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10"/>
  </bookViews>
  <sheets>
    <sheet name="工作表1" sheetId="1" r:id="rId1"/>
    <sheet name="工作表2" sheetId="2" r:id="rId2"/>
    <sheet name="工作表3" sheetId="3" r:id="rId3"/>
  </sheets>
  <calcPr calcId="124519"/>
</workbook>
</file>

<file path=xl/calcChain.xml><?xml version="1.0" encoding="utf-8"?>
<calcChain xmlns="http://schemas.openxmlformats.org/spreadsheetml/2006/main">
  <c r="D16" i="1"/>
  <c r="C16"/>
  <c r="E14"/>
  <c r="E15"/>
  <c r="E16" s="1"/>
  <c r="E19"/>
  <c r="C11"/>
  <c r="D11"/>
  <c r="D24"/>
  <c r="E23"/>
  <c r="C69"/>
  <c r="D48"/>
  <c r="C48"/>
  <c r="D34"/>
  <c r="D28"/>
  <c r="E21"/>
  <c r="C24"/>
  <c r="E11" l="1"/>
  <c r="E22"/>
  <c r="E31" l="1"/>
  <c r="C34" l="1"/>
  <c r="D69" l="1"/>
  <c r="E5"/>
  <c r="E6"/>
  <c r="E7"/>
  <c r="E8"/>
  <c r="E9"/>
  <c r="E10"/>
  <c r="E4"/>
  <c r="D54"/>
  <c r="D44"/>
  <c r="E47"/>
  <c r="E48"/>
  <c r="E53"/>
  <c r="E42"/>
  <c r="E43"/>
  <c r="E41"/>
  <c r="E68"/>
  <c r="E67"/>
  <c r="E66"/>
  <c r="E65"/>
  <c r="E64"/>
  <c r="E63"/>
  <c r="E62"/>
  <c r="E61"/>
  <c r="D38"/>
  <c r="E37"/>
  <c r="E32"/>
  <c r="E33"/>
  <c r="E27"/>
  <c r="E20"/>
  <c r="C54"/>
  <c r="C44"/>
  <c r="C38"/>
  <c r="E34"/>
  <c r="C28"/>
  <c r="E28" s="1"/>
  <c r="E69" l="1"/>
  <c r="E54"/>
  <c r="E44"/>
  <c r="E38"/>
  <c r="E24"/>
</calcChain>
</file>

<file path=xl/sharedStrings.xml><?xml version="1.0" encoding="utf-8"?>
<sst xmlns="http://schemas.openxmlformats.org/spreadsheetml/2006/main" count="129" uniqueCount="74">
  <si>
    <t>單位</t>
    <phoneticPr fontId="5" type="noConversion"/>
  </si>
  <si>
    <t>活動部</t>
    <phoneticPr fontId="5" type="noConversion"/>
  </si>
  <si>
    <t>學術部</t>
    <phoneticPr fontId="5" type="noConversion"/>
  </si>
  <si>
    <t>公關部</t>
    <phoneticPr fontId="5" type="noConversion"/>
  </si>
  <si>
    <t>體育部</t>
    <phoneticPr fontId="5" type="noConversion"/>
  </si>
  <si>
    <t>總務部</t>
    <phoneticPr fontId="5" type="noConversion"/>
  </si>
  <si>
    <t>總計</t>
    <phoneticPr fontId="5" type="noConversion"/>
  </si>
  <si>
    <t>科目名稱</t>
  </si>
  <si>
    <t>科目內容</t>
  </si>
  <si>
    <t>總預算數</t>
    <phoneticPr fontId="3" type="noConversion"/>
  </si>
  <si>
    <t>總計</t>
  </si>
  <si>
    <t>活動費用</t>
    <phoneticPr fontId="5" type="noConversion"/>
  </si>
  <si>
    <t>補助金額</t>
    <phoneticPr fontId="5" type="noConversion"/>
  </si>
  <si>
    <t>系服</t>
    <phoneticPr fontId="5" type="noConversion"/>
  </si>
  <si>
    <t>製作費</t>
    <phoneticPr fontId="5" type="noConversion"/>
  </si>
  <si>
    <t>參加費補助</t>
    <phoneticPr fontId="5" type="noConversion"/>
  </si>
  <si>
    <t>體育部預算表</t>
    <phoneticPr fontId="3" type="noConversion"/>
  </si>
  <si>
    <t>體育競賽報名費</t>
    <phoneticPr fontId="5" type="noConversion"/>
  </si>
  <si>
    <t>大資盃</t>
    <phoneticPr fontId="5" type="noConversion"/>
  </si>
  <si>
    <t>新生盃</t>
    <phoneticPr fontId="5" type="noConversion"/>
  </si>
  <si>
    <t>系隊補助</t>
    <phoneticPr fontId="5" type="noConversion"/>
  </si>
  <si>
    <t>補助</t>
    <phoneticPr fontId="5" type="noConversion"/>
  </si>
  <si>
    <t>總務部預算表</t>
    <phoneticPr fontId="5" type="noConversion"/>
  </si>
  <si>
    <t>迎新宿營預算表</t>
    <phoneticPr fontId="3" type="noConversion"/>
  </si>
  <si>
    <t>迎新宿營</t>
    <phoneticPr fontId="5" type="noConversion"/>
  </si>
  <si>
    <t>預算</t>
    <phoneticPr fontId="5" type="noConversion"/>
  </si>
  <si>
    <t>活動部</t>
    <phoneticPr fontId="3" type="noConversion"/>
  </si>
  <si>
    <t>學術部</t>
    <phoneticPr fontId="3" type="noConversion"/>
  </si>
  <si>
    <t>總計</t>
    <phoneticPr fontId="2" type="noConversion"/>
  </si>
  <si>
    <t>公關部</t>
    <phoneticPr fontId="3" type="noConversion"/>
  </si>
  <si>
    <t>執行狀況</t>
    <phoneticPr fontId="3" type="noConversion"/>
  </si>
  <si>
    <t>已使用經費</t>
    <phoneticPr fontId="2" type="noConversion"/>
  </si>
  <si>
    <t>剩餘經費</t>
    <phoneticPr fontId="2" type="noConversion"/>
  </si>
  <si>
    <t>備註</t>
    <phoneticPr fontId="2" type="noConversion"/>
  </si>
  <si>
    <t>總預算數</t>
    <phoneticPr fontId="3" type="noConversion"/>
  </si>
  <si>
    <t>系男排</t>
    <phoneticPr fontId="5" type="noConversion"/>
  </si>
  <si>
    <t>各系隊</t>
    <phoneticPr fontId="3" type="noConversion"/>
  </si>
  <si>
    <t>系隊</t>
    <phoneticPr fontId="2" type="noConversion"/>
  </si>
  <si>
    <t>系女排</t>
    <phoneticPr fontId="5" type="noConversion"/>
  </si>
  <si>
    <t>系男籃</t>
    <phoneticPr fontId="5" type="noConversion"/>
  </si>
  <si>
    <t>系女籃</t>
    <phoneticPr fontId="2" type="noConversion"/>
  </si>
  <si>
    <t>系桌</t>
    <phoneticPr fontId="2" type="noConversion"/>
  </si>
  <si>
    <t>系羽</t>
    <phoneticPr fontId="2" type="noConversion"/>
  </si>
  <si>
    <t>系棒</t>
    <phoneticPr fontId="2" type="noConversion"/>
  </si>
  <si>
    <t>系網</t>
    <phoneticPr fontId="2" type="noConversion"/>
  </si>
  <si>
    <t>已使用經費</t>
    <phoneticPr fontId="3" type="noConversion"/>
  </si>
  <si>
    <t>系服費用</t>
    <phoneticPr fontId="5" type="noConversion"/>
  </si>
  <si>
    <t>正副會長</t>
    <phoneticPr fontId="5" type="noConversion"/>
  </si>
  <si>
    <t>美宣部</t>
    <phoneticPr fontId="5" type="noConversion"/>
  </si>
  <si>
    <t>系沙控</t>
    <phoneticPr fontId="2" type="noConversion"/>
  </si>
  <si>
    <t>耶誕舞會</t>
    <phoneticPr fontId="5" type="noConversion"/>
  </si>
  <si>
    <t>資訊週</t>
    <phoneticPr fontId="2" type="noConversion"/>
  </si>
  <si>
    <t>系出遊</t>
    <phoneticPr fontId="2" type="noConversion"/>
  </si>
  <si>
    <t>補助金額</t>
    <phoneticPr fontId="2" type="noConversion"/>
  </si>
  <si>
    <t>學術講座</t>
    <phoneticPr fontId="5" type="noConversion"/>
  </si>
  <si>
    <t>活動費用</t>
    <phoneticPr fontId="5" type="noConversion"/>
  </si>
  <si>
    <t>美宣部</t>
    <phoneticPr fontId="3" type="noConversion"/>
  </si>
  <si>
    <t>活動海報宣傳</t>
    <phoneticPr fontId="5" type="noConversion"/>
  </si>
  <si>
    <t>系館布置</t>
    <phoneticPr fontId="2" type="noConversion"/>
  </si>
  <si>
    <t>製作費</t>
    <phoneticPr fontId="5" type="noConversion"/>
  </si>
  <si>
    <t>企業參訪</t>
    <phoneticPr fontId="5" type="noConversion"/>
  </si>
  <si>
    <t>補助金額</t>
    <phoneticPr fontId="5" type="noConversion"/>
  </si>
  <si>
    <t>系會需要</t>
    <phoneticPr fontId="5" type="noConversion"/>
  </si>
  <si>
    <t>補助費用</t>
    <phoneticPr fontId="2" type="noConversion"/>
  </si>
  <si>
    <t>103下學期預算</t>
    <phoneticPr fontId="2" type="noConversion"/>
  </si>
  <si>
    <t>校慶費用</t>
    <phoneticPr fontId="5" type="noConversion"/>
  </si>
  <si>
    <t>雜費</t>
    <phoneticPr fontId="5" type="noConversion"/>
  </si>
  <si>
    <t>總計</t>
    <phoneticPr fontId="2" type="noConversion"/>
  </si>
  <si>
    <t>標籤+影印</t>
    <phoneticPr fontId="5" type="noConversion"/>
  </si>
  <si>
    <t>活動費用</t>
    <phoneticPr fontId="2" type="noConversion"/>
  </si>
  <si>
    <t>校慶收入4552</t>
    <phoneticPr fontId="2" type="noConversion"/>
  </si>
  <si>
    <t>正副會長</t>
    <phoneticPr fontId="3" type="noConversion"/>
  </si>
  <si>
    <t>104年上學期系學會預算支出狀況(2016/3/2更新)</t>
    <phoneticPr fontId="2" type="noConversion"/>
  </si>
  <si>
    <t>迎新茶會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</si>
</sst>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#,##0_);[Red]\(#,##0\)"/>
  </numFmts>
  <fonts count="13">
    <font>
      <sz val="12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color indexed="8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b/>
      <sz val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68">
    <xf numFmtId="0" fontId="0" fillId="0" borderId="0" xfId="0"/>
    <xf numFmtId="0" fontId="10" fillId="5" borderId="4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center" vertical="top" wrapText="1"/>
    </xf>
    <xf numFmtId="0" fontId="9" fillId="0" borderId="4" xfId="0" applyFont="1" applyFill="1" applyBorder="1" applyAlignment="1">
      <alignment horizontal="center" vertical="top" wrapText="1"/>
    </xf>
    <xf numFmtId="176" fontId="9" fillId="4" borderId="4" xfId="0" applyNumberFormat="1" applyFont="1" applyFill="1" applyBorder="1" applyAlignment="1">
      <alignment horizontal="center" vertical="top" wrapText="1"/>
    </xf>
    <xf numFmtId="176" fontId="6" fillId="0" borderId="4" xfId="0" applyNumberFormat="1" applyFont="1" applyBorder="1" applyAlignment="1">
      <alignment horizontal="center" vertical="top" wrapText="1"/>
    </xf>
    <xf numFmtId="176" fontId="4" fillId="0" borderId="4" xfId="0" applyNumberFormat="1" applyFont="1" applyBorder="1" applyAlignment="1">
      <alignment horizontal="center" vertical="top" wrapText="1"/>
    </xf>
    <xf numFmtId="176" fontId="8" fillId="0" borderId="4" xfId="0" applyNumberFormat="1" applyFont="1" applyFill="1" applyBorder="1" applyAlignment="1">
      <alignment horizontal="center" vertical="top"/>
    </xf>
    <xf numFmtId="0" fontId="10" fillId="5" borderId="4" xfId="0" applyFont="1" applyFill="1" applyBorder="1" applyAlignment="1">
      <alignment horizontal="center" vertical="top"/>
    </xf>
    <xf numFmtId="0" fontId="10" fillId="0" borderId="4" xfId="0" applyFont="1" applyFill="1" applyBorder="1" applyAlignment="1">
      <alignment horizontal="center" vertical="top"/>
    </xf>
    <xf numFmtId="176" fontId="10" fillId="0" borderId="4" xfId="0" applyNumberFormat="1" applyFont="1" applyFill="1" applyBorder="1" applyAlignment="1">
      <alignment horizontal="center" vertical="top"/>
    </xf>
    <xf numFmtId="0" fontId="7" fillId="0" borderId="4" xfId="0" applyFont="1" applyFill="1" applyBorder="1" applyAlignment="1">
      <alignment horizontal="center" vertical="top"/>
    </xf>
    <xf numFmtId="0" fontId="4" fillId="6" borderId="4" xfId="0" applyFont="1" applyFill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/>
    </xf>
    <xf numFmtId="0" fontId="7" fillId="6" borderId="4" xfId="0" applyFont="1" applyFill="1" applyBorder="1" applyAlignment="1">
      <alignment horizontal="center" vertical="top"/>
    </xf>
    <xf numFmtId="176" fontId="8" fillId="0" borderId="4" xfId="0" applyNumberFormat="1" applyFont="1" applyBorder="1" applyAlignment="1">
      <alignment horizontal="center" vertical="top"/>
    </xf>
    <xf numFmtId="0" fontId="7" fillId="7" borderId="4" xfId="0" applyFont="1" applyFill="1" applyBorder="1" applyAlignment="1">
      <alignment horizontal="center" vertical="top"/>
    </xf>
    <xf numFmtId="0" fontId="7" fillId="8" borderId="4" xfId="0" applyFont="1" applyFill="1" applyBorder="1" applyAlignment="1">
      <alignment horizontal="center" vertical="top"/>
    </xf>
    <xf numFmtId="176" fontId="7" fillId="0" borderId="4" xfId="0" applyNumberFormat="1" applyFont="1" applyBorder="1" applyAlignment="1">
      <alignment horizontal="center" vertical="top"/>
    </xf>
    <xf numFmtId="0" fontId="7" fillId="5" borderId="4" xfId="0" applyFont="1" applyFill="1" applyBorder="1" applyAlignment="1">
      <alignment horizontal="center" vertical="top"/>
    </xf>
    <xf numFmtId="0" fontId="4" fillId="6" borderId="4" xfId="1" applyFont="1" applyFill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176" fontId="8" fillId="0" borderId="4" xfId="1" applyNumberFormat="1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10" fillId="0" borderId="4" xfId="0" applyFont="1" applyFill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/>
    </xf>
    <xf numFmtId="0" fontId="10" fillId="0" borderId="4" xfId="0" applyFont="1" applyFill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top"/>
    </xf>
    <xf numFmtId="0" fontId="7" fillId="0" borderId="2" xfId="1" applyFont="1" applyBorder="1" applyAlignment="1">
      <alignment horizontal="center" vertical="top"/>
    </xf>
    <xf numFmtId="176" fontId="8" fillId="0" borderId="2" xfId="1" applyNumberFormat="1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176" fontId="7" fillId="0" borderId="2" xfId="0" applyNumberFormat="1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10" borderId="1" xfId="1" applyFont="1" applyFill="1" applyBorder="1" applyAlignment="1">
      <alignment horizontal="center" vertical="top"/>
    </xf>
    <xf numFmtId="0" fontId="7" fillId="10" borderId="2" xfId="1" applyFont="1" applyFill="1" applyBorder="1" applyAlignment="1">
      <alignment horizontal="center" vertical="top"/>
    </xf>
    <xf numFmtId="0" fontId="7" fillId="10" borderId="2" xfId="0" applyFont="1" applyFill="1" applyBorder="1" applyAlignment="1">
      <alignment horizontal="center" vertical="top"/>
    </xf>
    <xf numFmtId="176" fontId="7" fillId="10" borderId="2" xfId="0" applyNumberFormat="1" applyFont="1" applyFill="1" applyBorder="1" applyAlignment="1">
      <alignment horizontal="center" vertical="top"/>
    </xf>
    <xf numFmtId="0" fontId="7" fillId="10" borderId="3" xfId="0" applyFont="1" applyFill="1" applyBorder="1" applyAlignment="1">
      <alignment horizontal="center" vertical="top"/>
    </xf>
    <xf numFmtId="176" fontId="12" fillId="10" borderId="2" xfId="1" applyNumberFormat="1" applyFont="1" applyFill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4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/>
    </xf>
    <xf numFmtId="0" fontId="10" fillId="9" borderId="4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center" vertical="top" wrapText="1"/>
    </xf>
    <xf numFmtId="0" fontId="1" fillId="2" borderId="1" xfId="1" applyFont="1" applyFill="1" applyBorder="1" applyAlignment="1">
      <alignment horizontal="center" vertical="top" wrapText="1"/>
    </xf>
    <xf numFmtId="0" fontId="1" fillId="2" borderId="2" xfId="1" applyFont="1" applyFill="1" applyBorder="1" applyAlignment="1">
      <alignment horizontal="center" vertical="top" wrapText="1"/>
    </xf>
    <xf numFmtId="0" fontId="1" fillId="2" borderId="3" xfId="1" applyFont="1" applyFill="1" applyBorder="1" applyAlignment="1">
      <alignment horizontal="center" vertical="top" wrapText="1"/>
    </xf>
    <xf numFmtId="0" fontId="7" fillId="0" borderId="4" xfId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center" vertical="top" wrapText="1"/>
    </xf>
    <xf numFmtId="0" fontId="10" fillId="9" borderId="1" xfId="0" applyFont="1" applyFill="1" applyBorder="1" applyAlignment="1">
      <alignment horizontal="center" vertical="top" wrapText="1"/>
    </xf>
    <xf numFmtId="0" fontId="10" fillId="9" borderId="3" xfId="0" applyFont="1" applyFill="1" applyBorder="1" applyAlignment="1">
      <alignment horizontal="center" vertical="top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topLeftCell="A31" workbookViewId="0">
      <selection activeCell="C20" sqref="C20"/>
    </sheetView>
  </sheetViews>
  <sheetFormatPr defaultColWidth="8.875" defaultRowHeight="15.75"/>
  <cols>
    <col min="1" max="1" width="25.125" style="25" customWidth="1"/>
    <col min="2" max="2" width="26.375" style="25" customWidth="1"/>
    <col min="3" max="3" width="33.75" style="25" customWidth="1"/>
    <col min="4" max="4" width="23.375" style="26" customWidth="1"/>
    <col min="5" max="5" width="20.875" style="26" customWidth="1"/>
    <col min="6" max="6" width="26.125" style="26" customWidth="1"/>
    <col min="7" max="7" width="8.875" style="25"/>
    <col min="8" max="8" width="9.5" style="25" bestFit="1" customWidth="1"/>
    <col min="9" max="9" width="8.875" style="25"/>
    <col min="10" max="11" width="9.5" style="25" bestFit="1" customWidth="1"/>
    <col min="12" max="16384" width="8.875" style="25"/>
  </cols>
  <sheetData>
    <row r="1" spans="1:6">
      <c r="A1" s="46" t="s">
        <v>72</v>
      </c>
      <c r="B1" s="46"/>
      <c r="C1" s="24"/>
      <c r="D1" s="13"/>
      <c r="E1" s="13"/>
      <c r="F1" s="13"/>
    </row>
    <row r="2" spans="1:6" ht="20.25">
      <c r="A2" s="45" t="s">
        <v>30</v>
      </c>
      <c r="B2" s="45"/>
      <c r="C2" s="45"/>
      <c r="D2" s="45"/>
      <c r="E2" s="45"/>
      <c r="F2" s="45"/>
    </row>
    <row r="3" spans="1:6" ht="16.5">
      <c r="A3" s="60" t="s">
        <v>0</v>
      </c>
      <c r="B3" s="61"/>
      <c r="C3" s="5" t="s">
        <v>25</v>
      </c>
      <c r="D3" s="6" t="s">
        <v>45</v>
      </c>
      <c r="E3" s="13" t="s">
        <v>32</v>
      </c>
      <c r="F3" s="13" t="s">
        <v>33</v>
      </c>
    </row>
    <row r="4" spans="1:6">
      <c r="A4" s="60" t="s">
        <v>47</v>
      </c>
      <c r="B4" s="61"/>
      <c r="C4" s="6">
        <v>11200</v>
      </c>
      <c r="D4" s="18">
        <v>5069</v>
      </c>
      <c r="E4" s="18">
        <f>C4-D4</f>
        <v>6131</v>
      </c>
      <c r="F4" s="13"/>
    </row>
    <row r="5" spans="1:6">
      <c r="A5" s="60" t="s">
        <v>1</v>
      </c>
      <c r="B5" s="61"/>
      <c r="C5" s="6">
        <v>54800</v>
      </c>
      <c r="D5" s="18">
        <v>48170</v>
      </c>
      <c r="E5" s="18">
        <f t="shared" ref="E5:E11" si="0">C5-D5</f>
        <v>6630</v>
      </c>
      <c r="F5" s="13"/>
    </row>
    <row r="6" spans="1:6">
      <c r="A6" s="60" t="s">
        <v>2</v>
      </c>
      <c r="B6" s="61"/>
      <c r="C6" s="6">
        <v>8000</v>
      </c>
      <c r="D6" s="18">
        <v>6947</v>
      </c>
      <c r="E6" s="18">
        <f t="shared" si="0"/>
        <v>1053</v>
      </c>
      <c r="F6" s="13"/>
    </row>
    <row r="7" spans="1:6">
      <c r="A7" s="60" t="s">
        <v>48</v>
      </c>
      <c r="B7" s="61"/>
      <c r="C7" s="6">
        <v>20010</v>
      </c>
      <c r="D7" s="18">
        <v>15620</v>
      </c>
      <c r="E7" s="18">
        <f t="shared" si="0"/>
        <v>4390</v>
      </c>
      <c r="F7" s="13"/>
    </row>
    <row r="8" spans="1:6">
      <c r="A8" s="60" t="s">
        <v>3</v>
      </c>
      <c r="B8" s="61"/>
      <c r="C8" s="6">
        <v>2000</v>
      </c>
      <c r="D8" s="18">
        <v>1720</v>
      </c>
      <c r="E8" s="18">
        <f t="shared" si="0"/>
        <v>280</v>
      </c>
      <c r="F8" s="13"/>
    </row>
    <row r="9" spans="1:6">
      <c r="A9" s="60" t="s">
        <v>4</v>
      </c>
      <c r="B9" s="61"/>
      <c r="C9" s="6">
        <v>46241</v>
      </c>
      <c r="D9" s="18">
        <v>44543</v>
      </c>
      <c r="E9" s="18">
        <f t="shared" si="0"/>
        <v>1698</v>
      </c>
      <c r="F9" s="13"/>
    </row>
    <row r="10" spans="1:6">
      <c r="A10" s="60" t="s">
        <v>5</v>
      </c>
      <c r="B10" s="61"/>
      <c r="C10" s="6">
        <v>100</v>
      </c>
      <c r="D10" s="18">
        <v>81</v>
      </c>
      <c r="E10" s="18">
        <f t="shared" si="0"/>
        <v>19</v>
      </c>
      <c r="F10" s="13"/>
    </row>
    <row r="11" spans="1:6" ht="15" customHeight="1">
      <c r="A11" s="62" t="s">
        <v>6</v>
      </c>
      <c r="B11" s="63"/>
      <c r="C11" s="6">
        <f>SUM(C4:C10)</f>
        <v>142351</v>
      </c>
      <c r="D11" s="18">
        <f>SUM(D4:D10)</f>
        <v>122150</v>
      </c>
      <c r="E11" s="18">
        <f t="shared" si="0"/>
        <v>20201</v>
      </c>
      <c r="F11" s="29"/>
    </row>
    <row r="12" spans="1:6" ht="21" customHeight="1">
      <c r="A12" s="48" t="s">
        <v>71</v>
      </c>
      <c r="B12" s="48"/>
      <c r="C12" s="48"/>
      <c r="D12" s="48"/>
      <c r="E12" s="48"/>
      <c r="F12" s="48"/>
    </row>
    <row r="13" spans="1:6" ht="16.5">
      <c r="A13" s="3" t="s">
        <v>7</v>
      </c>
      <c r="B13" s="3" t="s">
        <v>8</v>
      </c>
      <c r="C13" s="4" t="s">
        <v>9</v>
      </c>
      <c r="D13" s="29" t="s">
        <v>31</v>
      </c>
      <c r="E13" s="29" t="s">
        <v>32</v>
      </c>
      <c r="F13" s="29" t="s">
        <v>33</v>
      </c>
    </row>
    <row r="14" spans="1:6" ht="16.5">
      <c r="A14" s="1" t="s">
        <v>65</v>
      </c>
      <c r="B14" s="3" t="s">
        <v>69</v>
      </c>
      <c r="C14" s="4">
        <v>10000</v>
      </c>
      <c r="D14" s="29">
        <v>4298</v>
      </c>
      <c r="E14" s="18">
        <f>C14-D14</f>
        <v>5702</v>
      </c>
      <c r="F14" s="43" t="s">
        <v>70</v>
      </c>
    </row>
    <row r="15" spans="1:6">
      <c r="A15" s="1" t="s">
        <v>66</v>
      </c>
      <c r="B15" s="30" t="s">
        <v>68</v>
      </c>
      <c r="C15" s="7">
        <v>1200</v>
      </c>
      <c r="D15" s="29">
        <v>771</v>
      </c>
      <c r="E15" s="18">
        <f>C15-D15</f>
        <v>429</v>
      </c>
      <c r="F15" s="29"/>
    </row>
    <row r="16" spans="1:6">
      <c r="A16" s="44" t="s">
        <v>67</v>
      </c>
      <c r="B16" s="44"/>
      <c r="C16" s="7">
        <f>SUM(C14:C15)</f>
        <v>11200</v>
      </c>
      <c r="D16" s="29">
        <f>SUM(D14:D15)</f>
        <v>5069</v>
      </c>
      <c r="E16" s="18">
        <f>SUM(E14:E15)</f>
        <v>6131</v>
      </c>
      <c r="F16" s="29"/>
    </row>
    <row r="17" spans="1:6" ht="20.25">
      <c r="A17" s="57" t="s">
        <v>26</v>
      </c>
      <c r="B17" s="58"/>
      <c r="C17" s="58"/>
      <c r="D17" s="58"/>
      <c r="E17" s="58"/>
      <c r="F17" s="59"/>
    </row>
    <row r="18" spans="1:6" ht="16.5">
      <c r="A18" s="3" t="s">
        <v>7</v>
      </c>
      <c r="B18" s="3" t="s">
        <v>8</v>
      </c>
      <c r="C18" s="4" t="s">
        <v>9</v>
      </c>
      <c r="D18" s="29" t="s">
        <v>31</v>
      </c>
      <c r="E18" s="29" t="s">
        <v>32</v>
      </c>
      <c r="F18" s="29" t="s">
        <v>33</v>
      </c>
    </row>
    <row r="19" spans="1:6">
      <c r="A19" s="1" t="s">
        <v>73</v>
      </c>
      <c r="B19" s="29" t="s">
        <v>11</v>
      </c>
      <c r="C19" s="7">
        <v>5200</v>
      </c>
      <c r="D19" s="29">
        <v>5200</v>
      </c>
      <c r="E19" s="18">
        <f t="shared" ref="E19:E24" si="1">C19-D19</f>
        <v>0</v>
      </c>
      <c r="F19" s="29"/>
    </row>
    <row r="20" spans="1:6">
      <c r="A20" s="8" t="s">
        <v>49</v>
      </c>
      <c r="B20" s="13" t="s">
        <v>11</v>
      </c>
      <c r="C20" s="7">
        <v>6600</v>
      </c>
      <c r="D20" s="13">
        <v>6010</v>
      </c>
      <c r="E20" s="18">
        <f t="shared" si="1"/>
        <v>590</v>
      </c>
      <c r="F20" s="13"/>
    </row>
    <row r="21" spans="1:6" ht="16.5" customHeight="1">
      <c r="A21" s="8" t="s">
        <v>51</v>
      </c>
      <c r="B21" s="27" t="s">
        <v>53</v>
      </c>
      <c r="C21" s="7">
        <v>15000</v>
      </c>
      <c r="D21" s="27">
        <v>15000</v>
      </c>
      <c r="E21" s="18">
        <f t="shared" si="1"/>
        <v>0</v>
      </c>
      <c r="F21" s="27"/>
    </row>
    <row r="22" spans="1:6">
      <c r="A22" s="8" t="s">
        <v>50</v>
      </c>
      <c r="B22" s="9" t="s">
        <v>12</v>
      </c>
      <c r="C22" s="10">
        <v>10000</v>
      </c>
      <c r="D22" s="13">
        <v>4200</v>
      </c>
      <c r="E22" s="18">
        <f t="shared" si="1"/>
        <v>5800</v>
      </c>
      <c r="F22" s="13"/>
    </row>
    <row r="23" spans="1:6">
      <c r="A23" s="8" t="s">
        <v>52</v>
      </c>
      <c r="B23" s="27" t="s">
        <v>11</v>
      </c>
      <c r="C23" s="10">
        <v>18000</v>
      </c>
      <c r="D23" s="27">
        <v>17760</v>
      </c>
      <c r="E23" s="18">
        <f t="shared" si="1"/>
        <v>240</v>
      </c>
      <c r="F23" s="27"/>
    </row>
    <row r="24" spans="1:6">
      <c r="A24" s="47" t="s">
        <v>28</v>
      </c>
      <c r="B24" s="47"/>
      <c r="C24" s="10">
        <f>SUM(C19:C23)</f>
        <v>54800</v>
      </c>
      <c r="D24" s="18">
        <f>SUM(D19:D23)</f>
        <v>48170</v>
      </c>
      <c r="E24" s="18">
        <f t="shared" si="1"/>
        <v>6630</v>
      </c>
      <c r="F24" s="13"/>
    </row>
    <row r="25" spans="1:6" ht="22.15" customHeight="1">
      <c r="A25" s="48" t="s">
        <v>27</v>
      </c>
      <c r="B25" s="48"/>
      <c r="C25" s="48"/>
      <c r="D25" s="48"/>
      <c r="E25" s="48"/>
      <c r="F25" s="48"/>
    </row>
    <row r="26" spans="1:6" ht="16.5">
      <c r="A26" s="3" t="s">
        <v>7</v>
      </c>
      <c r="B26" s="3" t="s">
        <v>8</v>
      </c>
      <c r="C26" s="4" t="s">
        <v>34</v>
      </c>
      <c r="D26" s="13" t="s">
        <v>31</v>
      </c>
      <c r="E26" s="13" t="s">
        <v>32</v>
      </c>
      <c r="F26" s="13" t="s">
        <v>33</v>
      </c>
    </row>
    <row r="27" spans="1:6">
      <c r="A27" s="1" t="s">
        <v>54</v>
      </c>
      <c r="B27" s="28" t="s">
        <v>55</v>
      </c>
      <c r="C27" s="7">
        <v>8000</v>
      </c>
      <c r="D27" s="13">
        <v>6947</v>
      </c>
      <c r="E27" s="18">
        <f>C27-D27</f>
        <v>1053</v>
      </c>
      <c r="F27" s="13"/>
    </row>
    <row r="28" spans="1:6">
      <c r="A28" s="44" t="s">
        <v>10</v>
      </c>
      <c r="B28" s="44"/>
      <c r="C28" s="7">
        <f>SUM(C27:C27)</f>
        <v>8000</v>
      </c>
      <c r="D28" s="13">
        <f>SUM(D27)</f>
        <v>6947</v>
      </c>
      <c r="E28" s="18">
        <f t="shared" ref="E28" si="2">C28-D28</f>
        <v>1053</v>
      </c>
      <c r="F28" s="13"/>
    </row>
    <row r="29" spans="1:6" ht="20.25">
      <c r="A29" s="45" t="s">
        <v>56</v>
      </c>
      <c r="B29" s="45"/>
      <c r="C29" s="45"/>
      <c r="D29" s="45"/>
      <c r="E29" s="45"/>
      <c r="F29" s="45"/>
    </row>
    <row r="30" spans="1:6" ht="16.5">
      <c r="A30" s="3" t="s">
        <v>7</v>
      </c>
      <c r="B30" s="3" t="s">
        <v>8</v>
      </c>
      <c r="C30" s="4" t="s">
        <v>34</v>
      </c>
      <c r="D30" s="13" t="s">
        <v>31</v>
      </c>
      <c r="E30" s="13" t="s">
        <v>32</v>
      </c>
      <c r="F30" s="13" t="s">
        <v>33</v>
      </c>
    </row>
    <row r="31" spans="1:6" ht="19.149999999999999" customHeight="1">
      <c r="A31" s="12" t="s">
        <v>13</v>
      </c>
      <c r="B31" s="13" t="s">
        <v>46</v>
      </c>
      <c r="C31" s="6">
        <v>19110</v>
      </c>
      <c r="D31" s="13">
        <v>15223</v>
      </c>
      <c r="E31" s="18">
        <f t="shared" ref="E31:E34" si="3">C31-D31</f>
        <v>3887</v>
      </c>
      <c r="F31" s="13"/>
    </row>
    <row r="32" spans="1:6">
      <c r="A32" s="14" t="s">
        <v>57</v>
      </c>
      <c r="B32" s="13" t="s">
        <v>14</v>
      </c>
      <c r="C32" s="15">
        <v>600</v>
      </c>
      <c r="D32" s="13">
        <v>270</v>
      </c>
      <c r="E32" s="18">
        <f t="shared" si="3"/>
        <v>330</v>
      </c>
      <c r="F32" s="13"/>
    </row>
    <row r="33" spans="1:6">
      <c r="A33" s="16" t="s">
        <v>58</v>
      </c>
      <c r="B33" s="17" t="s">
        <v>59</v>
      </c>
      <c r="C33" s="15">
        <v>300</v>
      </c>
      <c r="D33" s="13">
        <v>127</v>
      </c>
      <c r="E33" s="18">
        <f t="shared" si="3"/>
        <v>173</v>
      </c>
      <c r="F33" s="13"/>
    </row>
    <row r="34" spans="1:6">
      <c r="A34" s="46" t="s">
        <v>10</v>
      </c>
      <c r="B34" s="46"/>
      <c r="C34" s="15">
        <f>SUM(C31:C33)</f>
        <v>20010</v>
      </c>
      <c r="D34" s="13">
        <f>SUM(D31:D33)</f>
        <v>15620</v>
      </c>
      <c r="E34" s="18">
        <f t="shared" si="3"/>
        <v>4390</v>
      </c>
      <c r="F34" s="13"/>
    </row>
    <row r="35" spans="1:6" ht="20.25">
      <c r="A35" s="48" t="s">
        <v>29</v>
      </c>
      <c r="B35" s="48"/>
      <c r="C35" s="48"/>
      <c r="D35" s="48"/>
      <c r="E35" s="48"/>
      <c r="F35" s="48"/>
    </row>
    <row r="36" spans="1:6" ht="16.5">
      <c r="A36" s="3" t="s">
        <v>7</v>
      </c>
      <c r="B36" s="3" t="s">
        <v>8</v>
      </c>
      <c r="C36" s="4" t="s">
        <v>34</v>
      </c>
      <c r="D36" s="13" t="s">
        <v>31</v>
      </c>
      <c r="E36" s="13" t="s">
        <v>32</v>
      </c>
      <c r="F36" s="13" t="s">
        <v>33</v>
      </c>
    </row>
    <row r="37" spans="1:6">
      <c r="A37" s="1" t="s">
        <v>60</v>
      </c>
      <c r="B37" s="28" t="s">
        <v>61</v>
      </c>
      <c r="C37" s="7">
        <v>2000</v>
      </c>
      <c r="D37" s="13">
        <v>1720</v>
      </c>
      <c r="E37" s="18">
        <f>C37-D37</f>
        <v>280</v>
      </c>
      <c r="F37" s="13"/>
    </row>
    <row r="38" spans="1:6">
      <c r="A38" s="49" t="s">
        <v>10</v>
      </c>
      <c r="B38" s="49"/>
      <c r="C38" s="7">
        <f>SUM(C37:C37)</f>
        <v>2000</v>
      </c>
      <c r="D38" s="13">
        <f>SUM(D37:D37)</f>
        <v>1720</v>
      </c>
      <c r="E38" s="18">
        <f>C38-D38</f>
        <v>280</v>
      </c>
      <c r="F38" s="13"/>
    </row>
    <row r="39" spans="1:6" ht="20.25">
      <c r="A39" s="48" t="s">
        <v>16</v>
      </c>
      <c r="B39" s="48"/>
      <c r="C39" s="48"/>
      <c r="D39" s="48"/>
      <c r="E39" s="48"/>
      <c r="F39" s="48"/>
    </row>
    <row r="40" spans="1:6" ht="16.5">
      <c r="A40" s="3" t="s">
        <v>7</v>
      </c>
      <c r="B40" s="3" t="s">
        <v>8</v>
      </c>
      <c r="C40" s="4" t="s">
        <v>34</v>
      </c>
      <c r="D40" s="13" t="s">
        <v>31</v>
      </c>
      <c r="E40" s="13" t="s">
        <v>32</v>
      </c>
      <c r="F40" s="13" t="s">
        <v>33</v>
      </c>
    </row>
    <row r="41" spans="1:6" ht="16.899999999999999" customHeight="1">
      <c r="A41" s="1" t="s">
        <v>17</v>
      </c>
      <c r="B41" s="13" t="s">
        <v>18</v>
      </c>
      <c r="C41" s="7">
        <v>12450</v>
      </c>
      <c r="D41" s="13">
        <v>12450</v>
      </c>
      <c r="E41" s="18">
        <f>C41-D41</f>
        <v>0</v>
      </c>
      <c r="F41" s="13"/>
    </row>
    <row r="42" spans="1:6">
      <c r="A42" s="11"/>
      <c r="B42" s="2" t="s">
        <v>19</v>
      </c>
      <c r="C42" s="7">
        <v>3600</v>
      </c>
      <c r="D42" s="13">
        <v>3000</v>
      </c>
      <c r="E42" s="18">
        <f t="shared" ref="E42:E54" si="4">C42-D42</f>
        <v>600</v>
      </c>
      <c r="F42" s="13"/>
    </row>
    <row r="43" spans="1:6">
      <c r="A43" s="19" t="s">
        <v>20</v>
      </c>
      <c r="B43" s="11" t="s">
        <v>21</v>
      </c>
      <c r="C43" s="7">
        <v>30191</v>
      </c>
      <c r="D43" s="13">
        <v>29093</v>
      </c>
      <c r="E43" s="18">
        <f t="shared" si="4"/>
        <v>1098</v>
      </c>
      <c r="F43" s="13"/>
    </row>
    <row r="44" spans="1:6">
      <c r="A44" s="44" t="s">
        <v>10</v>
      </c>
      <c r="B44" s="44"/>
      <c r="C44" s="7">
        <f>SUM(C41:C43)</f>
        <v>46241</v>
      </c>
      <c r="D44" s="13">
        <f>SUM(D41:D43)</f>
        <v>44543</v>
      </c>
      <c r="E44" s="18">
        <f t="shared" si="4"/>
        <v>1698</v>
      </c>
      <c r="F44" s="13"/>
    </row>
    <row r="45" spans="1:6" ht="20.25">
      <c r="A45" s="50" t="s">
        <v>22</v>
      </c>
      <c r="B45" s="51"/>
      <c r="C45" s="51"/>
      <c r="D45" s="51"/>
      <c r="E45" s="51"/>
      <c r="F45" s="52"/>
    </row>
    <row r="46" spans="1:6" ht="16.5">
      <c r="A46" s="3" t="s">
        <v>7</v>
      </c>
      <c r="B46" s="3" t="s">
        <v>8</v>
      </c>
      <c r="C46" s="4" t="s">
        <v>34</v>
      </c>
      <c r="D46" s="13" t="s">
        <v>31</v>
      </c>
      <c r="E46" s="13" t="s">
        <v>32</v>
      </c>
      <c r="F46" s="13" t="s">
        <v>33</v>
      </c>
    </row>
    <row r="47" spans="1:6" ht="16.149999999999999" customHeight="1">
      <c r="A47" s="20" t="s">
        <v>62</v>
      </c>
      <c r="B47" s="21" t="s">
        <v>63</v>
      </c>
      <c r="C47" s="22">
        <v>100</v>
      </c>
      <c r="D47" s="13">
        <v>81</v>
      </c>
      <c r="E47" s="18">
        <f t="shared" si="4"/>
        <v>19</v>
      </c>
      <c r="F47" s="13"/>
    </row>
    <row r="48" spans="1:6">
      <c r="A48" s="53" t="s">
        <v>10</v>
      </c>
      <c r="B48" s="53"/>
      <c r="C48" s="22">
        <f>SUM(C47)</f>
        <v>100</v>
      </c>
      <c r="D48" s="13">
        <f>SUM(D47)</f>
        <v>81</v>
      </c>
      <c r="E48" s="18">
        <f t="shared" si="4"/>
        <v>19</v>
      </c>
      <c r="F48" s="13"/>
    </row>
    <row r="49" spans="1:6">
      <c r="A49" s="31"/>
      <c r="B49" s="32"/>
      <c r="C49" s="33"/>
      <c r="D49" s="34"/>
      <c r="E49" s="35"/>
      <c r="F49" s="36"/>
    </row>
    <row r="50" spans="1:6" ht="16.5">
      <c r="A50" s="37"/>
      <c r="B50" s="38"/>
      <c r="C50" s="42" t="s">
        <v>64</v>
      </c>
      <c r="D50" s="39"/>
      <c r="E50" s="40"/>
      <c r="F50" s="41"/>
    </row>
    <row r="51" spans="1:6" ht="20.25">
      <c r="A51" s="54" t="s">
        <v>23</v>
      </c>
      <c r="B51" s="55"/>
      <c r="C51" s="55"/>
      <c r="D51" s="55"/>
      <c r="E51" s="55"/>
      <c r="F51" s="56"/>
    </row>
    <row r="52" spans="1:6" ht="16.5">
      <c r="A52" s="3" t="s">
        <v>7</v>
      </c>
      <c r="B52" s="3" t="s">
        <v>8</v>
      </c>
      <c r="C52" s="4" t="s">
        <v>34</v>
      </c>
      <c r="D52" s="13" t="s">
        <v>31</v>
      </c>
      <c r="E52" s="13" t="s">
        <v>32</v>
      </c>
      <c r="F52" s="13" t="s">
        <v>33</v>
      </c>
    </row>
    <row r="53" spans="1:6">
      <c r="A53" s="12" t="s">
        <v>24</v>
      </c>
      <c r="B53" s="23" t="s">
        <v>15</v>
      </c>
      <c r="C53" s="6">
        <v>24000</v>
      </c>
      <c r="D53" s="13">
        <v>15000</v>
      </c>
      <c r="E53" s="18">
        <f t="shared" si="4"/>
        <v>9000</v>
      </c>
      <c r="F53" s="13"/>
    </row>
    <row r="54" spans="1:6">
      <c r="A54" s="46" t="s">
        <v>6</v>
      </c>
      <c r="B54" s="46"/>
      <c r="C54" s="15">
        <f>SUM(C53)</f>
        <v>24000</v>
      </c>
      <c r="D54" s="13">
        <f>SUM(D53)</f>
        <v>15000</v>
      </c>
      <c r="E54" s="18">
        <f t="shared" si="4"/>
        <v>9000</v>
      </c>
      <c r="F54" s="13"/>
    </row>
    <row r="59" spans="1:6" ht="20.25">
      <c r="A59" s="48" t="s">
        <v>36</v>
      </c>
      <c r="B59" s="48"/>
      <c r="C59" s="48"/>
      <c r="D59" s="48"/>
      <c r="E59" s="48"/>
      <c r="F59" s="48"/>
    </row>
    <row r="60" spans="1:6" ht="16.5">
      <c r="A60" s="64" t="s">
        <v>37</v>
      </c>
      <c r="B60" s="65"/>
      <c r="C60" s="4" t="s">
        <v>34</v>
      </c>
      <c r="D60" s="13" t="s">
        <v>31</v>
      </c>
      <c r="E60" s="13" t="s">
        <v>32</v>
      </c>
      <c r="F60" s="13" t="s">
        <v>33</v>
      </c>
    </row>
    <row r="61" spans="1:6">
      <c r="A61" s="66" t="s">
        <v>35</v>
      </c>
      <c r="B61" s="67"/>
      <c r="C61" s="7">
        <v>4100</v>
      </c>
      <c r="D61" s="13">
        <v>4100</v>
      </c>
      <c r="E61" s="18">
        <f>C61-D61</f>
        <v>0</v>
      </c>
      <c r="F61" s="13"/>
    </row>
    <row r="62" spans="1:6">
      <c r="A62" s="66" t="s">
        <v>38</v>
      </c>
      <c r="B62" s="67"/>
      <c r="C62" s="7">
        <v>3300</v>
      </c>
      <c r="D62" s="13">
        <v>3152</v>
      </c>
      <c r="E62" s="18">
        <f t="shared" ref="E62:E69" si="5">C62-D62</f>
        <v>148</v>
      </c>
      <c r="F62" s="13"/>
    </row>
    <row r="63" spans="1:6">
      <c r="A63" s="66" t="s">
        <v>39</v>
      </c>
      <c r="B63" s="67"/>
      <c r="C63" s="7">
        <v>4310</v>
      </c>
      <c r="D63" s="13">
        <v>4310</v>
      </c>
      <c r="E63" s="18">
        <f t="shared" si="5"/>
        <v>0</v>
      </c>
      <c r="F63" s="27"/>
    </row>
    <row r="64" spans="1:6">
      <c r="A64" s="66" t="s">
        <v>40</v>
      </c>
      <c r="B64" s="67"/>
      <c r="C64" s="7">
        <v>3981</v>
      </c>
      <c r="D64" s="13">
        <v>3131</v>
      </c>
      <c r="E64" s="18">
        <f t="shared" si="5"/>
        <v>850</v>
      </c>
      <c r="F64" s="27"/>
    </row>
    <row r="65" spans="1:6">
      <c r="A65" s="66" t="s">
        <v>41</v>
      </c>
      <c r="B65" s="67"/>
      <c r="C65" s="7">
        <v>3800</v>
      </c>
      <c r="D65" s="13">
        <v>3800</v>
      </c>
      <c r="E65" s="18">
        <f t="shared" si="5"/>
        <v>0</v>
      </c>
      <c r="F65" s="27"/>
    </row>
    <row r="66" spans="1:6">
      <c r="A66" s="66" t="s">
        <v>42</v>
      </c>
      <c r="B66" s="67"/>
      <c r="C66" s="7">
        <v>8700</v>
      </c>
      <c r="D66" s="13">
        <v>8600</v>
      </c>
      <c r="E66" s="18">
        <f t="shared" si="5"/>
        <v>100</v>
      </c>
      <c r="F66" s="13"/>
    </row>
    <row r="67" spans="1:6">
      <c r="A67" s="66" t="s">
        <v>43</v>
      </c>
      <c r="B67" s="67"/>
      <c r="C67" s="7">
        <v>1400</v>
      </c>
      <c r="D67" s="13">
        <v>1400</v>
      </c>
      <c r="E67" s="18">
        <f t="shared" si="5"/>
        <v>0</v>
      </c>
      <c r="F67" s="13"/>
    </row>
    <row r="68" spans="1:6">
      <c r="A68" s="66" t="s">
        <v>44</v>
      </c>
      <c r="B68" s="67"/>
      <c r="C68" s="7">
        <v>600</v>
      </c>
      <c r="D68" s="13">
        <v>600</v>
      </c>
      <c r="E68" s="18">
        <f t="shared" si="5"/>
        <v>0</v>
      </c>
      <c r="F68" s="13"/>
    </row>
    <row r="69" spans="1:6">
      <c r="A69" s="44" t="s">
        <v>10</v>
      </c>
      <c r="B69" s="44"/>
      <c r="C69" s="7">
        <f>SUM(C61:C68)</f>
        <v>30191</v>
      </c>
      <c r="D69" s="13">
        <f>SUM(D61:D68)</f>
        <v>29093</v>
      </c>
      <c r="E69" s="18">
        <f t="shared" si="5"/>
        <v>1098</v>
      </c>
      <c r="F69" s="13"/>
    </row>
  </sheetData>
  <mergeCells count="38">
    <mergeCell ref="A59:F59"/>
    <mergeCell ref="A69:B6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1:B1"/>
    <mergeCell ref="A2:F2"/>
    <mergeCell ref="A17:F17"/>
    <mergeCell ref="A25:F25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F12"/>
    <mergeCell ref="A16:B16"/>
    <mergeCell ref="A38:B38"/>
    <mergeCell ref="A39:F39"/>
    <mergeCell ref="A44:B44"/>
    <mergeCell ref="A54:B54"/>
    <mergeCell ref="A45:F45"/>
    <mergeCell ref="A48:B48"/>
    <mergeCell ref="A51:F51"/>
    <mergeCell ref="A28:B28"/>
    <mergeCell ref="A29:F29"/>
    <mergeCell ref="A34:B34"/>
    <mergeCell ref="A24:B24"/>
    <mergeCell ref="A35:F3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F7"/>
    </sheetView>
  </sheetViews>
  <sheetFormatPr defaultRowHeight="16.5"/>
  <cols>
    <col min="1" max="6" width="8.875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2016-07-09T12:40:57Z</dcterms:modified>
</cp:coreProperties>
</file>