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10"/>
  </bookViews>
  <sheets>
    <sheet name="工作表1" sheetId="1" r:id="rId1"/>
    <sheet name="工作表2" sheetId="2" r:id="rId2"/>
    <sheet name="工作表3" sheetId="3" r:id="rId3"/>
  </sheets>
  <calcPr calcId="124519"/>
</workbook>
</file>

<file path=xl/calcChain.xml><?xml version="1.0" encoding="utf-8"?>
<calcChain xmlns="http://schemas.openxmlformats.org/spreadsheetml/2006/main">
  <c r="E41" i="1"/>
  <c r="E31"/>
  <c r="E32"/>
  <c r="D15" l="1"/>
  <c r="C15"/>
  <c r="E14"/>
  <c r="E15" s="1"/>
  <c r="E18"/>
  <c r="C11"/>
  <c r="D11"/>
  <c r="D23"/>
  <c r="E22"/>
  <c r="C64"/>
  <c r="D48"/>
  <c r="C48"/>
  <c r="D35"/>
  <c r="D27"/>
  <c r="E20"/>
  <c r="C23"/>
  <c r="E11" l="1"/>
  <c r="E21"/>
  <c r="E30" l="1"/>
  <c r="C35" l="1"/>
  <c r="D64" l="1"/>
  <c r="E5"/>
  <c r="E6"/>
  <c r="E7"/>
  <c r="E8"/>
  <c r="E9"/>
  <c r="E10"/>
  <c r="E4"/>
  <c r="D44"/>
  <c r="E47"/>
  <c r="E48"/>
  <c r="E42"/>
  <c r="E43"/>
  <c r="E40"/>
  <c r="E63"/>
  <c r="E62"/>
  <c r="E61"/>
  <c r="E60"/>
  <c r="E59"/>
  <c r="E58"/>
  <c r="E57"/>
  <c r="E56"/>
  <c r="E33"/>
  <c r="E34"/>
  <c r="E26"/>
  <c r="E19"/>
  <c r="C44"/>
  <c r="E35"/>
  <c r="C27"/>
  <c r="E27" s="1"/>
  <c r="E64" l="1"/>
  <c r="E44"/>
  <c r="E23"/>
</calcChain>
</file>

<file path=xl/sharedStrings.xml><?xml version="1.0" encoding="utf-8"?>
<sst xmlns="http://schemas.openxmlformats.org/spreadsheetml/2006/main" count="125" uniqueCount="72">
  <si>
    <t>單位</t>
    <phoneticPr fontId="5" type="noConversion"/>
  </si>
  <si>
    <t>活動部</t>
    <phoneticPr fontId="5" type="noConversion"/>
  </si>
  <si>
    <t>學術部</t>
    <phoneticPr fontId="5" type="noConversion"/>
  </si>
  <si>
    <t>公關部</t>
    <phoneticPr fontId="5" type="noConversion"/>
  </si>
  <si>
    <t>體育部</t>
    <phoneticPr fontId="5" type="noConversion"/>
  </si>
  <si>
    <t>總務部</t>
    <phoneticPr fontId="5" type="noConversion"/>
  </si>
  <si>
    <t>總計</t>
    <phoneticPr fontId="5" type="noConversion"/>
  </si>
  <si>
    <t>科目名稱</t>
  </si>
  <si>
    <t>科目內容</t>
  </si>
  <si>
    <t>總預算數</t>
    <phoneticPr fontId="3" type="noConversion"/>
  </si>
  <si>
    <t>總計</t>
  </si>
  <si>
    <t>活動費用</t>
    <phoneticPr fontId="5" type="noConversion"/>
  </si>
  <si>
    <t>製作費</t>
    <phoneticPr fontId="5" type="noConversion"/>
  </si>
  <si>
    <t>體育部預算表</t>
    <phoneticPr fontId="3" type="noConversion"/>
  </si>
  <si>
    <t>體育競賽報名費</t>
    <phoneticPr fontId="5" type="noConversion"/>
  </si>
  <si>
    <t>系隊補助</t>
    <phoneticPr fontId="5" type="noConversion"/>
  </si>
  <si>
    <t>補助</t>
    <phoneticPr fontId="5" type="noConversion"/>
  </si>
  <si>
    <t>總務部預算表</t>
    <phoneticPr fontId="5" type="noConversion"/>
  </si>
  <si>
    <t>預算</t>
    <phoneticPr fontId="5" type="noConversion"/>
  </si>
  <si>
    <t>活動部</t>
    <phoneticPr fontId="3" type="noConversion"/>
  </si>
  <si>
    <t>學術部</t>
    <phoneticPr fontId="3" type="noConversion"/>
  </si>
  <si>
    <t>總計</t>
    <phoneticPr fontId="2" type="noConversion"/>
  </si>
  <si>
    <t>公關部</t>
    <phoneticPr fontId="3" type="noConversion"/>
  </si>
  <si>
    <t>執行狀況</t>
    <phoneticPr fontId="3" type="noConversion"/>
  </si>
  <si>
    <t>已使用經費</t>
    <phoneticPr fontId="2" type="noConversion"/>
  </si>
  <si>
    <t>剩餘經費</t>
    <phoneticPr fontId="2" type="noConversion"/>
  </si>
  <si>
    <t>備註</t>
    <phoneticPr fontId="2" type="noConversion"/>
  </si>
  <si>
    <t>總預算數</t>
    <phoneticPr fontId="3" type="noConversion"/>
  </si>
  <si>
    <t>系男排</t>
    <phoneticPr fontId="5" type="noConversion"/>
  </si>
  <si>
    <t>各系隊</t>
    <phoneticPr fontId="3" type="noConversion"/>
  </si>
  <si>
    <t>系隊</t>
    <phoneticPr fontId="2" type="noConversion"/>
  </si>
  <si>
    <t>系女排</t>
    <phoneticPr fontId="5" type="noConversion"/>
  </si>
  <si>
    <t>系男籃</t>
    <phoneticPr fontId="5" type="noConversion"/>
  </si>
  <si>
    <t>系女籃</t>
    <phoneticPr fontId="2" type="noConversion"/>
  </si>
  <si>
    <t>系桌</t>
    <phoneticPr fontId="2" type="noConversion"/>
  </si>
  <si>
    <t>系羽</t>
    <phoneticPr fontId="2" type="noConversion"/>
  </si>
  <si>
    <t>系棒</t>
    <phoneticPr fontId="2" type="noConversion"/>
  </si>
  <si>
    <t>系網</t>
    <phoneticPr fontId="2" type="noConversion"/>
  </si>
  <si>
    <t>已使用經費</t>
    <phoneticPr fontId="3" type="noConversion"/>
  </si>
  <si>
    <t>正副會長</t>
    <phoneticPr fontId="5" type="noConversion"/>
  </si>
  <si>
    <t>美宣部</t>
    <phoneticPr fontId="5" type="noConversion"/>
  </si>
  <si>
    <t>補助金額</t>
    <phoneticPr fontId="2" type="noConversion"/>
  </si>
  <si>
    <t>學術講座</t>
    <phoneticPr fontId="5" type="noConversion"/>
  </si>
  <si>
    <t>活動費用</t>
    <phoneticPr fontId="5" type="noConversion"/>
  </si>
  <si>
    <t>美宣部</t>
    <phoneticPr fontId="3" type="noConversion"/>
  </si>
  <si>
    <t>活動海報宣傳</t>
    <phoneticPr fontId="5" type="noConversion"/>
  </si>
  <si>
    <t>系館布置</t>
    <phoneticPr fontId="2" type="noConversion"/>
  </si>
  <si>
    <t>製作費</t>
    <phoneticPr fontId="5" type="noConversion"/>
  </si>
  <si>
    <t>系會需要</t>
    <phoneticPr fontId="5" type="noConversion"/>
  </si>
  <si>
    <t>總計</t>
    <phoneticPr fontId="2" type="noConversion"/>
  </si>
  <si>
    <t>正副會長</t>
    <phoneticPr fontId="3" type="noConversion"/>
  </si>
  <si>
    <t>傳承大會</t>
    <phoneticPr fontId="5" type="noConversion"/>
  </si>
  <si>
    <t>小畢典</t>
    <phoneticPr fontId="5" type="noConversion"/>
  </si>
  <si>
    <t>送舊</t>
    <phoneticPr fontId="2" type="noConversion"/>
  </si>
  <si>
    <t>迎新宿營</t>
    <phoneticPr fontId="2" type="noConversion"/>
  </si>
  <si>
    <t>分區迎新</t>
    <phoneticPr fontId="5" type="noConversion"/>
  </si>
  <si>
    <t>迎新茶會</t>
    <phoneticPr fontId="2" type="noConversion"/>
  </si>
  <si>
    <t>尚未使用</t>
    <phoneticPr fontId="2" type="noConversion"/>
  </si>
  <si>
    <t>教授介紹</t>
    <phoneticPr fontId="5" type="noConversion"/>
  </si>
  <si>
    <t>布告欄布置</t>
    <phoneticPr fontId="2" type="noConversion"/>
  </si>
  <si>
    <t>新生手冊</t>
    <phoneticPr fontId="2" type="noConversion"/>
  </si>
  <si>
    <t>影印費</t>
    <phoneticPr fontId="5" type="noConversion"/>
  </si>
  <si>
    <t>南資盃</t>
    <phoneticPr fontId="5" type="noConversion"/>
  </si>
  <si>
    <t>郵資+匯款費用</t>
    <phoneticPr fontId="5" type="noConversion"/>
  </si>
  <si>
    <t>工院盃</t>
    <phoneticPr fontId="5" type="noConversion"/>
  </si>
  <si>
    <t>男籃女籃尚未申請</t>
    <phoneticPr fontId="2" type="noConversion"/>
  </si>
  <si>
    <t>影印+轉換存簿費用</t>
    <phoneticPr fontId="2" type="noConversion"/>
  </si>
  <si>
    <t>尚未轉換存簿</t>
    <phoneticPr fontId="2" type="noConversion"/>
  </si>
  <si>
    <t>活動費用</t>
    <phoneticPr fontId="2" type="noConversion"/>
  </si>
  <si>
    <t>104年下學期系學會預算支出狀況(2016/7/9更新)</t>
    <phoneticPr fontId="2" type="noConversion"/>
  </si>
  <si>
    <t>103年使用狀況</t>
    <phoneticPr fontId="2" type="noConversion"/>
  </si>
  <si>
    <t>實花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</si>
</sst>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);[Red]\(#,##0\)"/>
  </numFmts>
  <fonts count="12">
    <font>
      <sz val="12"/>
      <color theme="1"/>
      <name val="新細明體"/>
      <family val="2"/>
      <scheme val="minor"/>
    </font>
    <font>
      <b/>
      <sz val="16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60">
    <xf numFmtId="0" fontId="0" fillId="0" borderId="0" xfId="0"/>
    <xf numFmtId="0" fontId="10" fillId="5" borderId="4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 vertical="top" wrapText="1"/>
    </xf>
    <xf numFmtId="176" fontId="9" fillId="4" borderId="4" xfId="0" applyNumberFormat="1" applyFont="1" applyFill="1" applyBorder="1" applyAlignment="1">
      <alignment horizontal="center" vertical="top" wrapText="1"/>
    </xf>
    <xf numFmtId="176" fontId="6" fillId="0" borderId="4" xfId="0" applyNumberFormat="1" applyFont="1" applyBorder="1" applyAlignment="1">
      <alignment horizontal="center" vertical="top" wrapText="1"/>
    </xf>
    <xf numFmtId="176" fontId="4" fillId="0" borderId="4" xfId="0" applyNumberFormat="1" applyFont="1" applyBorder="1" applyAlignment="1">
      <alignment horizontal="center" vertical="top" wrapText="1"/>
    </xf>
    <xf numFmtId="176" fontId="8" fillId="0" borderId="4" xfId="0" applyNumberFormat="1" applyFont="1" applyFill="1" applyBorder="1" applyAlignment="1">
      <alignment horizontal="center" vertical="top"/>
    </xf>
    <xf numFmtId="0" fontId="10" fillId="5" borderId="4" xfId="0" applyFont="1" applyFill="1" applyBorder="1" applyAlignment="1">
      <alignment horizontal="center" vertical="top"/>
    </xf>
    <xf numFmtId="176" fontId="10" fillId="0" borderId="4" xfId="0" applyNumberFormat="1" applyFont="1" applyFill="1" applyBorder="1" applyAlignment="1">
      <alignment horizontal="center" vertical="top"/>
    </xf>
    <xf numFmtId="0" fontId="7" fillId="0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7" fillId="6" borderId="4" xfId="0" applyFont="1" applyFill="1" applyBorder="1" applyAlignment="1">
      <alignment horizontal="center" vertical="top"/>
    </xf>
    <xf numFmtId="176" fontId="8" fillId="0" borderId="4" xfId="0" applyNumberFormat="1" applyFont="1" applyBorder="1" applyAlignment="1">
      <alignment horizontal="center" vertical="top"/>
    </xf>
    <xf numFmtId="0" fontId="7" fillId="7" borderId="4" xfId="0" applyFont="1" applyFill="1" applyBorder="1" applyAlignment="1">
      <alignment horizontal="center" vertical="top"/>
    </xf>
    <xf numFmtId="0" fontId="7" fillId="8" borderId="4" xfId="0" applyFont="1" applyFill="1" applyBorder="1" applyAlignment="1">
      <alignment horizontal="center" vertical="top"/>
    </xf>
    <xf numFmtId="176" fontId="7" fillId="0" borderId="4" xfId="0" applyNumberFormat="1" applyFont="1" applyBorder="1" applyAlignment="1">
      <alignment horizontal="center" vertical="top"/>
    </xf>
    <xf numFmtId="0" fontId="7" fillId="5" borderId="4" xfId="0" applyFont="1" applyFill="1" applyBorder="1" applyAlignment="1">
      <alignment horizontal="center" vertical="top"/>
    </xf>
    <xf numFmtId="0" fontId="4" fillId="6" borderId="4" xfId="1" applyFont="1" applyFill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176" fontId="8" fillId="0" borderId="4" xfId="1" applyNumberFormat="1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7" fillId="0" borderId="1" xfId="1" applyFont="1" applyBorder="1" applyAlignment="1">
      <alignment horizontal="center" vertical="top"/>
    </xf>
    <xf numFmtId="0" fontId="7" fillId="0" borderId="2" xfId="1" applyFont="1" applyBorder="1" applyAlignment="1">
      <alignment horizontal="center" vertical="top"/>
    </xf>
    <xf numFmtId="176" fontId="8" fillId="0" borderId="2" xfId="1" applyNumberFormat="1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176" fontId="7" fillId="0" borderId="2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/>
    </xf>
    <xf numFmtId="0" fontId="10" fillId="9" borderId="4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horizontal="center" vertical="top" wrapText="1"/>
    </xf>
    <xf numFmtId="0" fontId="1" fillId="2" borderId="2" xfId="1" applyFont="1" applyFill="1" applyBorder="1" applyAlignment="1">
      <alignment horizontal="center" vertical="top" wrapText="1"/>
    </xf>
    <xf numFmtId="0" fontId="1" fillId="2" borderId="3" xfId="1" applyFont="1" applyFill="1" applyBorder="1" applyAlignment="1">
      <alignment horizontal="center" vertical="top" wrapText="1"/>
    </xf>
    <xf numFmtId="0" fontId="7" fillId="0" borderId="4" xfId="1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10" fillId="9" borderId="1" xfId="0" applyFont="1" applyFill="1" applyBorder="1" applyAlignment="1">
      <alignment horizontal="center" vertical="top" wrapText="1"/>
    </xf>
    <xf numFmtId="0" fontId="10" fillId="9" borderId="3" xfId="0" applyFont="1" applyFill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10" borderId="4" xfId="0" applyFont="1" applyFill="1" applyBorder="1" applyAlignment="1">
      <alignment horizontal="center" vertical="top"/>
    </xf>
    <xf numFmtId="176" fontId="10" fillId="4" borderId="4" xfId="0" applyNumberFormat="1" applyFont="1" applyFill="1" applyBorder="1" applyAlignment="1">
      <alignment horizontal="center" vertical="top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16" workbookViewId="0">
      <selection activeCell="H47" sqref="H47"/>
    </sheetView>
  </sheetViews>
  <sheetFormatPr defaultColWidth="8.875" defaultRowHeight="15.75"/>
  <cols>
    <col min="1" max="1" width="25.125" style="22" customWidth="1"/>
    <col min="2" max="2" width="26.375" style="22" customWidth="1"/>
    <col min="3" max="3" width="33.75" style="22" customWidth="1"/>
    <col min="4" max="4" width="23.375" style="23" customWidth="1"/>
    <col min="5" max="5" width="20.875" style="23" customWidth="1"/>
    <col min="6" max="6" width="26.125" style="23" customWidth="1"/>
    <col min="7" max="7" width="8.875" style="22"/>
    <col min="8" max="8" width="15" style="22" customWidth="1"/>
    <col min="9" max="9" width="8.875" style="22"/>
    <col min="10" max="11" width="9.5" style="22" bestFit="1" customWidth="1"/>
    <col min="12" max="16384" width="8.875" style="22"/>
  </cols>
  <sheetData>
    <row r="1" spans="1:6">
      <c r="A1" s="38" t="s">
        <v>69</v>
      </c>
      <c r="B1" s="38"/>
      <c r="C1" s="21"/>
      <c r="D1" s="11"/>
      <c r="E1" s="11"/>
      <c r="F1" s="11"/>
    </row>
    <row r="2" spans="1:6" ht="20.25">
      <c r="A2" s="37" t="s">
        <v>23</v>
      </c>
      <c r="B2" s="37"/>
      <c r="C2" s="37"/>
      <c r="D2" s="37"/>
      <c r="E2" s="37"/>
      <c r="F2" s="37"/>
    </row>
    <row r="3" spans="1:6" ht="16.5">
      <c r="A3" s="48" t="s">
        <v>0</v>
      </c>
      <c r="B3" s="49"/>
      <c r="C3" s="4" t="s">
        <v>18</v>
      </c>
      <c r="D3" s="5" t="s">
        <v>38</v>
      </c>
      <c r="E3" s="11" t="s">
        <v>25</v>
      </c>
      <c r="F3" s="11" t="s">
        <v>26</v>
      </c>
    </row>
    <row r="4" spans="1:6">
      <c r="A4" s="48" t="s">
        <v>39</v>
      </c>
      <c r="B4" s="49"/>
      <c r="C4" s="5">
        <v>6292</v>
      </c>
      <c r="D4" s="16">
        <v>6292</v>
      </c>
      <c r="E4" s="16">
        <f>C4-D4</f>
        <v>0</v>
      </c>
      <c r="F4" s="11"/>
    </row>
    <row r="5" spans="1:6">
      <c r="A5" s="48" t="s">
        <v>1</v>
      </c>
      <c r="B5" s="49"/>
      <c r="C5" s="5">
        <v>75237</v>
      </c>
      <c r="D5" s="16">
        <v>36112</v>
      </c>
      <c r="E5" s="16">
        <f t="shared" ref="E5:E11" si="0">C5-D5</f>
        <v>39125</v>
      </c>
      <c r="F5" s="11"/>
    </row>
    <row r="6" spans="1:6">
      <c r="A6" s="48" t="s">
        <v>2</v>
      </c>
      <c r="B6" s="49"/>
      <c r="C6" s="5">
        <v>3200</v>
      </c>
      <c r="D6" s="16">
        <v>2000</v>
      </c>
      <c r="E6" s="16">
        <f t="shared" si="0"/>
        <v>1200</v>
      </c>
      <c r="F6" s="11"/>
    </row>
    <row r="7" spans="1:6">
      <c r="A7" s="48" t="s">
        <v>40</v>
      </c>
      <c r="B7" s="49"/>
      <c r="C7" s="5">
        <v>11900</v>
      </c>
      <c r="D7" s="16">
        <v>1181</v>
      </c>
      <c r="E7" s="16">
        <f t="shared" si="0"/>
        <v>10719</v>
      </c>
      <c r="F7" s="11"/>
    </row>
    <row r="8" spans="1:6">
      <c r="A8" s="48" t="s">
        <v>3</v>
      </c>
      <c r="B8" s="49"/>
      <c r="C8" s="5">
        <v>0</v>
      </c>
      <c r="D8" s="16">
        <v>0</v>
      </c>
      <c r="E8" s="16">
        <f t="shared" si="0"/>
        <v>0</v>
      </c>
      <c r="F8" s="11"/>
    </row>
    <row r="9" spans="1:6">
      <c r="A9" s="48" t="s">
        <v>4</v>
      </c>
      <c r="B9" s="49"/>
      <c r="C9" s="5">
        <v>47161</v>
      </c>
      <c r="D9" s="16">
        <v>35750</v>
      </c>
      <c r="E9" s="16">
        <f t="shared" si="0"/>
        <v>11411</v>
      </c>
      <c r="F9" s="11"/>
    </row>
    <row r="10" spans="1:6">
      <c r="A10" s="48" t="s">
        <v>5</v>
      </c>
      <c r="B10" s="49"/>
      <c r="C10" s="5">
        <v>120</v>
      </c>
      <c r="D10" s="16">
        <v>15</v>
      </c>
      <c r="E10" s="16">
        <f t="shared" si="0"/>
        <v>105</v>
      </c>
      <c r="F10" s="11"/>
    </row>
    <row r="11" spans="1:6" ht="15" customHeight="1">
      <c r="A11" s="50" t="s">
        <v>6</v>
      </c>
      <c r="B11" s="51"/>
      <c r="C11" s="5">
        <f>SUM(C4:C10)</f>
        <v>143910</v>
      </c>
      <c r="D11" s="16">
        <f>SUM(D4:D10)</f>
        <v>81350</v>
      </c>
      <c r="E11" s="16">
        <f t="shared" si="0"/>
        <v>62560</v>
      </c>
      <c r="F11" s="26"/>
    </row>
    <row r="12" spans="1:6" ht="21" customHeight="1">
      <c r="A12" s="40" t="s">
        <v>50</v>
      </c>
      <c r="B12" s="40"/>
      <c r="C12" s="40"/>
      <c r="D12" s="40"/>
      <c r="E12" s="40"/>
      <c r="F12" s="40"/>
    </row>
    <row r="13" spans="1:6" ht="16.5">
      <c r="A13" s="2" t="s">
        <v>7</v>
      </c>
      <c r="B13" s="2" t="s">
        <v>8</v>
      </c>
      <c r="C13" s="3" t="s">
        <v>9</v>
      </c>
      <c r="D13" s="26" t="s">
        <v>24</v>
      </c>
      <c r="E13" s="26" t="s">
        <v>25</v>
      </c>
      <c r="F13" s="26" t="s">
        <v>26</v>
      </c>
    </row>
    <row r="14" spans="1:6">
      <c r="A14" s="1" t="s">
        <v>51</v>
      </c>
      <c r="B14" s="35" t="s">
        <v>68</v>
      </c>
      <c r="C14" s="59">
        <v>6292</v>
      </c>
      <c r="D14" s="26">
        <v>6292</v>
      </c>
      <c r="E14" s="16">
        <f>C14-D14</f>
        <v>0</v>
      </c>
      <c r="F14" s="33"/>
    </row>
    <row r="15" spans="1:6">
      <c r="A15" s="36" t="s">
        <v>49</v>
      </c>
      <c r="B15" s="36"/>
      <c r="C15" s="6">
        <f>SUM(C14:C14)</f>
        <v>6292</v>
      </c>
      <c r="D15" s="26">
        <f>SUM(D14:D14)</f>
        <v>6292</v>
      </c>
      <c r="E15" s="16">
        <f>SUM(E14:E14)</f>
        <v>0</v>
      </c>
      <c r="F15" s="26"/>
    </row>
    <row r="16" spans="1:6" ht="20.25">
      <c r="A16" s="45" t="s">
        <v>19</v>
      </c>
      <c r="B16" s="46"/>
      <c r="C16" s="46"/>
      <c r="D16" s="46"/>
      <c r="E16" s="46"/>
      <c r="F16" s="47"/>
    </row>
    <row r="17" spans="1:8" ht="16.5">
      <c r="A17" s="2" t="s">
        <v>7</v>
      </c>
      <c r="B17" s="2" t="s">
        <v>8</v>
      </c>
      <c r="C17" s="3" t="s">
        <v>9</v>
      </c>
      <c r="D17" s="26" t="s">
        <v>24</v>
      </c>
      <c r="E17" s="26" t="s">
        <v>25</v>
      </c>
      <c r="F17" s="26" t="s">
        <v>26</v>
      </c>
    </row>
    <row r="18" spans="1:8">
      <c r="A18" s="1" t="s">
        <v>52</v>
      </c>
      <c r="B18" s="34" t="s">
        <v>41</v>
      </c>
      <c r="C18" s="6">
        <v>12660</v>
      </c>
      <c r="D18" s="26">
        <v>12660</v>
      </c>
      <c r="E18" s="16">
        <f t="shared" ref="E18:E23" si="1">C18-D18</f>
        <v>0</v>
      </c>
      <c r="F18" s="26"/>
    </row>
    <row r="19" spans="1:8">
      <c r="A19" s="7" t="s">
        <v>53</v>
      </c>
      <c r="B19" s="11" t="s">
        <v>11</v>
      </c>
      <c r="C19" s="6">
        <v>32000</v>
      </c>
      <c r="D19" s="11">
        <v>23452</v>
      </c>
      <c r="E19" s="16">
        <f t="shared" si="1"/>
        <v>8548</v>
      </c>
      <c r="F19" s="11"/>
      <c r="H19" s="22" t="s">
        <v>70</v>
      </c>
    </row>
    <row r="20" spans="1:8">
      <c r="A20" s="7" t="s">
        <v>54</v>
      </c>
      <c r="B20" s="24" t="s">
        <v>41</v>
      </c>
      <c r="C20" s="6">
        <v>15077</v>
      </c>
      <c r="D20" s="24">
        <v>0</v>
      </c>
      <c r="E20" s="16">
        <f t="shared" si="1"/>
        <v>15077</v>
      </c>
      <c r="F20" s="58" t="s">
        <v>57</v>
      </c>
      <c r="G20" s="22" t="s">
        <v>71</v>
      </c>
      <c r="H20" s="22">
        <v>15000</v>
      </c>
    </row>
    <row r="21" spans="1:8" ht="16.5" customHeight="1">
      <c r="A21" s="7" t="s">
        <v>55</v>
      </c>
      <c r="B21" s="34" t="s">
        <v>11</v>
      </c>
      <c r="C21" s="8">
        <v>10000</v>
      </c>
      <c r="D21" s="11">
        <v>0</v>
      </c>
      <c r="E21" s="16">
        <f t="shared" si="1"/>
        <v>10000</v>
      </c>
      <c r="F21" s="58" t="s">
        <v>57</v>
      </c>
      <c r="H21" s="22">
        <v>7357</v>
      </c>
    </row>
    <row r="22" spans="1:8">
      <c r="A22" s="7" t="s">
        <v>56</v>
      </c>
      <c r="B22" s="24" t="s">
        <v>11</v>
      </c>
      <c r="C22" s="8">
        <v>5500</v>
      </c>
      <c r="D22" s="24">
        <v>0</v>
      </c>
      <c r="E22" s="16">
        <f t="shared" si="1"/>
        <v>5500</v>
      </c>
      <c r="F22" s="58" t="s">
        <v>57</v>
      </c>
      <c r="H22" s="22">
        <v>5200</v>
      </c>
    </row>
    <row r="23" spans="1:8">
      <c r="A23" s="39" t="s">
        <v>21</v>
      </c>
      <c r="B23" s="39"/>
      <c r="C23" s="8">
        <f>SUM(C18:C22)</f>
        <v>75237</v>
      </c>
      <c r="D23" s="16">
        <f>SUM(D18:D22)</f>
        <v>36112</v>
      </c>
      <c r="E23" s="16">
        <f t="shared" si="1"/>
        <v>39125</v>
      </c>
      <c r="F23" s="11"/>
    </row>
    <row r="24" spans="1:8" ht="20.25">
      <c r="A24" s="40" t="s">
        <v>20</v>
      </c>
      <c r="B24" s="40"/>
      <c r="C24" s="40"/>
      <c r="D24" s="40"/>
      <c r="E24" s="40"/>
      <c r="F24" s="40"/>
    </row>
    <row r="25" spans="1:8" ht="22.15" customHeight="1">
      <c r="A25" s="2" t="s">
        <v>7</v>
      </c>
      <c r="B25" s="2" t="s">
        <v>8</v>
      </c>
      <c r="C25" s="3" t="s">
        <v>27</v>
      </c>
      <c r="D25" s="11" t="s">
        <v>24</v>
      </c>
      <c r="E25" s="11" t="s">
        <v>25</v>
      </c>
      <c r="F25" s="11" t="s">
        <v>26</v>
      </c>
    </row>
    <row r="26" spans="1:8">
      <c r="A26" s="1" t="s">
        <v>42</v>
      </c>
      <c r="B26" s="25" t="s">
        <v>43</v>
      </c>
      <c r="C26" s="6">
        <v>3200</v>
      </c>
      <c r="D26" s="11">
        <v>2000</v>
      </c>
      <c r="E26" s="16">
        <f>C26-D26</f>
        <v>1200</v>
      </c>
      <c r="F26" s="11"/>
    </row>
    <row r="27" spans="1:8">
      <c r="A27" s="36" t="s">
        <v>10</v>
      </c>
      <c r="B27" s="36"/>
      <c r="C27" s="6">
        <f>SUM(C26:C26)</f>
        <v>3200</v>
      </c>
      <c r="D27" s="11">
        <f>SUM(D26)</f>
        <v>2000</v>
      </c>
      <c r="E27" s="16">
        <f t="shared" ref="E27" si="2">C27-D27</f>
        <v>1200</v>
      </c>
      <c r="F27" s="11"/>
    </row>
    <row r="28" spans="1:8" ht="20.25">
      <c r="A28" s="37" t="s">
        <v>44</v>
      </c>
      <c r="B28" s="37"/>
      <c r="C28" s="37"/>
      <c r="D28" s="37"/>
      <c r="E28" s="37"/>
      <c r="F28" s="37"/>
    </row>
    <row r="29" spans="1:8" ht="16.5">
      <c r="A29" s="2" t="s">
        <v>7</v>
      </c>
      <c r="B29" s="2" t="s">
        <v>8</v>
      </c>
      <c r="C29" s="3" t="s">
        <v>27</v>
      </c>
      <c r="D29" s="11" t="s">
        <v>24</v>
      </c>
      <c r="E29" s="11" t="s">
        <v>25</v>
      </c>
      <c r="F29" s="11" t="s">
        <v>26</v>
      </c>
    </row>
    <row r="30" spans="1:8">
      <c r="A30" s="10" t="s">
        <v>58</v>
      </c>
      <c r="B30" s="34" t="s">
        <v>12</v>
      </c>
      <c r="C30" s="5">
        <v>350</v>
      </c>
      <c r="D30" s="11">
        <v>267</v>
      </c>
      <c r="E30" s="16">
        <f t="shared" ref="E30:E35" si="3">C30-D30</f>
        <v>83</v>
      </c>
      <c r="F30" s="11"/>
    </row>
    <row r="31" spans="1:8">
      <c r="A31" s="10" t="s">
        <v>59</v>
      </c>
      <c r="B31" s="34" t="s">
        <v>61</v>
      </c>
      <c r="C31" s="5">
        <v>1000</v>
      </c>
      <c r="D31" s="34">
        <v>108</v>
      </c>
      <c r="E31" s="16">
        <f t="shared" si="3"/>
        <v>892</v>
      </c>
      <c r="F31" s="34"/>
    </row>
    <row r="32" spans="1:8">
      <c r="A32" s="10" t="s">
        <v>60</v>
      </c>
      <c r="B32" s="34" t="s">
        <v>12</v>
      </c>
      <c r="C32" s="5">
        <v>9450</v>
      </c>
      <c r="D32" s="34">
        <v>0</v>
      </c>
      <c r="E32" s="16">
        <f t="shared" si="3"/>
        <v>9450</v>
      </c>
      <c r="F32" s="58" t="s">
        <v>57</v>
      </c>
      <c r="H32" s="22">
        <v>9450</v>
      </c>
    </row>
    <row r="33" spans="1:6" ht="19.149999999999999" customHeight="1">
      <c r="A33" s="12" t="s">
        <v>45</v>
      </c>
      <c r="B33" s="11" t="s">
        <v>12</v>
      </c>
      <c r="C33" s="13">
        <v>600</v>
      </c>
      <c r="D33" s="11">
        <v>450</v>
      </c>
      <c r="E33" s="16">
        <f t="shared" si="3"/>
        <v>150</v>
      </c>
      <c r="F33" s="11"/>
    </row>
    <row r="34" spans="1:6">
      <c r="A34" s="14" t="s">
        <v>46</v>
      </c>
      <c r="B34" s="15" t="s">
        <v>47</v>
      </c>
      <c r="C34" s="13">
        <v>500</v>
      </c>
      <c r="D34" s="11">
        <v>356</v>
      </c>
      <c r="E34" s="16">
        <f t="shared" si="3"/>
        <v>144</v>
      </c>
      <c r="F34" s="11"/>
    </row>
    <row r="35" spans="1:6">
      <c r="A35" s="38" t="s">
        <v>10</v>
      </c>
      <c r="B35" s="38"/>
      <c r="C35" s="13">
        <f>SUM(C30:C34)</f>
        <v>11900</v>
      </c>
      <c r="D35" s="11">
        <f>SUM(D30:D34)</f>
        <v>1181</v>
      </c>
      <c r="E35" s="16">
        <f t="shared" si="3"/>
        <v>10719</v>
      </c>
      <c r="F35" s="11"/>
    </row>
    <row r="36" spans="1:6" ht="20.25">
      <c r="A36" s="40" t="s">
        <v>22</v>
      </c>
      <c r="B36" s="40"/>
      <c r="C36" s="40"/>
      <c r="D36" s="40"/>
      <c r="E36" s="40"/>
      <c r="F36" s="40"/>
    </row>
    <row r="37" spans="1:6" ht="16.5">
      <c r="A37" s="2" t="s">
        <v>7</v>
      </c>
      <c r="B37" s="2" t="s">
        <v>8</v>
      </c>
      <c r="C37" s="3" t="s">
        <v>27</v>
      </c>
      <c r="D37" s="11" t="s">
        <v>24</v>
      </c>
      <c r="E37" s="11" t="s">
        <v>25</v>
      </c>
      <c r="F37" s="11" t="s">
        <v>26</v>
      </c>
    </row>
    <row r="38" spans="1:6" ht="20.25">
      <c r="A38" s="40" t="s">
        <v>13</v>
      </c>
      <c r="B38" s="40"/>
      <c r="C38" s="40"/>
      <c r="D38" s="40"/>
      <c r="E38" s="40"/>
      <c r="F38" s="40"/>
    </row>
    <row r="39" spans="1:6" ht="16.5">
      <c r="A39" s="2" t="s">
        <v>7</v>
      </c>
      <c r="B39" s="2" t="s">
        <v>8</v>
      </c>
      <c r="C39" s="3" t="s">
        <v>27</v>
      </c>
      <c r="D39" s="11" t="s">
        <v>24</v>
      </c>
      <c r="E39" s="11" t="s">
        <v>25</v>
      </c>
      <c r="F39" s="11" t="s">
        <v>26</v>
      </c>
    </row>
    <row r="40" spans="1:6">
      <c r="A40" s="1" t="s">
        <v>14</v>
      </c>
      <c r="B40" s="34" t="s">
        <v>64</v>
      </c>
      <c r="C40" s="6">
        <v>8150</v>
      </c>
      <c r="D40" s="11">
        <v>8150</v>
      </c>
      <c r="E40" s="16">
        <f>C40-D40</f>
        <v>0</v>
      </c>
      <c r="F40" s="11"/>
    </row>
    <row r="41" spans="1:6">
      <c r="A41" s="56"/>
      <c r="B41" s="34" t="s">
        <v>62</v>
      </c>
      <c r="C41" s="6">
        <v>11500</v>
      </c>
      <c r="D41" s="34">
        <v>11500</v>
      </c>
      <c r="E41" s="16">
        <f t="shared" ref="E41" si="4">C41-D41</f>
        <v>0</v>
      </c>
      <c r="F41" s="34"/>
    </row>
    <row r="42" spans="1:6">
      <c r="A42" s="57"/>
      <c r="B42" s="34" t="s">
        <v>63</v>
      </c>
      <c r="C42" s="6">
        <v>140</v>
      </c>
      <c r="D42" s="11">
        <v>140</v>
      </c>
      <c r="E42" s="16">
        <f t="shared" ref="E42:E48" si="5">C42-D42</f>
        <v>0</v>
      </c>
      <c r="F42" s="11"/>
    </row>
    <row r="43" spans="1:6">
      <c r="A43" s="17" t="s">
        <v>15</v>
      </c>
      <c r="B43" s="9" t="s">
        <v>16</v>
      </c>
      <c r="C43" s="6">
        <v>27371</v>
      </c>
      <c r="D43" s="11">
        <v>15960</v>
      </c>
      <c r="E43" s="16">
        <f t="shared" si="5"/>
        <v>11411</v>
      </c>
      <c r="F43" s="58" t="s">
        <v>65</v>
      </c>
    </row>
    <row r="44" spans="1:6" ht="16.899999999999999" customHeight="1">
      <c r="A44" s="36" t="s">
        <v>10</v>
      </c>
      <c r="B44" s="36"/>
      <c r="C44" s="6">
        <f>SUM(C40:C43)</f>
        <v>47161</v>
      </c>
      <c r="D44" s="11">
        <f>SUM(D40:D43)</f>
        <v>35750</v>
      </c>
      <c r="E44" s="16">
        <f t="shared" si="5"/>
        <v>11411</v>
      </c>
      <c r="F44" s="11"/>
    </row>
    <row r="45" spans="1:6" ht="20.25">
      <c r="A45" s="41" t="s">
        <v>17</v>
      </c>
      <c r="B45" s="42"/>
      <c r="C45" s="42"/>
      <c r="D45" s="42"/>
      <c r="E45" s="42"/>
      <c r="F45" s="43"/>
    </row>
    <row r="46" spans="1:6" ht="16.5">
      <c r="A46" s="2" t="s">
        <v>7</v>
      </c>
      <c r="B46" s="2" t="s">
        <v>8</v>
      </c>
      <c r="C46" s="3" t="s">
        <v>27</v>
      </c>
      <c r="D46" s="11" t="s">
        <v>24</v>
      </c>
      <c r="E46" s="11" t="s">
        <v>25</v>
      </c>
      <c r="F46" s="11" t="s">
        <v>26</v>
      </c>
    </row>
    <row r="47" spans="1:6">
      <c r="A47" s="18" t="s">
        <v>48</v>
      </c>
      <c r="B47" s="19" t="s">
        <v>66</v>
      </c>
      <c r="C47" s="20">
        <v>120</v>
      </c>
      <c r="D47" s="11">
        <v>15</v>
      </c>
      <c r="E47" s="16">
        <f t="shared" si="5"/>
        <v>105</v>
      </c>
      <c r="F47" s="58" t="s">
        <v>67</v>
      </c>
    </row>
    <row r="48" spans="1:6">
      <c r="A48" s="44" t="s">
        <v>10</v>
      </c>
      <c r="B48" s="44"/>
      <c r="C48" s="20">
        <f>SUM(C47)</f>
        <v>120</v>
      </c>
      <c r="D48" s="11">
        <f>SUM(D47)</f>
        <v>15</v>
      </c>
      <c r="E48" s="16">
        <f t="shared" si="5"/>
        <v>105</v>
      </c>
      <c r="F48" s="11"/>
    </row>
    <row r="49" spans="1:6">
      <c r="A49" s="27"/>
      <c r="B49" s="28"/>
      <c r="C49" s="29"/>
      <c r="D49" s="30"/>
      <c r="E49" s="31"/>
      <c r="F49" s="32"/>
    </row>
    <row r="50" spans="1:6" ht="16.149999999999999" customHeight="1"/>
    <row r="54" spans="1:6" ht="20.25">
      <c r="A54" s="40" t="s">
        <v>29</v>
      </c>
      <c r="B54" s="40"/>
      <c r="C54" s="40"/>
      <c r="D54" s="40"/>
      <c r="E54" s="40"/>
      <c r="F54" s="40"/>
    </row>
    <row r="55" spans="1:6" ht="16.5">
      <c r="A55" s="52" t="s">
        <v>30</v>
      </c>
      <c r="B55" s="53"/>
      <c r="C55" s="3" t="s">
        <v>27</v>
      </c>
      <c r="D55" s="11" t="s">
        <v>24</v>
      </c>
      <c r="E55" s="11" t="s">
        <v>25</v>
      </c>
      <c r="F55" s="11" t="s">
        <v>26</v>
      </c>
    </row>
    <row r="56" spans="1:6">
      <c r="A56" s="54" t="s">
        <v>28</v>
      </c>
      <c r="B56" s="55"/>
      <c r="C56" s="6">
        <v>3800</v>
      </c>
      <c r="D56" s="11">
        <v>2600</v>
      </c>
      <c r="E56" s="16">
        <f>C56-D56</f>
        <v>1200</v>
      </c>
      <c r="F56" s="11"/>
    </row>
    <row r="57" spans="1:6">
      <c r="A57" s="54" t="s">
        <v>31</v>
      </c>
      <c r="B57" s="55"/>
      <c r="C57" s="6">
        <v>3020</v>
      </c>
      <c r="D57" s="11">
        <v>2800</v>
      </c>
      <c r="E57" s="16">
        <f t="shared" ref="E57:E64" si="6">C57-D57</f>
        <v>220</v>
      </c>
      <c r="F57" s="11"/>
    </row>
    <row r="58" spans="1:6">
      <c r="A58" s="54" t="s">
        <v>32</v>
      </c>
      <c r="B58" s="55"/>
      <c r="C58" s="6">
        <v>4120</v>
      </c>
      <c r="D58" s="11">
        <v>0</v>
      </c>
      <c r="E58" s="16">
        <f t="shared" si="6"/>
        <v>4120</v>
      </c>
      <c r="F58" s="24"/>
    </row>
    <row r="59" spans="1:6">
      <c r="A59" s="54" t="s">
        <v>33</v>
      </c>
      <c r="B59" s="55"/>
      <c r="C59" s="6">
        <v>3431</v>
      </c>
      <c r="D59" s="11">
        <v>0</v>
      </c>
      <c r="E59" s="16">
        <f t="shared" si="6"/>
        <v>3431</v>
      </c>
      <c r="F59" s="24"/>
    </row>
    <row r="60" spans="1:6">
      <c r="A60" s="54" t="s">
        <v>34</v>
      </c>
      <c r="B60" s="55"/>
      <c r="C60" s="6">
        <v>2000</v>
      </c>
      <c r="D60" s="11">
        <v>1300</v>
      </c>
      <c r="E60" s="16">
        <f t="shared" si="6"/>
        <v>700</v>
      </c>
      <c r="F60" s="24"/>
    </row>
    <row r="61" spans="1:6">
      <c r="A61" s="54" t="s">
        <v>35</v>
      </c>
      <c r="B61" s="55"/>
      <c r="C61" s="6">
        <v>8400</v>
      </c>
      <c r="D61" s="11">
        <v>8000</v>
      </c>
      <c r="E61" s="16">
        <f t="shared" si="6"/>
        <v>400</v>
      </c>
      <c r="F61" s="11"/>
    </row>
    <row r="62" spans="1:6">
      <c r="A62" s="54" t="s">
        <v>36</v>
      </c>
      <c r="B62" s="55"/>
      <c r="C62" s="6">
        <v>1600</v>
      </c>
      <c r="D62" s="11">
        <v>1260</v>
      </c>
      <c r="E62" s="16">
        <f t="shared" si="6"/>
        <v>340</v>
      </c>
      <c r="F62" s="11"/>
    </row>
    <row r="63" spans="1:6">
      <c r="A63" s="54" t="s">
        <v>37</v>
      </c>
      <c r="B63" s="55"/>
      <c r="C63" s="6">
        <v>1000</v>
      </c>
      <c r="D63" s="11">
        <v>0</v>
      </c>
      <c r="E63" s="16">
        <f t="shared" si="6"/>
        <v>1000</v>
      </c>
      <c r="F63" s="11"/>
    </row>
    <row r="64" spans="1:6">
      <c r="A64" s="36" t="s">
        <v>10</v>
      </c>
      <c r="B64" s="36"/>
      <c r="C64" s="6">
        <f>SUM(C56:C63)</f>
        <v>27371</v>
      </c>
      <c r="D64" s="11">
        <f>SUM(D56:D63)</f>
        <v>15960</v>
      </c>
      <c r="E64" s="16">
        <f t="shared" si="6"/>
        <v>11411</v>
      </c>
      <c r="F64" s="11"/>
    </row>
  </sheetData>
  <mergeCells count="36">
    <mergeCell ref="A54:F54"/>
    <mergeCell ref="A64:B6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1:B1"/>
    <mergeCell ref="A2:F2"/>
    <mergeCell ref="A16:F16"/>
    <mergeCell ref="A24:F24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F12"/>
    <mergeCell ref="A15:B15"/>
    <mergeCell ref="A38:F38"/>
    <mergeCell ref="A44:B44"/>
    <mergeCell ref="A45:F45"/>
    <mergeCell ref="A48:B48"/>
    <mergeCell ref="A41:A42"/>
    <mergeCell ref="A27:B27"/>
    <mergeCell ref="A28:F28"/>
    <mergeCell ref="A35:B35"/>
    <mergeCell ref="A23:B23"/>
    <mergeCell ref="A36:F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F7"/>
    </sheetView>
  </sheetViews>
  <sheetFormatPr defaultRowHeight="16.5"/>
  <cols>
    <col min="1" max="6" width="8.87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2016-07-09T12:43:47Z</dcterms:modified>
</cp:coreProperties>
</file>