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</sheets>
  <calcPr calcId="145621"/>
</workbook>
</file>

<file path=xl/calcChain.xml><?xml version="1.0" encoding="utf-8"?>
<calcChain xmlns="http://schemas.openxmlformats.org/spreadsheetml/2006/main">
  <c r="E33" i="50" l="1"/>
  <c r="D33" i="50"/>
  <c r="E32" i="50"/>
  <c r="D32" i="50"/>
  <c r="E31" i="50"/>
  <c r="D31" i="50"/>
  <c r="E30" i="50"/>
  <c r="D30" i="50"/>
  <c r="E29" i="50"/>
  <c r="D29" i="50"/>
  <c r="E28" i="50"/>
  <c r="D28" i="50"/>
  <c r="E27" i="50"/>
  <c r="D27" i="50"/>
  <c r="E26" i="50"/>
  <c r="D26" i="50"/>
  <c r="E25" i="50"/>
  <c r="D25" i="50"/>
  <c r="E24" i="50"/>
  <c r="D24" i="50"/>
  <c r="E23" i="50"/>
  <c r="D23" i="50"/>
  <c r="E22" i="50"/>
  <c r="D22" i="50"/>
  <c r="E21" i="50"/>
  <c r="D21" i="50"/>
  <c r="E20" i="50"/>
  <c r="D20" i="50"/>
  <c r="E19" i="50"/>
  <c r="D19" i="50"/>
  <c r="E18" i="50"/>
  <c r="D18" i="50"/>
  <c r="E17" i="50"/>
  <c r="D17" i="50"/>
  <c r="E16" i="50"/>
  <c r="D16" i="50"/>
  <c r="E15" i="50"/>
  <c r="D15" i="50"/>
  <c r="E14" i="50"/>
  <c r="D14" i="50"/>
  <c r="E13" i="50"/>
  <c r="D13" i="50"/>
  <c r="E12" i="50"/>
  <c r="D12" i="50"/>
  <c r="E11" i="50"/>
  <c r="D11" i="50"/>
  <c r="E10" i="50"/>
  <c r="D10" i="50"/>
  <c r="E9" i="50"/>
  <c r="D9" i="50"/>
  <c r="I8" i="50"/>
  <c r="H8" i="50"/>
  <c r="E8" i="50"/>
  <c r="D8" i="50"/>
  <c r="E7" i="50"/>
  <c r="D7" i="50"/>
  <c r="E6" i="50"/>
  <c r="D6" i="50"/>
  <c r="L5" i="50"/>
  <c r="K5" i="50"/>
  <c r="E5" i="50"/>
  <c r="D5" i="50"/>
  <c r="E4" i="50"/>
  <c r="I5" i="50" s="1"/>
  <c r="D4" i="50"/>
  <c r="L2" i="50"/>
  <c r="K2" i="50"/>
  <c r="I2" i="50"/>
  <c r="H2" i="50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E24" i="49"/>
  <c r="D24" i="49"/>
  <c r="E23" i="49"/>
  <c r="D23" i="49"/>
  <c r="E22" i="49"/>
  <c r="D22" i="49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E12" i="49"/>
  <c r="D12" i="49"/>
  <c r="E11" i="49"/>
  <c r="D11" i="49"/>
  <c r="E10" i="49"/>
  <c r="D10" i="49"/>
  <c r="E9" i="49"/>
  <c r="D9" i="49"/>
  <c r="I8" i="49"/>
  <c r="H8" i="49"/>
  <c r="H11" i="49" s="1"/>
  <c r="E8" i="49"/>
  <c r="D8" i="49"/>
  <c r="E7" i="49"/>
  <c r="D7" i="49"/>
  <c r="E6" i="49"/>
  <c r="D6" i="49"/>
  <c r="L5" i="49"/>
  <c r="K5" i="49"/>
  <c r="E5" i="49"/>
  <c r="D5" i="49"/>
  <c r="E4" i="49"/>
  <c r="I5" i="49" s="1"/>
  <c r="D4" i="49"/>
  <c r="L2" i="49"/>
  <c r="K2" i="49"/>
  <c r="I2" i="49"/>
  <c r="H2" i="49"/>
  <c r="E33" i="48"/>
  <c r="D33" i="48"/>
  <c r="E32" i="48"/>
  <c r="D32" i="48"/>
  <c r="E31" i="48"/>
  <c r="D31" i="48"/>
  <c r="E30" i="48"/>
  <c r="D30" i="48"/>
  <c r="E29" i="48"/>
  <c r="D29" i="48"/>
  <c r="E28" i="48"/>
  <c r="D28" i="48"/>
  <c r="E27" i="48"/>
  <c r="D27" i="48"/>
  <c r="E26" i="48"/>
  <c r="D26" i="48"/>
  <c r="E25" i="48"/>
  <c r="D25" i="48"/>
  <c r="E24" i="48"/>
  <c r="D24" i="48"/>
  <c r="E23" i="48"/>
  <c r="D23" i="48"/>
  <c r="E22" i="48"/>
  <c r="D22" i="48"/>
  <c r="E21" i="48"/>
  <c r="D21" i="48"/>
  <c r="E20" i="48"/>
  <c r="D20" i="48"/>
  <c r="E19" i="48"/>
  <c r="D19" i="48"/>
  <c r="E18" i="48"/>
  <c r="D18" i="48"/>
  <c r="E17" i="48"/>
  <c r="D17" i="48"/>
  <c r="E16" i="48"/>
  <c r="D16" i="48"/>
  <c r="E15" i="48"/>
  <c r="D15" i="48"/>
  <c r="E14" i="48"/>
  <c r="D14" i="48"/>
  <c r="E13" i="48"/>
  <c r="D13" i="48"/>
  <c r="E12" i="48"/>
  <c r="D12" i="48"/>
  <c r="E11" i="48"/>
  <c r="D11" i="48"/>
  <c r="E10" i="48"/>
  <c r="D10" i="48"/>
  <c r="E9" i="48"/>
  <c r="D9" i="48"/>
  <c r="I8" i="48"/>
  <c r="H8" i="48"/>
  <c r="H11" i="48" s="1"/>
  <c r="E8" i="48"/>
  <c r="D8" i="48"/>
  <c r="E7" i="48"/>
  <c r="D7" i="48"/>
  <c r="E6" i="48"/>
  <c r="D6" i="48"/>
  <c r="L5" i="48"/>
  <c r="K5" i="48"/>
  <c r="E5" i="48"/>
  <c r="D5" i="48"/>
  <c r="E4" i="48"/>
  <c r="I5" i="48" s="1"/>
  <c r="D4" i="48"/>
  <c r="H5" i="48" s="1"/>
  <c r="L2" i="48"/>
  <c r="K2" i="48"/>
  <c r="I2" i="48"/>
  <c r="H2" i="48"/>
  <c r="E33" i="47"/>
  <c r="D33" i="47"/>
  <c r="E32" i="47"/>
  <c r="D32" i="47"/>
  <c r="E31" i="47"/>
  <c r="D31" i="47"/>
  <c r="E30" i="47"/>
  <c r="D30" i="47"/>
  <c r="E29" i="47"/>
  <c r="D29" i="47"/>
  <c r="E28" i="47"/>
  <c r="D28" i="47"/>
  <c r="E27" i="47"/>
  <c r="D27" i="47"/>
  <c r="E26" i="47"/>
  <c r="D26" i="47"/>
  <c r="E25" i="47"/>
  <c r="D25" i="47"/>
  <c r="E24" i="47"/>
  <c r="D24" i="47"/>
  <c r="E23" i="47"/>
  <c r="D23" i="47"/>
  <c r="E22" i="47"/>
  <c r="D22" i="47"/>
  <c r="E21" i="47"/>
  <c r="D21" i="47"/>
  <c r="E20" i="47"/>
  <c r="D20" i="47"/>
  <c r="E19" i="47"/>
  <c r="D19" i="47"/>
  <c r="E18" i="47"/>
  <c r="D18" i="47"/>
  <c r="E17" i="47"/>
  <c r="D17" i="47"/>
  <c r="E16" i="47"/>
  <c r="D16" i="47"/>
  <c r="E15" i="47"/>
  <c r="D15" i="47"/>
  <c r="E14" i="47"/>
  <c r="D14" i="47"/>
  <c r="E13" i="47"/>
  <c r="D13" i="47"/>
  <c r="E12" i="47"/>
  <c r="D12" i="47"/>
  <c r="E11" i="47"/>
  <c r="D11" i="47"/>
  <c r="E10" i="47"/>
  <c r="D10" i="47"/>
  <c r="E9" i="47"/>
  <c r="D9" i="47"/>
  <c r="I8" i="47"/>
  <c r="H8" i="47"/>
  <c r="E8" i="47"/>
  <c r="D8" i="47"/>
  <c r="E7" i="47"/>
  <c r="D7" i="47"/>
  <c r="E6" i="47"/>
  <c r="D6" i="47"/>
  <c r="L5" i="47"/>
  <c r="K5" i="47"/>
  <c r="E5" i="47"/>
  <c r="D5" i="47"/>
  <c r="E4" i="47"/>
  <c r="I5" i="47" s="1"/>
  <c r="D4" i="47"/>
  <c r="L2" i="47"/>
  <c r="K2" i="47"/>
  <c r="I2" i="47"/>
  <c r="H2" i="47"/>
  <c r="E33" i="46"/>
  <c r="D33" i="46"/>
  <c r="E32" i="46"/>
  <c r="D32" i="46"/>
  <c r="E31" i="46"/>
  <c r="D31" i="46"/>
  <c r="E30" i="46"/>
  <c r="D30" i="46"/>
  <c r="E29" i="46"/>
  <c r="D29" i="46"/>
  <c r="E28" i="46"/>
  <c r="D28" i="46"/>
  <c r="E27" i="46"/>
  <c r="D27" i="46"/>
  <c r="E26" i="46"/>
  <c r="D26" i="46"/>
  <c r="E25" i="46"/>
  <c r="D25" i="46"/>
  <c r="E24" i="46"/>
  <c r="D24" i="46"/>
  <c r="E23" i="46"/>
  <c r="D23" i="46"/>
  <c r="E22" i="46"/>
  <c r="D22" i="46"/>
  <c r="E21" i="46"/>
  <c r="D21" i="46"/>
  <c r="E20" i="46"/>
  <c r="D20" i="46"/>
  <c r="E19" i="46"/>
  <c r="D19" i="46"/>
  <c r="E18" i="46"/>
  <c r="D18" i="46"/>
  <c r="E17" i="46"/>
  <c r="D17" i="46"/>
  <c r="E16" i="46"/>
  <c r="D16" i="46"/>
  <c r="E15" i="46"/>
  <c r="D15" i="46"/>
  <c r="E14" i="46"/>
  <c r="D14" i="46"/>
  <c r="E13" i="46"/>
  <c r="D13" i="46"/>
  <c r="E12" i="46"/>
  <c r="D12" i="46"/>
  <c r="E11" i="46"/>
  <c r="D11" i="46"/>
  <c r="E10" i="46"/>
  <c r="D10" i="46"/>
  <c r="E9" i="46"/>
  <c r="D9" i="46"/>
  <c r="I8" i="46"/>
  <c r="H8" i="46"/>
  <c r="E8" i="46"/>
  <c r="D8" i="46"/>
  <c r="E7" i="46"/>
  <c r="D7" i="46"/>
  <c r="E6" i="46"/>
  <c r="D6" i="46"/>
  <c r="L5" i="46"/>
  <c r="K5" i="46"/>
  <c r="E5" i="46"/>
  <c r="D5" i="46"/>
  <c r="E4" i="46"/>
  <c r="I5" i="46" s="1"/>
  <c r="D4" i="46"/>
  <c r="L2" i="46"/>
  <c r="K2" i="46"/>
  <c r="I2" i="46"/>
  <c r="H2" i="46"/>
  <c r="E33" i="45"/>
  <c r="D33" i="45"/>
  <c r="E32" i="45"/>
  <c r="D32" i="45"/>
  <c r="E31" i="45"/>
  <c r="D31" i="45"/>
  <c r="E30" i="45"/>
  <c r="D30" i="45"/>
  <c r="E29" i="45"/>
  <c r="D29" i="45"/>
  <c r="E28" i="45"/>
  <c r="D28" i="45"/>
  <c r="E27" i="45"/>
  <c r="D27" i="45"/>
  <c r="E26" i="45"/>
  <c r="D26" i="45"/>
  <c r="E25" i="45"/>
  <c r="D25" i="45"/>
  <c r="E24" i="45"/>
  <c r="D24" i="45"/>
  <c r="E23" i="45"/>
  <c r="D23" i="45"/>
  <c r="E22" i="45"/>
  <c r="D22" i="45"/>
  <c r="E21" i="45"/>
  <c r="D21" i="45"/>
  <c r="E20" i="45"/>
  <c r="D20" i="45"/>
  <c r="E19" i="45"/>
  <c r="D19" i="45"/>
  <c r="E18" i="45"/>
  <c r="D18" i="45"/>
  <c r="E17" i="45"/>
  <c r="D17" i="45"/>
  <c r="E16" i="45"/>
  <c r="D16" i="45"/>
  <c r="E15" i="45"/>
  <c r="D15" i="45"/>
  <c r="E14" i="45"/>
  <c r="D14" i="45"/>
  <c r="E13" i="45"/>
  <c r="D13" i="45"/>
  <c r="E12" i="45"/>
  <c r="D12" i="45"/>
  <c r="E11" i="45"/>
  <c r="D11" i="45"/>
  <c r="E10" i="45"/>
  <c r="D10" i="45"/>
  <c r="E9" i="45"/>
  <c r="D9" i="45"/>
  <c r="I8" i="45"/>
  <c r="H8" i="45"/>
  <c r="E8" i="45"/>
  <c r="D8" i="45"/>
  <c r="E7" i="45"/>
  <c r="D7" i="45"/>
  <c r="E6" i="45"/>
  <c r="D6" i="45"/>
  <c r="L5" i="45"/>
  <c r="K5" i="45"/>
  <c r="E5" i="45"/>
  <c r="D5" i="45"/>
  <c r="E4" i="45"/>
  <c r="I5" i="45" s="1"/>
  <c r="D4" i="45"/>
  <c r="L2" i="45"/>
  <c r="K2" i="45"/>
  <c r="I2" i="45"/>
  <c r="H2" i="45"/>
  <c r="E33" i="44"/>
  <c r="D33" i="44"/>
  <c r="E32" i="44"/>
  <c r="D32" i="44"/>
  <c r="E31" i="44"/>
  <c r="D31" i="44"/>
  <c r="E30" i="44"/>
  <c r="D30" i="44"/>
  <c r="E29" i="44"/>
  <c r="D29" i="44"/>
  <c r="E28" i="44"/>
  <c r="D28" i="44"/>
  <c r="E27" i="44"/>
  <c r="D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E15" i="44"/>
  <c r="D15" i="44"/>
  <c r="E14" i="44"/>
  <c r="D14" i="44"/>
  <c r="E13" i="44"/>
  <c r="D13" i="44"/>
  <c r="E12" i="44"/>
  <c r="D12" i="44"/>
  <c r="E11" i="44"/>
  <c r="D11" i="44"/>
  <c r="E10" i="44"/>
  <c r="D10" i="44"/>
  <c r="E9" i="44"/>
  <c r="D9" i="44"/>
  <c r="I8" i="44"/>
  <c r="H8" i="44"/>
  <c r="E8" i="44"/>
  <c r="D8" i="44"/>
  <c r="E7" i="44"/>
  <c r="D7" i="44"/>
  <c r="E6" i="44"/>
  <c r="D6" i="44"/>
  <c r="L5" i="44"/>
  <c r="K5" i="44"/>
  <c r="E5" i="44"/>
  <c r="D5" i="44"/>
  <c r="E4" i="44"/>
  <c r="D4" i="44"/>
  <c r="L2" i="44"/>
  <c r="K2" i="44"/>
  <c r="I2" i="44"/>
  <c r="H2" i="44"/>
  <c r="E33" i="43"/>
  <c r="D33" i="43"/>
  <c r="E32" i="43"/>
  <c r="D32" i="43"/>
  <c r="E31" i="43"/>
  <c r="D31" i="43"/>
  <c r="E30" i="43"/>
  <c r="D30" i="43"/>
  <c r="E29" i="43"/>
  <c r="D29" i="43"/>
  <c r="E28" i="43"/>
  <c r="D28" i="43"/>
  <c r="E27" i="43"/>
  <c r="D27" i="43"/>
  <c r="E26" i="43"/>
  <c r="D26" i="43"/>
  <c r="E25" i="43"/>
  <c r="D25" i="43"/>
  <c r="E24" i="43"/>
  <c r="D24" i="43"/>
  <c r="E23" i="43"/>
  <c r="D23" i="43"/>
  <c r="E22" i="43"/>
  <c r="D22" i="43"/>
  <c r="E21" i="43"/>
  <c r="D21" i="43"/>
  <c r="E20" i="43"/>
  <c r="D20" i="43"/>
  <c r="E19" i="43"/>
  <c r="D19" i="43"/>
  <c r="E18" i="43"/>
  <c r="D18" i="43"/>
  <c r="E17" i="43"/>
  <c r="D17" i="43"/>
  <c r="E16" i="43"/>
  <c r="D16" i="43"/>
  <c r="E15" i="43"/>
  <c r="D15" i="43"/>
  <c r="E14" i="43"/>
  <c r="D14" i="43"/>
  <c r="E13" i="43"/>
  <c r="D13" i="43"/>
  <c r="E12" i="43"/>
  <c r="D12" i="43"/>
  <c r="E11" i="43"/>
  <c r="D11" i="43"/>
  <c r="E10" i="43"/>
  <c r="D10" i="43"/>
  <c r="E9" i="43"/>
  <c r="D9" i="43"/>
  <c r="I8" i="43"/>
  <c r="H8" i="43"/>
  <c r="E8" i="43"/>
  <c r="D8" i="43"/>
  <c r="E7" i="43"/>
  <c r="D7" i="43"/>
  <c r="E6" i="43"/>
  <c r="D6" i="43"/>
  <c r="L5" i="43"/>
  <c r="K5" i="43"/>
  <c r="E5" i="43"/>
  <c r="D5" i="43"/>
  <c r="E4" i="43"/>
  <c r="I5" i="43" s="1"/>
  <c r="D4" i="43"/>
  <c r="L2" i="43"/>
  <c r="K2" i="43"/>
  <c r="I2" i="43"/>
  <c r="H2" i="43"/>
  <c r="E33" i="42"/>
  <c r="D33" i="42"/>
  <c r="E32" i="42"/>
  <c r="D32" i="42"/>
  <c r="E31" i="42"/>
  <c r="D31" i="42"/>
  <c r="E30" i="42"/>
  <c r="D30" i="42"/>
  <c r="E29" i="42"/>
  <c r="D29" i="42"/>
  <c r="E28" i="42"/>
  <c r="D28" i="42"/>
  <c r="E27" i="42"/>
  <c r="D27" i="42"/>
  <c r="E26" i="42"/>
  <c r="D26" i="42"/>
  <c r="E25" i="42"/>
  <c r="D25" i="42"/>
  <c r="E24" i="42"/>
  <c r="D24" i="42"/>
  <c r="E23" i="42"/>
  <c r="D23" i="42"/>
  <c r="E22" i="42"/>
  <c r="D22" i="42"/>
  <c r="E21" i="42"/>
  <c r="D21" i="42"/>
  <c r="E20" i="42"/>
  <c r="D20" i="42"/>
  <c r="E19" i="42"/>
  <c r="D19" i="42"/>
  <c r="E18" i="42"/>
  <c r="D18" i="42"/>
  <c r="E17" i="42"/>
  <c r="D17" i="42"/>
  <c r="E16" i="42"/>
  <c r="D16" i="42"/>
  <c r="E15" i="42"/>
  <c r="D15" i="42"/>
  <c r="E14" i="42"/>
  <c r="D14" i="42"/>
  <c r="E13" i="42"/>
  <c r="D13" i="42"/>
  <c r="E12" i="42"/>
  <c r="D12" i="42"/>
  <c r="E11" i="42"/>
  <c r="D11" i="42"/>
  <c r="E10" i="42"/>
  <c r="D10" i="42"/>
  <c r="E9" i="42"/>
  <c r="D9" i="42"/>
  <c r="I8" i="42"/>
  <c r="H8" i="42"/>
  <c r="E8" i="42"/>
  <c r="D8" i="42"/>
  <c r="E7" i="42"/>
  <c r="D7" i="42"/>
  <c r="E6" i="42"/>
  <c r="D6" i="42"/>
  <c r="L5" i="42"/>
  <c r="K5" i="42"/>
  <c r="E5" i="42"/>
  <c r="D5" i="42"/>
  <c r="E4" i="42"/>
  <c r="D4" i="42"/>
  <c r="L2" i="42"/>
  <c r="K2" i="42"/>
  <c r="I2" i="42"/>
  <c r="H2" i="42"/>
  <c r="E33" i="41"/>
  <c r="D33" i="41"/>
  <c r="E32" i="41"/>
  <c r="D32" i="41"/>
  <c r="E31" i="41"/>
  <c r="D31" i="41"/>
  <c r="E30" i="41"/>
  <c r="D30" i="41"/>
  <c r="E29" i="41"/>
  <c r="D29" i="41"/>
  <c r="E28" i="41"/>
  <c r="D28" i="41"/>
  <c r="E27" i="41"/>
  <c r="D27" i="41"/>
  <c r="E26" i="41"/>
  <c r="D26" i="41"/>
  <c r="E25" i="41"/>
  <c r="D25" i="41"/>
  <c r="E24" i="41"/>
  <c r="D24" i="41"/>
  <c r="E23" i="41"/>
  <c r="D23" i="41"/>
  <c r="E22" i="41"/>
  <c r="D22" i="41"/>
  <c r="E21" i="41"/>
  <c r="D21" i="41"/>
  <c r="E20" i="41"/>
  <c r="D20" i="41"/>
  <c r="E19" i="41"/>
  <c r="D19" i="41"/>
  <c r="E18" i="41"/>
  <c r="D18" i="41"/>
  <c r="E17" i="41"/>
  <c r="D17" i="41"/>
  <c r="E16" i="41"/>
  <c r="D16" i="41"/>
  <c r="E15" i="41"/>
  <c r="D15" i="41"/>
  <c r="E14" i="41"/>
  <c r="D14" i="41"/>
  <c r="E13" i="41"/>
  <c r="D13" i="41"/>
  <c r="E12" i="41"/>
  <c r="D12" i="41"/>
  <c r="E11" i="41"/>
  <c r="D11" i="41"/>
  <c r="E10" i="41"/>
  <c r="D10" i="41"/>
  <c r="E9" i="41"/>
  <c r="D9" i="41"/>
  <c r="I8" i="41"/>
  <c r="H8" i="41"/>
  <c r="E8" i="41"/>
  <c r="D8" i="41"/>
  <c r="E7" i="41"/>
  <c r="D7" i="41"/>
  <c r="E6" i="41"/>
  <c r="D6" i="41"/>
  <c r="L5" i="41"/>
  <c r="K5" i="41"/>
  <c r="E5" i="41"/>
  <c r="D5" i="41"/>
  <c r="E4" i="41"/>
  <c r="I5" i="41" s="1"/>
  <c r="D4" i="41"/>
  <c r="L2" i="41"/>
  <c r="K2" i="41"/>
  <c r="I2" i="41"/>
  <c r="H2" i="41"/>
  <c r="E33" i="40"/>
  <c r="D33" i="40"/>
  <c r="E32" i="40"/>
  <c r="D32" i="40"/>
  <c r="E31" i="40"/>
  <c r="D31" i="40"/>
  <c r="E30" i="40"/>
  <c r="D30" i="40"/>
  <c r="E29" i="40"/>
  <c r="D29" i="40"/>
  <c r="E28" i="40"/>
  <c r="D28" i="40"/>
  <c r="E27" i="40"/>
  <c r="D27" i="40"/>
  <c r="E26" i="40"/>
  <c r="D26" i="40"/>
  <c r="E25" i="40"/>
  <c r="D25" i="40"/>
  <c r="E24" i="40"/>
  <c r="D24" i="40"/>
  <c r="E23" i="40"/>
  <c r="D23" i="40"/>
  <c r="E22" i="40"/>
  <c r="D22" i="40"/>
  <c r="E21" i="40"/>
  <c r="D21" i="40"/>
  <c r="E20" i="40"/>
  <c r="D20" i="40"/>
  <c r="E19" i="40"/>
  <c r="D19" i="40"/>
  <c r="E18" i="40"/>
  <c r="D18" i="40"/>
  <c r="E17" i="40"/>
  <c r="D17" i="40"/>
  <c r="E16" i="40"/>
  <c r="D16" i="40"/>
  <c r="E15" i="40"/>
  <c r="D15" i="40"/>
  <c r="E14" i="40"/>
  <c r="D14" i="40"/>
  <c r="E13" i="40"/>
  <c r="D13" i="40"/>
  <c r="E12" i="40"/>
  <c r="D12" i="40"/>
  <c r="E11" i="40"/>
  <c r="D11" i="40"/>
  <c r="E10" i="40"/>
  <c r="D10" i="40"/>
  <c r="E9" i="40"/>
  <c r="D9" i="40"/>
  <c r="I8" i="40"/>
  <c r="H8" i="40"/>
  <c r="E8" i="40"/>
  <c r="D8" i="40"/>
  <c r="E7" i="40"/>
  <c r="D7" i="40"/>
  <c r="E6" i="40"/>
  <c r="D6" i="40"/>
  <c r="L5" i="40"/>
  <c r="K5" i="40"/>
  <c r="E5" i="40"/>
  <c r="D5" i="40"/>
  <c r="E4" i="40"/>
  <c r="D4" i="40"/>
  <c r="L2" i="40"/>
  <c r="K2" i="40"/>
  <c r="I2" i="40"/>
  <c r="H2" i="40"/>
  <c r="E33" i="39"/>
  <c r="D33" i="39"/>
  <c r="E32" i="39"/>
  <c r="D32" i="39"/>
  <c r="E31" i="39"/>
  <c r="D31" i="39"/>
  <c r="E30" i="39"/>
  <c r="D30" i="39"/>
  <c r="E29" i="39"/>
  <c r="D29" i="39"/>
  <c r="E28" i="39"/>
  <c r="D28" i="39"/>
  <c r="E27" i="39"/>
  <c r="D27" i="39"/>
  <c r="E26" i="39"/>
  <c r="D26" i="39"/>
  <c r="E25" i="39"/>
  <c r="D25" i="39"/>
  <c r="E24" i="39"/>
  <c r="D24" i="39"/>
  <c r="E23" i="39"/>
  <c r="D23" i="39"/>
  <c r="E22" i="39"/>
  <c r="D22" i="39"/>
  <c r="E21" i="39"/>
  <c r="D21" i="39"/>
  <c r="E20" i="39"/>
  <c r="D20" i="39"/>
  <c r="E19" i="39"/>
  <c r="D19" i="39"/>
  <c r="E18" i="39"/>
  <c r="D18" i="39"/>
  <c r="E17" i="39"/>
  <c r="D17" i="39"/>
  <c r="E16" i="39"/>
  <c r="D16" i="39"/>
  <c r="E15" i="39"/>
  <c r="D15" i="39"/>
  <c r="E14" i="39"/>
  <c r="D14" i="39"/>
  <c r="E13" i="39"/>
  <c r="D13" i="39"/>
  <c r="E12" i="39"/>
  <c r="D12" i="39"/>
  <c r="E11" i="39"/>
  <c r="D11" i="39"/>
  <c r="E10" i="39"/>
  <c r="D10" i="39"/>
  <c r="E9" i="39"/>
  <c r="D9" i="39"/>
  <c r="I8" i="39"/>
  <c r="H8" i="39"/>
  <c r="E8" i="39"/>
  <c r="D8" i="39"/>
  <c r="E7" i="39"/>
  <c r="D7" i="39"/>
  <c r="E6" i="39"/>
  <c r="D6" i="39"/>
  <c r="L5" i="39"/>
  <c r="K5" i="39"/>
  <c r="E5" i="39"/>
  <c r="D5" i="39"/>
  <c r="E4" i="39"/>
  <c r="D4" i="39"/>
  <c r="L2" i="39"/>
  <c r="K2" i="39"/>
  <c r="I2" i="39"/>
  <c r="H2" i="39"/>
  <c r="E33" i="38"/>
  <c r="D33" i="38"/>
  <c r="E32" i="38"/>
  <c r="D32" i="38"/>
  <c r="E31" i="38"/>
  <c r="D31" i="38"/>
  <c r="E30" i="38"/>
  <c r="D30" i="38"/>
  <c r="E29" i="38"/>
  <c r="D29" i="38"/>
  <c r="E28" i="38"/>
  <c r="D28" i="38"/>
  <c r="E27" i="38"/>
  <c r="D27" i="38"/>
  <c r="E26" i="38"/>
  <c r="D26" i="38"/>
  <c r="E25" i="38"/>
  <c r="D25" i="38"/>
  <c r="E24" i="38"/>
  <c r="D24" i="38"/>
  <c r="E23" i="38"/>
  <c r="D23" i="38"/>
  <c r="E22" i="38"/>
  <c r="D22" i="38"/>
  <c r="E21" i="38"/>
  <c r="D21" i="38"/>
  <c r="E20" i="38"/>
  <c r="D20" i="38"/>
  <c r="E19" i="38"/>
  <c r="D19" i="38"/>
  <c r="E18" i="38"/>
  <c r="D18" i="38"/>
  <c r="E17" i="38"/>
  <c r="D17" i="38"/>
  <c r="E16" i="38"/>
  <c r="D16" i="38"/>
  <c r="E15" i="38"/>
  <c r="D15" i="38"/>
  <c r="E14" i="38"/>
  <c r="D14" i="38"/>
  <c r="E13" i="38"/>
  <c r="D13" i="38"/>
  <c r="E12" i="38"/>
  <c r="D12" i="38"/>
  <c r="E11" i="38"/>
  <c r="D11" i="38"/>
  <c r="E10" i="38"/>
  <c r="D10" i="38"/>
  <c r="E9" i="38"/>
  <c r="D9" i="38"/>
  <c r="I8" i="38"/>
  <c r="H8" i="38"/>
  <c r="E8" i="38"/>
  <c r="D8" i="38"/>
  <c r="E7" i="38"/>
  <c r="D7" i="38"/>
  <c r="E6" i="38"/>
  <c r="D6" i="38"/>
  <c r="L5" i="38"/>
  <c r="K5" i="38"/>
  <c r="E5" i="38"/>
  <c r="D5" i="38"/>
  <c r="E4" i="38"/>
  <c r="D4" i="38"/>
  <c r="L2" i="38"/>
  <c r="K2" i="38"/>
  <c r="I2" i="38"/>
  <c r="H2" i="38"/>
  <c r="E33" i="37"/>
  <c r="D33" i="37"/>
  <c r="E32" i="37"/>
  <c r="D32" i="37"/>
  <c r="E31" i="37"/>
  <c r="D31" i="37"/>
  <c r="E30" i="37"/>
  <c r="D30" i="37"/>
  <c r="E29" i="37"/>
  <c r="D29" i="37"/>
  <c r="E28" i="37"/>
  <c r="D28" i="37"/>
  <c r="E27" i="37"/>
  <c r="D27" i="37"/>
  <c r="E26" i="37"/>
  <c r="D26" i="37"/>
  <c r="E25" i="37"/>
  <c r="D25" i="37"/>
  <c r="E24" i="37"/>
  <c r="D24" i="37"/>
  <c r="E23" i="37"/>
  <c r="D23" i="37"/>
  <c r="E22" i="37"/>
  <c r="D22" i="37"/>
  <c r="E21" i="37"/>
  <c r="D21" i="37"/>
  <c r="E20" i="37"/>
  <c r="D20" i="37"/>
  <c r="E19" i="37"/>
  <c r="D19" i="37"/>
  <c r="E18" i="37"/>
  <c r="D18" i="37"/>
  <c r="E17" i="37"/>
  <c r="D17" i="37"/>
  <c r="E16" i="37"/>
  <c r="D16" i="37"/>
  <c r="E15" i="37"/>
  <c r="D15" i="37"/>
  <c r="E14" i="37"/>
  <c r="D14" i="37"/>
  <c r="E13" i="37"/>
  <c r="D13" i="37"/>
  <c r="E12" i="37"/>
  <c r="D12" i="37"/>
  <c r="E11" i="37"/>
  <c r="D11" i="37"/>
  <c r="E10" i="37"/>
  <c r="D10" i="37"/>
  <c r="E9" i="37"/>
  <c r="D9" i="37"/>
  <c r="I8" i="37"/>
  <c r="H8" i="37"/>
  <c r="E8" i="37"/>
  <c r="D8" i="37"/>
  <c r="E7" i="37"/>
  <c r="D7" i="37"/>
  <c r="E6" i="37"/>
  <c r="D6" i="37"/>
  <c r="L5" i="37"/>
  <c r="K5" i="37"/>
  <c r="E5" i="37"/>
  <c r="D5" i="37"/>
  <c r="E4" i="37"/>
  <c r="D4" i="37"/>
  <c r="L2" i="37"/>
  <c r="K2" i="37"/>
  <c r="I2" i="37"/>
  <c r="H2" i="37"/>
  <c r="E33" i="36"/>
  <c r="D33" i="36"/>
  <c r="E32" i="36"/>
  <c r="D32" i="36"/>
  <c r="E31" i="36"/>
  <c r="D31" i="36"/>
  <c r="E30" i="36"/>
  <c r="D30" i="36"/>
  <c r="E29" i="36"/>
  <c r="D29" i="36"/>
  <c r="E28" i="36"/>
  <c r="D28" i="36"/>
  <c r="E27" i="36"/>
  <c r="D27" i="36"/>
  <c r="E26" i="36"/>
  <c r="D26" i="36"/>
  <c r="E25" i="36"/>
  <c r="D25" i="36"/>
  <c r="E24" i="36"/>
  <c r="D24" i="36"/>
  <c r="E23" i="36"/>
  <c r="D23" i="36"/>
  <c r="E22" i="36"/>
  <c r="D22" i="36"/>
  <c r="E21" i="36"/>
  <c r="D21" i="36"/>
  <c r="E20" i="36"/>
  <c r="D20" i="36"/>
  <c r="E19" i="36"/>
  <c r="D19" i="36"/>
  <c r="E18" i="36"/>
  <c r="D18" i="36"/>
  <c r="E17" i="36"/>
  <c r="D17" i="36"/>
  <c r="E16" i="36"/>
  <c r="D16" i="36"/>
  <c r="E15" i="36"/>
  <c r="D15" i="36"/>
  <c r="E14" i="36"/>
  <c r="D14" i="36"/>
  <c r="E13" i="36"/>
  <c r="D13" i="36"/>
  <c r="E12" i="36"/>
  <c r="D12" i="36"/>
  <c r="E11" i="36"/>
  <c r="D11" i="36"/>
  <c r="E10" i="36"/>
  <c r="D10" i="36"/>
  <c r="E9" i="36"/>
  <c r="D9" i="36"/>
  <c r="I8" i="36"/>
  <c r="H8" i="36"/>
  <c r="E8" i="36"/>
  <c r="D8" i="36"/>
  <c r="E7" i="36"/>
  <c r="D7" i="36"/>
  <c r="E6" i="36"/>
  <c r="D6" i="36"/>
  <c r="L5" i="36"/>
  <c r="K5" i="36"/>
  <c r="E5" i="36"/>
  <c r="D5" i="36"/>
  <c r="E4" i="36"/>
  <c r="D4" i="36"/>
  <c r="L2" i="36"/>
  <c r="K2" i="36"/>
  <c r="I2" i="36"/>
  <c r="H2" i="36"/>
  <c r="E33" i="35"/>
  <c r="D33" i="35"/>
  <c r="E32" i="35"/>
  <c r="D32" i="35"/>
  <c r="E31" i="35"/>
  <c r="D31" i="35"/>
  <c r="E30" i="35"/>
  <c r="D30" i="35"/>
  <c r="E29" i="35"/>
  <c r="D29" i="35"/>
  <c r="E28" i="35"/>
  <c r="D28" i="35"/>
  <c r="E27" i="35"/>
  <c r="D27" i="35"/>
  <c r="E26" i="35"/>
  <c r="D26" i="35"/>
  <c r="E25" i="35"/>
  <c r="D25" i="35"/>
  <c r="E24" i="35"/>
  <c r="D24" i="35"/>
  <c r="E23" i="35"/>
  <c r="D23" i="35"/>
  <c r="E22" i="35"/>
  <c r="D22" i="35"/>
  <c r="E21" i="35"/>
  <c r="D21" i="35"/>
  <c r="E20" i="35"/>
  <c r="D20" i="35"/>
  <c r="E19" i="35"/>
  <c r="D19" i="35"/>
  <c r="E18" i="35"/>
  <c r="D18" i="35"/>
  <c r="E17" i="35"/>
  <c r="D17" i="35"/>
  <c r="E16" i="35"/>
  <c r="D16" i="35"/>
  <c r="E15" i="35"/>
  <c r="D15" i="35"/>
  <c r="E14" i="35"/>
  <c r="D14" i="35"/>
  <c r="E13" i="35"/>
  <c r="D13" i="35"/>
  <c r="E12" i="35"/>
  <c r="D12" i="35"/>
  <c r="E11" i="35"/>
  <c r="D11" i="35"/>
  <c r="E10" i="35"/>
  <c r="D10" i="35"/>
  <c r="E9" i="35"/>
  <c r="D9" i="35"/>
  <c r="I8" i="35"/>
  <c r="H8" i="35"/>
  <c r="E8" i="35"/>
  <c r="D8" i="35"/>
  <c r="E7" i="35"/>
  <c r="D7" i="35"/>
  <c r="E6" i="35"/>
  <c r="D6" i="35"/>
  <c r="L5" i="35"/>
  <c r="K5" i="35"/>
  <c r="E5" i="35"/>
  <c r="D5" i="35"/>
  <c r="E4" i="35"/>
  <c r="D4" i="35"/>
  <c r="L2" i="35"/>
  <c r="K2" i="35"/>
  <c r="I2" i="35"/>
  <c r="H2" i="35"/>
  <c r="E33" i="34"/>
  <c r="D33" i="34"/>
  <c r="E32" i="34"/>
  <c r="D32" i="34"/>
  <c r="E31" i="34"/>
  <c r="D31" i="34"/>
  <c r="E30" i="34"/>
  <c r="D30" i="34"/>
  <c r="E29" i="34"/>
  <c r="D29" i="34"/>
  <c r="E28" i="34"/>
  <c r="D28" i="34"/>
  <c r="E27" i="34"/>
  <c r="D27" i="34"/>
  <c r="E26" i="34"/>
  <c r="D26" i="34"/>
  <c r="E25" i="34"/>
  <c r="D25" i="34"/>
  <c r="E24" i="34"/>
  <c r="D24" i="34"/>
  <c r="E23" i="34"/>
  <c r="D23" i="34"/>
  <c r="E22" i="34"/>
  <c r="D22" i="34"/>
  <c r="E21" i="34"/>
  <c r="D21" i="34"/>
  <c r="E20" i="34"/>
  <c r="D20" i="34"/>
  <c r="E19" i="34"/>
  <c r="D19" i="34"/>
  <c r="E18" i="34"/>
  <c r="D18" i="34"/>
  <c r="E17" i="34"/>
  <c r="D17" i="34"/>
  <c r="E16" i="34"/>
  <c r="D16" i="34"/>
  <c r="E15" i="34"/>
  <c r="D15" i="34"/>
  <c r="E14" i="34"/>
  <c r="D14" i="34"/>
  <c r="E13" i="34"/>
  <c r="D13" i="34"/>
  <c r="E12" i="34"/>
  <c r="D12" i="34"/>
  <c r="E11" i="34"/>
  <c r="D11" i="34"/>
  <c r="E10" i="34"/>
  <c r="D10" i="34"/>
  <c r="E9" i="34"/>
  <c r="D9" i="34"/>
  <c r="I8" i="34"/>
  <c r="H8" i="34"/>
  <c r="E8" i="34"/>
  <c r="D8" i="34"/>
  <c r="E7" i="34"/>
  <c r="D7" i="34"/>
  <c r="E6" i="34"/>
  <c r="D6" i="34"/>
  <c r="L5" i="34"/>
  <c r="K5" i="34"/>
  <c r="E5" i="34"/>
  <c r="D5" i="34"/>
  <c r="E4" i="34"/>
  <c r="D4" i="34"/>
  <c r="L2" i="34"/>
  <c r="K2" i="34"/>
  <c r="I2" i="34"/>
  <c r="H2" i="34"/>
  <c r="E33" i="33"/>
  <c r="D33" i="33"/>
  <c r="E32" i="33"/>
  <c r="D32" i="33"/>
  <c r="E31" i="33"/>
  <c r="D31" i="33"/>
  <c r="E30" i="33"/>
  <c r="D30" i="33"/>
  <c r="E29" i="33"/>
  <c r="D29" i="33"/>
  <c r="E28" i="33"/>
  <c r="D28" i="33"/>
  <c r="E27" i="33"/>
  <c r="D27" i="33"/>
  <c r="E26" i="33"/>
  <c r="D26" i="33"/>
  <c r="E25" i="33"/>
  <c r="D25" i="33"/>
  <c r="E24" i="33"/>
  <c r="D24" i="33"/>
  <c r="E23" i="33"/>
  <c r="D23" i="33"/>
  <c r="E22" i="33"/>
  <c r="D22" i="33"/>
  <c r="E21" i="33"/>
  <c r="D21" i="33"/>
  <c r="E20" i="33"/>
  <c r="D20" i="33"/>
  <c r="E19" i="33"/>
  <c r="D19" i="33"/>
  <c r="E18" i="33"/>
  <c r="D18" i="33"/>
  <c r="E17" i="33"/>
  <c r="D17" i="33"/>
  <c r="E16" i="33"/>
  <c r="D16" i="33"/>
  <c r="E15" i="33"/>
  <c r="D15" i="33"/>
  <c r="E14" i="33"/>
  <c r="D14" i="33"/>
  <c r="E13" i="33"/>
  <c r="D13" i="33"/>
  <c r="E12" i="33"/>
  <c r="D12" i="33"/>
  <c r="E11" i="33"/>
  <c r="D11" i="33"/>
  <c r="E10" i="33"/>
  <c r="D10" i="33"/>
  <c r="E9" i="33"/>
  <c r="D9" i="33"/>
  <c r="I8" i="33"/>
  <c r="H8" i="33"/>
  <c r="E8" i="33"/>
  <c r="D8" i="33"/>
  <c r="E7" i="33"/>
  <c r="D7" i="33"/>
  <c r="E6" i="33"/>
  <c r="D6" i="33"/>
  <c r="L5" i="33"/>
  <c r="K5" i="33"/>
  <c r="E5" i="33"/>
  <c r="D5" i="33"/>
  <c r="E4" i="33"/>
  <c r="D4" i="33"/>
  <c r="L2" i="33"/>
  <c r="K2" i="33"/>
  <c r="I2" i="33"/>
  <c r="H2" i="33"/>
  <c r="E33" i="32"/>
  <c r="D33" i="32"/>
  <c r="E32" i="32"/>
  <c r="D32" i="32"/>
  <c r="E31" i="32"/>
  <c r="D31" i="32"/>
  <c r="E30" i="32"/>
  <c r="D30" i="32"/>
  <c r="E29" i="32"/>
  <c r="D29" i="32"/>
  <c r="E28" i="32"/>
  <c r="D28" i="32"/>
  <c r="E27" i="32"/>
  <c r="D27" i="32"/>
  <c r="E26" i="32"/>
  <c r="D26" i="32"/>
  <c r="E25" i="32"/>
  <c r="D25" i="32"/>
  <c r="E24" i="32"/>
  <c r="D24" i="32"/>
  <c r="E23" i="32"/>
  <c r="D23" i="32"/>
  <c r="E22" i="32"/>
  <c r="D22" i="32"/>
  <c r="E21" i="32"/>
  <c r="D21" i="32"/>
  <c r="E20" i="32"/>
  <c r="D20" i="32"/>
  <c r="E19" i="32"/>
  <c r="D19" i="32"/>
  <c r="E18" i="32"/>
  <c r="D18" i="32"/>
  <c r="E17" i="32"/>
  <c r="D17" i="32"/>
  <c r="E16" i="32"/>
  <c r="D16" i="32"/>
  <c r="E15" i="32"/>
  <c r="D15" i="32"/>
  <c r="E14" i="32"/>
  <c r="D14" i="32"/>
  <c r="E13" i="32"/>
  <c r="D13" i="32"/>
  <c r="E12" i="32"/>
  <c r="D12" i="32"/>
  <c r="E11" i="32"/>
  <c r="D11" i="32"/>
  <c r="E10" i="32"/>
  <c r="D10" i="32"/>
  <c r="E9" i="32"/>
  <c r="D9" i="32"/>
  <c r="I8" i="32"/>
  <c r="H8" i="32"/>
  <c r="E8" i="32"/>
  <c r="D8" i="32"/>
  <c r="E7" i="32"/>
  <c r="D7" i="32"/>
  <c r="E6" i="32"/>
  <c r="D6" i="32"/>
  <c r="L5" i="32"/>
  <c r="K5" i="32"/>
  <c r="E5" i="32"/>
  <c r="D5" i="32"/>
  <c r="E4" i="32"/>
  <c r="I5" i="32" s="1"/>
  <c r="D4" i="32"/>
  <c r="L2" i="32"/>
  <c r="K2" i="32"/>
  <c r="I2" i="32"/>
  <c r="H2" i="32"/>
  <c r="E33" i="31"/>
  <c r="D33" i="31"/>
  <c r="E32" i="31"/>
  <c r="D32" i="31"/>
  <c r="E31" i="31"/>
  <c r="D31" i="31"/>
  <c r="E30" i="31"/>
  <c r="D30" i="31"/>
  <c r="E29" i="31"/>
  <c r="D29" i="31"/>
  <c r="E28" i="31"/>
  <c r="D28" i="31"/>
  <c r="E27" i="31"/>
  <c r="D27" i="31"/>
  <c r="E26" i="31"/>
  <c r="D26" i="31"/>
  <c r="E25" i="31"/>
  <c r="D25" i="31"/>
  <c r="E24" i="31"/>
  <c r="D24" i="31"/>
  <c r="E23" i="31"/>
  <c r="D23" i="31"/>
  <c r="E22" i="31"/>
  <c r="D22" i="31"/>
  <c r="E21" i="31"/>
  <c r="D21" i="31"/>
  <c r="E20" i="31"/>
  <c r="D20" i="31"/>
  <c r="E19" i="31"/>
  <c r="D19" i="31"/>
  <c r="E18" i="31"/>
  <c r="D18" i="31"/>
  <c r="E17" i="31"/>
  <c r="D17" i="31"/>
  <c r="E16" i="31"/>
  <c r="D16" i="31"/>
  <c r="E15" i="31"/>
  <c r="D15" i="31"/>
  <c r="E14" i="31"/>
  <c r="D14" i="31"/>
  <c r="E13" i="31"/>
  <c r="D13" i="31"/>
  <c r="E12" i="31"/>
  <c r="D12" i="31"/>
  <c r="E11" i="31"/>
  <c r="D11" i="31"/>
  <c r="E10" i="31"/>
  <c r="D10" i="31"/>
  <c r="E9" i="31"/>
  <c r="D9" i="31"/>
  <c r="I8" i="31"/>
  <c r="H8" i="31"/>
  <c r="E8" i="31"/>
  <c r="D8" i="31"/>
  <c r="E7" i="31"/>
  <c r="D7" i="31"/>
  <c r="E6" i="31"/>
  <c r="D6" i="31"/>
  <c r="L5" i="31"/>
  <c r="K5" i="31"/>
  <c r="E5" i="31"/>
  <c r="I5" i="31" s="1"/>
  <c r="H11" i="31" s="1"/>
  <c r="D5" i="31"/>
  <c r="E4" i="31"/>
  <c r="D4" i="31"/>
  <c r="L2" i="31"/>
  <c r="K2" i="31"/>
  <c r="I2" i="31"/>
  <c r="H2" i="31"/>
  <c r="E33" i="30"/>
  <c r="D33" i="30"/>
  <c r="E32" i="30"/>
  <c r="D32" i="30"/>
  <c r="E31" i="30"/>
  <c r="D31" i="30"/>
  <c r="E30" i="30"/>
  <c r="D30" i="30"/>
  <c r="E29" i="30"/>
  <c r="D29" i="30"/>
  <c r="E28" i="30"/>
  <c r="D28" i="30"/>
  <c r="E27" i="30"/>
  <c r="D27" i="30"/>
  <c r="E26" i="30"/>
  <c r="D26" i="30"/>
  <c r="E25" i="30"/>
  <c r="D25" i="30"/>
  <c r="E24" i="30"/>
  <c r="D24" i="30"/>
  <c r="E23" i="30"/>
  <c r="D23" i="30"/>
  <c r="E22" i="30"/>
  <c r="D22" i="30"/>
  <c r="E21" i="30"/>
  <c r="D21" i="30"/>
  <c r="E20" i="30"/>
  <c r="D20" i="30"/>
  <c r="E19" i="30"/>
  <c r="D19" i="30"/>
  <c r="E18" i="30"/>
  <c r="D18" i="30"/>
  <c r="E17" i="30"/>
  <c r="D17" i="30"/>
  <c r="E16" i="30"/>
  <c r="D16" i="30"/>
  <c r="E15" i="30"/>
  <c r="D15" i="30"/>
  <c r="E14" i="30"/>
  <c r="D14" i="30"/>
  <c r="E13" i="30"/>
  <c r="D13" i="30"/>
  <c r="E12" i="30"/>
  <c r="D12" i="30"/>
  <c r="E11" i="30"/>
  <c r="D11" i="30"/>
  <c r="E10" i="30"/>
  <c r="D10" i="30"/>
  <c r="E9" i="30"/>
  <c r="D9" i="30"/>
  <c r="I8" i="30"/>
  <c r="H8" i="30"/>
  <c r="E8" i="30"/>
  <c r="D8" i="30"/>
  <c r="E7" i="30"/>
  <c r="D7" i="30"/>
  <c r="E6" i="30"/>
  <c r="D6" i="30"/>
  <c r="L5" i="30"/>
  <c r="K5" i="30"/>
  <c r="E5" i="30"/>
  <c r="D5" i="30"/>
  <c r="E4" i="30"/>
  <c r="D4" i="30"/>
  <c r="L2" i="30"/>
  <c r="K2" i="30"/>
  <c r="I2" i="30"/>
  <c r="H2" i="30"/>
  <c r="E33" i="29"/>
  <c r="D33" i="29"/>
  <c r="E32" i="29"/>
  <c r="D32" i="29"/>
  <c r="E31" i="29"/>
  <c r="D31" i="29"/>
  <c r="E30" i="29"/>
  <c r="D30" i="29"/>
  <c r="E29" i="29"/>
  <c r="D29" i="29"/>
  <c r="E28" i="29"/>
  <c r="D28" i="29"/>
  <c r="E27" i="29"/>
  <c r="D27" i="29"/>
  <c r="E26" i="29"/>
  <c r="D26" i="29"/>
  <c r="E25" i="29"/>
  <c r="D25" i="29"/>
  <c r="E24" i="29"/>
  <c r="D24" i="29"/>
  <c r="E23" i="29"/>
  <c r="D23" i="29"/>
  <c r="E22" i="29"/>
  <c r="D22" i="29"/>
  <c r="E21" i="29"/>
  <c r="D21" i="29"/>
  <c r="E20" i="29"/>
  <c r="D20" i="29"/>
  <c r="E19" i="29"/>
  <c r="D19" i="29"/>
  <c r="E18" i="29"/>
  <c r="D18" i="29"/>
  <c r="E17" i="29"/>
  <c r="D17" i="29"/>
  <c r="E16" i="29"/>
  <c r="D16" i="29"/>
  <c r="E15" i="29"/>
  <c r="D15" i="29"/>
  <c r="E14" i="29"/>
  <c r="D14" i="29"/>
  <c r="E13" i="29"/>
  <c r="D13" i="29"/>
  <c r="E12" i="29"/>
  <c r="D12" i="29"/>
  <c r="E11" i="29"/>
  <c r="D11" i="29"/>
  <c r="E10" i="29"/>
  <c r="D10" i="29"/>
  <c r="E9" i="29"/>
  <c r="D9" i="29"/>
  <c r="I8" i="29"/>
  <c r="H8" i="29"/>
  <c r="E8" i="29"/>
  <c r="D8" i="29"/>
  <c r="E7" i="29"/>
  <c r="D7" i="29"/>
  <c r="E6" i="29"/>
  <c r="D6" i="29"/>
  <c r="L5" i="29"/>
  <c r="K5" i="29"/>
  <c r="E5" i="29"/>
  <c r="D5" i="29"/>
  <c r="E4" i="29"/>
  <c r="D4" i="29"/>
  <c r="L2" i="29"/>
  <c r="K2" i="29"/>
  <c r="I2" i="29"/>
  <c r="H2" i="29"/>
  <c r="E33" i="28"/>
  <c r="D33" i="28"/>
  <c r="E32" i="28"/>
  <c r="D32" i="28"/>
  <c r="E31" i="28"/>
  <c r="D31" i="28"/>
  <c r="E30" i="28"/>
  <c r="D30" i="28"/>
  <c r="E29" i="28"/>
  <c r="D29" i="28"/>
  <c r="E28" i="28"/>
  <c r="D28" i="28"/>
  <c r="E27" i="28"/>
  <c r="D27" i="28"/>
  <c r="E26" i="28"/>
  <c r="D26" i="28"/>
  <c r="E25" i="28"/>
  <c r="D25" i="28"/>
  <c r="E24" i="28"/>
  <c r="D24" i="28"/>
  <c r="E23" i="28"/>
  <c r="D23" i="28"/>
  <c r="E22" i="28"/>
  <c r="D22" i="28"/>
  <c r="E21" i="28"/>
  <c r="D21" i="28"/>
  <c r="E20" i="28"/>
  <c r="D20" i="28"/>
  <c r="E19" i="28"/>
  <c r="D19" i="28"/>
  <c r="E18" i="28"/>
  <c r="D18" i="28"/>
  <c r="E17" i="28"/>
  <c r="D17" i="28"/>
  <c r="E16" i="28"/>
  <c r="D16" i="28"/>
  <c r="E15" i="28"/>
  <c r="D15" i="28"/>
  <c r="E14" i="28"/>
  <c r="D14" i="28"/>
  <c r="E13" i="28"/>
  <c r="D13" i="28"/>
  <c r="E12" i="28"/>
  <c r="D12" i="28"/>
  <c r="E11" i="28"/>
  <c r="D11" i="28"/>
  <c r="E10" i="28"/>
  <c r="D10" i="28"/>
  <c r="E9" i="28"/>
  <c r="D9" i="28"/>
  <c r="I8" i="28"/>
  <c r="H8" i="28"/>
  <c r="E8" i="28"/>
  <c r="D8" i="28"/>
  <c r="E7" i="28"/>
  <c r="D7" i="28"/>
  <c r="E6" i="28"/>
  <c r="D6" i="28"/>
  <c r="L5" i="28"/>
  <c r="K5" i="28"/>
  <c r="E5" i="28"/>
  <c r="I5" i="28" s="1"/>
  <c r="D5" i="28"/>
  <c r="E4" i="28"/>
  <c r="D4" i="28"/>
  <c r="L2" i="28"/>
  <c r="K2" i="28"/>
  <c r="I2" i="28"/>
  <c r="H2" i="28"/>
  <c r="E33" i="27"/>
  <c r="D33" i="27"/>
  <c r="E32" i="27"/>
  <c r="D32" i="27"/>
  <c r="E31" i="27"/>
  <c r="D31" i="27"/>
  <c r="E30" i="27"/>
  <c r="D30" i="27"/>
  <c r="E29" i="27"/>
  <c r="D29" i="27"/>
  <c r="E28" i="27"/>
  <c r="D28" i="27"/>
  <c r="E27" i="27"/>
  <c r="D27" i="27"/>
  <c r="E26" i="27"/>
  <c r="D26" i="27"/>
  <c r="E25" i="27"/>
  <c r="D25" i="27"/>
  <c r="E24" i="27"/>
  <c r="D24" i="27"/>
  <c r="E23" i="27"/>
  <c r="D23" i="27"/>
  <c r="E22" i="27"/>
  <c r="D22" i="27"/>
  <c r="E21" i="27"/>
  <c r="D21" i="27"/>
  <c r="E20" i="27"/>
  <c r="D20" i="27"/>
  <c r="E19" i="27"/>
  <c r="D19" i="27"/>
  <c r="E18" i="27"/>
  <c r="D18" i="27"/>
  <c r="E17" i="27"/>
  <c r="D17" i="27"/>
  <c r="E16" i="27"/>
  <c r="D16" i="27"/>
  <c r="E15" i="27"/>
  <c r="D15" i="27"/>
  <c r="E14" i="27"/>
  <c r="D14" i="27"/>
  <c r="E13" i="27"/>
  <c r="D13" i="27"/>
  <c r="E12" i="27"/>
  <c r="D12" i="27"/>
  <c r="E11" i="27"/>
  <c r="D11" i="27"/>
  <c r="E10" i="27"/>
  <c r="D10" i="27"/>
  <c r="E9" i="27"/>
  <c r="D9" i="27"/>
  <c r="I8" i="27"/>
  <c r="H8" i="27"/>
  <c r="E8" i="27"/>
  <c r="D8" i="27"/>
  <c r="E7" i="27"/>
  <c r="D7" i="27"/>
  <c r="E6" i="27"/>
  <c r="D6" i="27"/>
  <c r="L5" i="27"/>
  <c r="K5" i="27"/>
  <c r="E5" i="27"/>
  <c r="D5" i="27"/>
  <c r="E4" i="27"/>
  <c r="I5" i="27" s="1"/>
  <c r="D4" i="27"/>
  <c r="L2" i="27"/>
  <c r="K2" i="27"/>
  <c r="I2" i="27"/>
  <c r="H2" i="27"/>
  <c r="E33" i="26"/>
  <c r="D33" i="26"/>
  <c r="E32" i="26"/>
  <c r="D32" i="26"/>
  <c r="E31" i="26"/>
  <c r="D31" i="26"/>
  <c r="E30" i="26"/>
  <c r="D30" i="26"/>
  <c r="E29" i="26"/>
  <c r="D29" i="26"/>
  <c r="E28" i="26"/>
  <c r="D28" i="26"/>
  <c r="E27" i="26"/>
  <c r="D27" i="26"/>
  <c r="E26" i="26"/>
  <c r="D26" i="26"/>
  <c r="E25" i="26"/>
  <c r="D25" i="26"/>
  <c r="E24" i="26"/>
  <c r="D24" i="26"/>
  <c r="E23" i="26"/>
  <c r="D23" i="26"/>
  <c r="E22" i="26"/>
  <c r="D22" i="26"/>
  <c r="E21" i="26"/>
  <c r="D21" i="26"/>
  <c r="E20" i="26"/>
  <c r="D20" i="26"/>
  <c r="E19" i="26"/>
  <c r="D19" i="26"/>
  <c r="E18" i="26"/>
  <c r="D18" i="26"/>
  <c r="E17" i="26"/>
  <c r="D17" i="26"/>
  <c r="E16" i="26"/>
  <c r="D16" i="26"/>
  <c r="E15" i="26"/>
  <c r="D15" i="26"/>
  <c r="E14" i="26"/>
  <c r="D14" i="26"/>
  <c r="E13" i="26"/>
  <c r="D13" i="26"/>
  <c r="E12" i="26"/>
  <c r="D12" i="26"/>
  <c r="H11" i="26"/>
  <c r="E11" i="26"/>
  <c r="D11" i="26"/>
  <c r="E10" i="26"/>
  <c r="D10" i="26"/>
  <c r="E9" i="26"/>
  <c r="D9" i="26"/>
  <c r="I8" i="26"/>
  <c r="H8" i="26"/>
  <c r="E8" i="26"/>
  <c r="D8" i="26"/>
  <c r="E7" i="26"/>
  <c r="D7" i="26"/>
  <c r="E6" i="26"/>
  <c r="D6" i="26"/>
  <c r="L5" i="26"/>
  <c r="K5" i="26"/>
  <c r="E5" i="26"/>
  <c r="I5" i="26" s="1"/>
  <c r="D5" i="26"/>
  <c r="E4" i="26"/>
  <c r="D4" i="26"/>
  <c r="L2" i="26"/>
  <c r="K2" i="26"/>
  <c r="I2" i="26"/>
  <c r="H2" i="26"/>
  <c r="E33" i="25"/>
  <c r="D33" i="25"/>
  <c r="E32" i="25"/>
  <c r="D32" i="25"/>
  <c r="E31" i="25"/>
  <c r="D31" i="25"/>
  <c r="E30" i="25"/>
  <c r="D30" i="25"/>
  <c r="E29" i="25"/>
  <c r="D29" i="25"/>
  <c r="E28" i="25"/>
  <c r="D28" i="25"/>
  <c r="E27" i="25"/>
  <c r="D27" i="25"/>
  <c r="E26" i="25"/>
  <c r="D26" i="25"/>
  <c r="E25" i="25"/>
  <c r="D25" i="25"/>
  <c r="E24" i="25"/>
  <c r="D24" i="25"/>
  <c r="E23" i="25"/>
  <c r="D23" i="25"/>
  <c r="E22" i="25"/>
  <c r="D22" i="25"/>
  <c r="E21" i="25"/>
  <c r="D21" i="25"/>
  <c r="E20" i="25"/>
  <c r="D20" i="25"/>
  <c r="E19" i="25"/>
  <c r="D19" i="25"/>
  <c r="E18" i="25"/>
  <c r="D18" i="25"/>
  <c r="E17" i="25"/>
  <c r="D17" i="25"/>
  <c r="E16" i="25"/>
  <c r="D16" i="25"/>
  <c r="E15" i="25"/>
  <c r="D15" i="25"/>
  <c r="E14" i="25"/>
  <c r="D14" i="25"/>
  <c r="E13" i="25"/>
  <c r="D13" i="25"/>
  <c r="E12" i="25"/>
  <c r="D12" i="25"/>
  <c r="E11" i="25"/>
  <c r="D11" i="25"/>
  <c r="E10" i="25"/>
  <c r="D10" i="25"/>
  <c r="E9" i="25"/>
  <c r="D9" i="25"/>
  <c r="I8" i="25"/>
  <c r="H8" i="25"/>
  <c r="E8" i="25"/>
  <c r="D8" i="25"/>
  <c r="E7" i="25"/>
  <c r="D7" i="25"/>
  <c r="E6" i="25"/>
  <c r="D6" i="25"/>
  <c r="L5" i="25"/>
  <c r="K5" i="25"/>
  <c r="E5" i="25"/>
  <c r="D5" i="25"/>
  <c r="E4" i="25"/>
  <c r="D4" i="25"/>
  <c r="L2" i="25"/>
  <c r="K2" i="25"/>
  <c r="I2" i="25"/>
  <c r="H2" i="25"/>
  <c r="E33" i="24"/>
  <c r="D33" i="24"/>
  <c r="E32" i="24"/>
  <c r="D32" i="24"/>
  <c r="E31" i="24"/>
  <c r="D31" i="24"/>
  <c r="E30" i="24"/>
  <c r="D30" i="24"/>
  <c r="E29" i="24"/>
  <c r="D29" i="24"/>
  <c r="E28" i="24"/>
  <c r="D28" i="24"/>
  <c r="E27" i="24"/>
  <c r="D27" i="24"/>
  <c r="E26" i="24"/>
  <c r="D26" i="24"/>
  <c r="E25" i="24"/>
  <c r="D25" i="24"/>
  <c r="E24" i="24"/>
  <c r="D24" i="24"/>
  <c r="E23" i="24"/>
  <c r="D23" i="24"/>
  <c r="E22" i="24"/>
  <c r="D22" i="24"/>
  <c r="E21" i="24"/>
  <c r="D21" i="24"/>
  <c r="E20" i="24"/>
  <c r="D20" i="24"/>
  <c r="E19" i="24"/>
  <c r="D19" i="24"/>
  <c r="E18" i="24"/>
  <c r="D18" i="24"/>
  <c r="E17" i="24"/>
  <c r="D17" i="24"/>
  <c r="E16" i="24"/>
  <c r="D16" i="24"/>
  <c r="E15" i="24"/>
  <c r="D15" i="24"/>
  <c r="E14" i="24"/>
  <c r="D14" i="24"/>
  <c r="E13" i="24"/>
  <c r="D13" i="24"/>
  <c r="E12" i="24"/>
  <c r="D12" i="24"/>
  <c r="E11" i="24"/>
  <c r="D11" i="24"/>
  <c r="E10" i="24"/>
  <c r="D10" i="24"/>
  <c r="E9" i="24"/>
  <c r="D9" i="24"/>
  <c r="I8" i="24"/>
  <c r="H8" i="24"/>
  <c r="E8" i="24"/>
  <c r="D8" i="24"/>
  <c r="E7" i="24"/>
  <c r="D7" i="24"/>
  <c r="E6" i="24"/>
  <c r="D6" i="24"/>
  <c r="L5" i="24"/>
  <c r="K5" i="24"/>
  <c r="E5" i="24"/>
  <c r="D5" i="24"/>
  <c r="E4" i="24"/>
  <c r="I5" i="24" s="1"/>
  <c r="D4" i="24"/>
  <c r="L2" i="24"/>
  <c r="K2" i="24"/>
  <c r="I2" i="24"/>
  <c r="H2" i="24"/>
  <c r="E33" i="23"/>
  <c r="D33" i="23"/>
  <c r="E32" i="23"/>
  <c r="D32" i="23"/>
  <c r="E31" i="23"/>
  <c r="D31" i="23"/>
  <c r="E30" i="23"/>
  <c r="D30" i="23"/>
  <c r="E29" i="23"/>
  <c r="D29" i="23"/>
  <c r="E28" i="23"/>
  <c r="D28" i="23"/>
  <c r="E27" i="23"/>
  <c r="D27" i="23"/>
  <c r="E26" i="23"/>
  <c r="D26" i="23"/>
  <c r="E25" i="23"/>
  <c r="D25" i="23"/>
  <c r="E24" i="23"/>
  <c r="D24" i="23"/>
  <c r="E23" i="23"/>
  <c r="D23" i="23"/>
  <c r="E22" i="23"/>
  <c r="D22" i="23"/>
  <c r="E21" i="23"/>
  <c r="D21" i="23"/>
  <c r="E20" i="23"/>
  <c r="D20" i="23"/>
  <c r="E19" i="23"/>
  <c r="D19" i="23"/>
  <c r="E18" i="23"/>
  <c r="D18" i="23"/>
  <c r="E17" i="23"/>
  <c r="D17" i="23"/>
  <c r="E16" i="23"/>
  <c r="D16" i="23"/>
  <c r="E15" i="23"/>
  <c r="D15" i="23"/>
  <c r="E14" i="23"/>
  <c r="D14" i="23"/>
  <c r="E13" i="23"/>
  <c r="D13" i="23"/>
  <c r="E12" i="23"/>
  <c r="D12" i="23"/>
  <c r="E11" i="23"/>
  <c r="D11" i="23"/>
  <c r="E10" i="23"/>
  <c r="D10" i="23"/>
  <c r="E9" i="23"/>
  <c r="D9" i="23"/>
  <c r="I8" i="23"/>
  <c r="H8" i="23"/>
  <c r="E8" i="23"/>
  <c r="I5" i="23" s="1"/>
  <c r="D8" i="23"/>
  <c r="E7" i="23"/>
  <c r="D7" i="23"/>
  <c r="E6" i="23"/>
  <c r="D6" i="23"/>
  <c r="L5" i="23"/>
  <c r="K5" i="23"/>
  <c r="E5" i="23"/>
  <c r="D5" i="23"/>
  <c r="E4" i="23"/>
  <c r="D4" i="23"/>
  <c r="L2" i="23"/>
  <c r="K2" i="23"/>
  <c r="I2" i="23"/>
  <c r="H2" i="23"/>
  <c r="E33" i="22"/>
  <c r="D33" i="22"/>
  <c r="E32" i="22"/>
  <c r="D32" i="22"/>
  <c r="E31" i="22"/>
  <c r="D31" i="22"/>
  <c r="E30" i="22"/>
  <c r="D30" i="22"/>
  <c r="E29" i="22"/>
  <c r="D29" i="22"/>
  <c r="E28" i="22"/>
  <c r="D28" i="22"/>
  <c r="E27" i="22"/>
  <c r="D27" i="22"/>
  <c r="E26" i="22"/>
  <c r="D26" i="22"/>
  <c r="E25" i="22"/>
  <c r="D25" i="22"/>
  <c r="E24" i="22"/>
  <c r="D24" i="22"/>
  <c r="E23" i="22"/>
  <c r="D23" i="22"/>
  <c r="E22" i="22"/>
  <c r="D22" i="22"/>
  <c r="E21" i="22"/>
  <c r="D21" i="22"/>
  <c r="E20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I8" i="22"/>
  <c r="H10" i="22" s="1"/>
  <c r="H8" i="22"/>
  <c r="E8" i="22"/>
  <c r="D8" i="22"/>
  <c r="E7" i="22"/>
  <c r="D7" i="22"/>
  <c r="E6" i="22"/>
  <c r="D6" i="22"/>
  <c r="L5" i="22"/>
  <c r="K5" i="22"/>
  <c r="E5" i="22"/>
  <c r="D5" i="22"/>
  <c r="E4" i="22"/>
  <c r="D4" i="22"/>
  <c r="H5" i="22" s="1"/>
  <c r="L2" i="22"/>
  <c r="K2" i="22"/>
  <c r="I2" i="22"/>
  <c r="H2" i="22"/>
  <c r="E33" i="21"/>
  <c r="D33" i="21"/>
  <c r="E32" i="21"/>
  <c r="D32" i="21"/>
  <c r="E31" i="21"/>
  <c r="D31" i="21"/>
  <c r="E30" i="21"/>
  <c r="D30" i="21"/>
  <c r="E29" i="21"/>
  <c r="D29" i="21"/>
  <c r="E28" i="21"/>
  <c r="D28" i="21"/>
  <c r="E27" i="21"/>
  <c r="D27" i="21"/>
  <c r="E26" i="21"/>
  <c r="D26" i="21"/>
  <c r="E25" i="21"/>
  <c r="D25" i="21"/>
  <c r="E24" i="21"/>
  <c r="D24" i="21"/>
  <c r="E23" i="21"/>
  <c r="D23" i="21"/>
  <c r="E22" i="21"/>
  <c r="D22" i="21"/>
  <c r="E21" i="21"/>
  <c r="D21" i="21"/>
  <c r="E20" i="21"/>
  <c r="D20" i="21"/>
  <c r="E19" i="21"/>
  <c r="D19" i="21"/>
  <c r="E18" i="21"/>
  <c r="D18" i="21"/>
  <c r="E17" i="21"/>
  <c r="D17" i="2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I8" i="21"/>
  <c r="H8" i="21"/>
  <c r="E8" i="21"/>
  <c r="D8" i="21"/>
  <c r="E7" i="21"/>
  <c r="D7" i="21"/>
  <c r="E6" i="21"/>
  <c r="D6" i="21"/>
  <c r="L5" i="21"/>
  <c r="K5" i="21"/>
  <c r="E5" i="21"/>
  <c r="D5" i="21"/>
  <c r="E4" i="21"/>
  <c r="D4" i="21"/>
  <c r="H5" i="21" s="1"/>
  <c r="L2" i="21"/>
  <c r="K2" i="21"/>
  <c r="I2" i="21"/>
  <c r="H2" i="21"/>
  <c r="E33" i="20"/>
  <c r="D33" i="20"/>
  <c r="E32" i="20"/>
  <c r="D32" i="20"/>
  <c r="E31" i="20"/>
  <c r="D31" i="20"/>
  <c r="E30" i="20"/>
  <c r="D30" i="20"/>
  <c r="E29" i="20"/>
  <c r="D29" i="20"/>
  <c r="E28" i="20"/>
  <c r="D28" i="20"/>
  <c r="E27" i="20"/>
  <c r="D27" i="20"/>
  <c r="E26" i="20"/>
  <c r="D26" i="20"/>
  <c r="E25" i="20"/>
  <c r="D25" i="20"/>
  <c r="E24" i="20"/>
  <c r="D24" i="20"/>
  <c r="E23" i="20"/>
  <c r="D23" i="20"/>
  <c r="E22" i="20"/>
  <c r="D22" i="20"/>
  <c r="E21" i="20"/>
  <c r="D21" i="20"/>
  <c r="E20" i="20"/>
  <c r="D20" i="20"/>
  <c r="E19" i="20"/>
  <c r="D19" i="20"/>
  <c r="E18" i="20"/>
  <c r="D18" i="20"/>
  <c r="E17" i="20"/>
  <c r="D17" i="20"/>
  <c r="E16" i="20"/>
  <c r="D16" i="20"/>
  <c r="E15" i="20"/>
  <c r="D15" i="20"/>
  <c r="E14" i="20"/>
  <c r="D14" i="20"/>
  <c r="E13" i="20"/>
  <c r="D13" i="20"/>
  <c r="E12" i="20"/>
  <c r="D12" i="20"/>
  <c r="E11" i="20"/>
  <c r="D11" i="20"/>
  <c r="E10" i="20"/>
  <c r="D10" i="20"/>
  <c r="E9" i="20"/>
  <c r="D9" i="20"/>
  <c r="I8" i="20"/>
  <c r="H8" i="20"/>
  <c r="E8" i="20"/>
  <c r="D8" i="20"/>
  <c r="E7" i="20"/>
  <c r="D7" i="20"/>
  <c r="E6" i="20"/>
  <c r="D6" i="20"/>
  <c r="L5" i="20"/>
  <c r="K5" i="20"/>
  <c r="E5" i="20"/>
  <c r="D5" i="20"/>
  <c r="E4" i="20"/>
  <c r="D4" i="20"/>
  <c r="H5" i="20" s="1"/>
  <c r="L2" i="20"/>
  <c r="K2" i="20"/>
  <c r="I2" i="20"/>
  <c r="H2" i="20"/>
  <c r="E33" i="19"/>
  <c r="D33" i="19"/>
  <c r="E32" i="19"/>
  <c r="D32" i="19"/>
  <c r="E31" i="19"/>
  <c r="D31" i="19"/>
  <c r="E30" i="19"/>
  <c r="D30" i="19"/>
  <c r="E29" i="19"/>
  <c r="D29" i="19"/>
  <c r="E28" i="19"/>
  <c r="D28" i="19"/>
  <c r="E27" i="19"/>
  <c r="D27" i="19"/>
  <c r="E26" i="19"/>
  <c r="D26" i="19"/>
  <c r="E25" i="19"/>
  <c r="D25" i="19"/>
  <c r="E24" i="19"/>
  <c r="D24" i="19"/>
  <c r="E23" i="19"/>
  <c r="D23" i="19"/>
  <c r="E22" i="19"/>
  <c r="D22" i="19"/>
  <c r="E21" i="19"/>
  <c r="D21" i="19"/>
  <c r="E20" i="19"/>
  <c r="D20" i="19"/>
  <c r="E19" i="19"/>
  <c r="D19" i="19"/>
  <c r="E18" i="19"/>
  <c r="D18" i="19"/>
  <c r="E17" i="19"/>
  <c r="D17" i="19"/>
  <c r="E16" i="19"/>
  <c r="D16" i="19"/>
  <c r="E15" i="19"/>
  <c r="D15" i="19"/>
  <c r="E14" i="19"/>
  <c r="D14" i="19"/>
  <c r="E13" i="19"/>
  <c r="D13" i="19"/>
  <c r="E12" i="19"/>
  <c r="D12" i="19"/>
  <c r="E11" i="19"/>
  <c r="D11" i="19"/>
  <c r="E10" i="19"/>
  <c r="D10" i="19"/>
  <c r="E9" i="19"/>
  <c r="D9" i="19"/>
  <c r="I8" i="19"/>
  <c r="H8" i="19"/>
  <c r="E8" i="19"/>
  <c r="D8" i="19"/>
  <c r="E7" i="19"/>
  <c r="D7" i="19"/>
  <c r="E6" i="19"/>
  <c r="D6" i="19"/>
  <c r="L5" i="19"/>
  <c r="K5" i="19"/>
  <c r="E5" i="19"/>
  <c r="D5" i="19"/>
  <c r="E4" i="19"/>
  <c r="D4" i="19"/>
  <c r="H5" i="19" s="1"/>
  <c r="L2" i="19"/>
  <c r="K2" i="19"/>
  <c r="I2" i="19"/>
  <c r="H2" i="19"/>
  <c r="E33" i="18"/>
  <c r="D33" i="18"/>
  <c r="E32" i="18"/>
  <c r="D32" i="18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D21" i="18"/>
  <c r="E20" i="18"/>
  <c r="D20" i="18"/>
  <c r="E19" i="18"/>
  <c r="D19" i="18"/>
  <c r="E18" i="18"/>
  <c r="D18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I8" i="18"/>
  <c r="H8" i="18"/>
  <c r="E8" i="18"/>
  <c r="D8" i="18"/>
  <c r="E7" i="18"/>
  <c r="D7" i="18"/>
  <c r="E6" i="18"/>
  <c r="D6" i="18"/>
  <c r="L5" i="18"/>
  <c r="K5" i="18"/>
  <c r="E5" i="18"/>
  <c r="D5" i="18"/>
  <c r="E4" i="18"/>
  <c r="I5" i="18" s="1"/>
  <c r="D4" i="18"/>
  <c r="H5" i="18" s="1"/>
  <c r="L2" i="18"/>
  <c r="K2" i="18"/>
  <c r="I2" i="18"/>
  <c r="H2" i="18"/>
  <c r="E33" i="17"/>
  <c r="D33" i="17"/>
  <c r="E32" i="17"/>
  <c r="D32" i="17"/>
  <c r="E31" i="17"/>
  <c r="D31" i="17"/>
  <c r="E30" i="17"/>
  <c r="D30" i="17"/>
  <c r="E29" i="17"/>
  <c r="D29" i="17"/>
  <c r="E28" i="17"/>
  <c r="D28" i="17"/>
  <c r="E27" i="17"/>
  <c r="D27" i="17"/>
  <c r="E26" i="17"/>
  <c r="D26" i="17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E17" i="17"/>
  <c r="D17" i="17"/>
  <c r="E16" i="17"/>
  <c r="D16" i="17"/>
  <c r="E15" i="17"/>
  <c r="D15" i="17"/>
  <c r="E14" i="17"/>
  <c r="D14" i="17"/>
  <c r="E13" i="17"/>
  <c r="D13" i="17"/>
  <c r="E12" i="17"/>
  <c r="D12" i="17"/>
  <c r="E11" i="17"/>
  <c r="D11" i="17"/>
  <c r="E10" i="17"/>
  <c r="D10" i="17"/>
  <c r="E9" i="17"/>
  <c r="D9" i="17"/>
  <c r="I8" i="17"/>
  <c r="H8" i="17"/>
  <c r="E8" i="17"/>
  <c r="D8" i="17"/>
  <c r="E7" i="17"/>
  <c r="D7" i="17"/>
  <c r="E6" i="17"/>
  <c r="D6" i="17"/>
  <c r="L5" i="17"/>
  <c r="K5" i="17"/>
  <c r="E5" i="17"/>
  <c r="D5" i="17"/>
  <c r="E4" i="17"/>
  <c r="D4" i="17"/>
  <c r="H5" i="17" s="1"/>
  <c r="L2" i="17"/>
  <c r="K2" i="17"/>
  <c r="I2" i="17"/>
  <c r="H2" i="17"/>
  <c r="E33" i="16"/>
  <c r="D33" i="16"/>
  <c r="E32" i="16"/>
  <c r="D32" i="16"/>
  <c r="E31" i="16"/>
  <c r="D31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I8" i="16"/>
  <c r="H8" i="16"/>
  <c r="E8" i="16"/>
  <c r="D8" i="16"/>
  <c r="E7" i="16"/>
  <c r="D7" i="16"/>
  <c r="E6" i="16"/>
  <c r="D6" i="16"/>
  <c r="L5" i="16"/>
  <c r="K5" i="16"/>
  <c r="E5" i="16"/>
  <c r="D5" i="16"/>
  <c r="E4" i="16"/>
  <c r="D4" i="16"/>
  <c r="H5" i="16" s="1"/>
  <c r="L2" i="16"/>
  <c r="K2" i="16"/>
  <c r="I2" i="16"/>
  <c r="H2" i="16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I8" i="15"/>
  <c r="H8" i="15"/>
  <c r="E8" i="15"/>
  <c r="D8" i="15"/>
  <c r="E7" i="15"/>
  <c r="D7" i="15"/>
  <c r="E6" i="15"/>
  <c r="D6" i="15"/>
  <c r="L5" i="15"/>
  <c r="K5" i="15"/>
  <c r="E5" i="15"/>
  <c r="D5" i="15"/>
  <c r="E4" i="15"/>
  <c r="D4" i="15"/>
  <c r="H5" i="15" s="1"/>
  <c r="L2" i="15"/>
  <c r="K2" i="15"/>
  <c r="I2" i="15"/>
  <c r="H2" i="15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I8" i="14"/>
  <c r="H8" i="14"/>
  <c r="E8" i="14"/>
  <c r="D8" i="14"/>
  <c r="E7" i="14"/>
  <c r="D7" i="14"/>
  <c r="E6" i="14"/>
  <c r="D6" i="14"/>
  <c r="L5" i="14"/>
  <c r="K5" i="14"/>
  <c r="E5" i="14"/>
  <c r="D5" i="14"/>
  <c r="E4" i="14"/>
  <c r="I5" i="14" s="1"/>
  <c r="D4" i="14"/>
  <c r="H5" i="14" s="1"/>
  <c r="L2" i="14"/>
  <c r="K2" i="14"/>
  <c r="I2" i="14"/>
  <c r="H2" i="14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I8" i="13"/>
  <c r="H8" i="13"/>
  <c r="E8" i="13"/>
  <c r="D8" i="13"/>
  <c r="E7" i="13"/>
  <c r="D7" i="13"/>
  <c r="E6" i="13"/>
  <c r="D6" i="13"/>
  <c r="L5" i="13"/>
  <c r="K5" i="13"/>
  <c r="E5" i="13"/>
  <c r="D5" i="13"/>
  <c r="E4" i="13"/>
  <c r="D4" i="13"/>
  <c r="H5" i="13" s="1"/>
  <c r="L2" i="13"/>
  <c r="K2" i="13"/>
  <c r="I2" i="13"/>
  <c r="H2" i="13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I8" i="12"/>
  <c r="H8" i="12"/>
  <c r="H10" i="12" s="1"/>
  <c r="E8" i="12"/>
  <c r="D8" i="12"/>
  <c r="E7" i="12"/>
  <c r="D7" i="12"/>
  <c r="E6" i="12"/>
  <c r="D6" i="12"/>
  <c r="L5" i="12"/>
  <c r="K5" i="12"/>
  <c r="E5" i="12"/>
  <c r="D5" i="12"/>
  <c r="E4" i="12"/>
  <c r="D4" i="12"/>
  <c r="H5" i="12" s="1"/>
  <c r="L2" i="12"/>
  <c r="K2" i="12"/>
  <c r="I2" i="12"/>
  <c r="H2" i="12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I8" i="11"/>
  <c r="H8" i="11"/>
  <c r="E8" i="11"/>
  <c r="D8" i="11"/>
  <c r="E7" i="11"/>
  <c r="D7" i="11"/>
  <c r="E6" i="11"/>
  <c r="D6" i="11"/>
  <c r="L5" i="11"/>
  <c r="K5" i="11"/>
  <c r="E5" i="11"/>
  <c r="D5" i="11"/>
  <c r="E4" i="11"/>
  <c r="D4" i="11"/>
  <c r="H5" i="11" s="1"/>
  <c r="L2" i="11"/>
  <c r="K2" i="11"/>
  <c r="I2" i="11"/>
  <c r="H2" i="11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I8" i="10"/>
  <c r="H8" i="10"/>
  <c r="E8" i="10"/>
  <c r="D8" i="10"/>
  <c r="E7" i="10"/>
  <c r="D7" i="10"/>
  <c r="E6" i="10"/>
  <c r="D6" i="10"/>
  <c r="L5" i="10"/>
  <c r="K5" i="10"/>
  <c r="E5" i="10"/>
  <c r="D5" i="10"/>
  <c r="E4" i="10"/>
  <c r="D4" i="10"/>
  <c r="H5" i="10" s="1"/>
  <c r="L2" i="10"/>
  <c r="K2" i="10"/>
  <c r="I2" i="10"/>
  <c r="H2" i="10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I8" i="9"/>
  <c r="H8" i="9"/>
  <c r="E8" i="9"/>
  <c r="D8" i="9"/>
  <c r="E7" i="9"/>
  <c r="D7" i="9"/>
  <c r="E6" i="9"/>
  <c r="D6" i="9"/>
  <c r="L5" i="9"/>
  <c r="K5" i="9"/>
  <c r="E5" i="9"/>
  <c r="D5" i="9"/>
  <c r="E4" i="9"/>
  <c r="D4" i="9"/>
  <c r="L2" i="9"/>
  <c r="K2" i="9"/>
  <c r="I2" i="9"/>
  <c r="H2" i="9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I8" i="8"/>
  <c r="H8" i="8"/>
  <c r="E8" i="8"/>
  <c r="D8" i="8"/>
  <c r="E7" i="8"/>
  <c r="D7" i="8"/>
  <c r="E6" i="8"/>
  <c r="D6" i="8"/>
  <c r="L5" i="8"/>
  <c r="K5" i="8"/>
  <c r="E5" i="8"/>
  <c r="D5" i="8"/>
  <c r="E4" i="8"/>
  <c r="D4" i="8"/>
  <c r="L2" i="8"/>
  <c r="K2" i="8"/>
  <c r="I2" i="8"/>
  <c r="H2" i="8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I8" i="7"/>
  <c r="H8" i="7"/>
  <c r="E8" i="7"/>
  <c r="D8" i="7"/>
  <c r="E7" i="7"/>
  <c r="D7" i="7"/>
  <c r="E6" i="7"/>
  <c r="D6" i="7"/>
  <c r="L5" i="7"/>
  <c r="K5" i="7"/>
  <c r="E5" i="7"/>
  <c r="D5" i="7"/>
  <c r="E4" i="7"/>
  <c r="D4" i="7"/>
  <c r="L2" i="7"/>
  <c r="K2" i="7"/>
  <c r="I2" i="7"/>
  <c r="H2" i="7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I8" i="6"/>
  <c r="H8" i="6"/>
  <c r="E8" i="6"/>
  <c r="D8" i="6"/>
  <c r="E7" i="6"/>
  <c r="D7" i="6"/>
  <c r="E6" i="6"/>
  <c r="D6" i="6"/>
  <c r="L5" i="6"/>
  <c r="K5" i="6"/>
  <c r="E5" i="6"/>
  <c r="D5" i="6"/>
  <c r="E4" i="6"/>
  <c r="D4" i="6"/>
  <c r="H5" i="6" s="1"/>
  <c r="L2" i="6"/>
  <c r="K2" i="6"/>
  <c r="I2" i="6"/>
  <c r="H2" i="6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I8" i="5"/>
  <c r="H8" i="5"/>
  <c r="E8" i="5"/>
  <c r="D8" i="5"/>
  <c r="E7" i="5"/>
  <c r="D7" i="5"/>
  <c r="E6" i="5"/>
  <c r="D6" i="5"/>
  <c r="L5" i="5"/>
  <c r="K5" i="5"/>
  <c r="E5" i="5"/>
  <c r="D5" i="5"/>
  <c r="E4" i="5"/>
  <c r="D4" i="5"/>
  <c r="L2" i="5"/>
  <c r="K2" i="5"/>
  <c r="I2" i="5"/>
  <c r="H2" i="5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I8" i="4"/>
  <c r="H8" i="4"/>
  <c r="E8" i="4"/>
  <c r="D8" i="4"/>
  <c r="E7" i="4"/>
  <c r="D7" i="4"/>
  <c r="E6" i="4"/>
  <c r="D6" i="4"/>
  <c r="L5" i="4"/>
  <c r="K5" i="4"/>
  <c r="E5" i="4"/>
  <c r="D5" i="4"/>
  <c r="E4" i="4"/>
  <c r="D4" i="4"/>
  <c r="H5" i="4" s="1"/>
  <c r="L2" i="4"/>
  <c r="K2" i="4"/>
  <c r="I2" i="4"/>
  <c r="H2" i="4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I8" i="3"/>
  <c r="H8" i="3"/>
  <c r="E8" i="3"/>
  <c r="D8" i="3"/>
  <c r="E7" i="3"/>
  <c r="D7" i="3"/>
  <c r="E6" i="3"/>
  <c r="D6" i="3"/>
  <c r="L5" i="3"/>
  <c r="K5" i="3"/>
  <c r="E5" i="3"/>
  <c r="D5" i="3"/>
  <c r="E4" i="3"/>
  <c r="D4" i="3"/>
  <c r="L2" i="3"/>
  <c r="K2" i="3"/>
  <c r="I2" i="3"/>
  <c r="H2" i="3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I8" i="2"/>
  <c r="H8" i="2"/>
  <c r="E8" i="2"/>
  <c r="D8" i="2"/>
  <c r="E7" i="2"/>
  <c r="D7" i="2"/>
  <c r="E6" i="2"/>
  <c r="D6" i="2"/>
  <c r="L5" i="2"/>
  <c r="K5" i="2"/>
  <c r="E5" i="2"/>
  <c r="D5" i="2"/>
  <c r="E4" i="2"/>
  <c r="D4" i="2"/>
  <c r="L2" i="2"/>
  <c r="K2" i="2"/>
  <c r="I2" i="2"/>
  <c r="H2" i="2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I8" i="1"/>
  <c r="H8" i="1"/>
  <c r="E8" i="1"/>
  <c r="D8" i="1"/>
  <c r="E7" i="1"/>
  <c r="D7" i="1"/>
  <c r="E6" i="1"/>
  <c r="D6" i="1"/>
  <c r="L5" i="1"/>
  <c r="K5" i="1"/>
  <c r="E5" i="1"/>
  <c r="D5" i="1"/>
  <c r="E4" i="1"/>
  <c r="D4" i="1"/>
  <c r="L2" i="1"/>
  <c r="K2" i="1"/>
  <c r="I2" i="1"/>
  <c r="H2" i="1"/>
  <c r="I5" i="21" l="1"/>
  <c r="H11" i="22"/>
  <c r="H13" i="22" s="1"/>
  <c r="H15" i="22" s="1"/>
  <c r="H16" i="22" s="1"/>
  <c r="H11" i="7"/>
  <c r="I5" i="2"/>
  <c r="H5" i="9"/>
  <c r="I5" i="15"/>
  <c r="H11" i="19"/>
  <c r="H11" i="29"/>
  <c r="I5" i="4"/>
  <c r="I5" i="9"/>
  <c r="H10" i="10"/>
  <c r="I5" i="12"/>
  <c r="H11" i="12" s="1"/>
  <c r="H13" i="12" s="1"/>
  <c r="H15" i="12" s="1"/>
  <c r="H16" i="12" s="1"/>
  <c r="H10" i="13"/>
  <c r="H11" i="13"/>
  <c r="I5" i="22"/>
  <c r="H5" i="2"/>
  <c r="I5" i="7"/>
  <c r="H5" i="5"/>
  <c r="H10" i="5" s="1"/>
  <c r="I5" i="19"/>
  <c r="I5" i="25"/>
  <c r="H11" i="25" s="1"/>
  <c r="H10" i="3"/>
  <c r="I5" i="5"/>
  <c r="H11" i="5" s="1"/>
  <c r="H5" i="7"/>
  <c r="H10" i="7" s="1"/>
  <c r="H13" i="7" s="1"/>
  <c r="H15" i="7" s="1"/>
  <c r="H16" i="7" s="1"/>
  <c r="H11" i="1"/>
  <c r="H10" i="8"/>
  <c r="H11" i="20"/>
  <c r="H5" i="3"/>
  <c r="I5" i="13"/>
  <c r="I5" i="16"/>
  <c r="H11" i="16" s="1"/>
  <c r="I5" i="10"/>
  <c r="H11" i="10" s="1"/>
  <c r="I5" i="3"/>
  <c r="H11" i="3" s="1"/>
  <c r="H10" i="6"/>
  <c r="H10" i="11"/>
  <c r="H11" i="14"/>
  <c r="I5" i="29"/>
  <c r="H5" i="1"/>
  <c r="H10" i="1" s="1"/>
  <c r="H13" i="1" s="1"/>
  <c r="H15" i="1" s="1"/>
  <c r="H16" i="1" s="1"/>
  <c r="H11" i="24"/>
  <c r="H11" i="9"/>
  <c r="I5" i="1"/>
  <c r="H5" i="8"/>
  <c r="I5" i="20"/>
  <c r="I5" i="30"/>
  <c r="H11" i="30" s="1"/>
  <c r="H10" i="4"/>
  <c r="H11" i="4"/>
  <c r="I5" i="8"/>
  <c r="H11" i="8" s="1"/>
  <c r="I5" i="17"/>
  <c r="H11" i="17" s="1"/>
  <c r="H11" i="21"/>
  <c r="H11" i="18"/>
  <c r="H10" i="2"/>
  <c r="H13" i="2" s="1"/>
  <c r="H15" i="2" s="1"/>
  <c r="H16" i="2" s="1"/>
  <c r="H11" i="2"/>
  <c r="I5" i="6"/>
  <c r="H11" i="6" s="1"/>
  <c r="H10" i="9"/>
  <c r="I5" i="11"/>
  <c r="H11" i="11" s="1"/>
  <c r="H11" i="15"/>
  <c r="H5" i="29"/>
  <c r="H10" i="38"/>
  <c r="H11" i="40"/>
  <c r="H11" i="42"/>
  <c r="H10" i="42"/>
  <c r="H13" i="42" s="1"/>
  <c r="H15" i="42" s="1"/>
  <c r="H16" i="42" s="1"/>
  <c r="H11" i="44"/>
  <c r="H10" i="44"/>
  <c r="H13" i="44" s="1"/>
  <c r="H15" i="44" s="1"/>
  <c r="H16" i="44" s="1"/>
  <c r="H5" i="33"/>
  <c r="H5" i="36"/>
  <c r="H5" i="24"/>
  <c r="H10" i="24" s="1"/>
  <c r="H13" i="24" s="1"/>
  <c r="H15" i="24" s="1"/>
  <c r="H16" i="24" s="1"/>
  <c r="H11" i="46"/>
  <c r="H5" i="23"/>
  <c r="I5" i="33"/>
  <c r="H11" i="33" s="1"/>
  <c r="I5" i="36"/>
  <c r="H10" i="27"/>
  <c r="H5" i="28"/>
  <c r="H10" i="28" s="1"/>
  <c r="H13" i="28" s="1"/>
  <c r="H15" i="28" s="1"/>
  <c r="H16" i="28" s="1"/>
  <c r="H10" i="35"/>
  <c r="H5" i="46"/>
  <c r="H10" i="46" s="1"/>
  <c r="H13" i="46" s="1"/>
  <c r="H15" i="46" s="1"/>
  <c r="H16" i="46" s="1"/>
  <c r="H5" i="38"/>
  <c r="H5" i="40"/>
  <c r="H10" i="40" s="1"/>
  <c r="H13" i="40" s="1"/>
  <c r="H15" i="40" s="1"/>
  <c r="H16" i="40" s="1"/>
  <c r="H5" i="42"/>
  <c r="H5" i="44"/>
  <c r="H5" i="32"/>
  <c r="H10" i="32" s="1"/>
  <c r="H13" i="32" s="1"/>
  <c r="H15" i="32" s="1"/>
  <c r="H16" i="32" s="1"/>
  <c r="I5" i="38"/>
  <c r="H11" i="38" s="1"/>
  <c r="I5" i="40"/>
  <c r="I5" i="42"/>
  <c r="I5" i="44"/>
  <c r="H5" i="27"/>
  <c r="H10" i="31"/>
  <c r="H13" i="31" s="1"/>
  <c r="H15" i="31" s="1"/>
  <c r="H16" i="31" s="1"/>
  <c r="H11" i="47"/>
  <c r="H5" i="49"/>
  <c r="H10" i="23"/>
  <c r="H13" i="23" s="1"/>
  <c r="H15" i="23" s="1"/>
  <c r="H16" i="23" s="1"/>
  <c r="H10" i="14"/>
  <c r="H10" i="15"/>
  <c r="H13" i="15" s="1"/>
  <c r="H15" i="15" s="1"/>
  <c r="H16" i="15" s="1"/>
  <c r="H10" i="16"/>
  <c r="H10" i="17"/>
  <c r="H10" i="18"/>
  <c r="H13" i="18" s="1"/>
  <c r="H15" i="18" s="1"/>
  <c r="H16" i="18" s="1"/>
  <c r="H10" i="19"/>
  <c r="H13" i="19" s="1"/>
  <c r="H15" i="19" s="1"/>
  <c r="H16" i="19" s="1"/>
  <c r="H10" i="20"/>
  <c r="H10" i="21"/>
  <c r="H11" i="23"/>
  <c r="H5" i="35"/>
  <c r="H11" i="28"/>
  <c r="H10" i="34"/>
  <c r="I5" i="35"/>
  <c r="H11" i="35" s="1"/>
  <c r="H11" i="41"/>
  <c r="H11" i="43"/>
  <c r="H10" i="43"/>
  <c r="H13" i="43" s="1"/>
  <c r="H15" i="43" s="1"/>
  <c r="H16" i="43" s="1"/>
  <c r="H11" i="45"/>
  <c r="H11" i="50"/>
  <c r="H5" i="26"/>
  <c r="H10" i="26" s="1"/>
  <c r="H13" i="26" s="1"/>
  <c r="H15" i="26" s="1"/>
  <c r="H16" i="26" s="1"/>
  <c r="H5" i="31"/>
  <c r="H10" i="30"/>
  <c r="H13" i="30" s="1"/>
  <c r="H15" i="30" s="1"/>
  <c r="H16" i="30" s="1"/>
  <c r="H11" i="32"/>
  <c r="H5" i="47"/>
  <c r="H10" i="47" s="1"/>
  <c r="H13" i="47" s="1"/>
  <c r="H15" i="47" s="1"/>
  <c r="H16" i="47" s="1"/>
  <c r="H11" i="27"/>
  <c r="H5" i="37"/>
  <c r="H10" i="37" s="1"/>
  <c r="H13" i="37" s="1"/>
  <c r="H15" i="37" s="1"/>
  <c r="H16" i="37" s="1"/>
  <c r="H5" i="25"/>
  <c r="H10" i="25" s="1"/>
  <c r="H13" i="25" s="1"/>
  <c r="H15" i="25" s="1"/>
  <c r="H16" i="25" s="1"/>
  <c r="H5" i="34"/>
  <c r="I5" i="37"/>
  <c r="H11" i="37" s="1"/>
  <c r="H5" i="39"/>
  <c r="H10" i="39" s="1"/>
  <c r="H5" i="41"/>
  <c r="H10" i="41" s="1"/>
  <c r="H13" i="41" s="1"/>
  <c r="H15" i="41" s="1"/>
  <c r="H16" i="41" s="1"/>
  <c r="H5" i="43"/>
  <c r="H5" i="45"/>
  <c r="H10" i="45" s="1"/>
  <c r="H13" i="45" s="1"/>
  <c r="H15" i="45" s="1"/>
  <c r="H16" i="45" s="1"/>
  <c r="H5" i="50"/>
  <c r="H10" i="50" s="1"/>
  <c r="H13" i="50" s="1"/>
  <c r="H15" i="50" s="1"/>
  <c r="H16" i="50" s="1"/>
  <c r="H10" i="29"/>
  <c r="H5" i="30"/>
  <c r="H10" i="33"/>
  <c r="I5" i="34"/>
  <c r="H11" i="34" s="1"/>
  <c r="H11" i="36"/>
  <c r="H10" i="36"/>
  <c r="I5" i="39"/>
  <c r="H11" i="39" s="1"/>
  <c r="H10" i="48"/>
  <c r="H13" i="48" s="1"/>
  <c r="H15" i="48" s="1"/>
  <c r="H16" i="48" s="1"/>
  <c r="H10" i="49"/>
  <c r="H13" i="49" s="1"/>
  <c r="H15" i="49" s="1"/>
  <c r="H16" i="49" s="1"/>
  <c r="J19" i="28" l="1"/>
  <c r="I19" i="28"/>
  <c r="H19" i="28"/>
  <c r="L19" i="28"/>
  <c r="K19" i="28"/>
  <c r="L19" i="25"/>
  <c r="K19" i="25"/>
  <c r="J19" i="25"/>
  <c r="I19" i="25"/>
  <c r="H19" i="25"/>
  <c r="L19" i="24"/>
  <c r="K19" i="24"/>
  <c r="J19" i="24"/>
  <c r="I19" i="24"/>
  <c r="H19" i="24"/>
  <c r="H19" i="37"/>
  <c r="J19" i="37"/>
  <c r="L19" i="37"/>
  <c r="K19" i="37"/>
  <c r="I19" i="37"/>
  <c r="H19" i="45"/>
  <c r="L19" i="45"/>
  <c r="J19" i="45"/>
  <c r="K19" i="45"/>
  <c r="I19" i="45"/>
  <c r="J19" i="32"/>
  <c r="H19" i="32"/>
  <c r="L19" i="32"/>
  <c r="K19" i="32"/>
  <c r="I19" i="32"/>
  <c r="H19" i="47"/>
  <c r="L19" i="47"/>
  <c r="K19" i="47"/>
  <c r="J19" i="47"/>
  <c r="I19" i="47"/>
  <c r="H19" i="40"/>
  <c r="J19" i="40"/>
  <c r="L19" i="40"/>
  <c r="K19" i="40"/>
  <c r="I19" i="40"/>
  <c r="L19" i="26"/>
  <c r="K19" i="26"/>
  <c r="J19" i="26"/>
  <c r="I19" i="26"/>
  <c r="H19" i="26"/>
  <c r="H19" i="46"/>
  <c r="L19" i="46"/>
  <c r="J19" i="46"/>
  <c r="K19" i="46"/>
  <c r="I19" i="46"/>
  <c r="I19" i="12"/>
  <c r="L19" i="12"/>
  <c r="K19" i="12"/>
  <c r="J19" i="12"/>
  <c r="H19" i="12"/>
  <c r="H19" i="50"/>
  <c r="L19" i="50"/>
  <c r="K19" i="50"/>
  <c r="J19" i="50"/>
  <c r="I19" i="50"/>
  <c r="L19" i="7"/>
  <c r="K19" i="7"/>
  <c r="J19" i="7"/>
  <c r="I19" i="7"/>
  <c r="H19" i="7"/>
  <c r="H19" i="41"/>
  <c r="J19" i="41"/>
  <c r="L19" i="41"/>
  <c r="K19" i="41"/>
  <c r="I19" i="41"/>
  <c r="L19" i="1"/>
  <c r="J19" i="1"/>
  <c r="K19" i="1"/>
  <c r="H19" i="1"/>
  <c r="I19" i="1"/>
  <c r="H13" i="39"/>
  <c r="H15" i="39" s="1"/>
  <c r="H16" i="39" s="1"/>
  <c r="H13" i="5"/>
  <c r="H15" i="5" s="1"/>
  <c r="H16" i="5" s="1"/>
  <c r="H19" i="22"/>
  <c r="J19" i="22"/>
  <c r="L19" i="22"/>
  <c r="K19" i="22"/>
  <c r="I19" i="22"/>
  <c r="H19" i="48"/>
  <c r="L19" i="48"/>
  <c r="K19" i="48"/>
  <c r="J19" i="48"/>
  <c r="I19" i="48"/>
  <c r="H13" i="14"/>
  <c r="H15" i="14" s="1"/>
  <c r="H16" i="14" s="1"/>
  <c r="H13" i="3"/>
  <c r="H15" i="3" s="1"/>
  <c r="H16" i="3" s="1"/>
  <c r="H13" i="10"/>
  <c r="H15" i="10" s="1"/>
  <c r="H16" i="10" s="1"/>
  <c r="H19" i="42"/>
  <c r="J19" i="42"/>
  <c r="L19" i="42"/>
  <c r="K19" i="42"/>
  <c r="I19" i="42"/>
  <c r="H13" i="36"/>
  <c r="H15" i="36" s="1"/>
  <c r="H16" i="36" s="1"/>
  <c r="H13" i="35"/>
  <c r="H15" i="35" s="1"/>
  <c r="H16" i="35" s="1"/>
  <c r="H13" i="11"/>
  <c r="H15" i="11" s="1"/>
  <c r="H16" i="11" s="1"/>
  <c r="K19" i="23"/>
  <c r="J19" i="23"/>
  <c r="I19" i="23"/>
  <c r="H19" i="23"/>
  <c r="L19" i="23"/>
  <c r="H13" i="34"/>
  <c r="H15" i="34" s="1"/>
  <c r="H16" i="34" s="1"/>
  <c r="H13" i="6"/>
  <c r="H15" i="6" s="1"/>
  <c r="H16" i="6" s="1"/>
  <c r="H19" i="49"/>
  <c r="L19" i="49"/>
  <c r="K19" i="49"/>
  <c r="J19" i="49"/>
  <c r="I19" i="49"/>
  <c r="L19" i="15"/>
  <c r="I19" i="15"/>
  <c r="K19" i="15"/>
  <c r="J19" i="15"/>
  <c r="H19" i="15"/>
  <c r="J19" i="31"/>
  <c r="L19" i="31"/>
  <c r="K19" i="31"/>
  <c r="I19" i="31"/>
  <c r="H19" i="31"/>
  <c r="H13" i="29"/>
  <c r="H15" i="29" s="1"/>
  <c r="H16" i="29" s="1"/>
  <c r="L19" i="2"/>
  <c r="K19" i="2"/>
  <c r="J19" i="2"/>
  <c r="I19" i="2"/>
  <c r="H19" i="2"/>
  <c r="H13" i="4"/>
  <c r="H15" i="4" s="1"/>
  <c r="H16" i="4" s="1"/>
  <c r="I19" i="19"/>
  <c r="L19" i="19"/>
  <c r="K19" i="19"/>
  <c r="J19" i="19"/>
  <c r="H19" i="19"/>
  <c r="H19" i="44"/>
  <c r="J19" i="44"/>
  <c r="L19" i="44"/>
  <c r="K19" i="44"/>
  <c r="I19" i="44"/>
  <c r="H13" i="33"/>
  <c r="H15" i="33" s="1"/>
  <c r="H16" i="33" s="1"/>
  <c r="H13" i="38"/>
  <c r="H15" i="38" s="1"/>
  <c r="H16" i="38" s="1"/>
  <c r="H13" i="21"/>
  <c r="H15" i="21" s="1"/>
  <c r="H16" i="21" s="1"/>
  <c r="J19" i="30"/>
  <c r="L19" i="30"/>
  <c r="K19" i="30"/>
  <c r="I19" i="30"/>
  <c r="H19" i="30"/>
  <c r="H13" i="27"/>
  <c r="H15" i="27" s="1"/>
  <c r="H16" i="27" s="1"/>
  <c r="H13" i="20"/>
  <c r="H15" i="20" s="1"/>
  <c r="H16" i="20" s="1"/>
  <c r="H19" i="43"/>
  <c r="J19" i="43"/>
  <c r="L19" i="43"/>
  <c r="K19" i="43"/>
  <c r="I19" i="43"/>
  <c r="I19" i="18"/>
  <c r="L19" i="18"/>
  <c r="K19" i="18"/>
  <c r="J19" i="18"/>
  <c r="H19" i="18"/>
  <c r="H13" i="9"/>
  <c r="H15" i="9" s="1"/>
  <c r="H16" i="9" s="1"/>
  <c r="H13" i="8"/>
  <c r="H15" i="8" s="1"/>
  <c r="H16" i="8" s="1"/>
  <c r="H13" i="17"/>
  <c r="H15" i="17" s="1"/>
  <c r="H16" i="17" s="1"/>
  <c r="H13" i="16"/>
  <c r="H15" i="16" s="1"/>
  <c r="H16" i="16" s="1"/>
  <c r="H13" i="13"/>
  <c r="H15" i="13" s="1"/>
  <c r="H16" i="13" s="1"/>
  <c r="I19" i="20" l="1"/>
  <c r="L19" i="20"/>
  <c r="K19" i="20"/>
  <c r="J19" i="20"/>
  <c r="H19" i="20"/>
  <c r="L19" i="17"/>
  <c r="K19" i="17"/>
  <c r="J19" i="17"/>
  <c r="I19" i="17"/>
  <c r="H19" i="17"/>
  <c r="J19" i="36"/>
  <c r="L19" i="36"/>
  <c r="K19" i="36"/>
  <c r="I19" i="36"/>
  <c r="H19" i="36"/>
  <c r="L19" i="8"/>
  <c r="K19" i="8"/>
  <c r="J19" i="8"/>
  <c r="I19" i="8"/>
  <c r="H19" i="8"/>
  <c r="L19" i="4"/>
  <c r="J19" i="4"/>
  <c r="K19" i="4"/>
  <c r="H19" i="4"/>
  <c r="I19" i="4"/>
  <c r="L19" i="9"/>
  <c r="K19" i="9"/>
  <c r="J19" i="9"/>
  <c r="I19" i="9"/>
  <c r="H19" i="9"/>
  <c r="L19" i="5"/>
  <c r="J19" i="5"/>
  <c r="K19" i="5"/>
  <c r="I19" i="5"/>
  <c r="H19" i="5"/>
  <c r="L19" i="10"/>
  <c r="K19" i="10"/>
  <c r="J19" i="10"/>
  <c r="I19" i="10"/>
  <c r="H19" i="10"/>
  <c r="L19" i="6"/>
  <c r="K19" i="6"/>
  <c r="J19" i="6"/>
  <c r="I19" i="6"/>
  <c r="H19" i="6"/>
  <c r="J19" i="34"/>
  <c r="L19" i="34"/>
  <c r="K19" i="34"/>
  <c r="I19" i="34"/>
  <c r="H19" i="34"/>
  <c r="L19" i="14"/>
  <c r="I19" i="14"/>
  <c r="K19" i="14"/>
  <c r="J19" i="14"/>
  <c r="H19" i="14"/>
  <c r="I19" i="21"/>
  <c r="L19" i="21"/>
  <c r="K19" i="21"/>
  <c r="J19" i="21"/>
  <c r="H19" i="21"/>
  <c r="H19" i="39"/>
  <c r="J19" i="39"/>
  <c r="L19" i="39"/>
  <c r="K19" i="39"/>
  <c r="I19" i="39"/>
  <c r="H19" i="38"/>
  <c r="J19" i="38"/>
  <c r="L19" i="38"/>
  <c r="K19" i="38"/>
  <c r="I19" i="38"/>
  <c r="J19" i="33"/>
  <c r="L19" i="33"/>
  <c r="K19" i="33"/>
  <c r="I19" i="33"/>
  <c r="H19" i="33"/>
  <c r="L19" i="29"/>
  <c r="K19" i="29"/>
  <c r="J19" i="29"/>
  <c r="I19" i="29"/>
  <c r="H19" i="29"/>
  <c r="L19" i="3"/>
  <c r="J19" i="3"/>
  <c r="K19" i="3"/>
  <c r="I19" i="3"/>
  <c r="H19" i="3"/>
  <c r="I19" i="13"/>
  <c r="L19" i="13"/>
  <c r="K19" i="13"/>
  <c r="J19" i="13"/>
  <c r="H19" i="13"/>
  <c r="L19" i="27"/>
  <c r="K19" i="27"/>
  <c r="I19" i="27"/>
  <c r="J19" i="27"/>
  <c r="H19" i="27"/>
  <c r="L19" i="11"/>
  <c r="K19" i="11"/>
  <c r="J19" i="11"/>
  <c r="I19" i="11"/>
  <c r="H19" i="11"/>
  <c r="L19" i="16"/>
  <c r="I19" i="16"/>
  <c r="K19" i="16"/>
  <c r="J19" i="16"/>
  <c r="H19" i="16"/>
  <c r="J19" i="35"/>
  <c r="H19" i="35"/>
  <c r="K19" i="35"/>
  <c r="L19" i="35"/>
  <c r="I19" i="35"/>
</calcChain>
</file>

<file path=xl/sharedStrings.xml><?xml version="1.0" encoding="utf-8"?>
<sst xmlns="http://schemas.openxmlformats.org/spreadsheetml/2006/main" count="1200" uniqueCount="71">
  <si>
    <t>Description</t>
  </si>
  <si>
    <t>748</t>
  </si>
  <si>
    <t>Sort by</t>
  </si>
  <si>
    <t>MS_rs</t>
  </si>
  <si>
    <t>MS_ga</t>
  </si>
  <si>
    <t>Rank 1</t>
  </si>
  <si>
    <t>Rank 2</t>
  </si>
  <si>
    <t>Median 1</t>
  </si>
  <si>
    <t>Median 2</t>
  </si>
  <si>
    <t>R1</t>
  </si>
  <si>
    <t>R2</t>
  </si>
  <si>
    <t>N1</t>
  </si>
  <si>
    <t>N2</t>
  </si>
  <si>
    <t xml:space="preserve">U1 = </t>
  </si>
  <si>
    <t xml:space="preserve">U2 = </t>
  </si>
  <si>
    <t xml:space="preserve">U = </t>
  </si>
  <si>
    <t xml:space="preserve">z = </t>
  </si>
  <si>
    <t xml:space="preserve">p-value = </t>
  </si>
  <si>
    <t>alpha</t>
  </si>
  <si>
    <t>Mean 1</t>
  </si>
  <si>
    <t>Mean 2</t>
  </si>
  <si>
    <t>Std. Dev. 1</t>
  </si>
  <si>
    <t>Std. Dev. 2</t>
  </si>
  <si>
    <t>STDEVP</t>
  </si>
  <si>
    <t>944</t>
  </si>
  <si>
    <t>855</t>
  </si>
  <si>
    <t>721</t>
  </si>
  <si>
    <t>880</t>
  </si>
  <si>
    <t>665</t>
  </si>
  <si>
    <t>859</t>
  </si>
  <si>
    <t>838</t>
  </si>
  <si>
    <t>719</t>
  </si>
  <si>
    <t>599</t>
  </si>
  <si>
    <t>629</t>
  </si>
  <si>
    <t>508</t>
  </si>
  <si>
    <t>858</t>
  </si>
  <si>
    <t>442</t>
  </si>
  <si>
    <t>432</t>
  </si>
  <si>
    <t>666</t>
  </si>
  <si>
    <t>966</t>
  </si>
  <si>
    <t>784</t>
  </si>
  <si>
    <t>494</t>
  </si>
  <si>
    <t>673</t>
  </si>
  <si>
    <t>794</t>
  </si>
  <si>
    <t>931</t>
  </si>
  <si>
    <t>924</t>
  </si>
  <si>
    <t>984</t>
  </si>
  <si>
    <t>833</t>
  </si>
  <si>
    <t>793</t>
  </si>
  <si>
    <t>519</t>
  </si>
  <si>
    <t>259</t>
  </si>
  <si>
    <t>762</t>
  </si>
  <si>
    <t>805</t>
  </si>
  <si>
    <t>980</t>
  </si>
  <si>
    <t>705</t>
  </si>
  <si>
    <t>600</t>
  </si>
  <si>
    <t>450</t>
  </si>
  <si>
    <t>848</t>
  </si>
  <si>
    <t>685</t>
  </si>
  <si>
    <t>478</t>
  </si>
  <si>
    <t>588</t>
  </si>
  <si>
    <t>383</t>
  </si>
  <si>
    <t>945</t>
  </si>
  <si>
    <t>767</t>
  </si>
  <si>
    <t>355</t>
  </si>
  <si>
    <t>424</t>
  </si>
  <si>
    <t>874</t>
  </si>
  <si>
    <t>545</t>
  </si>
  <si>
    <t>732</t>
  </si>
  <si>
    <t>900</t>
  </si>
  <si>
    <t>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</si>
</sst>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新細明體"/>
      <family val="2"/>
      <scheme val="minor"/>
    </font>
    <font>
      <i/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1</v>
      </c>
      <c r="D1" t="s">
        <v>2</v>
      </c>
      <c r="E1">
        <v>748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130</v>
      </c>
      <c r="I2">
        <f>MEDIAN($B$4:$B$33)</f>
        <v>2</v>
      </c>
      <c r="K2">
        <f>AVERAGE($A$4:$A$33)</f>
        <v>130.73333333333332</v>
      </c>
      <c r="L2">
        <f>AVERAGE($B$4:$B$33)</f>
        <v>2.1333333333333333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152</v>
      </c>
      <c r="B4">
        <v>2</v>
      </c>
      <c r="D4">
        <f t="shared" ref="D4:D33" si="0">RANK(A4,$A$4:$B$33,1)+(COUNT($A$4:$B$33)+1-RANK(A4,$A$4:$B$33,1)-RANK(A4,$A$4:$B$33,0))/2</f>
        <v>51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58</v>
      </c>
      <c r="B5">
        <v>2</v>
      </c>
      <c r="D5">
        <f t="shared" si="0"/>
        <v>33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44.513618390580454</v>
      </c>
      <c r="L5">
        <f>STDEVP($B$4:$B$33)</f>
        <v>0.71802197428460057</v>
      </c>
    </row>
    <row r="6" spans="1:12" x14ac:dyDescent="0.3">
      <c r="A6">
        <v>119</v>
      </c>
      <c r="B6">
        <v>6</v>
      </c>
      <c r="D6">
        <f t="shared" si="0"/>
        <v>41</v>
      </c>
      <c r="E6">
        <f t="shared" si="1"/>
        <v>30</v>
      </c>
    </row>
    <row r="7" spans="1:12" x14ac:dyDescent="0.3">
      <c r="A7">
        <v>126</v>
      </c>
      <c r="B7">
        <v>2</v>
      </c>
      <c r="D7">
        <f t="shared" si="0"/>
        <v>45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173</v>
      </c>
      <c r="B8">
        <v>2</v>
      </c>
      <c r="D8">
        <f t="shared" si="0"/>
        <v>55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168</v>
      </c>
      <c r="B9">
        <v>2</v>
      </c>
      <c r="D9">
        <f t="shared" si="0"/>
        <v>54</v>
      </c>
      <c r="E9">
        <f t="shared" si="1"/>
        <v>15</v>
      </c>
    </row>
    <row r="10" spans="1:12" x14ac:dyDescent="0.3">
      <c r="A10">
        <v>181</v>
      </c>
      <c r="B10">
        <v>2</v>
      </c>
      <c r="D10">
        <f t="shared" si="0"/>
        <v>57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151</v>
      </c>
      <c r="B11">
        <v>2</v>
      </c>
      <c r="D11">
        <f t="shared" si="0"/>
        <v>50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85</v>
      </c>
      <c r="B12">
        <v>2</v>
      </c>
      <c r="D12">
        <f t="shared" si="0"/>
        <v>36</v>
      </c>
      <c r="E12">
        <f t="shared" si="1"/>
        <v>15</v>
      </c>
    </row>
    <row r="13" spans="1:12" x14ac:dyDescent="0.3">
      <c r="A13">
        <v>67</v>
      </c>
      <c r="B13">
        <v>2</v>
      </c>
      <c r="D13">
        <f t="shared" si="0"/>
        <v>34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105</v>
      </c>
      <c r="B14">
        <v>2</v>
      </c>
      <c r="D14">
        <f t="shared" si="0"/>
        <v>39</v>
      </c>
      <c r="E14">
        <f t="shared" si="1"/>
        <v>15</v>
      </c>
    </row>
    <row r="15" spans="1:12" x14ac:dyDescent="0.3">
      <c r="A15">
        <v>157</v>
      </c>
      <c r="B15">
        <v>2</v>
      </c>
      <c r="D15">
        <f t="shared" si="0"/>
        <v>52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50</v>
      </c>
      <c r="B16">
        <v>2</v>
      </c>
      <c r="D16">
        <f t="shared" si="0"/>
        <v>32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183</v>
      </c>
      <c r="B17">
        <v>2</v>
      </c>
      <c r="D17">
        <f t="shared" si="0"/>
        <v>58</v>
      </c>
      <c r="E17">
        <f t="shared" si="1"/>
        <v>15</v>
      </c>
    </row>
    <row r="18" spans="1:12" x14ac:dyDescent="0.3">
      <c r="A18">
        <v>176</v>
      </c>
      <c r="B18">
        <v>2</v>
      </c>
      <c r="D18">
        <f t="shared" si="0"/>
        <v>56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158</v>
      </c>
      <c r="B19">
        <v>2</v>
      </c>
      <c r="D19">
        <f t="shared" si="0"/>
        <v>53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142</v>
      </c>
      <c r="B20">
        <v>2</v>
      </c>
      <c r="D20">
        <f t="shared" si="0"/>
        <v>47</v>
      </c>
      <c r="E20">
        <f t="shared" si="1"/>
        <v>15</v>
      </c>
    </row>
    <row r="21" spans="1:12" x14ac:dyDescent="0.3">
      <c r="A21">
        <v>117</v>
      </c>
      <c r="B21">
        <v>2</v>
      </c>
      <c r="D21">
        <f t="shared" si="0"/>
        <v>40</v>
      </c>
      <c r="E21">
        <f t="shared" si="1"/>
        <v>15</v>
      </c>
    </row>
    <row r="22" spans="1:12" x14ac:dyDescent="0.3">
      <c r="A22">
        <v>208</v>
      </c>
      <c r="B22">
        <v>2</v>
      </c>
      <c r="D22">
        <f t="shared" si="0"/>
        <v>59</v>
      </c>
      <c r="E22">
        <f t="shared" si="1"/>
        <v>15</v>
      </c>
    </row>
    <row r="23" spans="1:12" x14ac:dyDescent="0.3">
      <c r="A23">
        <v>91</v>
      </c>
      <c r="B23">
        <v>2</v>
      </c>
      <c r="D23">
        <f t="shared" si="0"/>
        <v>37</v>
      </c>
      <c r="E23">
        <f t="shared" si="1"/>
        <v>15</v>
      </c>
    </row>
    <row r="24" spans="1:12" x14ac:dyDescent="0.3">
      <c r="A24">
        <v>226</v>
      </c>
      <c r="B24">
        <v>2</v>
      </c>
      <c r="D24">
        <f t="shared" si="0"/>
        <v>60</v>
      </c>
      <c r="E24">
        <f t="shared" si="1"/>
        <v>15</v>
      </c>
    </row>
    <row r="25" spans="1:12" x14ac:dyDescent="0.3">
      <c r="A25">
        <v>148</v>
      </c>
      <c r="B25">
        <v>2</v>
      </c>
      <c r="D25">
        <f t="shared" si="0"/>
        <v>49</v>
      </c>
      <c r="E25">
        <f t="shared" si="1"/>
        <v>15</v>
      </c>
    </row>
    <row r="26" spans="1:12" x14ac:dyDescent="0.3">
      <c r="A26">
        <v>125</v>
      </c>
      <c r="B26">
        <v>2</v>
      </c>
      <c r="D26">
        <f t="shared" si="0"/>
        <v>44</v>
      </c>
      <c r="E26">
        <f t="shared" si="1"/>
        <v>15</v>
      </c>
    </row>
    <row r="27" spans="1:12" x14ac:dyDescent="0.3">
      <c r="A27">
        <v>83</v>
      </c>
      <c r="B27">
        <v>2</v>
      </c>
      <c r="D27">
        <f t="shared" si="0"/>
        <v>35</v>
      </c>
      <c r="E27">
        <f t="shared" si="1"/>
        <v>15</v>
      </c>
    </row>
    <row r="28" spans="1:12" x14ac:dyDescent="0.3">
      <c r="A28">
        <v>124</v>
      </c>
      <c r="B28">
        <v>2</v>
      </c>
      <c r="D28">
        <f t="shared" si="0"/>
        <v>43</v>
      </c>
      <c r="E28">
        <f t="shared" si="1"/>
        <v>15</v>
      </c>
    </row>
    <row r="29" spans="1:12" x14ac:dyDescent="0.3">
      <c r="A29">
        <v>147</v>
      </c>
      <c r="B29">
        <v>2</v>
      </c>
      <c r="D29">
        <f t="shared" si="0"/>
        <v>48</v>
      </c>
      <c r="E29">
        <f t="shared" si="1"/>
        <v>15</v>
      </c>
    </row>
    <row r="30" spans="1:12" x14ac:dyDescent="0.3">
      <c r="A30">
        <v>120</v>
      </c>
      <c r="B30">
        <v>2</v>
      </c>
      <c r="D30">
        <f t="shared" si="0"/>
        <v>42</v>
      </c>
      <c r="E30">
        <f t="shared" si="1"/>
        <v>15</v>
      </c>
    </row>
    <row r="31" spans="1:12" x14ac:dyDescent="0.3">
      <c r="A31">
        <v>47</v>
      </c>
      <c r="B31">
        <v>2</v>
      </c>
      <c r="D31">
        <f t="shared" si="0"/>
        <v>31</v>
      </c>
      <c r="E31">
        <f t="shared" si="1"/>
        <v>15</v>
      </c>
    </row>
    <row r="32" spans="1:12" x14ac:dyDescent="0.3">
      <c r="A32">
        <v>101</v>
      </c>
      <c r="B32">
        <v>2</v>
      </c>
      <c r="D32">
        <f t="shared" si="0"/>
        <v>38</v>
      </c>
      <c r="E32">
        <f t="shared" si="1"/>
        <v>15</v>
      </c>
    </row>
    <row r="33" spans="1:5" x14ac:dyDescent="0.3">
      <c r="A33">
        <v>134</v>
      </c>
      <c r="B33">
        <v>2</v>
      </c>
      <c r="D33">
        <f t="shared" si="0"/>
        <v>46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31</v>
      </c>
      <c r="D1" t="s">
        <v>2</v>
      </c>
      <c r="E1">
        <v>719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93</v>
      </c>
      <c r="I2">
        <f>MEDIAN($B$4:$B$33)</f>
        <v>2</v>
      </c>
      <c r="K2">
        <f>AVERAGE($A$4:$A$33)</f>
        <v>91.666666666666671</v>
      </c>
      <c r="L2">
        <f>AVERAGE($B$4:$B$33)</f>
        <v>16.933333333333334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130</v>
      </c>
      <c r="B4">
        <v>2</v>
      </c>
      <c r="D4">
        <f t="shared" ref="D4:D33" si="0">RANK(A4,$A$4:$B$33,1)+(COUNT($A$4:$B$33)+1-RANK(A4,$A$4:$B$33,1)-RANK(A4,$A$4:$B$33,0))/2</f>
        <v>55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79</v>
      </c>
      <c r="B5">
        <v>2</v>
      </c>
      <c r="D5">
        <f t="shared" si="0"/>
        <v>42</v>
      </c>
      <c r="E5">
        <f t="shared" si="1"/>
        <v>15</v>
      </c>
      <c r="H5">
        <f>SUM($D$4:$D$33)</f>
        <v>1335</v>
      </c>
      <c r="I5">
        <f>SUM($E$4:$E$33)</f>
        <v>495</v>
      </c>
      <c r="J5" s="2" t="s">
        <v>23</v>
      </c>
      <c r="K5">
        <f>STDEVP($A$4:$A$33)</f>
        <v>40.504595075401291</v>
      </c>
      <c r="L5">
        <f>STDEVP($B$4:$B$33)</f>
        <v>80.418461119875261</v>
      </c>
    </row>
    <row r="6" spans="1:12" x14ac:dyDescent="0.3">
      <c r="A6">
        <v>117</v>
      </c>
      <c r="B6">
        <v>2</v>
      </c>
      <c r="D6">
        <f t="shared" si="0"/>
        <v>52</v>
      </c>
      <c r="E6">
        <f t="shared" si="1"/>
        <v>15</v>
      </c>
    </row>
    <row r="7" spans="1:12" x14ac:dyDescent="0.3">
      <c r="A7">
        <v>110</v>
      </c>
      <c r="B7">
        <v>2</v>
      </c>
      <c r="D7">
        <f t="shared" si="0"/>
        <v>51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69</v>
      </c>
      <c r="B8">
        <v>2</v>
      </c>
      <c r="D8">
        <f t="shared" si="0"/>
        <v>38.5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63</v>
      </c>
      <c r="B9">
        <v>2</v>
      </c>
      <c r="D9">
        <f t="shared" si="0"/>
        <v>37</v>
      </c>
      <c r="E9">
        <f t="shared" si="1"/>
        <v>15</v>
      </c>
    </row>
    <row r="10" spans="1:12" x14ac:dyDescent="0.3">
      <c r="A10">
        <v>43</v>
      </c>
      <c r="B10">
        <v>450</v>
      </c>
      <c r="D10">
        <f t="shared" si="0"/>
        <v>32</v>
      </c>
      <c r="E10">
        <f t="shared" si="1"/>
        <v>60</v>
      </c>
      <c r="G10" t="s">
        <v>13</v>
      </c>
      <c r="H10">
        <f>H8*I8+H8*(H8+1)/2-H5</f>
        <v>30</v>
      </c>
    </row>
    <row r="11" spans="1:12" x14ac:dyDescent="0.3">
      <c r="A11">
        <v>81</v>
      </c>
      <c r="B11">
        <v>2</v>
      </c>
      <c r="D11">
        <f t="shared" si="0"/>
        <v>43</v>
      </c>
      <c r="E11">
        <f t="shared" si="1"/>
        <v>15</v>
      </c>
      <c r="G11" t="s">
        <v>14</v>
      </c>
      <c r="H11">
        <f>H8*I8+I8*(I8+1)/2-I5</f>
        <v>870</v>
      </c>
    </row>
    <row r="12" spans="1:12" x14ac:dyDescent="0.3">
      <c r="A12">
        <v>69</v>
      </c>
      <c r="B12">
        <v>2</v>
      </c>
      <c r="D12">
        <f t="shared" si="0"/>
        <v>38.5</v>
      </c>
      <c r="E12">
        <f t="shared" si="1"/>
        <v>15</v>
      </c>
    </row>
    <row r="13" spans="1:12" x14ac:dyDescent="0.3">
      <c r="A13">
        <v>188</v>
      </c>
      <c r="B13">
        <v>2</v>
      </c>
      <c r="D13">
        <f t="shared" si="0"/>
        <v>59</v>
      </c>
      <c r="E13">
        <f t="shared" si="1"/>
        <v>15</v>
      </c>
      <c r="G13" t="s">
        <v>15</v>
      </c>
      <c r="H13">
        <f>MIN(H10,H11)</f>
        <v>30</v>
      </c>
    </row>
    <row r="14" spans="1:12" x14ac:dyDescent="0.3">
      <c r="A14">
        <v>121</v>
      </c>
      <c r="B14">
        <v>2</v>
      </c>
      <c r="D14">
        <f t="shared" si="0"/>
        <v>53</v>
      </c>
      <c r="E14">
        <f t="shared" si="1"/>
        <v>15</v>
      </c>
    </row>
    <row r="15" spans="1:12" x14ac:dyDescent="0.3">
      <c r="A15">
        <v>164</v>
      </c>
      <c r="B15">
        <v>2</v>
      </c>
      <c r="D15">
        <f t="shared" si="0"/>
        <v>57</v>
      </c>
      <c r="E15">
        <f t="shared" si="1"/>
        <v>15</v>
      </c>
      <c r="G15" t="s">
        <v>16</v>
      </c>
      <c r="H15">
        <f>(H13-H8*I8/2)/SQRT(H8*I8*(H8+I8+1)/12)</f>
        <v>-6.2094586760184116</v>
      </c>
    </row>
    <row r="16" spans="1:12" x14ac:dyDescent="0.3">
      <c r="A16">
        <v>122</v>
      </c>
      <c r="B16">
        <v>2</v>
      </c>
      <c r="D16">
        <f t="shared" si="0"/>
        <v>54</v>
      </c>
      <c r="E16">
        <f t="shared" si="1"/>
        <v>15</v>
      </c>
      <c r="G16" s="3" t="s">
        <v>17</v>
      </c>
      <c r="H16" s="4">
        <f>(1-NORMSDIST(ABS(H15)))*2</f>
        <v>5.3167426017353137E-10</v>
      </c>
    </row>
    <row r="17" spans="1:12" x14ac:dyDescent="0.3">
      <c r="A17">
        <v>108</v>
      </c>
      <c r="B17">
        <v>2</v>
      </c>
      <c r="D17">
        <f t="shared" si="0"/>
        <v>50</v>
      </c>
      <c r="E17">
        <f t="shared" si="1"/>
        <v>15</v>
      </c>
    </row>
    <row r="18" spans="1:12" x14ac:dyDescent="0.3">
      <c r="A18">
        <v>71</v>
      </c>
      <c r="B18">
        <v>2</v>
      </c>
      <c r="D18">
        <f t="shared" si="0"/>
        <v>40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97</v>
      </c>
      <c r="B19">
        <v>2</v>
      </c>
      <c r="D19">
        <f t="shared" si="0"/>
        <v>45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99</v>
      </c>
      <c r="B20">
        <v>2</v>
      </c>
      <c r="D20">
        <f t="shared" si="0"/>
        <v>46.5</v>
      </c>
      <c r="E20">
        <f t="shared" si="1"/>
        <v>15</v>
      </c>
    </row>
    <row r="21" spans="1:12" x14ac:dyDescent="0.3">
      <c r="A21">
        <v>99</v>
      </c>
      <c r="B21">
        <v>2</v>
      </c>
      <c r="D21">
        <f t="shared" si="0"/>
        <v>46.5</v>
      </c>
      <c r="E21">
        <f t="shared" si="1"/>
        <v>15</v>
      </c>
    </row>
    <row r="22" spans="1:12" x14ac:dyDescent="0.3">
      <c r="A22">
        <v>104</v>
      </c>
      <c r="B22">
        <v>2</v>
      </c>
      <c r="D22">
        <f t="shared" si="0"/>
        <v>49</v>
      </c>
      <c r="E22">
        <f t="shared" si="1"/>
        <v>15</v>
      </c>
    </row>
    <row r="23" spans="1:12" x14ac:dyDescent="0.3">
      <c r="A23">
        <v>16</v>
      </c>
      <c r="B23">
        <v>2</v>
      </c>
      <c r="D23">
        <f t="shared" si="0"/>
        <v>30</v>
      </c>
      <c r="E23">
        <f t="shared" si="1"/>
        <v>15</v>
      </c>
    </row>
    <row r="24" spans="1:12" x14ac:dyDescent="0.3">
      <c r="A24">
        <v>53</v>
      </c>
      <c r="B24">
        <v>2</v>
      </c>
      <c r="D24">
        <f t="shared" si="0"/>
        <v>36</v>
      </c>
      <c r="E24">
        <f t="shared" si="1"/>
        <v>15</v>
      </c>
    </row>
    <row r="25" spans="1:12" x14ac:dyDescent="0.3">
      <c r="A25">
        <v>77</v>
      </c>
      <c r="B25">
        <v>2</v>
      </c>
      <c r="D25">
        <f t="shared" si="0"/>
        <v>41</v>
      </c>
      <c r="E25">
        <f t="shared" si="1"/>
        <v>15</v>
      </c>
    </row>
    <row r="26" spans="1:12" x14ac:dyDescent="0.3">
      <c r="A26">
        <v>31</v>
      </c>
      <c r="B26">
        <v>2</v>
      </c>
      <c r="D26">
        <f t="shared" si="0"/>
        <v>31</v>
      </c>
      <c r="E26">
        <f t="shared" si="1"/>
        <v>15</v>
      </c>
    </row>
    <row r="27" spans="1:12" x14ac:dyDescent="0.3">
      <c r="A27">
        <v>44</v>
      </c>
      <c r="B27">
        <v>2</v>
      </c>
      <c r="D27">
        <f t="shared" si="0"/>
        <v>33</v>
      </c>
      <c r="E27">
        <f t="shared" si="1"/>
        <v>15</v>
      </c>
    </row>
    <row r="28" spans="1:12" x14ac:dyDescent="0.3">
      <c r="A28">
        <v>89</v>
      </c>
      <c r="B28">
        <v>2</v>
      </c>
      <c r="D28">
        <f t="shared" si="0"/>
        <v>44</v>
      </c>
      <c r="E28">
        <f t="shared" si="1"/>
        <v>15</v>
      </c>
    </row>
    <row r="29" spans="1:12" x14ac:dyDescent="0.3">
      <c r="A29">
        <v>103</v>
      </c>
      <c r="B29">
        <v>2</v>
      </c>
      <c r="D29">
        <f t="shared" si="0"/>
        <v>48</v>
      </c>
      <c r="E29">
        <f t="shared" si="1"/>
        <v>15</v>
      </c>
    </row>
    <row r="30" spans="1:12" x14ac:dyDescent="0.3">
      <c r="A30">
        <v>167</v>
      </c>
      <c r="B30">
        <v>2</v>
      </c>
      <c r="D30">
        <f t="shared" si="0"/>
        <v>58</v>
      </c>
      <c r="E30">
        <f t="shared" si="1"/>
        <v>15</v>
      </c>
    </row>
    <row r="31" spans="1:12" x14ac:dyDescent="0.3">
      <c r="A31">
        <v>52</v>
      </c>
      <c r="B31">
        <v>2</v>
      </c>
      <c r="D31">
        <f t="shared" si="0"/>
        <v>35</v>
      </c>
      <c r="E31">
        <f t="shared" si="1"/>
        <v>15</v>
      </c>
    </row>
    <row r="32" spans="1:12" x14ac:dyDescent="0.3">
      <c r="A32">
        <v>46</v>
      </c>
      <c r="B32">
        <v>2</v>
      </c>
      <c r="D32">
        <f t="shared" si="0"/>
        <v>34</v>
      </c>
      <c r="E32">
        <f t="shared" si="1"/>
        <v>15</v>
      </c>
    </row>
    <row r="33" spans="1:5" x14ac:dyDescent="0.3">
      <c r="A33">
        <v>138</v>
      </c>
      <c r="B33">
        <v>2</v>
      </c>
      <c r="D33">
        <f t="shared" si="0"/>
        <v>56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32</v>
      </c>
      <c r="D1" t="s">
        <v>2</v>
      </c>
      <c r="E1">
        <v>599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77.5</v>
      </c>
      <c r="I2">
        <f>MEDIAN($B$4:$B$33)</f>
        <v>2</v>
      </c>
      <c r="K2">
        <f>AVERAGE($A$4:$A$33)</f>
        <v>75.833333333333329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66</v>
      </c>
      <c r="B4">
        <v>2</v>
      </c>
      <c r="D4">
        <f t="shared" ref="D4:D33" si="0">RANK(A4,$A$4:$B$33,1)+(COUNT($A$4:$B$33)+1-RANK(A4,$A$4:$B$33,1)-RANK(A4,$A$4:$B$33,0))/2</f>
        <v>40.5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76</v>
      </c>
      <c r="B5">
        <v>2</v>
      </c>
      <c r="D5">
        <f t="shared" si="0"/>
        <v>44.5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22.984173298646663</v>
      </c>
      <c r="L5">
        <f>STDEVP($B$4:$B$33)</f>
        <v>0</v>
      </c>
    </row>
    <row r="6" spans="1:12" x14ac:dyDescent="0.3">
      <c r="A6">
        <v>55</v>
      </c>
      <c r="B6">
        <v>2</v>
      </c>
      <c r="D6">
        <f t="shared" si="0"/>
        <v>38.5</v>
      </c>
      <c r="E6">
        <f t="shared" si="1"/>
        <v>15.5</v>
      </c>
    </row>
    <row r="7" spans="1:12" x14ac:dyDescent="0.3">
      <c r="A7">
        <v>53</v>
      </c>
      <c r="B7">
        <v>2</v>
      </c>
      <c r="D7">
        <f t="shared" si="0"/>
        <v>37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120</v>
      </c>
      <c r="B8">
        <v>2</v>
      </c>
      <c r="D8">
        <f t="shared" si="0"/>
        <v>60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41</v>
      </c>
      <c r="B9">
        <v>2</v>
      </c>
      <c r="D9">
        <f t="shared" si="0"/>
        <v>33</v>
      </c>
      <c r="E9">
        <f t="shared" si="1"/>
        <v>15.5</v>
      </c>
    </row>
    <row r="10" spans="1:12" x14ac:dyDescent="0.3">
      <c r="A10">
        <v>99</v>
      </c>
      <c r="B10">
        <v>2</v>
      </c>
      <c r="D10">
        <f t="shared" si="0"/>
        <v>54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100</v>
      </c>
      <c r="B11">
        <v>2</v>
      </c>
      <c r="D11">
        <f t="shared" si="0"/>
        <v>55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37</v>
      </c>
      <c r="B12">
        <v>2</v>
      </c>
      <c r="D12">
        <f t="shared" si="0"/>
        <v>32</v>
      </c>
      <c r="E12">
        <f t="shared" si="1"/>
        <v>15.5</v>
      </c>
    </row>
    <row r="13" spans="1:12" x14ac:dyDescent="0.3">
      <c r="A13">
        <v>44</v>
      </c>
      <c r="B13">
        <v>2</v>
      </c>
      <c r="D13">
        <f t="shared" si="0"/>
        <v>34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79</v>
      </c>
      <c r="B14">
        <v>2</v>
      </c>
      <c r="D14">
        <f t="shared" si="0"/>
        <v>46</v>
      </c>
      <c r="E14">
        <f t="shared" si="1"/>
        <v>15.5</v>
      </c>
    </row>
    <row r="15" spans="1:12" x14ac:dyDescent="0.3">
      <c r="A15">
        <v>48</v>
      </c>
      <c r="B15">
        <v>2</v>
      </c>
      <c r="D15">
        <f t="shared" si="0"/>
        <v>35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35</v>
      </c>
      <c r="B16">
        <v>2</v>
      </c>
      <c r="D16">
        <f t="shared" si="0"/>
        <v>31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75</v>
      </c>
      <c r="B17">
        <v>2</v>
      </c>
      <c r="D17">
        <f t="shared" si="0"/>
        <v>42.5</v>
      </c>
      <c r="E17">
        <f t="shared" si="1"/>
        <v>15.5</v>
      </c>
    </row>
    <row r="18" spans="1:12" x14ac:dyDescent="0.3">
      <c r="A18">
        <v>98</v>
      </c>
      <c r="B18">
        <v>2</v>
      </c>
      <c r="D18">
        <f t="shared" si="0"/>
        <v>53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90</v>
      </c>
      <c r="B19">
        <v>2</v>
      </c>
      <c r="D19">
        <f t="shared" si="0"/>
        <v>52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107</v>
      </c>
      <c r="B20">
        <v>2</v>
      </c>
      <c r="D20">
        <f t="shared" si="0"/>
        <v>58</v>
      </c>
      <c r="E20">
        <f t="shared" si="1"/>
        <v>15.5</v>
      </c>
    </row>
    <row r="21" spans="1:12" x14ac:dyDescent="0.3">
      <c r="A21">
        <v>108</v>
      </c>
      <c r="B21">
        <v>2</v>
      </c>
      <c r="D21">
        <f t="shared" si="0"/>
        <v>59</v>
      </c>
      <c r="E21">
        <f t="shared" si="1"/>
        <v>15.5</v>
      </c>
    </row>
    <row r="22" spans="1:12" x14ac:dyDescent="0.3">
      <c r="A22">
        <v>101</v>
      </c>
      <c r="B22">
        <v>2</v>
      </c>
      <c r="D22">
        <f t="shared" si="0"/>
        <v>56</v>
      </c>
      <c r="E22">
        <f t="shared" si="1"/>
        <v>15.5</v>
      </c>
    </row>
    <row r="23" spans="1:12" x14ac:dyDescent="0.3">
      <c r="A23">
        <v>52</v>
      </c>
      <c r="B23">
        <v>2</v>
      </c>
      <c r="D23">
        <f t="shared" si="0"/>
        <v>36</v>
      </c>
      <c r="E23">
        <f t="shared" si="1"/>
        <v>15.5</v>
      </c>
    </row>
    <row r="24" spans="1:12" x14ac:dyDescent="0.3">
      <c r="A24">
        <v>66</v>
      </c>
      <c r="B24">
        <v>2</v>
      </c>
      <c r="D24">
        <f t="shared" si="0"/>
        <v>40.5</v>
      </c>
      <c r="E24">
        <f t="shared" si="1"/>
        <v>15.5</v>
      </c>
    </row>
    <row r="25" spans="1:12" x14ac:dyDescent="0.3">
      <c r="A25">
        <v>84</v>
      </c>
      <c r="B25">
        <v>2</v>
      </c>
      <c r="D25">
        <f t="shared" si="0"/>
        <v>50</v>
      </c>
      <c r="E25">
        <f t="shared" si="1"/>
        <v>15.5</v>
      </c>
    </row>
    <row r="26" spans="1:12" x14ac:dyDescent="0.3">
      <c r="A26">
        <v>55</v>
      </c>
      <c r="B26">
        <v>2</v>
      </c>
      <c r="D26">
        <f t="shared" si="0"/>
        <v>38.5</v>
      </c>
      <c r="E26">
        <f t="shared" si="1"/>
        <v>15.5</v>
      </c>
    </row>
    <row r="27" spans="1:12" x14ac:dyDescent="0.3">
      <c r="A27">
        <v>80</v>
      </c>
      <c r="B27">
        <v>2</v>
      </c>
      <c r="D27">
        <f t="shared" si="0"/>
        <v>47</v>
      </c>
      <c r="E27">
        <f t="shared" si="1"/>
        <v>15.5</v>
      </c>
    </row>
    <row r="28" spans="1:12" x14ac:dyDescent="0.3">
      <c r="A28">
        <v>105</v>
      </c>
      <c r="B28">
        <v>2</v>
      </c>
      <c r="D28">
        <f t="shared" si="0"/>
        <v>57</v>
      </c>
      <c r="E28">
        <f t="shared" si="1"/>
        <v>15.5</v>
      </c>
    </row>
    <row r="29" spans="1:12" x14ac:dyDescent="0.3">
      <c r="A29">
        <v>75</v>
      </c>
      <c r="B29">
        <v>2</v>
      </c>
      <c r="D29">
        <f t="shared" si="0"/>
        <v>42.5</v>
      </c>
      <c r="E29">
        <f t="shared" si="1"/>
        <v>15.5</v>
      </c>
    </row>
    <row r="30" spans="1:12" x14ac:dyDescent="0.3">
      <c r="A30">
        <v>76</v>
      </c>
      <c r="B30">
        <v>2</v>
      </c>
      <c r="D30">
        <f t="shared" si="0"/>
        <v>44.5</v>
      </c>
      <c r="E30">
        <f t="shared" si="1"/>
        <v>15.5</v>
      </c>
    </row>
    <row r="31" spans="1:12" x14ac:dyDescent="0.3">
      <c r="A31">
        <v>84</v>
      </c>
      <c r="B31">
        <v>2</v>
      </c>
      <c r="D31">
        <f t="shared" si="0"/>
        <v>50</v>
      </c>
      <c r="E31">
        <f t="shared" si="1"/>
        <v>15.5</v>
      </c>
    </row>
    <row r="32" spans="1:12" x14ac:dyDescent="0.3">
      <c r="A32">
        <v>84</v>
      </c>
      <c r="B32">
        <v>2</v>
      </c>
      <c r="D32">
        <f t="shared" si="0"/>
        <v>50</v>
      </c>
      <c r="E32">
        <f t="shared" si="1"/>
        <v>15.5</v>
      </c>
    </row>
    <row r="33" spans="1:5" x14ac:dyDescent="0.3">
      <c r="A33">
        <v>82</v>
      </c>
      <c r="B33">
        <v>2</v>
      </c>
      <c r="D33">
        <f t="shared" si="0"/>
        <v>48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33</v>
      </c>
      <c r="D1" t="s">
        <v>2</v>
      </c>
      <c r="E1">
        <v>629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104</v>
      </c>
      <c r="I2">
        <f>MEDIAN($B$4:$B$33)</f>
        <v>2</v>
      </c>
      <c r="K2">
        <f>AVERAGE($A$4:$A$33)</f>
        <v>110.96666666666667</v>
      </c>
      <c r="L2">
        <f>AVERAGE($B$4:$B$33)</f>
        <v>2.0333333333333332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91</v>
      </c>
      <c r="B4">
        <v>2</v>
      </c>
      <c r="D4">
        <f t="shared" ref="D4:D33" si="0">RANK(A4,$A$4:$B$33,1)+(COUNT($A$4:$B$33)+1-RANK(A4,$A$4:$B$33,1)-RANK(A4,$A$4:$B$33,0))/2</f>
        <v>41.5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174</v>
      </c>
      <c r="B5">
        <v>2</v>
      </c>
      <c r="D5">
        <f t="shared" si="0"/>
        <v>59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41.142422010485589</v>
      </c>
      <c r="L5">
        <f>STDEVP($B$4:$B$33)</f>
        <v>0.17950549357115006</v>
      </c>
    </row>
    <row r="6" spans="1:12" x14ac:dyDescent="0.3">
      <c r="A6">
        <v>123</v>
      </c>
      <c r="B6">
        <v>2</v>
      </c>
      <c r="D6">
        <f t="shared" si="0"/>
        <v>48</v>
      </c>
      <c r="E6">
        <f t="shared" si="1"/>
        <v>15</v>
      </c>
    </row>
    <row r="7" spans="1:12" x14ac:dyDescent="0.3">
      <c r="A7">
        <v>89</v>
      </c>
      <c r="B7">
        <v>2</v>
      </c>
      <c r="D7">
        <f t="shared" si="0"/>
        <v>39.5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81</v>
      </c>
      <c r="B8">
        <v>2</v>
      </c>
      <c r="D8">
        <f t="shared" si="0"/>
        <v>37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58</v>
      </c>
      <c r="B9">
        <v>2</v>
      </c>
      <c r="D9">
        <f t="shared" si="0"/>
        <v>33</v>
      </c>
      <c r="E9">
        <f t="shared" si="1"/>
        <v>15</v>
      </c>
    </row>
    <row r="10" spans="1:12" x14ac:dyDescent="0.3">
      <c r="A10">
        <v>126</v>
      </c>
      <c r="B10">
        <v>2</v>
      </c>
      <c r="D10">
        <f t="shared" si="0"/>
        <v>49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166</v>
      </c>
      <c r="B11">
        <v>2</v>
      </c>
      <c r="D11">
        <f t="shared" si="0"/>
        <v>56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87</v>
      </c>
      <c r="B12">
        <v>3</v>
      </c>
      <c r="D12">
        <f t="shared" si="0"/>
        <v>38</v>
      </c>
      <c r="E12">
        <f t="shared" si="1"/>
        <v>30</v>
      </c>
    </row>
    <row r="13" spans="1:12" x14ac:dyDescent="0.3">
      <c r="A13">
        <v>74</v>
      </c>
      <c r="B13">
        <v>2</v>
      </c>
      <c r="D13">
        <f t="shared" si="0"/>
        <v>35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93</v>
      </c>
      <c r="B14">
        <v>2</v>
      </c>
      <c r="D14">
        <f t="shared" si="0"/>
        <v>43</v>
      </c>
      <c r="E14">
        <f t="shared" si="1"/>
        <v>15</v>
      </c>
    </row>
    <row r="15" spans="1:12" x14ac:dyDescent="0.3">
      <c r="A15">
        <v>139</v>
      </c>
      <c r="B15">
        <v>2</v>
      </c>
      <c r="D15">
        <f t="shared" si="0"/>
        <v>54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163</v>
      </c>
      <c r="B16">
        <v>2</v>
      </c>
      <c r="D16">
        <f t="shared" si="0"/>
        <v>55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129</v>
      </c>
      <c r="B17">
        <v>2</v>
      </c>
      <c r="D17">
        <f t="shared" si="0"/>
        <v>50.5</v>
      </c>
      <c r="E17">
        <f t="shared" si="1"/>
        <v>15</v>
      </c>
    </row>
    <row r="18" spans="1:12" x14ac:dyDescent="0.3">
      <c r="A18">
        <v>136</v>
      </c>
      <c r="B18">
        <v>2</v>
      </c>
      <c r="D18">
        <f t="shared" si="0"/>
        <v>53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31</v>
      </c>
      <c r="B19">
        <v>2</v>
      </c>
      <c r="D19">
        <f t="shared" si="0"/>
        <v>31.5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75</v>
      </c>
      <c r="B20">
        <v>2</v>
      </c>
      <c r="D20">
        <f t="shared" si="0"/>
        <v>36</v>
      </c>
      <c r="E20">
        <f t="shared" si="1"/>
        <v>15</v>
      </c>
    </row>
    <row r="21" spans="1:12" x14ac:dyDescent="0.3">
      <c r="A21">
        <v>91</v>
      </c>
      <c r="B21">
        <v>2</v>
      </c>
      <c r="D21">
        <f t="shared" si="0"/>
        <v>41.5</v>
      </c>
      <c r="E21">
        <f t="shared" si="1"/>
        <v>15</v>
      </c>
    </row>
    <row r="22" spans="1:12" x14ac:dyDescent="0.3">
      <c r="A22">
        <v>129</v>
      </c>
      <c r="B22">
        <v>2</v>
      </c>
      <c r="D22">
        <f t="shared" si="0"/>
        <v>50.5</v>
      </c>
      <c r="E22">
        <f t="shared" si="1"/>
        <v>15</v>
      </c>
    </row>
    <row r="23" spans="1:12" x14ac:dyDescent="0.3">
      <c r="A23">
        <v>89</v>
      </c>
      <c r="B23">
        <v>2</v>
      </c>
      <c r="D23">
        <f t="shared" si="0"/>
        <v>39.5</v>
      </c>
      <c r="E23">
        <f t="shared" si="1"/>
        <v>15</v>
      </c>
    </row>
    <row r="24" spans="1:12" x14ac:dyDescent="0.3">
      <c r="A24">
        <v>189</v>
      </c>
      <c r="B24">
        <v>2</v>
      </c>
      <c r="D24">
        <f t="shared" si="0"/>
        <v>60</v>
      </c>
      <c r="E24">
        <f t="shared" si="1"/>
        <v>15</v>
      </c>
    </row>
    <row r="25" spans="1:12" x14ac:dyDescent="0.3">
      <c r="A25">
        <v>62</v>
      </c>
      <c r="B25">
        <v>2</v>
      </c>
      <c r="D25">
        <f t="shared" si="0"/>
        <v>34</v>
      </c>
      <c r="E25">
        <f t="shared" si="1"/>
        <v>15</v>
      </c>
    </row>
    <row r="26" spans="1:12" x14ac:dyDescent="0.3">
      <c r="A26">
        <v>99</v>
      </c>
      <c r="B26">
        <v>2</v>
      </c>
      <c r="D26">
        <f t="shared" si="0"/>
        <v>44</v>
      </c>
      <c r="E26">
        <f t="shared" si="1"/>
        <v>15</v>
      </c>
    </row>
    <row r="27" spans="1:12" x14ac:dyDescent="0.3">
      <c r="A27">
        <v>31</v>
      </c>
      <c r="B27">
        <v>2</v>
      </c>
      <c r="D27">
        <f t="shared" si="0"/>
        <v>31.5</v>
      </c>
      <c r="E27">
        <f t="shared" si="1"/>
        <v>15</v>
      </c>
    </row>
    <row r="28" spans="1:12" x14ac:dyDescent="0.3">
      <c r="A28">
        <v>117</v>
      </c>
      <c r="B28">
        <v>2</v>
      </c>
      <c r="D28">
        <f t="shared" si="0"/>
        <v>47</v>
      </c>
      <c r="E28">
        <f t="shared" si="1"/>
        <v>15</v>
      </c>
    </row>
    <row r="29" spans="1:12" x14ac:dyDescent="0.3">
      <c r="A29">
        <v>108</v>
      </c>
      <c r="B29">
        <v>2</v>
      </c>
      <c r="D29">
        <f t="shared" si="0"/>
        <v>46</v>
      </c>
      <c r="E29">
        <f t="shared" si="1"/>
        <v>15</v>
      </c>
    </row>
    <row r="30" spans="1:12" x14ac:dyDescent="0.3">
      <c r="A30">
        <v>171</v>
      </c>
      <c r="B30">
        <v>2</v>
      </c>
      <c r="D30">
        <f t="shared" si="0"/>
        <v>57</v>
      </c>
      <c r="E30">
        <f t="shared" si="1"/>
        <v>15</v>
      </c>
    </row>
    <row r="31" spans="1:12" x14ac:dyDescent="0.3">
      <c r="A31">
        <v>173</v>
      </c>
      <c r="B31">
        <v>2</v>
      </c>
      <c r="D31">
        <f t="shared" si="0"/>
        <v>58</v>
      </c>
      <c r="E31">
        <f t="shared" si="1"/>
        <v>15</v>
      </c>
    </row>
    <row r="32" spans="1:12" x14ac:dyDescent="0.3">
      <c r="A32">
        <v>100</v>
      </c>
      <c r="B32">
        <v>2</v>
      </c>
      <c r="D32">
        <f t="shared" si="0"/>
        <v>45</v>
      </c>
      <c r="E32">
        <f t="shared" si="1"/>
        <v>15</v>
      </c>
    </row>
    <row r="33" spans="1:5" x14ac:dyDescent="0.3">
      <c r="A33">
        <v>135</v>
      </c>
      <c r="B33">
        <v>2</v>
      </c>
      <c r="D33">
        <f t="shared" si="0"/>
        <v>52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34</v>
      </c>
      <c r="D1" t="s">
        <v>2</v>
      </c>
      <c r="E1">
        <v>508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54</v>
      </c>
      <c r="I2">
        <f>MEDIAN($B$4:$B$33)</f>
        <v>2</v>
      </c>
      <c r="K2">
        <f>AVERAGE($A$4:$A$33)</f>
        <v>58.2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100</v>
      </c>
      <c r="B4">
        <v>2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42</v>
      </c>
      <c r="B5">
        <v>2</v>
      </c>
      <c r="D5">
        <f t="shared" si="0"/>
        <v>39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23.071483119499131</v>
      </c>
      <c r="L5">
        <f>STDEVP($B$4:$B$33)</f>
        <v>0</v>
      </c>
    </row>
    <row r="6" spans="1:12" x14ac:dyDescent="0.3">
      <c r="A6">
        <v>65</v>
      </c>
      <c r="B6">
        <v>2</v>
      </c>
      <c r="D6">
        <f t="shared" si="0"/>
        <v>48</v>
      </c>
      <c r="E6">
        <f t="shared" si="1"/>
        <v>15.5</v>
      </c>
    </row>
    <row r="7" spans="1:12" x14ac:dyDescent="0.3">
      <c r="A7">
        <v>81</v>
      </c>
      <c r="B7">
        <v>2</v>
      </c>
      <c r="D7">
        <f t="shared" si="0"/>
        <v>55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32</v>
      </c>
      <c r="B8">
        <v>2</v>
      </c>
      <c r="D8">
        <f t="shared" si="0"/>
        <v>35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44</v>
      </c>
      <c r="B9">
        <v>2</v>
      </c>
      <c r="D9">
        <f t="shared" si="0"/>
        <v>40</v>
      </c>
      <c r="E9">
        <f t="shared" si="1"/>
        <v>15.5</v>
      </c>
    </row>
    <row r="10" spans="1:12" x14ac:dyDescent="0.3">
      <c r="A10">
        <v>50</v>
      </c>
      <c r="B10">
        <v>2</v>
      </c>
      <c r="D10">
        <f t="shared" si="0"/>
        <v>43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86</v>
      </c>
      <c r="B11">
        <v>2</v>
      </c>
      <c r="D11">
        <f t="shared" si="0"/>
        <v>56.5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79</v>
      </c>
      <c r="B12">
        <v>2</v>
      </c>
      <c r="D12">
        <f t="shared" si="0"/>
        <v>53.5</v>
      </c>
      <c r="E12">
        <f t="shared" si="1"/>
        <v>15.5</v>
      </c>
    </row>
    <row r="13" spans="1:12" x14ac:dyDescent="0.3">
      <c r="A13">
        <v>26</v>
      </c>
      <c r="B13">
        <v>2</v>
      </c>
      <c r="D13">
        <f t="shared" si="0"/>
        <v>33.5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93</v>
      </c>
      <c r="B14">
        <v>2</v>
      </c>
      <c r="D14">
        <f t="shared" si="0"/>
        <v>58</v>
      </c>
      <c r="E14">
        <f t="shared" si="1"/>
        <v>15.5</v>
      </c>
    </row>
    <row r="15" spans="1:12" x14ac:dyDescent="0.3">
      <c r="A15">
        <v>64</v>
      </c>
      <c r="B15">
        <v>2</v>
      </c>
      <c r="D15">
        <f t="shared" si="0"/>
        <v>47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79</v>
      </c>
      <c r="B16">
        <v>2</v>
      </c>
      <c r="D16">
        <f t="shared" si="0"/>
        <v>53.5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75</v>
      </c>
      <c r="B17">
        <v>2</v>
      </c>
      <c r="D17">
        <f t="shared" si="0"/>
        <v>52</v>
      </c>
      <c r="E17">
        <f t="shared" si="1"/>
        <v>15.5</v>
      </c>
    </row>
    <row r="18" spans="1:12" x14ac:dyDescent="0.3">
      <c r="A18">
        <v>23</v>
      </c>
      <c r="B18">
        <v>2</v>
      </c>
      <c r="D18">
        <f t="shared" si="0"/>
        <v>32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96</v>
      </c>
      <c r="B19">
        <v>2</v>
      </c>
      <c r="D19">
        <f t="shared" si="0"/>
        <v>59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49</v>
      </c>
      <c r="B20">
        <v>2</v>
      </c>
      <c r="D20">
        <f t="shared" si="0"/>
        <v>42</v>
      </c>
      <c r="E20">
        <f t="shared" si="1"/>
        <v>15.5</v>
      </c>
    </row>
    <row r="21" spans="1:12" x14ac:dyDescent="0.3">
      <c r="A21">
        <v>51</v>
      </c>
      <c r="B21">
        <v>2</v>
      </c>
      <c r="D21">
        <f t="shared" si="0"/>
        <v>44</v>
      </c>
      <c r="E21">
        <f t="shared" si="1"/>
        <v>15.5</v>
      </c>
    </row>
    <row r="22" spans="1:12" x14ac:dyDescent="0.3">
      <c r="A22">
        <v>39</v>
      </c>
      <c r="B22">
        <v>2</v>
      </c>
      <c r="D22">
        <f t="shared" si="0"/>
        <v>37</v>
      </c>
      <c r="E22">
        <f t="shared" si="1"/>
        <v>15.5</v>
      </c>
    </row>
    <row r="23" spans="1:12" x14ac:dyDescent="0.3">
      <c r="A23">
        <v>86</v>
      </c>
      <c r="B23">
        <v>2</v>
      </c>
      <c r="D23">
        <f t="shared" si="0"/>
        <v>56.5</v>
      </c>
      <c r="E23">
        <f t="shared" si="1"/>
        <v>15.5</v>
      </c>
    </row>
    <row r="24" spans="1:12" x14ac:dyDescent="0.3">
      <c r="A24">
        <v>73</v>
      </c>
      <c r="B24">
        <v>2</v>
      </c>
      <c r="D24">
        <f t="shared" si="0"/>
        <v>50</v>
      </c>
      <c r="E24">
        <f t="shared" si="1"/>
        <v>15.5</v>
      </c>
    </row>
    <row r="25" spans="1:12" x14ac:dyDescent="0.3">
      <c r="A25">
        <v>46</v>
      </c>
      <c r="B25">
        <v>2</v>
      </c>
      <c r="D25">
        <f t="shared" si="0"/>
        <v>41</v>
      </c>
      <c r="E25">
        <f t="shared" si="1"/>
        <v>15.5</v>
      </c>
    </row>
    <row r="26" spans="1:12" x14ac:dyDescent="0.3">
      <c r="A26">
        <v>26</v>
      </c>
      <c r="B26">
        <v>2</v>
      </c>
      <c r="D26">
        <f t="shared" si="0"/>
        <v>33.5</v>
      </c>
      <c r="E26">
        <f t="shared" si="1"/>
        <v>15.5</v>
      </c>
    </row>
    <row r="27" spans="1:12" x14ac:dyDescent="0.3">
      <c r="A27">
        <v>56</v>
      </c>
      <c r="B27">
        <v>2</v>
      </c>
      <c r="D27">
        <f t="shared" si="0"/>
        <v>46</v>
      </c>
      <c r="E27">
        <f t="shared" si="1"/>
        <v>15.5</v>
      </c>
    </row>
    <row r="28" spans="1:12" x14ac:dyDescent="0.3">
      <c r="A28">
        <v>41</v>
      </c>
      <c r="B28">
        <v>2</v>
      </c>
      <c r="D28">
        <f t="shared" si="0"/>
        <v>38</v>
      </c>
      <c r="E28">
        <f t="shared" si="1"/>
        <v>15.5</v>
      </c>
    </row>
    <row r="29" spans="1:12" x14ac:dyDescent="0.3">
      <c r="A29">
        <v>35</v>
      </c>
      <c r="B29">
        <v>2</v>
      </c>
      <c r="D29">
        <f t="shared" si="0"/>
        <v>36</v>
      </c>
      <c r="E29">
        <f t="shared" si="1"/>
        <v>15.5</v>
      </c>
    </row>
    <row r="30" spans="1:12" x14ac:dyDescent="0.3">
      <c r="A30">
        <v>66</v>
      </c>
      <c r="B30">
        <v>2</v>
      </c>
      <c r="D30">
        <f t="shared" si="0"/>
        <v>49</v>
      </c>
      <c r="E30">
        <f t="shared" si="1"/>
        <v>15.5</v>
      </c>
    </row>
    <row r="31" spans="1:12" x14ac:dyDescent="0.3">
      <c r="A31">
        <v>52</v>
      </c>
      <c r="B31">
        <v>2</v>
      </c>
      <c r="D31">
        <f t="shared" si="0"/>
        <v>45</v>
      </c>
      <c r="E31">
        <f t="shared" si="1"/>
        <v>15.5</v>
      </c>
    </row>
    <row r="32" spans="1:12" x14ac:dyDescent="0.3">
      <c r="A32">
        <v>74</v>
      </c>
      <c r="B32">
        <v>2</v>
      </c>
      <c r="D32">
        <f t="shared" si="0"/>
        <v>51</v>
      </c>
      <c r="E32">
        <f t="shared" si="1"/>
        <v>15.5</v>
      </c>
    </row>
    <row r="33" spans="1:5" x14ac:dyDescent="0.3">
      <c r="A33">
        <v>17</v>
      </c>
      <c r="B33">
        <v>2</v>
      </c>
      <c r="D33">
        <f t="shared" si="0"/>
        <v>31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35</v>
      </c>
      <c r="D1" t="s">
        <v>2</v>
      </c>
      <c r="E1">
        <v>858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121.5</v>
      </c>
      <c r="I2">
        <f>MEDIAN($B$4:$B$33)</f>
        <v>2</v>
      </c>
      <c r="K2">
        <f>AVERAGE($A$4:$A$33)</f>
        <v>123.7</v>
      </c>
      <c r="L2">
        <f>AVERAGE($B$4:$B$33)</f>
        <v>28.9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197</v>
      </c>
      <c r="B4">
        <v>2</v>
      </c>
      <c r="D4">
        <f t="shared" ref="D4:D33" si="0">RANK(A4,$A$4:$B$33,1)+(COUNT($A$4:$B$33)+1-RANK(A4,$A$4:$B$33,1)-RANK(A4,$A$4:$B$33,0))/2</f>
        <v>57</v>
      </c>
      <c r="E4">
        <f t="shared" ref="E4:E33" si="1">RANK(B4,$A$4:$B$33,1)+(COUNT($A$4:$B$33)+1-RANK(B4,$A$4:$B$33,1)-RANK(B4,$A$4:$B$33,0))/2</f>
        <v>14.5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75</v>
      </c>
      <c r="B5">
        <v>2</v>
      </c>
      <c r="D5">
        <f t="shared" si="0"/>
        <v>32</v>
      </c>
      <c r="E5">
        <f t="shared" si="1"/>
        <v>14.5</v>
      </c>
      <c r="H5">
        <f>SUM($D$4:$D$33)</f>
        <v>1335</v>
      </c>
      <c r="I5">
        <f>SUM($E$4:$E$33)</f>
        <v>495</v>
      </c>
      <c r="J5" s="2" t="s">
        <v>23</v>
      </c>
      <c r="K5">
        <f>STDEVP($A$4:$A$33)</f>
        <v>39.251454325498138</v>
      </c>
      <c r="L5">
        <f>STDEVP($B$4:$B$33)</f>
        <v>142.83191753479565</v>
      </c>
    </row>
    <row r="6" spans="1:12" x14ac:dyDescent="0.3">
      <c r="A6">
        <v>109</v>
      </c>
      <c r="B6">
        <v>2</v>
      </c>
      <c r="D6">
        <f t="shared" si="0"/>
        <v>42</v>
      </c>
      <c r="E6">
        <f t="shared" si="1"/>
        <v>14.5</v>
      </c>
    </row>
    <row r="7" spans="1:12" x14ac:dyDescent="0.3">
      <c r="A7">
        <v>134</v>
      </c>
      <c r="B7">
        <v>2</v>
      </c>
      <c r="D7">
        <f t="shared" si="0"/>
        <v>51</v>
      </c>
      <c r="E7">
        <f t="shared" si="1"/>
        <v>14.5</v>
      </c>
      <c r="H7" s="1" t="s">
        <v>11</v>
      </c>
      <c r="I7" s="1" t="s">
        <v>12</v>
      </c>
    </row>
    <row r="8" spans="1:12" x14ac:dyDescent="0.3">
      <c r="A8">
        <v>92</v>
      </c>
      <c r="B8">
        <v>2</v>
      </c>
      <c r="D8">
        <f t="shared" si="0"/>
        <v>36</v>
      </c>
      <c r="E8">
        <f t="shared" si="1"/>
        <v>14.5</v>
      </c>
      <c r="H8">
        <f>COUNT($A$4:$A$33)</f>
        <v>30</v>
      </c>
      <c r="I8">
        <f>COUNT($B$4:$B$33)</f>
        <v>30</v>
      </c>
    </row>
    <row r="9" spans="1:12" x14ac:dyDescent="0.3">
      <c r="A9">
        <v>77</v>
      </c>
      <c r="B9">
        <v>2</v>
      </c>
      <c r="D9">
        <f t="shared" si="0"/>
        <v>33</v>
      </c>
      <c r="E9">
        <f t="shared" si="1"/>
        <v>14.5</v>
      </c>
    </row>
    <row r="10" spans="1:12" x14ac:dyDescent="0.3">
      <c r="A10">
        <v>145</v>
      </c>
      <c r="B10">
        <v>2</v>
      </c>
      <c r="D10">
        <f t="shared" si="0"/>
        <v>53</v>
      </c>
      <c r="E10">
        <f t="shared" si="1"/>
        <v>14.5</v>
      </c>
      <c r="G10" t="s">
        <v>13</v>
      </c>
      <c r="H10">
        <f>H8*I8+H8*(H8+1)/2-H5</f>
        <v>30</v>
      </c>
    </row>
    <row r="11" spans="1:12" x14ac:dyDescent="0.3">
      <c r="A11">
        <v>102</v>
      </c>
      <c r="B11">
        <v>2</v>
      </c>
      <c r="D11">
        <f t="shared" si="0"/>
        <v>39</v>
      </c>
      <c r="E11">
        <f t="shared" si="1"/>
        <v>14.5</v>
      </c>
      <c r="G11" t="s">
        <v>14</v>
      </c>
      <c r="H11">
        <f>H8*I8+I8*(I8+1)/2-I5</f>
        <v>870</v>
      </c>
    </row>
    <row r="12" spans="1:12" x14ac:dyDescent="0.3">
      <c r="A12">
        <v>64</v>
      </c>
      <c r="B12">
        <v>2</v>
      </c>
      <c r="D12">
        <f t="shared" si="0"/>
        <v>30</v>
      </c>
      <c r="E12">
        <f t="shared" si="1"/>
        <v>14.5</v>
      </c>
    </row>
    <row r="13" spans="1:12" x14ac:dyDescent="0.3">
      <c r="A13">
        <v>120</v>
      </c>
      <c r="B13">
        <v>2</v>
      </c>
      <c r="D13">
        <f t="shared" si="0"/>
        <v>44</v>
      </c>
      <c r="E13">
        <f t="shared" si="1"/>
        <v>14.5</v>
      </c>
      <c r="G13" t="s">
        <v>15</v>
      </c>
      <c r="H13">
        <f>MIN(H10,H11)</f>
        <v>30</v>
      </c>
    </row>
    <row r="14" spans="1:12" x14ac:dyDescent="0.3">
      <c r="A14">
        <v>156</v>
      </c>
      <c r="B14">
        <v>2</v>
      </c>
      <c r="D14">
        <f t="shared" si="0"/>
        <v>54</v>
      </c>
      <c r="E14">
        <f t="shared" si="1"/>
        <v>14.5</v>
      </c>
    </row>
    <row r="15" spans="1:12" x14ac:dyDescent="0.3">
      <c r="A15">
        <v>114</v>
      </c>
      <c r="B15">
        <v>2</v>
      </c>
      <c r="D15">
        <f t="shared" si="0"/>
        <v>43</v>
      </c>
      <c r="E15">
        <f t="shared" si="1"/>
        <v>14.5</v>
      </c>
      <c r="G15" t="s">
        <v>16</v>
      </c>
      <c r="H15">
        <f>(H13-H8*I8/2)/SQRT(H8*I8*(H8+I8+1)/12)</f>
        <v>-6.2094586760184116</v>
      </c>
    </row>
    <row r="16" spans="1:12" x14ac:dyDescent="0.3">
      <c r="A16">
        <v>103</v>
      </c>
      <c r="B16">
        <v>2</v>
      </c>
      <c r="D16">
        <f t="shared" si="0"/>
        <v>40</v>
      </c>
      <c r="E16">
        <f t="shared" si="1"/>
        <v>14.5</v>
      </c>
      <c r="G16" s="3" t="s">
        <v>17</v>
      </c>
      <c r="H16" s="4">
        <f>(1-NORMSDIST(ABS(H15)))*2</f>
        <v>5.3167426017353137E-10</v>
      </c>
    </row>
    <row r="17" spans="1:12" x14ac:dyDescent="0.3">
      <c r="A17">
        <v>123</v>
      </c>
      <c r="B17">
        <v>2</v>
      </c>
      <c r="D17">
        <f t="shared" si="0"/>
        <v>45</v>
      </c>
      <c r="E17">
        <f t="shared" si="1"/>
        <v>14.5</v>
      </c>
    </row>
    <row r="18" spans="1:12" x14ac:dyDescent="0.3">
      <c r="A18">
        <v>131</v>
      </c>
      <c r="B18">
        <v>13</v>
      </c>
      <c r="D18">
        <f t="shared" si="0"/>
        <v>49</v>
      </c>
      <c r="E18">
        <f t="shared" si="1"/>
        <v>29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82</v>
      </c>
      <c r="B19">
        <v>2</v>
      </c>
      <c r="D19">
        <f t="shared" si="0"/>
        <v>34</v>
      </c>
      <c r="E19">
        <f t="shared" si="1"/>
        <v>14.5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133</v>
      </c>
      <c r="B20">
        <v>2</v>
      </c>
      <c r="D20">
        <f t="shared" si="0"/>
        <v>50</v>
      </c>
      <c r="E20">
        <f t="shared" si="1"/>
        <v>14.5</v>
      </c>
    </row>
    <row r="21" spans="1:12" x14ac:dyDescent="0.3">
      <c r="A21">
        <v>214</v>
      </c>
      <c r="B21">
        <v>2</v>
      </c>
      <c r="D21">
        <f t="shared" si="0"/>
        <v>59</v>
      </c>
      <c r="E21">
        <f t="shared" si="1"/>
        <v>14.5</v>
      </c>
    </row>
    <row r="22" spans="1:12" x14ac:dyDescent="0.3">
      <c r="A22">
        <v>195</v>
      </c>
      <c r="B22">
        <v>2</v>
      </c>
      <c r="D22">
        <f t="shared" si="0"/>
        <v>56</v>
      </c>
      <c r="E22">
        <f t="shared" si="1"/>
        <v>14.5</v>
      </c>
    </row>
    <row r="23" spans="1:12" x14ac:dyDescent="0.3">
      <c r="A23">
        <v>126</v>
      </c>
      <c r="B23">
        <v>2</v>
      </c>
      <c r="D23">
        <f t="shared" si="0"/>
        <v>46</v>
      </c>
      <c r="E23">
        <f t="shared" si="1"/>
        <v>14.5</v>
      </c>
    </row>
    <row r="24" spans="1:12" x14ac:dyDescent="0.3">
      <c r="A24">
        <v>70</v>
      </c>
      <c r="B24">
        <v>2</v>
      </c>
      <c r="D24">
        <f t="shared" si="0"/>
        <v>31</v>
      </c>
      <c r="E24">
        <f t="shared" si="1"/>
        <v>14.5</v>
      </c>
    </row>
    <row r="25" spans="1:12" x14ac:dyDescent="0.3">
      <c r="A25">
        <v>198</v>
      </c>
      <c r="B25">
        <v>2</v>
      </c>
      <c r="D25">
        <f t="shared" si="0"/>
        <v>58</v>
      </c>
      <c r="E25">
        <f t="shared" si="1"/>
        <v>14.5</v>
      </c>
    </row>
    <row r="26" spans="1:12" x14ac:dyDescent="0.3">
      <c r="A26">
        <v>91</v>
      </c>
      <c r="B26">
        <v>2</v>
      </c>
      <c r="D26">
        <f t="shared" si="0"/>
        <v>35</v>
      </c>
      <c r="E26">
        <f t="shared" si="1"/>
        <v>14.5</v>
      </c>
    </row>
    <row r="27" spans="1:12" x14ac:dyDescent="0.3">
      <c r="A27">
        <v>135</v>
      </c>
      <c r="B27">
        <v>798</v>
      </c>
      <c r="D27">
        <f t="shared" si="0"/>
        <v>52</v>
      </c>
      <c r="E27">
        <f t="shared" si="1"/>
        <v>60</v>
      </c>
    </row>
    <row r="28" spans="1:12" x14ac:dyDescent="0.3">
      <c r="A28">
        <v>97</v>
      </c>
      <c r="B28">
        <v>2</v>
      </c>
      <c r="D28">
        <f t="shared" si="0"/>
        <v>37.5</v>
      </c>
      <c r="E28">
        <f t="shared" si="1"/>
        <v>14.5</v>
      </c>
    </row>
    <row r="29" spans="1:12" x14ac:dyDescent="0.3">
      <c r="A29">
        <v>104</v>
      </c>
      <c r="B29">
        <v>2</v>
      </c>
      <c r="D29">
        <f t="shared" si="0"/>
        <v>41</v>
      </c>
      <c r="E29">
        <f t="shared" si="1"/>
        <v>14.5</v>
      </c>
    </row>
    <row r="30" spans="1:12" x14ac:dyDescent="0.3">
      <c r="A30">
        <v>172</v>
      </c>
      <c r="B30">
        <v>2</v>
      </c>
      <c r="D30">
        <f t="shared" si="0"/>
        <v>55</v>
      </c>
      <c r="E30">
        <f t="shared" si="1"/>
        <v>14.5</v>
      </c>
    </row>
    <row r="31" spans="1:12" x14ac:dyDescent="0.3">
      <c r="A31">
        <v>97</v>
      </c>
      <c r="B31">
        <v>2</v>
      </c>
      <c r="D31">
        <f t="shared" si="0"/>
        <v>37.5</v>
      </c>
      <c r="E31">
        <f t="shared" si="1"/>
        <v>14.5</v>
      </c>
    </row>
    <row r="32" spans="1:12" x14ac:dyDescent="0.3">
      <c r="A32">
        <v>127</v>
      </c>
      <c r="B32">
        <v>2</v>
      </c>
      <c r="D32">
        <f t="shared" si="0"/>
        <v>47</v>
      </c>
      <c r="E32">
        <f t="shared" si="1"/>
        <v>14.5</v>
      </c>
    </row>
    <row r="33" spans="1:5" x14ac:dyDescent="0.3">
      <c r="A33">
        <v>128</v>
      </c>
      <c r="B33">
        <v>2</v>
      </c>
      <c r="D33">
        <f t="shared" si="0"/>
        <v>48</v>
      </c>
      <c r="E33">
        <f t="shared" si="1"/>
        <v>14.5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36</v>
      </c>
      <c r="D1" t="s">
        <v>2</v>
      </c>
      <c r="E1">
        <v>442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54</v>
      </c>
      <c r="I2">
        <f>MEDIAN($B$4:$B$33)</f>
        <v>2</v>
      </c>
      <c r="K2">
        <f>AVERAGE($A$4:$A$33)</f>
        <v>55.233333333333334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53</v>
      </c>
      <c r="B4">
        <v>2</v>
      </c>
      <c r="D4">
        <f t="shared" ref="D4:D33" si="0">RANK(A4,$A$4:$B$33,1)+(COUNT($A$4:$B$33)+1-RANK(A4,$A$4:$B$33,1)-RANK(A4,$A$4:$B$33,0))/2</f>
        <v>43.5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59</v>
      </c>
      <c r="B5">
        <v>2</v>
      </c>
      <c r="D5">
        <f t="shared" si="0"/>
        <v>48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19.167130429171937</v>
      </c>
      <c r="L5">
        <f>STDEVP($B$4:$B$33)</f>
        <v>0</v>
      </c>
    </row>
    <row r="6" spans="1:12" x14ac:dyDescent="0.3">
      <c r="A6">
        <v>102</v>
      </c>
      <c r="B6">
        <v>2</v>
      </c>
      <c r="D6">
        <f t="shared" si="0"/>
        <v>60</v>
      </c>
      <c r="E6">
        <f t="shared" si="1"/>
        <v>15.5</v>
      </c>
    </row>
    <row r="7" spans="1:12" x14ac:dyDescent="0.3">
      <c r="A7">
        <v>39</v>
      </c>
      <c r="B7">
        <v>2</v>
      </c>
      <c r="D7">
        <f t="shared" si="0"/>
        <v>37.5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25</v>
      </c>
      <c r="B8">
        <v>2</v>
      </c>
      <c r="D8">
        <f t="shared" si="0"/>
        <v>32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41</v>
      </c>
      <c r="B9">
        <v>2</v>
      </c>
      <c r="D9">
        <f t="shared" si="0"/>
        <v>39.5</v>
      </c>
      <c r="E9">
        <f t="shared" si="1"/>
        <v>15.5</v>
      </c>
    </row>
    <row r="10" spans="1:12" x14ac:dyDescent="0.3">
      <c r="A10">
        <v>66</v>
      </c>
      <c r="B10">
        <v>2</v>
      </c>
      <c r="D10">
        <f t="shared" si="0"/>
        <v>53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54</v>
      </c>
      <c r="B11">
        <v>2</v>
      </c>
      <c r="D11">
        <f t="shared" si="0"/>
        <v>45.5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61</v>
      </c>
      <c r="B12">
        <v>2</v>
      </c>
      <c r="D12">
        <f t="shared" si="0"/>
        <v>49.5</v>
      </c>
      <c r="E12">
        <f t="shared" si="1"/>
        <v>15.5</v>
      </c>
    </row>
    <row r="13" spans="1:12" x14ac:dyDescent="0.3">
      <c r="A13">
        <v>64</v>
      </c>
      <c r="B13">
        <v>2</v>
      </c>
      <c r="D13">
        <f t="shared" si="0"/>
        <v>52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69</v>
      </c>
      <c r="B14">
        <v>2</v>
      </c>
      <c r="D14">
        <f t="shared" si="0"/>
        <v>54</v>
      </c>
      <c r="E14">
        <f t="shared" si="1"/>
        <v>15.5</v>
      </c>
    </row>
    <row r="15" spans="1:12" x14ac:dyDescent="0.3">
      <c r="A15">
        <v>51</v>
      </c>
      <c r="B15">
        <v>2</v>
      </c>
      <c r="D15">
        <f t="shared" si="0"/>
        <v>42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36</v>
      </c>
      <c r="B16">
        <v>2</v>
      </c>
      <c r="D16">
        <f t="shared" si="0"/>
        <v>35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73</v>
      </c>
      <c r="B17">
        <v>2</v>
      </c>
      <c r="D17">
        <f t="shared" si="0"/>
        <v>57</v>
      </c>
      <c r="E17">
        <f t="shared" si="1"/>
        <v>15.5</v>
      </c>
    </row>
    <row r="18" spans="1:12" x14ac:dyDescent="0.3">
      <c r="A18">
        <v>70</v>
      </c>
      <c r="B18">
        <v>2</v>
      </c>
      <c r="D18">
        <f t="shared" si="0"/>
        <v>55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37</v>
      </c>
      <c r="B19">
        <v>2</v>
      </c>
      <c r="D19">
        <f t="shared" si="0"/>
        <v>36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61</v>
      </c>
      <c r="B20">
        <v>2</v>
      </c>
      <c r="D20">
        <f t="shared" si="0"/>
        <v>49.5</v>
      </c>
      <c r="E20">
        <f t="shared" si="1"/>
        <v>15.5</v>
      </c>
    </row>
    <row r="21" spans="1:12" x14ac:dyDescent="0.3">
      <c r="A21">
        <v>41</v>
      </c>
      <c r="B21">
        <v>2</v>
      </c>
      <c r="D21">
        <f t="shared" si="0"/>
        <v>39.5</v>
      </c>
      <c r="E21">
        <f t="shared" si="1"/>
        <v>15.5</v>
      </c>
    </row>
    <row r="22" spans="1:12" x14ac:dyDescent="0.3">
      <c r="A22">
        <v>39</v>
      </c>
      <c r="B22">
        <v>2</v>
      </c>
      <c r="D22">
        <f t="shared" si="0"/>
        <v>37.5</v>
      </c>
      <c r="E22">
        <f t="shared" si="1"/>
        <v>15.5</v>
      </c>
    </row>
    <row r="23" spans="1:12" x14ac:dyDescent="0.3">
      <c r="A23">
        <v>72</v>
      </c>
      <c r="B23">
        <v>2</v>
      </c>
      <c r="D23">
        <f t="shared" si="0"/>
        <v>56</v>
      </c>
      <c r="E23">
        <f t="shared" si="1"/>
        <v>15.5</v>
      </c>
    </row>
    <row r="24" spans="1:12" x14ac:dyDescent="0.3">
      <c r="A24">
        <v>63</v>
      </c>
      <c r="B24">
        <v>2</v>
      </c>
      <c r="D24">
        <f t="shared" si="0"/>
        <v>51</v>
      </c>
      <c r="E24">
        <f t="shared" si="1"/>
        <v>15.5</v>
      </c>
    </row>
    <row r="25" spans="1:12" x14ac:dyDescent="0.3">
      <c r="A25">
        <v>83</v>
      </c>
      <c r="B25">
        <v>2</v>
      </c>
      <c r="D25">
        <f t="shared" si="0"/>
        <v>58</v>
      </c>
      <c r="E25">
        <f t="shared" si="1"/>
        <v>15.5</v>
      </c>
    </row>
    <row r="26" spans="1:12" x14ac:dyDescent="0.3">
      <c r="A26">
        <v>53</v>
      </c>
      <c r="B26">
        <v>2</v>
      </c>
      <c r="D26">
        <f t="shared" si="0"/>
        <v>43.5</v>
      </c>
      <c r="E26">
        <f t="shared" si="1"/>
        <v>15.5</v>
      </c>
    </row>
    <row r="27" spans="1:12" x14ac:dyDescent="0.3">
      <c r="A27">
        <v>35</v>
      </c>
      <c r="B27">
        <v>2</v>
      </c>
      <c r="D27">
        <f t="shared" si="0"/>
        <v>34</v>
      </c>
      <c r="E27">
        <f t="shared" si="1"/>
        <v>15.5</v>
      </c>
    </row>
    <row r="28" spans="1:12" x14ac:dyDescent="0.3">
      <c r="A28">
        <v>49</v>
      </c>
      <c r="B28">
        <v>2</v>
      </c>
      <c r="D28">
        <f t="shared" si="0"/>
        <v>41</v>
      </c>
      <c r="E28">
        <f t="shared" si="1"/>
        <v>15.5</v>
      </c>
    </row>
    <row r="29" spans="1:12" x14ac:dyDescent="0.3">
      <c r="A29">
        <v>20</v>
      </c>
      <c r="B29">
        <v>2</v>
      </c>
      <c r="D29">
        <f t="shared" si="0"/>
        <v>31</v>
      </c>
      <c r="E29">
        <f t="shared" si="1"/>
        <v>15.5</v>
      </c>
    </row>
    <row r="30" spans="1:12" x14ac:dyDescent="0.3">
      <c r="A30">
        <v>99</v>
      </c>
      <c r="B30">
        <v>2</v>
      </c>
      <c r="D30">
        <f t="shared" si="0"/>
        <v>59</v>
      </c>
      <c r="E30">
        <f t="shared" si="1"/>
        <v>15.5</v>
      </c>
    </row>
    <row r="31" spans="1:12" x14ac:dyDescent="0.3">
      <c r="A31">
        <v>54</v>
      </c>
      <c r="B31">
        <v>2</v>
      </c>
      <c r="D31">
        <f t="shared" si="0"/>
        <v>45.5</v>
      </c>
      <c r="E31">
        <f t="shared" si="1"/>
        <v>15.5</v>
      </c>
    </row>
    <row r="32" spans="1:12" x14ac:dyDescent="0.3">
      <c r="A32">
        <v>32</v>
      </c>
      <c r="B32">
        <v>2</v>
      </c>
      <c r="D32">
        <f t="shared" si="0"/>
        <v>33</v>
      </c>
      <c r="E32">
        <f t="shared" si="1"/>
        <v>15.5</v>
      </c>
    </row>
    <row r="33" spans="1:5" x14ac:dyDescent="0.3">
      <c r="A33">
        <v>56</v>
      </c>
      <c r="B33">
        <v>2</v>
      </c>
      <c r="D33">
        <f t="shared" si="0"/>
        <v>47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37</v>
      </c>
      <c r="D1" t="s">
        <v>2</v>
      </c>
      <c r="E1">
        <v>432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72</v>
      </c>
      <c r="I2">
        <f>MEDIAN($B$4:$B$33)</f>
        <v>2</v>
      </c>
      <c r="K2">
        <f>AVERAGE($A$4:$A$33)</f>
        <v>69.3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98</v>
      </c>
      <c r="B4">
        <v>2</v>
      </c>
      <c r="D4">
        <f t="shared" ref="D4:D33" si="0">RANK(A4,$A$4:$B$33,1)+(COUNT($A$4:$B$33)+1-RANK(A4,$A$4:$B$33,1)-RANK(A4,$A$4:$B$33,0))/2</f>
        <v>56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102</v>
      </c>
      <c r="B5">
        <v>2</v>
      </c>
      <c r="D5">
        <f t="shared" si="0"/>
        <v>57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26.580882854663297</v>
      </c>
      <c r="L5">
        <f>STDEVP($B$4:$B$33)</f>
        <v>0</v>
      </c>
    </row>
    <row r="6" spans="1:12" x14ac:dyDescent="0.3">
      <c r="A6">
        <v>145</v>
      </c>
      <c r="B6">
        <v>2</v>
      </c>
      <c r="D6">
        <f t="shared" si="0"/>
        <v>60</v>
      </c>
      <c r="E6">
        <f t="shared" si="1"/>
        <v>15.5</v>
      </c>
    </row>
    <row r="7" spans="1:12" x14ac:dyDescent="0.3">
      <c r="A7">
        <v>41</v>
      </c>
      <c r="B7">
        <v>2</v>
      </c>
      <c r="D7">
        <f t="shared" si="0"/>
        <v>35.5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67</v>
      </c>
      <c r="B8">
        <v>2</v>
      </c>
      <c r="D8">
        <f t="shared" si="0"/>
        <v>44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39</v>
      </c>
      <c r="B9">
        <v>2</v>
      </c>
      <c r="D9">
        <f t="shared" si="0"/>
        <v>34</v>
      </c>
      <c r="E9">
        <f t="shared" si="1"/>
        <v>15.5</v>
      </c>
    </row>
    <row r="10" spans="1:12" x14ac:dyDescent="0.3">
      <c r="A10">
        <v>54</v>
      </c>
      <c r="B10">
        <v>2</v>
      </c>
      <c r="D10">
        <f t="shared" si="0"/>
        <v>40.5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80</v>
      </c>
      <c r="B11">
        <v>2</v>
      </c>
      <c r="D11">
        <f t="shared" si="0"/>
        <v>50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81</v>
      </c>
      <c r="B12">
        <v>2</v>
      </c>
      <c r="D12">
        <f t="shared" si="0"/>
        <v>51</v>
      </c>
      <c r="E12">
        <f t="shared" si="1"/>
        <v>15.5</v>
      </c>
    </row>
    <row r="13" spans="1:12" x14ac:dyDescent="0.3">
      <c r="A13">
        <v>85</v>
      </c>
      <c r="B13">
        <v>2</v>
      </c>
      <c r="D13">
        <f t="shared" si="0"/>
        <v>53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41</v>
      </c>
      <c r="B14">
        <v>2</v>
      </c>
      <c r="D14">
        <f t="shared" si="0"/>
        <v>35.5</v>
      </c>
      <c r="E14">
        <f t="shared" si="1"/>
        <v>15.5</v>
      </c>
    </row>
    <row r="15" spans="1:12" x14ac:dyDescent="0.3">
      <c r="A15">
        <v>51</v>
      </c>
      <c r="B15">
        <v>2</v>
      </c>
      <c r="D15">
        <f t="shared" si="0"/>
        <v>38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52</v>
      </c>
      <c r="B16">
        <v>2</v>
      </c>
      <c r="D16">
        <f t="shared" si="0"/>
        <v>39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73</v>
      </c>
      <c r="B17">
        <v>2</v>
      </c>
      <c r="D17">
        <f t="shared" si="0"/>
        <v>47</v>
      </c>
      <c r="E17">
        <f t="shared" si="1"/>
        <v>15.5</v>
      </c>
    </row>
    <row r="18" spans="1:12" x14ac:dyDescent="0.3">
      <c r="A18">
        <v>103</v>
      </c>
      <c r="B18">
        <v>2</v>
      </c>
      <c r="D18">
        <f t="shared" si="0"/>
        <v>58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72</v>
      </c>
      <c r="B19">
        <v>2</v>
      </c>
      <c r="D19">
        <f t="shared" si="0"/>
        <v>45.5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110</v>
      </c>
      <c r="B20">
        <v>2</v>
      </c>
      <c r="D20">
        <f t="shared" si="0"/>
        <v>59</v>
      </c>
      <c r="E20">
        <f t="shared" si="1"/>
        <v>15.5</v>
      </c>
    </row>
    <row r="21" spans="1:12" x14ac:dyDescent="0.3">
      <c r="A21">
        <v>87</v>
      </c>
      <c r="B21">
        <v>2</v>
      </c>
      <c r="D21">
        <f t="shared" si="0"/>
        <v>54</v>
      </c>
      <c r="E21">
        <f t="shared" si="1"/>
        <v>15.5</v>
      </c>
    </row>
    <row r="22" spans="1:12" x14ac:dyDescent="0.3">
      <c r="A22">
        <v>54</v>
      </c>
      <c r="B22">
        <v>2</v>
      </c>
      <c r="D22">
        <f t="shared" si="0"/>
        <v>40.5</v>
      </c>
      <c r="E22">
        <f t="shared" si="1"/>
        <v>15.5</v>
      </c>
    </row>
    <row r="23" spans="1:12" x14ac:dyDescent="0.3">
      <c r="A23">
        <v>45</v>
      </c>
      <c r="B23">
        <v>2</v>
      </c>
      <c r="D23">
        <f t="shared" si="0"/>
        <v>37</v>
      </c>
      <c r="E23">
        <f t="shared" si="1"/>
        <v>15.5</v>
      </c>
    </row>
    <row r="24" spans="1:12" x14ac:dyDescent="0.3">
      <c r="A24">
        <v>72</v>
      </c>
      <c r="B24">
        <v>2</v>
      </c>
      <c r="D24">
        <f t="shared" si="0"/>
        <v>45.5</v>
      </c>
      <c r="E24">
        <f t="shared" si="1"/>
        <v>15.5</v>
      </c>
    </row>
    <row r="25" spans="1:12" x14ac:dyDescent="0.3">
      <c r="A25">
        <v>34</v>
      </c>
      <c r="B25">
        <v>2</v>
      </c>
      <c r="D25">
        <f t="shared" si="0"/>
        <v>32.5</v>
      </c>
      <c r="E25">
        <f t="shared" si="1"/>
        <v>15.5</v>
      </c>
    </row>
    <row r="26" spans="1:12" x14ac:dyDescent="0.3">
      <c r="A26">
        <v>61</v>
      </c>
      <c r="B26">
        <v>2</v>
      </c>
      <c r="D26">
        <f t="shared" si="0"/>
        <v>43</v>
      </c>
      <c r="E26">
        <f t="shared" si="1"/>
        <v>15.5</v>
      </c>
    </row>
    <row r="27" spans="1:12" x14ac:dyDescent="0.3">
      <c r="A27">
        <v>34</v>
      </c>
      <c r="B27">
        <v>2</v>
      </c>
      <c r="D27">
        <f t="shared" si="0"/>
        <v>32.5</v>
      </c>
      <c r="E27">
        <f t="shared" si="1"/>
        <v>15.5</v>
      </c>
    </row>
    <row r="28" spans="1:12" x14ac:dyDescent="0.3">
      <c r="A28">
        <v>58</v>
      </c>
      <c r="B28">
        <v>2</v>
      </c>
      <c r="D28">
        <f t="shared" si="0"/>
        <v>42</v>
      </c>
      <c r="E28">
        <f t="shared" si="1"/>
        <v>15.5</v>
      </c>
    </row>
    <row r="29" spans="1:12" x14ac:dyDescent="0.3">
      <c r="A29">
        <v>74</v>
      </c>
      <c r="B29">
        <v>2</v>
      </c>
      <c r="D29">
        <f t="shared" si="0"/>
        <v>48</v>
      </c>
      <c r="E29">
        <f t="shared" si="1"/>
        <v>15.5</v>
      </c>
    </row>
    <row r="30" spans="1:12" x14ac:dyDescent="0.3">
      <c r="A30">
        <v>82</v>
      </c>
      <c r="B30">
        <v>2</v>
      </c>
      <c r="D30">
        <f t="shared" si="0"/>
        <v>52</v>
      </c>
      <c r="E30">
        <f t="shared" si="1"/>
        <v>15.5</v>
      </c>
    </row>
    <row r="31" spans="1:12" x14ac:dyDescent="0.3">
      <c r="A31">
        <v>75</v>
      </c>
      <c r="B31">
        <v>2</v>
      </c>
      <c r="D31">
        <f t="shared" si="0"/>
        <v>49</v>
      </c>
      <c r="E31">
        <f t="shared" si="1"/>
        <v>15.5</v>
      </c>
    </row>
    <row r="32" spans="1:12" x14ac:dyDescent="0.3">
      <c r="A32">
        <v>89</v>
      </c>
      <c r="B32">
        <v>2</v>
      </c>
      <c r="D32">
        <f t="shared" si="0"/>
        <v>55</v>
      </c>
      <c r="E32">
        <f t="shared" si="1"/>
        <v>15.5</v>
      </c>
    </row>
    <row r="33" spans="1:5" x14ac:dyDescent="0.3">
      <c r="A33">
        <v>20</v>
      </c>
      <c r="B33">
        <v>2</v>
      </c>
      <c r="D33">
        <f t="shared" si="0"/>
        <v>31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38</v>
      </c>
      <c r="D1" t="s">
        <v>2</v>
      </c>
      <c r="E1">
        <v>666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77</v>
      </c>
      <c r="I2">
        <f>MEDIAN($B$4:$B$33)</f>
        <v>2</v>
      </c>
      <c r="K2">
        <f>AVERAGE($A$4:$A$33)</f>
        <v>83.86666666666666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103</v>
      </c>
      <c r="B4">
        <v>2</v>
      </c>
      <c r="D4">
        <f t="shared" ref="D4:D33" si="0">RANK(A4,$A$4:$B$33,1)+(COUNT($A$4:$B$33)+1-RANK(A4,$A$4:$B$33,1)-RANK(A4,$A$4:$B$33,0))/2</f>
        <v>51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82</v>
      </c>
      <c r="B5">
        <v>2</v>
      </c>
      <c r="D5">
        <f t="shared" si="0"/>
        <v>48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27.372411090163194</v>
      </c>
      <c r="L5">
        <f>STDEVP($B$4:$B$33)</f>
        <v>0</v>
      </c>
    </row>
    <row r="6" spans="1:12" x14ac:dyDescent="0.3">
      <c r="A6">
        <v>63</v>
      </c>
      <c r="B6">
        <v>2</v>
      </c>
      <c r="D6">
        <f t="shared" si="0"/>
        <v>38</v>
      </c>
      <c r="E6">
        <f t="shared" si="1"/>
        <v>15.5</v>
      </c>
    </row>
    <row r="7" spans="1:12" x14ac:dyDescent="0.3">
      <c r="A7">
        <v>116</v>
      </c>
      <c r="B7">
        <v>2</v>
      </c>
      <c r="D7">
        <f t="shared" si="0"/>
        <v>55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55</v>
      </c>
      <c r="B8">
        <v>2</v>
      </c>
      <c r="D8">
        <f t="shared" si="0"/>
        <v>34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115</v>
      </c>
      <c r="B9">
        <v>2</v>
      </c>
      <c r="D9">
        <f t="shared" si="0"/>
        <v>54</v>
      </c>
      <c r="E9">
        <f t="shared" si="1"/>
        <v>15.5</v>
      </c>
    </row>
    <row r="10" spans="1:12" x14ac:dyDescent="0.3">
      <c r="A10">
        <v>75</v>
      </c>
      <c r="B10">
        <v>2</v>
      </c>
      <c r="D10">
        <f t="shared" si="0"/>
        <v>44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72</v>
      </c>
      <c r="B11">
        <v>2</v>
      </c>
      <c r="D11">
        <f t="shared" si="0"/>
        <v>43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126</v>
      </c>
      <c r="B12">
        <v>2</v>
      </c>
      <c r="D12">
        <f t="shared" si="0"/>
        <v>59</v>
      </c>
      <c r="E12">
        <f t="shared" si="1"/>
        <v>15.5</v>
      </c>
    </row>
    <row r="13" spans="1:12" x14ac:dyDescent="0.3">
      <c r="A13">
        <v>43</v>
      </c>
      <c r="B13">
        <v>2</v>
      </c>
      <c r="D13">
        <f t="shared" si="0"/>
        <v>32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106</v>
      </c>
      <c r="B14">
        <v>2</v>
      </c>
      <c r="D14">
        <f t="shared" si="0"/>
        <v>52</v>
      </c>
      <c r="E14">
        <f t="shared" si="1"/>
        <v>15.5</v>
      </c>
    </row>
    <row r="15" spans="1:12" x14ac:dyDescent="0.3">
      <c r="A15">
        <v>61</v>
      </c>
      <c r="B15">
        <v>2</v>
      </c>
      <c r="D15">
        <f t="shared" si="0"/>
        <v>36.5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70</v>
      </c>
      <c r="B16">
        <v>2</v>
      </c>
      <c r="D16">
        <f t="shared" si="0"/>
        <v>40.5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114</v>
      </c>
      <c r="B17">
        <v>2</v>
      </c>
      <c r="D17">
        <f t="shared" si="0"/>
        <v>53</v>
      </c>
      <c r="E17">
        <f t="shared" si="1"/>
        <v>15.5</v>
      </c>
    </row>
    <row r="18" spans="1:12" x14ac:dyDescent="0.3">
      <c r="A18">
        <v>58</v>
      </c>
      <c r="B18">
        <v>2</v>
      </c>
      <c r="D18">
        <f t="shared" si="0"/>
        <v>35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83</v>
      </c>
      <c r="B19">
        <v>2</v>
      </c>
      <c r="D19">
        <f t="shared" si="0"/>
        <v>49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77</v>
      </c>
      <c r="B20">
        <v>2</v>
      </c>
      <c r="D20">
        <f t="shared" si="0"/>
        <v>45.5</v>
      </c>
      <c r="E20">
        <f t="shared" si="1"/>
        <v>15.5</v>
      </c>
    </row>
    <row r="21" spans="1:12" x14ac:dyDescent="0.3">
      <c r="A21">
        <v>124</v>
      </c>
      <c r="B21">
        <v>2</v>
      </c>
      <c r="D21">
        <f t="shared" si="0"/>
        <v>58</v>
      </c>
      <c r="E21">
        <f t="shared" si="1"/>
        <v>15.5</v>
      </c>
    </row>
    <row r="22" spans="1:12" x14ac:dyDescent="0.3">
      <c r="A22">
        <v>70</v>
      </c>
      <c r="B22">
        <v>2</v>
      </c>
      <c r="D22">
        <f t="shared" si="0"/>
        <v>40.5</v>
      </c>
      <c r="E22">
        <f t="shared" si="1"/>
        <v>15.5</v>
      </c>
    </row>
    <row r="23" spans="1:12" x14ac:dyDescent="0.3">
      <c r="A23">
        <v>61</v>
      </c>
      <c r="B23">
        <v>2</v>
      </c>
      <c r="D23">
        <f t="shared" si="0"/>
        <v>36.5</v>
      </c>
      <c r="E23">
        <f t="shared" si="1"/>
        <v>15.5</v>
      </c>
    </row>
    <row r="24" spans="1:12" x14ac:dyDescent="0.3">
      <c r="A24">
        <v>26</v>
      </c>
      <c r="B24">
        <v>2</v>
      </c>
      <c r="D24">
        <f t="shared" si="0"/>
        <v>31</v>
      </c>
      <c r="E24">
        <f t="shared" si="1"/>
        <v>15.5</v>
      </c>
    </row>
    <row r="25" spans="1:12" x14ac:dyDescent="0.3">
      <c r="A25">
        <v>122</v>
      </c>
      <c r="B25">
        <v>2</v>
      </c>
      <c r="D25">
        <f t="shared" si="0"/>
        <v>56.5</v>
      </c>
      <c r="E25">
        <f t="shared" si="1"/>
        <v>15.5</v>
      </c>
    </row>
    <row r="26" spans="1:12" x14ac:dyDescent="0.3">
      <c r="A26">
        <v>130</v>
      </c>
      <c r="B26">
        <v>2</v>
      </c>
      <c r="D26">
        <f t="shared" si="0"/>
        <v>60</v>
      </c>
      <c r="E26">
        <f t="shared" si="1"/>
        <v>15.5</v>
      </c>
    </row>
    <row r="27" spans="1:12" x14ac:dyDescent="0.3">
      <c r="A27">
        <v>77</v>
      </c>
      <c r="B27">
        <v>2</v>
      </c>
      <c r="D27">
        <f t="shared" si="0"/>
        <v>45.5</v>
      </c>
      <c r="E27">
        <f t="shared" si="1"/>
        <v>15.5</v>
      </c>
    </row>
    <row r="28" spans="1:12" x14ac:dyDescent="0.3">
      <c r="A28">
        <v>95</v>
      </c>
      <c r="B28">
        <v>2</v>
      </c>
      <c r="D28">
        <f t="shared" si="0"/>
        <v>50</v>
      </c>
      <c r="E28">
        <f t="shared" si="1"/>
        <v>15.5</v>
      </c>
    </row>
    <row r="29" spans="1:12" x14ac:dyDescent="0.3">
      <c r="A29">
        <v>81</v>
      </c>
      <c r="B29">
        <v>2</v>
      </c>
      <c r="D29">
        <f t="shared" si="0"/>
        <v>47</v>
      </c>
      <c r="E29">
        <f t="shared" si="1"/>
        <v>15.5</v>
      </c>
    </row>
    <row r="30" spans="1:12" x14ac:dyDescent="0.3">
      <c r="A30">
        <v>122</v>
      </c>
      <c r="B30">
        <v>2</v>
      </c>
      <c r="D30">
        <f t="shared" si="0"/>
        <v>56.5</v>
      </c>
      <c r="E30">
        <f t="shared" si="1"/>
        <v>15.5</v>
      </c>
    </row>
    <row r="31" spans="1:12" x14ac:dyDescent="0.3">
      <c r="A31">
        <v>71</v>
      </c>
      <c r="B31">
        <v>2</v>
      </c>
      <c r="D31">
        <f t="shared" si="0"/>
        <v>42</v>
      </c>
      <c r="E31">
        <f t="shared" si="1"/>
        <v>15.5</v>
      </c>
    </row>
    <row r="32" spans="1:12" x14ac:dyDescent="0.3">
      <c r="A32">
        <v>54</v>
      </c>
      <c r="B32">
        <v>2</v>
      </c>
      <c r="D32">
        <f t="shared" si="0"/>
        <v>33</v>
      </c>
      <c r="E32">
        <f t="shared" si="1"/>
        <v>15.5</v>
      </c>
    </row>
    <row r="33" spans="1:5" x14ac:dyDescent="0.3">
      <c r="A33">
        <v>64</v>
      </c>
      <c r="B33">
        <v>2</v>
      </c>
      <c r="D33">
        <f t="shared" si="0"/>
        <v>39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39</v>
      </c>
      <c r="D1" t="s">
        <v>2</v>
      </c>
      <c r="E1">
        <v>966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127.5</v>
      </c>
      <c r="I2">
        <f>MEDIAN($B$4:$B$33)</f>
        <v>2</v>
      </c>
      <c r="K2">
        <f>AVERAGE($A$4:$A$33)</f>
        <v>125.76666666666667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140</v>
      </c>
      <c r="B4">
        <v>2</v>
      </c>
      <c r="D4">
        <f t="shared" ref="D4:D33" si="0">RANK(A4,$A$4:$B$33,1)+(COUNT($A$4:$B$33)+1-RANK(A4,$A$4:$B$33,1)-RANK(A4,$A$4:$B$33,0))/2</f>
        <v>49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42</v>
      </c>
      <c r="B5">
        <v>2</v>
      </c>
      <c r="D5">
        <f t="shared" si="0"/>
        <v>32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51.373588112526811</v>
      </c>
      <c r="L5">
        <f>STDEVP($B$4:$B$33)</f>
        <v>0</v>
      </c>
    </row>
    <row r="6" spans="1:12" x14ac:dyDescent="0.3">
      <c r="A6">
        <v>113</v>
      </c>
      <c r="B6">
        <v>2</v>
      </c>
      <c r="D6">
        <f t="shared" si="0"/>
        <v>44</v>
      </c>
      <c r="E6">
        <f t="shared" si="1"/>
        <v>15.5</v>
      </c>
    </row>
    <row r="7" spans="1:12" x14ac:dyDescent="0.3">
      <c r="A7">
        <v>239</v>
      </c>
      <c r="B7">
        <v>2</v>
      </c>
      <c r="D7">
        <f t="shared" si="0"/>
        <v>60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110</v>
      </c>
      <c r="B8">
        <v>2</v>
      </c>
      <c r="D8">
        <f t="shared" si="0"/>
        <v>43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130</v>
      </c>
      <c r="B9">
        <v>2</v>
      </c>
      <c r="D9">
        <f t="shared" si="0"/>
        <v>46</v>
      </c>
      <c r="E9">
        <f t="shared" si="1"/>
        <v>15.5</v>
      </c>
    </row>
    <row r="10" spans="1:12" x14ac:dyDescent="0.3">
      <c r="A10">
        <v>210</v>
      </c>
      <c r="B10">
        <v>2</v>
      </c>
      <c r="D10">
        <f t="shared" si="0"/>
        <v>59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165</v>
      </c>
      <c r="B11">
        <v>2</v>
      </c>
      <c r="D11">
        <f t="shared" si="0"/>
        <v>54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160</v>
      </c>
      <c r="B12">
        <v>2</v>
      </c>
      <c r="D12">
        <f t="shared" si="0"/>
        <v>53</v>
      </c>
      <c r="E12">
        <f t="shared" si="1"/>
        <v>15.5</v>
      </c>
    </row>
    <row r="13" spans="1:12" x14ac:dyDescent="0.3">
      <c r="A13">
        <v>209</v>
      </c>
      <c r="B13">
        <v>2</v>
      </c>
      <c r="D13">
        <f t="shared" si="0"/>
        <v>58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131</v>
      </c>
      <c r="B14">
        <v>2</v>
      </c>
      <c r="D14">
        <f t="shared" si="0"/>
        <v>47</v>
      </c>
      <c r="E14">
        <f t="shared" si="1"/>
        <v>15.5</v>
      </c>
    </row>
    <row r="15" spans="1:12" x14ac:dyDescent="0.3">
      <c r="A15">
        <v>153</v>
      </c>
      <c r="B15">
        <v>2</v>
      </c>
      <c r="D15">
        <f t="shared" si="0"/>
        <v>52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83</v>
      </c>
      <c r="B16">
        <v>2</v>
      </c>
      <c r="D16">
        <f t="shared" si="0"/>
        <v>36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187</v>
      </c>
      <c r="B17">
        <v>2</v>
      </c>
      <c r="D17">
        <f t="shared" si="0"/>
        <v>57</v>
      </c>
      <c r="E17">
        <f t="shared" si="1"/>
        <v>15.5</v>
      </c>
    </row>
    <row r="18" spans="1:12" x14ac:dyDescent="0.3">
      <c r="A18">
        <v>100</v>
      </c>
      <c r="B18">
        <v>2</v>
      </c>
      <c r="D18">
        <f t="shared" si="0"/>
        <v>38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171</v>
      </c>
      <c r="B19">
        <v>2</v>
      </c>
      <c r="D19">
        <f t="shared" si="0"/>
        <v>55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142</v>
      </c>
      <c r="B20">
        <v>2</v>
      </c>
      <c r="D20">
        <f t="shared" si="0"/>
        <v>50</v>
      </c>
      <c r="E20">
        <f t="shared" si="1"/>
        <v>15.5</v>
      </c>
    </row>
    <row r="21" spans="1:12" x14ac:dyDescent="0.3">
      <c r="A21">
        <v>107</v>
      </c>
      <c r="B21">
        <v>2</v>
      </c>
      <c r="D21">
        <f t="shared" si="0"/>
        <v>41</v>
      </c>
      <c r="E21">
        <f t="shared" si="1"/>
        <v>15.5</v>
      </c>
    </row>
    <row r="22" spans="1:12" x14ac:dyDescent="0.3">
      <c r="A22">
        <v>24</v>
      </c>
      <c r="B22">
        <v>2</v>
      </c>
      <c r="D22">
        <f t="shared" si="0"/>
        <v>31</v>
      </c>
      <c r="E22">
        <f t="shared" si="1"/>
        <v>15.5</v>
      </c>
    </row>
    <row r="23" spans="1:12" x14ac:dyDescent="0.3">
      <c r="A23">
        <v>125</v>
      </c>
      <c r="B23">
        <v>2</v>
      </c>
      <c r="D23">
        <f t="shared" si="0"/>
        <v>45</v>
      </c>
      <c r="E23">
        <f t="shared" si="1"/>
        <v>15.5</v>
      </c>
    </row>
    <row r="24" spans="1:12" x14ac:dyDescent="0.3">
      <c r="A24">
        <v>48</v>
      </c>
      <c r="B24">
        <v>2</v>
      </c>
      <c r="D24">
        <f t="shared" si="0"/>
        <v>34</v>
      </c>
      <c r="E24">
        <f t="shared" si="1"/>
        <v>15.5</v>
      </c>
    </row>
    <row r="25" spans="1:12" x14ac:dyDescent="0.3">
      <c r="A25">
        <v>68</v>
      </c>
      <c r="B25">
        <v>2</v>
      </c>
      <c r="D25">
        <f t="shared" si="0"/>
        <v>35</v>
      </c>
      <c r="E25">
        <f t="shared" si="1"/>
        <v>15.5</v>
      </c>
    </row>
    <row r="26" spans="1:12" x14ac:dyDescent="0.3">
      <c r="A26">
        <v>137</v>
      </c>
      <c r="B26">
        <v>2</v>
      </c>
      <c r="D26">
        <f t="shared" si="0"/>
        <v>48</v>
      </c>
      <c r="E26">
        <f t="shared" si="1"/>
        <v>15.5</v>
      </c>
    </row>
    <row r="27" spans="1:12" x14ac:dyDescent="0.3">
      <c r="A27">
        <v>45</v>
      </c>
      <c r="B27">
        <v>2</v>
      </c>
      <c r="D27">
        <f t="shared" si="0"/>
        <v>33</v>
      </c>
      <c r="E27">
        <f t="shared" si="1"/>
        <v>15.5</v>
      </c>
    </row>
    <row r="28" spans="1:12" x14ac:dyDescent="0.3">
      <c r="A28">
        <v>92</v>
      </c>
      <c r="B28">
        <v>2</v>
      </c>
      <c r="D28">
        <f t="shared" si="0"/>
        <v>37</v>
      </c>
      <c r="E28">
        <f t="shared" si="1"/>
        <v>15.5</v>
      </c>
    </row>
    <row r="29" spans="1:12" x14ac:dyDescent="0.3">
      <c r="A29">
        <v>181</v>
      </c>
      <c r="B29">
        <v>2</v>
      </c>
      <c r="D29">
        <f t="shared" si="0"/>
        <v>56</v>
      </c>
      <c r="E29">
        <f t="shared" si="1"/>
        <v>15.5</v>
      </c>
    </row>
    <row r="30" spans="1:12" x14ac:dyDescent="0.3">
      <c r="A30">
        <v>104</v>
      </c>
      <c r="B30">
        <v>2</v>
      </c>
      <c r="D30">
        <f t="shared" si="0"/>
        <v>40</v>
      </c>
      <c r="E30">
        <f t="shared" si="1"/>
        <v>15.5</v>
      </c>
    </row>
    <row r="31" spans="1:12" x14ac:dyDescent="0.3">
      <c r="A31">
        <v>146</v>
      </c>
      <c r="B31">
        <v>2</v>
      </c>
      <c r="D31">
        <f t="shared" si="0"/>
        <v>51</v>
      </c>
      <c r="E31">
        <f t="shared" si="1"/>
        <v>15.5</v>
      </c>
    </row>
    <row r="32" spans="1:12" x14ac:dyDescent="0.3">
      <c r="A32">
        <v>108</v>
      </c>
      <c r="B32">
        <v>2</v>
      </c>
      <c r="D32">
        <f t="shared" si="0"/>
        <v>42</v>
      </c>
      <c r="E32">
        <f t="shared" si="1"/>
        <v>15.5</v>
      </c>
    </row>
    <row r="33" spans="1:5" x14ac:dyDescent="0.3">
      <c r="A33">
        <v>103</v>
      </c>
      <c r="B33">
        <v>2</v>
      </c>
      <c r="D33">
        <f t="shared" si="0"/>
        <v>39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40</v>
      </c>
      <c r="D1" t="s">
        <v>2</v>
      </c>
      <c r="E1">
        <v>784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101</v>
      </c>
      <c r="I2">
        <f>MEDIAN($B$4:$B$33)</f>
        <v>2</v>
      </c>
      <c r="K2">
        <f>AVERAGE($A$4:$A$33)</f>
        <v>96.433333333333337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106</v>
      </c>
      <c r="B4">
        <v>2</v>
      </c>
      <c r="D4">
        <f t="shared" ref="D4:D33" si="0">RANK(A4,$A$4:$B$33,1)+(COUNT($A$4:$B$33)+1-RANK(A4,$A$4:$B$33,1)-RANK(A4,$A$4:$B$33,0))/2</f>
        <v>49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115</v>
      </c>
      <c r="B5">
        <v>2</v>
      </c>
      <c r="D5">
        <f t="shared" si="0"/>
        <v>53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31.714017230380779</v>
      </c>
      <c r="L5">
        <f>STDEVP($B$4:$B$33)</f>
        <v>0</v>
      </c>
    </row>
    <row r="6" spans="1:12" x14ac:dyDescent="0.3">
      <c r="A6">
        <v>124</v>
      </c>
      <c r="B6">
        <v>2</v>
      </c>
      <c r="D6">
        <f t="shared" si="0"/>
        <v>54</v>
      </c>
      <c r="E6">
        <f t="shared" si="1"/>
        <v>15.5</v>
      </c>
    </row>
    <row r="7" spans="1:12" x14ac:dyDescent="0.3">
      <c r="A7">
        <v>132</v>
      </c>
      <c r="B7">
        <v>2</v>
      </c>
      <c r="D7">
        <f t="shared" si="0"/>
        <v>57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51</v>
      </c>
      <c r="B8">
        <v>2</v>
      </c>
      <c r="D8">
        <f t="shared" si="0"/>
        <v>33.5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57</v>
      </c>
      <c r="B9">
        <v>2</v>
      </c>
      <c r="D9">
        <f t="shared" si="0"/>
        <v>35.5</v>
      </c>
      <c r="E9">
        <f t="shared" si="1"/>
        <v>15.5</v>
      </c>
    </row>
    <row r="10" spans="1:12" x14ac:dyDescent="0.3">
      <c r="A10">
        <v>145</v>
      </c>
      <c r="B10">
        <v>2</v>
      </c>
      <c r="D10">
        <f t="shared" si="0"/>
        <v>59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141</v>
      </c>
      <c r="B11">
        <v>2</v>
      </c>
      <c r="D11">
        <f t="shared" si="0"/>
        <v>58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110</v>
      </c>
      <c r="B12">
        <v>2</v>
      </c>
      <c r="D12">
        <f t="shared" si="0"/>
        <v>52</v>
      </c>
      <c r="E12">
        <f t="shared" si="1"/>
        <v>15.5</v>
      </c>
    </row>
    <row r="13" spans="1:12" x14ac:dyDescent="0.3">
      <c r="A13">
        <v>82</v>
      </c>
      <c r="B13">
        <v>2</v>
      </c>
      <c r="D13">
        <f t="shared" si="0"/>
        <v>40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89</v>
      </c>
      <c r="B14">
        <v>2</v>
      </c>
      <c r="D14">
        <f t="shared" si="0"/>
        <v>41</v>
      </c>
      <c r="E14">
        <f t="shared" si="1"/>
        <v>15.5</v>
      </c>
    </row>
    <row r="15" spans="1:12" x14ac:dyDescent="0.3">
      <c r="A15">
        <v>38</v>
      </c>
      <c r="B15">
        <v>2</v>
      </c>
      <c r="D15">
        <f t="shared" si="0"/>
        <v>31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101</v>
      </c>
      <c r="B16">
        <v>2</v>
      </c>
      <c r="D16">
        <f t="shared" si="0"/>
        <v>45.5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168</v>
      </c>
      <c r="B17">
        <v>2</v>
      </c>
      <c r="D17">
        <f t="shared" si="0"/>
        <v>60</v>
      </c>
      <c r="E17">
        <f t="shared" si="1"/>
        <v>15.5</v>
      </c>
    </row>
    <row r="18" spans="1:12" x14ac:dyDescent="0.3">
      <c r="A18">
        <v>127</v>
      </c>
      <c r="B18">
        <v>2</v>
      </c>
      <c r="D18">
        <f t="shared" si="0"/>
        <v>55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51</v>
      </c>
      <c r="B19">
        <v>2</v>
      </c>
      <c r="D19">
        <f t="shared" si="0"/>
        <v>33.5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103</v>
      </c>
      <c r="B20">
        <v>2</v>
      </c>
      <c r="D20">
        <f t="shared" si="0"/>
        <v>47</v>
      </c>
      <c r="E20">
        <f t="shared" si="1"/>
        <v>15.5</v>
      </c>
    </row>
    <row r="21" spans="1:12" x14ac:dyDescent="0.3">
      <c r="A21">
        <v>81</v>
      </c>
      <c r="B21">
        <v>2</v>
      </c>
      <c r="D21">
        <f t="shared" si="0"/>
        <v>39</v>
      </c>
      <c r="E21">
        <f t="shared" si="1"/>
        <v>15.5</v>
      </c>
    </row>
    <row r="22" spans="1:12" x14ac:dyDescent="0.3">
      <c r="A22">
        <v>67</v>
      </c>
      <c r="B22">
        <v>2</v>
      </c>
      <c r="D22">
        <f t="shared" si="0"/>
        <v>37</v>
      </c>
      <c r="E22">
        <f t="shared" si="1"/>
        <v>15.5</v>
      </c>
    </row>
    <row r="23" spans="1:12" x14ac:dyDescent="0.3">
      <c r="A23">
        <v>108</v>
      </c>
      <c r="B23">
        <v>2</v>
      </c>
      <c r="D23">
        <f t="shared" si="0"/>
        <v>50</v>
      </c>
      <c r="E23">
        <f t="shared" si="1"/>
        <v>15.5</v>
      </c>
    </row>
    <row r="24" spans="1:12" x14ac:dyDescent="0.3">
      <c r="A24">
        <v>72</v>
      </c>
      <c r="B24">
        <v>2</v>
      </c>
      <c r="D24">
        <f t="shared" si="0"/>
        <v>38</v>
      </c>
      <c r="E24">
        <f t="shared" si="1"/>
        <v>15.5</v>
      </c>
    </row>
    <row r="25" spans="1:12" x14ac:dyDescent="0.3">
      <c r="A25">
        <v>57</v>
      </c>
      <c r="B25">
        <v>2</v>
      </c>
      <c r="D25">
        <f t="shared" si="0"/>
        <v>35.5</v>
      </c>
      <c r="E25">
        <f t="shared" si="1"/>
        <v>15.5</v>
      </c>
    </row>
    <row r="26" spans="1:12" x14ac:dyDescent="0.3">
      <c r="A26">
        <v>42</v>
      </c>
      <c r="B26">
        <v>2</v>
      </c>
      <c r="D26">
        <f t="shared" si="0"/>
        <v>32</v>
      </c>
      <c r="E26">
        <f t="shared" si="1"/>
        <v>15.5</v>
      </c>
    </row>
    <row r="27" spans="1:12" x14ac:dyDescent="0.3">
      <c r="A27">
        <v>94</v>
      </c>
      <c r="B27">
        <v>2</v>
      </c>
      <c r="D27">
        <f t="shared" si="0"/>
        <v>43</v>
      </c>
      <c r="E27">
        <f t="shared" si="1"/>
        <v>15.5</v>
      </c>
    </row>
    <row r="28" spans="1:12" x14ac:dyDescent="0.3">
      <c r="A28">
        <v>91</v>
      </c>
      <c r="B28">
        <v>2</v>
      </c>
      <c r="D28">
        <f t="shared" si="0"/>
        <v>42</v>
      </c>
      <c r="E28">
        <f t="shared" si="1"/>
        <v>15.5</v>
      </c>
    </row>
    <row r="29" spans="1:12" x14ac:dyDescent="0.3">
      <c r="A29">
        <v>101</v>
      </c>
      <c r="B29">
        <v>2</v>
      </c>
      <c r="D29">
        <f t="shared" si="0"/>
        <v>45.5</v>
      </c>
      <c r="E29">
        <f t="shared" si="1"/>
        <v>15.5</v>
      </c>
    </row>
    <row r="30" spans="1:12" x14ac:dyDescent="0.3">
      <c r="A30">
        <v>109</v>
      </c>
      <c r="B30">
        <v>2</v>
      </c>
      <c r="D30">
        <f t="shared" si="0"/>
        <v>51</v>
      </c>
      <c r="E30">
        <f t="shared" si="1"/>
        <v>15.5</v>
      </c>
    </row>
    <row r="31" spans="1:12" x14ac:dyDescent="0.3">
      <c r="A31">
        <v>97</v>
      </c>
      <c r="B31">
        <v>2</v>
      </c>
      <c r="D31">
        <f t="shared" si="0"/>
        <v>44</v>
      </c>
      <c r="E31">
        <f t="shared" si="1"/>
        <v>15.5</v>
      </c>
    </row>
    <row r="32" spans="1:12" x14ac:dyDescent="0.3">
      <c r="A32">
        <v>129</v>
      </c>
      <c r="B32">
        <v>2</v>
      </c>
      <c r="D32">
        <f t="shared" si="0"/>
        <v>56</v>
      </c>
      <c r="E32">
        <f t="shared" si="1"/>
        <v>15.5</v>
      </c>
    </row>
    <row r="33" spans="1:5" x14ac:dyDescent="0.3">
      <c r="A33">
        <v>105</v>
      </c>
      <c r="B33">
        <v>2</v>
      </c>
      <c r="D33">
        <f t="shared" si="0"/>
        <v>48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24</v>
      </c>
      <c r="D1" t="s">
        <v>2</v>
      </c>
      <c r="E1">
        <v>944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127</v>
      </c>
      <c r="I2">
        <f>MEDIAN($B$4:$B$33)</f>
        <v>2</v>
      </c>
      <c r="K2">
        <f>AVERAGE($A$4:$A$33)</f>
        <v>124.43333333333334</v>
      </c>
      <c r="L2">
        <f>AVERAGE($B$4:$B$33)</f>
        <v>2.2000000000000002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115</v>
      </c>
      <c r="B4">
        <v>2</v>
      </c>
      <c r="D4">
        <f t="shared" ref="D4:D33" si="0">RANK(A4,$A$4:$B$33,1)+(COUNT($A$4:$B$33)+1-RANK(A4,$A$4:$B$33,1)-RANK(A4,$A$4:$B$33,0))/2</f>
        <v>43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73</v>
      </c>
      <c r="B5">
        <v>2</v>
      </c>
      <c r="D5">
        <f t="shared" si="0"/>
        <v>35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47.079141406312367</v>
      </c>
      <c r="L5">
        <f>STDEVP($B$4:$B$33)</f>
        <v>1.0770329614269007</v>
      </c>
    </row>
    <row r="6" spans="1:12" x14ac:dyDescent="0.3">
      <c r="A6">
        <v>171</v>
      </c>
      <c r="B6">
        <v>2</v>
      </c>
      <c r="D6">
        <f t="shared" si="0"/>
        <v>55</v>
      </c>
      <c r="E6">
        <f t="shared" si="1"/>
        <v>15</v>
      </c>
    </row>
    <row r="7" spans="1:12" x14ac:dyDescent="0.3">
      <c r="A7">
        <v>227</v>
      </c>
      <c r="B7">
        <v>2</v>
      </c>
      <c r="D7">
        <f t="shared" si="0"/>
        <v>60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131</v>
      </c>
      <c r="B8">
        <v>2</v>
      </c>
      <c r="D8">
        <f t="shared" si="0"/>
        <v>47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56</v>
      </c>
      <c r="B9">
        <v>2</v>
      </c>
      <c r="D9">
        <f t="shared" si="0"/>
        <v>33</v>
      </c>
      <c r="E9">
        <f t="shared" si="1"/>
        <v>15</v>
      </c>
    </row>
    <row r="10" spans="1:12" x14ac:dyDescent="0.3">
      <c r="A10">
        <v>72</v>
      </c>
      <c r="B10">
        <v>2</v>
      </c>
      <c r="D10">
        <f t="shared" si="0"/>
        <v>34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216</v>
      </c>
      <c r="B11">
        <v>2</v>
      </c>
      <c r="D11">
        <f t="shared" si="0"/>
        <v>59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124</v>
      </c>
      <c r="B12">
        <v>2</v>
      </c>
      <c r="D12">
        <f t="shared" si="0"/>
        <v>44</v>
      </c>
      <c r="E12">
        <f t="shared" si="1"/>
        <v>15</v>
      </c>
    </row>
    <row r="13" spans="1:12" x14ac:dyDescent="0.3">
      <c r="A13">
        <v>166</v>
      </c>
      <c r="B13">
        <v>2</v>
      </c>
      <c r="D13">
        <f t="shared" si="0"/>
        <v>54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45</v>
      </c>
      <c r="B14">
        <v>2</v>
      </c>
      <c r="D14">
        <f t="shared" si="0"/>
        <v>31</v>
      </c>
      <c r="E14">
        <f t="shared" si="1"/>
        <v>15</v>
      </c>
    </row>
    <row r="15" spans="1:12" x14ac:dyDescent="0.3">
      <c r="A15">
        <v>180</v>
      </c>
      <c r="B15">
        <v>2</v>
      </c>
      <c r="D15">
        <f t="shared" si="0"/>
        <v>58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93</v>
      </c>
      <c r="B16">
        <v>2</v>
      </c>
      <c r="D16">
        <f t="shared" si="0"/>
        <v>40.5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179</v>
      </c>
      <c r="B17">
        <v>2</v>
      </c>
      <c r="D17">
        <f t="shared" si="0"/>
        <v>57</v>
      </c>
      <c r="E17">
        <f t="shared" si="1"/>
        <v>15</v>
      </c>
    </row>
    <row r="18" spans="1:12" x14ac:dyDescent="0.3">
      <c r="A18">
        <v>85</v>
      </c>
      <c r="B18">
        <v>2</v>
      </c>
      <c r="D18">
        <f t="shared" si="0"/>
        <v>38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80</v>
      </c>
      <c r="B19">
        <v>2</v>
      </c>
      <c r="D19">
        <f t="shared" si="0"/>
        <v>37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172</v>
      </c>
      <c r="B20">
        <v>8</v>
      </c>
      <c r="D20">
        <f t="shared" si="0"/>
        <v>56</v>
      </c>
      <c r="E20">
        <f t="shared" si="1"/>
        <v>30</v>
      </c>
    </row>
    <row r="21" spans="1:12" x14ac:dyDescent="0.3">
      <c r="A21">
        <v>93</v>
      </c>
      <c r="B21">
        <v>2</v>
      </c>
      <c r="D21">
        <f t="shared" si="0"/>
        <v>40.5</v>
      </c>
      <c r="E21">
        <f t="shared" si="1"/>
        <v>15</v>
      </c>
    </row>
    <row r="22" spans="1:12" x14ac:dyDescent="0.3">
      <c r="A22">
        <v>50</v>
      </c>
      <c r="B22">
        <v>2</v>
      </c>
      <c r="D22">
        <f t="shared" si="0"/>
        <v>32</v>
      </c>
      <c r="E22">
        <f t="shared" si="1"/>
        <v>15</v>
      </c>
    </row>
    <row r="23" spans="1:12" x14ac:dyDescent="0.3">
      <c r="A23">
        <v>145</v>
      </c>
      <c r="B23">
        <v>2</v>
      </c>
      <c r="D23">
        <f t="shared" si="0"/>
        <v>50</v>
      </c>
      <c r="E23">
        <f t="shared" si="1"/>
        <v>15</v>
      </c>
    </row>
    <row r="24" spans="1:12" x14ac:dyDescent="0.3">
      <c r="A24">
        <v>156</v>
      </c>
      <c r="B24">
        <v>2</v>
      </c>
      <c r="D24">
        <f t="shared" si="0"/>
        <v>52</v>
      </c>
      <c r="E24">
        <f t="shared" si="1"/>
        <v>15</v>
      </c>
    </row>
    <row r="25" spans="1:12" x14ac:dyDescent="0.3">
      <c r="A25">
        <v>146</v>
      </c>
      <c r="B25">
        <v>2</v>
      </c>
      <c r="D25">
        <f t="shared" si="0"/>
        <v>51</v>
      </c>
      <c r="E25">
        <f t="shared" si="1"/>
        <v>15</v>
      </c>
    </row>
    <row r="26" spans="1:12" x14ac:dyDescent="0.3">
      <c r="A26">
        <v>160</v>
      </c>
      <c r="B26">
        <v>2</v>
      </c>
      <c r="D26">
        <f t="shared" si="0"/>
        <v>53</v>
      </c>
      <c r="E26">
        <f t="shared" si="1"/>
        <v>15</v>
      </c>
    </row>
    <row r="27" spans="1:12" x14ac:dyDescent="0.3">
      <c r="A27">
        <v>140</v>
      </c>
      <c r="B27">
        <v>2</v>
      </c>
      <c r="D27">
        <f t="shared" si="0"/>
        <v>49</v>
      </c>
      <c r="E27">
        <f t="shared" si="1"/>
        <v>15</v>
      </c>
    </row>
    <row r="28" spans="1:12" x14ac:dyDescent="0.3">
      <c r="A28">
        <v>86</v>
      </c>
      <c r="B28">
        <v>2</v>
      </c>
      <c r="D28">
        <f t="shared" si="0"/>
        <v>39</v>
      </c>
      <c r="E28">
        <f t="shared" si="1"/>
        <v>15</v>
      </c>
    </row>
    <row r="29" spans="1:12" x14ac:dyDescent="0.3">
      <c r="A29">
        <v>101</v>
      </c>
      <c r="B29">
        <v>2</v>
      </c>
      <c r="D29">
        <f t="shared" si="0"/>
        <v>42</v>
      </c>
      <c r="E29">
        <f t="shared" si="1"/>
        <v>15</v>
      </c>
    </row>
    <row r="30" spans="1:12" x14ac:dyDescent="0.3">
      <c r="A30">
        <v>127</v>
      </c>
      <c r="B30">
        <v>2</v>
      </c>
      <c r="D30">
        <f t="shared" si="0"/>
        <v>45.5</v>
      </c>
      <c r="E30">
        <f t="shared" si="1"/>
        <v>15</v>
      </c>
    </row>
    <row r="31" spans="1:12" x14ac:dyDescent="0.3">
      <c r="A31">
        <v>78</v>
      </c>
      <c r="B31">
        <v>2</v>
      </c>
      <c r="D31">
        <f t="shared" si="0"/>
        <v>36</v>
      </c>
      <c r="E31">
        <f t="shared" si="1"/>
        <v>15</v>
      </c>
    </row>
    <row r="32" spans="1:12" x14ac:dyDescent="0.3">
      <c r="A32">
        <v>139</v>
      </c>
      <c r="B32">
        <v>2</v>
      </c>
      <c r="D32">
        <f t="shared" si="0"/>
        <v>48</v>
      </c>
      <c r="E32">
        <f t="shared" si="1"/>
        <v>15</v>
      </c>
    </row>
    <row r="33" spans="1:5" x14ac:dyDescent="0.3">
      <c r="A33">
        <v>127</v>
      </c>
      <c r="B33">
        <v>2</v>
      </c>
      <c r="D33">
        <f t="shared" si="0"/>
        <v>45.5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41</v>
      </c>
      <c r="D1" t="s">
        <v>2</v>
      </c>
      <c r="E1">
        <v>494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79</v>
      </c>
      <c r="I2">
        <f>MEDIAN($B$4:$B$33)</f>
        <v>2</v>
      </c>
      <c r="K2">
        <f>AVERAGE($A$4:$A$33)</f>
        <v>76.166666666666671</v>
      </c>
      <c r="L2">
        <f>AVERAGE($B$4:$B$33)</f>
        <v>2.2333333333333334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72</v>
      </c>
      <c r="B4">
        <v>2</v>
      </c>
      <c r="D4">
        <f t="shared" ref="D4:D33" si="0">RANK(A4,$A$4:$B$33,1)+(COUNT($A$4:$B$33)+1-RANK(A4,$A$4:$B$33,1)-RANK(A4,$A$4:$B$33,0))/2</f>
        <v>41.5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81</v>
      </c>
      <c r="B5">
        <v>2</v>
      </c>
      <c r="D5">
        <f t="shared" si="0"/>
        <v>47.5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17.633459356827544</v>
      </c>
      <c r="L5">
        <f>STDEVP($B$4:$B$33)</f>
        <v>1.2565384549980509</v>
      </c>
    </row>
    <row r="6" spans="1:12" x14ac:dyDescent="0.3">
      <c r="A6">
        <v>94</v>
      </c>
      <c r="B6">
        <v>9</v>
      </c>
      <c r="D6">
        <f t="shared" si="0"/>
        <v>56</v>
      </c>
      <c r="E6">
        <f t="shared" si="1"/>
        <v>30</v>
      </c>
    </row>
    <row r="7" spans="1:12" x14ac:dyDescent="0.3">
      <c r="A7">
        <v>93</v>
      </c>
      <c r="B7">
        <v>2</v>
      </c>
      <c r="D7">
        <f t="shared" si="0"/>
        <v>54.5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71</v>
      </c>
      <c r="B8">
        <v>2</v>
      </c>
      <c r="D8">
        <f t="shared" si="0"/>
        <v>40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96</v>
      </c>
      <c r="B9">
        <v>2</v>
      </c>
      <c r="D9">
        <f t="shared" si="0"/>
        <v>57.5</v>
      </c>
      <c r="E9">
        <f t="shared" si="1"/>
        <v>15</v>
      </c>
    </row>
    <row r="10" spans="1:12" x14ac:dyDescent="0.3">
      <c r="A10">
        <v>90</v>
      </c>
      <c r="B10">
        <v>2</v>
      </c>
      <c r="D10">
        <f t="shared" si="0"/>
        <v>52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86</v>
      </c>
      <c r="B11">
        <v>2</v>
      </c>
      <c r="D11">
        <f t="shared" si="0"/>
        <v>51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84</v>
      </c>
      <c r="B12">
        <v>2</v>
      </c>
      <c r="D12">
        <f t="shared" si="0"/>
        <v>49.5</v>
      </c>
      <c r="E12">
        <f t="shared" si="1"/>
        <v>15</v>
      </c>
    </row>
    <row r="13" spans="1:12" x14ac:dyDescent="0.3">
      <c r="A13">
        <v>80</v>
      </c>
      <c r="B13">
        <v>2</v>
      </c>
      <c r="D13">
        <f t="shared" si="0"/>
        <v>46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48</v>
      </c>
      <c r="B14">
        <v>2</v>
      </c>
      <c r="D14">
        <f t="shared" si="0"/>
        <v>32</v>
      </c>
      <c r="E14">
        <f t="shared" si="1"/>
        <v>15</v>
      </c>
    </row>
    <row r="15" spans="1:12" x14ac:dyDescent="0.3">
      <c r="A15">
        <v>93</v>
      </c>
      <c r="B15">
        <v>2</v>
      </c>
      <c r="D15">
        <f t="shared" si="0"/>
        <v>54.5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81</v>
      </c>
      <c r="B16">
        <v>2</v>
      </c>
      <c r="D16">
        <f t="shared" si="0"/>
        <v>47.5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92</v>
      </c>
      <c r="B17">
        <v>2</v>
      </c>
      <c r="D17">
        <f t="shared" si="0"/>
        <v>53</v>
      </c>
      <c r="E17">
        <f t="shared" si="1"/>
        <v>15</v>
      </c>
    </row>
    <row r="18" spans="1:12" x14ac:dyDescent="0.3">
      <c r="A18">
        <v>49</v>
      </c>
      <c r="B18">
        <v>2</v>
      </c>
      <c r="D18">
        <f t="shared" si="0"/>
        <v>33.5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72</v>
      </c>
      <c r="B19">
        <v>2</v>
      </c>
      <c r="D19">
        <f t="shared" si="0"/>
        <v>41.5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63</v>
      </c>
      <c r="B20">
        <v>2</v>
      </c>
      <c r="D20">
        <f t="shared" si="0"/>
        <v>37</v>
      </c>
      <c r="E20">
        <f t="shared" si="1"/>
        <v>15</v>
      </c>
    </row>
    <row r="21" spans="1:12" x14ac:dyDescent="0.3">
      <c r="A21">
        <v>54</v>
      </c>
      <c r="B21">
        <v>2</v>
      </c>
      <c r="D21">
        <f t="shared" si="0"/>
        <v>35</v>
      </c>
      <c r="E21">
        <f t="shared" si="1"/>
        <v>15</v>
      </c>
    </row>
    <row r="22" spans="1:12" x14ac:dyDescent="0.3">
      <c r="A22">
        <v>101</v>
      </c>
      <c r="B22">
        <v>2</v>
      </c>
      <c r="D22">
        <f t="shared" si="0"/>
        <v>59</v>
      </c>
      <c r="E22">
        <f t="shared" si="1"/>
        <v>15</v>
      </c>
    </row>
    <row r="23" spans="1:12" x14ac:dyDescent="0.3">
      <c r="A23">
        <v>75</v>
      </c>
      <c r="B23">
        <v>2</v>
      </c>
      <c r="D23">
        <f t="shared" si="0"/>
        <v>43</v>
      </c>
      <c r="E23">
        <f t="shared" si="1"/>
        <v>15</v>
      </c>
    </row>
    <row r="24" spans="1:12" x14ac:dyDescent="0.3">
      <c r="A24">
        <v>96</v>
      </c>
      <c r="B24">
        <v>2</v>
      </c>
      <c r="D24">
        <f t="shared" si="0"/>
        <v>57.5</v>
      </c>
      <c r="E24">
        <f t="shared" si="1"/>
        <v>15</v>
      </c>
    </row>
    <row r="25" spans="1:12" x14ac:dyDescent="0.3">
      <c r="A25">
        <v>32</v>
      </c>
      <c r="B25">
        <v>2</v>
      </c>
      <c r="D25">
        <f t="shared" si="0"/>
        <v>31</v>
      </c>
      <c r="E25">
        <f t="shared" si="1"/>
        <v>15</v>
      </c>
    </row>
    <row r="26" spans="1:12" x14ac:dyDescent="0.3">
      <c r="A26">
        <v>78</v>
      </c>
      <c r="B26">
        <v>2</v>
      </c>
      <c r="D26">
        <f t="shared" si="0"/>
        <v>45</v>
      </c>
      <c r="E26">
        <f t="shared" si="1"/>
        <v>15</v>
      </c>
    </row>
    <row r="27" spans="1:12" x14ac:dyDescent="0.3">
      <c r="A27">
        <v>49</v>
      </c>
      <c r="B27">
        <v>2</v>
      </c>
      <c r="D27">
        <f t="shared" si="0"/>
        <v>33.5</v>
      </c>
      <c r="E27">
        <f t="shared" si="1"/>
        <v>15</v>
      </c>
    </row>
    <row r="28" spans="1:12" x14ac:dyDescent="0.3">
      <c r="A28">
        <v>105</v>
      </c>
      <c r="B28">
        <v>2</v>
      </c>
      <c r="D28">
        <f t="shared" si="0"/>
        <v>60</v>
      </c>
      <c r="E28">
        <f t="shared" si="1"/>
        <v>15</v>
      </c>
    </row>
    <row r="29" spans="1:12" x14ac:dyDescent="0.3">
      <c r="A29">
        <v>65</v>
      </c>
      <c r="B29">
        <v>2</v>
      </c>
      <c r="D29">
        <f t="shared" si="0"/>
        <v>39</v>
      </c>
      <c r="E29">
        <f t="shared" si="1"/>
        <v>15</v>
      </c>
    </row>
    <row r="30" spans="1:12" x14ac:dyDescent="0.3">
      <c r="A30">
        <v>60</v>
      </c>
      <c r="B30">
        <v>2</v>
      </c>
      <c r="D30">
        <f t="shared" si="0"/>
        <v>36</v>
      </c>
      <c r="E30">
        <f t="shared" si="1"/>
        <v>15</v>
      </c>
    </row>
    <row r="31" spans="1:12" x14ac:dyDescent="0.3">
      <c r="A31">
        <v>77</v>
      </c>
      <c r="B31">
        <v>2</v>
      </c>
      <c r="D31">
        <f t="shared" si="0"/>
        <v>44</v>
      </c>
      <c r="E31">
        <f t="shared" si="1"/>
        <v>15</v>
      </c>
    </row>
    <row r="32" spans="1:12" x14ac:dyDescent="0.3">
      <c r="A32">
        <v>64</v>
      </c>
      <c r="B32">
        <v>2</v>
      </c>
      <c r="D32">
        <f t="shared" si="0"/>
        <v>38</v>
      </c>
      <c r="E32">
        <f t="shared" si="1"/>
        <v>15</v>
      </c>
    </row>
    <row r="33" spans="1:5" x14ac:dyDescent="0.3">
      <c r="A33">
        <v>84</v>
      </c>
      <c r="B33">
        <v>2</v>
      </c>
      <c r="D33">
        <f t="shared" si="0"/>
        <v>49.5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42</v>
      </c>
      <c r="D1" t="s">
        <v>2</v>
      </c>
      <c r="E1">
        <v>673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104.5</v>
      </c>
      <c r="I2">
        <f>MEDIAN($B$4:$B$33)</f>
        <v>2</v>
      </c>
      <c r="K2">
        <f>AVERAGE($A$4:$A$33)</f>
        <v>108.53333333333333</v>
      </c>
      <c r="L2">
        <f>AVERAGE($B$4:$B$33)</f>
        <v>2.0333333333333332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105</v>
      </c>
      <c r="B4">
        <v>2</v>
      </c>
      <c r="D4">
        <f t="shared" ref="D4:D33" si="0">RANK(A4,$A$4:$B$33,1)+(COUNT($A$4:$B$33)+1-RANK(A4,$A$4:$B$33,1)-RANK(A4,$A$4:$B$33,0))/2</f>
        <v>46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116</v>
      </c>
      <c r="B5">
        <v>2</v>
      </c>
      <c r="D5">
        <f t="shared" si="0"/>
        <v>48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33.612233222775039</v>
      </c>
      <c r="L5">
        <f>STDEVP($B$4:$B$33)</f>
        <v>0.17950549357115009</v>
      </c>
    </row>
    <row r="6" spans="1:12" x14ac:dyDescent="0.3">
      <c r="A6">
        <v>48</v>
      </c>
      <c r="B6">
        <v>2</v>
      </c>
      <c r="D6">
        <f t="shared" si="0"/>
        <v>31</v>
      </c>
      <c r="E6">
        <f t="shared" si="1"/>
        <v>15</v>
      </c>
    </row>
    <row r="7" spans="1:12" x14ac:dyDescent="0.3">
      <c r="A7">
        <v>98</v>
      </c>
      <c r="B7">
        <v>2</v>
      </c>
      <c r="D7">
        <f t="shared" si="0"/>
        <v>43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88</v>
      </c>
      <c r="B8">
        <v>2</v>
      </c>
      <c r="D8">
        <f t="shared" si="0"/>
        <v>38.5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174</v>
      </c>
      <c r="B9">
        <v>2</v>
      </c>
      <c r="D9">
        <f t="shared" si="0"/>
        <v>60</v>
      </c>
      <c r="E9">
        <f t="shared" si="1"/>
        <v>15</v>
      </c>
    </row>
    <row r="10" spans="1:12" x14ac:dyDescent="0.3">
      <c r="A10">
        <v>75</v>
      </c>
      <c r="B10">
        <v>2</v>
      </c>
      <c r="D10">
        <f t="shared" si="0"/>
        <v>36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61</v>
      </c>
      <c r="B11">
        <v>2</v>
      </c>
      <c r="D11">
        <f t="shared" si="0"/>
        <v>33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64</v>
      </c>
      <c r="B12">
        <v>2</v>
      </c>
      <c r="D12">
        <f t="shared" si="0"/>
        <v>35</v>
      </c>
      <c r="E12">
        <f t="shared" si="1"/>
        <v>15</v>
      </c>
    </row>
    <row r="13" spans="1:12" x14ac:dyDescent="0.3">
      <c r="A13">
        <v>153</v>
      </c>
      <c r="B13">
        <v>2</v>
      </c>
      <c r="D13">
        <f t="shared" si="0"/>
        <v>57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136</v>
      </c>
      <c r="B14">
        <v>2</v>
      </c>
      <c r="D14">
        <f t="shared" si="0"/>
        <v>55</v>
      </c>
      <c r="E14">
        <f t="shared" si="1"/>
        <v>15</v>
      </c>
    </row>
    <row r="15" spans="1:12" x14ac:dyDescent="0.3">
      <c r="A15">
        <v>133</v>
      </c>
      <c r="B15">
        <v>2</v>
      </c>
      <c r="D15">
        <f t="shared" si="0"/>
        <v>52.5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146</v>
      </c>
      <c r="B16">
        <v>2</v>
      </c>
      <c r="D16">
        <f t="shared" si="0"/>
        <v>56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108</v>
      </c>
      <c r="B17">
        <v>2</v>
      </c>
      <c r="D17">
        <f t="shared" si="0"/>
        <v>47</v>
      </c>
      <c r="E17">
        <f t="shared" si="1"/>
        <v>15</v>
      </c>
    </row>
    <row r="18" spans="1:12" x14ac:dyDescent="0.3">
      <c r="A18">
        <v>132</v>
      </c>
      <c r="B18">
        <v>2</v>
      </c>
      <c r="D18">
        <f t="shared" si="0"/>
        <v>51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88</v>
      </c>
      <c r="B19">
        <v>2</v>
      </c>
      <c r="D19">
        <f t="shared" si="0"/>
        <v>38.5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135</v>
      </c>
      <c r="B20">
        <v>2</v>
      </c>
      <c r="D20">
        <f t="shared" si="0"/>
        <v>54</v>
      </c>
      <c r="E20">
        <f t="shared" si="1"/>
        <v>15</v>
      </c>
    </row>
    <row r="21" spans="1:12" x14ac:dyDescent="0.3">
      <c r="A21">
        <v>63</v>
      </c>
      <c r="B21">
        <v>3</v>
      </c>
      <c r="D21">
        <f t="shared" si="0"/>
        <v>34</v>
      </c>
      <c r="E21">
        <f t="shared" si="1"/>
        <v>30</v>
      </c>
    </row>
    <row r="22" spans="1:12" x14ac:dyDescent="0.3">
      <c r="A22">
        <v>82</v>
      </c>
      <c r="B22">
        <v>2</v>
      </c>
      <c r="D22">
        <f t="shared" si="0"/>
        <v>37</v>
      </c>
      <c r="E22">
        <f t="shared" si="1"/>
        <v>15</v>
      </c>
    </row>
    <row r="23" spans="1:12" x14ac:dyDescent="0.3">
      <c r="A23">
        <v>119</v>
      </c>
      <c r="B23">
        <v>2</v>
      </c>
      <c r="D23">
        <f t="shared" si="0"/>
        <v>49</v>
      </c>
      <c r="E23">
        <f t="shared" si="1"/>
        <v>15</v>
      </c>
    </row>
    <row r="24" spans="1:12" x14ac:dyDescent="0.3">
      <c r="A24">
        <v>104</v>
      </c>
      <c r="B24">
        <v>2</v>
      </c>
      <c r="D24">
        <f t="shared" si="0"/>
        <v>45</v>
      </c>
      <c r="E24">
        <f t="shared" si="1"/>
        <v>15</v>
      </c>
    </row>
    <row r="25" spans="1:12" x14ac:dyDescent="0.3">
      <c r="A25">
        <v>97</v>
      </c>
      <c r="B25">
        <v>2</v>
      </c>
      <c r="D25">
        <f t="shared" si="0"/>
        <v>42</v>
      </c>
      <c r="E25">
        <f t="shared" si="1"/>
        <v>15</v>
      </c>
    </row>
    <row r="26" spans="1:12" x14ac:dyDescent="0.3">
      <c r="A26">
        <v>166</v>
      </c>
      <c r="B26">
        <v>2</v>
      </c>
      <c r="D26">
        <f t="shared" si="0"/>
        <v>59</v>
      </c>
      <c r="E26">
        <f t="shared" si="1"/>
        <v>15</v>
      </c>
    </row>
    <row r="27" spans="1:12" x14ac:dyDescent="0.3">
      <c r="A27">
        <v>130</v>
      </c>
      <c r="B27">
        <v>2</v>
      </c>
      <c r="D27">
        <f t="shared" si="0"/>
        <v>50</v>
      </c>
      <c r="E27">
        <f t="shared" si="1"/>
        <v>15</v>
      </c>
    </row>
    <row r="28" spans="1:12" x14ac:dyDescent="0.3">
      <c r="A28">
        <v>96</v>
      </c>
      <c r="B28">
        <v>2</v>
      </c>
      <c r="D28">
        <f t="shared" si="0"/>
        <v>41</v>
      </c>
      <c r="E28">
        <f t="shared" si="1"/>
        <v>15</v>
      </c>
    </row>
    <row r="29" spans="1:12" x14ac:dyDescent="0.3">
      <c r="A29">
        <v>133</v>
      </c>
      <c r="B29">
        <v>2</v>
      </c>
      <c r="D29">
        <f t="shared" si="0"/>
        <v>52.5</v>
      </c>
      <c r="E29">
        <f t="shared" si="1"/>
        <v>15</v>
      </c>
    </row>
    <row r="30" spans="1:12" x14ac:dyDescent="0.3">
      <c r="A30">
        <v>90</v>
      </c>
      <c r="B30">
        <v>2</v>
      </c>
      <c r="D30">
        <f t="shared" si="0"/>
        <v>40</v>
      </c>
      <c r="E30">
        <f t="shared" si="1"/>
        <v>15</v>
      </c>
    </row>
    <row r="31" spans="1:12" x14ac:dyDescent="0.3">
      <c r="A31">
        <v>54</v>
      </c>
      <c r="B31">
        <v>2</v>
      </c>
      <c r="D31">
        <f t="shared" si="0"/>
        <v>32</v>
      </c>
      <c r="E31">
        <f t="shared" si="1"/>
        <v>15</v>
      </c>
    </row>
    <row r="32" spans="1:12" x14ac:dyDescent="0.3">
      <c r="A32">
        <v>160</v>
      </c>
      <c r="B32">
        <v>2</v>
      </c>
      <c r="D32">
        <f t="shared" si="0"/>
        <v>58</v>
      </c>
      <c r="E32">
        <f t="shared" si="1"/>
        <v>15</v>
      </c>
    </row>
    <row r="33" spans="1:5" x14ac:dyDescent="0.3">
      <c r="A33">
        <v>102</v>
      </c>
      <c r="B33">
        <v>2</v>
      </c>
      <c r="D33">
        <f t="shared" si="0"/>
        <v>44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43</v>
      </c>
      <c r="D1" t="s">
        <v>2</v>
      </c>
      <c r="E1">
        <v>794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117</v>
      </c>
      <c r="I2">
        <f>MEDIAN($B$4:$B$33)</f>
        <v>2</v>
      </c>
      <c r="K2">
        <f>AVERAGE($A$4:$A$33)</f>
        <v>116.83333333333333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115</v>
      </c>
      <c r="B4">
        <v>2</v>
      </c>
      <c r="D4">
        <f t="shared" ref="D4:D33" si="0">RANK(A4,$A$4:$B$33,1)+(COUNT($A$4:$B$33)+1-RANK(A4,$A$4:$B$33,1)-RANK(A4,$A$4:$B$33,0))/2</f>
        <v>45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162</v>
      </c>
      <c r="B5">
        <v>2</v>
      </c>
      <c r="D5">
        <f t="shared" si="0"/>
        <v>57.5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37.655529326898183</v>
      </c>
      <c r="L5">
        <f>STDEVP($B$4:$B$33)</f>
        <v>0</v>
      </c>
    </row>
    <row r="6" spans="1:12" x14ac:dyDescent="0.3">
      <c r="A6">
        <v>210</v>
      </c>
      <c r="B6">
        <v>2</v>
      </c>
      <c r="D6">
        <f t="shared" si="0"/>
        <v>60</v>
      </c>
      <c r="E6">
        <f t="shared" si="1"/>
        <v>15.5</v>
      </c>
    </row>
    <row r="7" spans="1:12" x14ac:dyDescent="0.3">
      <c r="A7">
        <v>95</v>
      </c>
      <c r="B7">
        <v>2</v>
      </c>
      <c r="D7">
        <f t="shared" si="0"/>
        <v>40.5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131</v>
      </c>
      <c r="B8">
        <v>2</v>
      </c>
      <c r="D8">
        <f t="shared" si="0"/>
        <v>49.5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79</v>
      </c>
      <c r="B9">
        <v>2</v>
      </c>
      <c r="D9">
        <f t="shared" si="0"/>
        <v>35</v>
      </c>
      <c r="E9">
        <f t="shared" si="1"/>
        <v>15.5</v>
      </c>
    </row>
    <row r="10" spans="1:12" x14ac:dyDescent="0.3">
      <c r="A10">
        <v>92</v>
      </c>
      <c r="B10">
        <v>2</v>
      </c>
      <c r="D10">
        <f t="shared" si="0"/>
        <v>38.5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136</v>
      </c>
      <c r="B11">
        <v>2</v>
      </c>
      <c r="D11">
        <f t="shared" si="0"/>
        <v>53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154</v>
      </c>
      <c r="B12">
        <v>2</v>
      </c>
      <c r="D12">
        <f t="shared" si="0"/>
        <v>55</v>
      </c>
      <c r="E12">
        <f t="shared" si="1"/>
        <v>15.5</v>
      </c>
    </row>
    <row r="13" spans="1:12" x14ac:dyDescent="0.3">
      <c r="A13">
        <v>161</v>
      </c>
      <c r="B13">
        <v>2</v>
      </c>
      <c r="D13">
        <f t="shared" si="0"/>
        <v>56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130</v>
      </c>
      <c r="B14">
        <v>2</v>
      </c>
      <c r="D14">
        <f t="shared" si="0"/>
        <v>48</v>
      </c>
      <c r="E14">
        <f t="shared" si="1"/>
        <v>15.5</v>
      </c>
    </row>
    <row r="15" spans="1:12" x14ac:dyDescent="0.3">
      <c r="A15">
        <v>51</v>
      </c>
      <c r="B15">
        <v>2</v>
      </c>
      <c r="D15">
        <f t="shared" si="0"/>
        <v>31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57</v>
      </c>
      <c r="B16">
        <v>2</v>
      </c>
      <c r="D16">
        <f t="shared" si="0"/>
        <v>32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99</v>
      </c>
      <c r="B17">
        <v>2</v>
      </c>
      <c r="D17">
        <f t="shared" si="0"/>
        <v>42</v>
      </c>
      <c r="E17">
        <f t="shared" si="1"/>
        <v>15.5</v>
      </c>
    </row>
    <row r="18" spans="1:12" x14ac:dyDescent="0.3">
      <c r="A18">
        <v>162</v>
      </c>
      <c r="B18">
        <v>2</v>
      </c>
      <c r="D18">
        <f t="shared" si="0"/>
        <v>57.5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104</v>
      </c>
      <c r="B19">
        <v>2</v>
      </c>
      <c r="D19">
        <f t="shared" si="0"/>
        <v>43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127</v>
      </c>
      <c r="B20">
        <v>2</v>
      </c>
      <c r="D20">
        <f t="shared" si="0"/>
        <v>47</v>
      </c>
      <c r="E20">
        <f t="shared" si="1"/>
        <v>15.5</v>
      </c>
    </row>
    <row r="21" spans="1:12" x14ac:dyDescent="0.3">
      <c r="A21">
        <v>67</v>
      </c>
      <c r="B21">
        <v>2</v>
      </c>
      <c r="D21">
        <f t="shared" si="0"/>
        <v>33</v>
      </c>
      <c r="E21">
        <f t="shared" si="1"/>
        <v>15.5</v>
      </c>
    </row>
    <row r="22" spans="1:12" x14ac:dyDescent="0.3">
      <c r="A22">
        <v>105</v>
      </c>
      <c r="B22">
        <v>2</v>
      </c>
      <c r="D22">
        <f t="shared" si="0"/>
        <v>44</v>
      </c>
      <c r="E22">
        <f t="shared" si="1"/>
        <v>15.5</v>
      </c>
    </row>
    <row r="23" spans="1:12" x14ac:dyDescent="0.3">
      <c r="A23">
        <v>119</v>
      </c>
      <c r="B23">
        <v>2</v>
      </c>
      <c r="D23">
        <f t="shared" si="0"/>
        <v>46</v>
      </c>
      <c r="E23">
        <f t="shared" si="1"/>
        <v>15.5</v>
      </c>
    </row>
    <row r="24" spans="1:12" x14ac:dyDescent="0.3">
      <c r="A24">
        <v>131</v>
      </c>
      <c r="B24">
        <v>2</v>
      </c>
      <c r="D24">
        <f t="shared" si="0"/>
        <v>49.5</v>
      </c>
      <c r="E24">
        <f t="shared" si="1"/>
        <v>15.5</v>
      </c>
    </row>
    <row r="25" spans="1:12" x14ac:dyDescent="0.3">
      <c r="A25">
        <v>92</v>
      </c>
      <c r="B25">
        <v>2</v>
      </c>
      <c r="D25">
        <f t="shared" si="0"/>
        <v>38.5</v>
      </c>
      <c r="E25">
        <f t="shared" si="1"/>
        <v>15.5</v>
      </c>
    </row>
    <row r="26" spans="1:12" x14ac:dyDescent="0.3">
      <c r="A26">
        <v>85</v>
      </c>
      <c r="B26">
        <v>2</v>
      </c>
      <c r="D26">
        <f t="shared" si="0"/>
        <v>37</v>
      </c>
      <c r="E26">
        <f t="shared" si="1"/>
        <v>15.5</v>
      </c>
    </row>
    <row r="27" spans="1:12" x14ac:dyDescent="0.3">
      <c r="A27">
        <v>134</v>
      </c>
      <c r="B27">
        <v>2</v>
      </c>
      <c r="D27">
        <f t="shared" si="0"/>
        <v>51.5</v>
      </c>
      <c r="E27">
        <f t="shared" si="1"/>
        <v>15.5</v>
      </c>
    </row>
    <row r="28" spans="1:12" x14ac:dyDescent="0.3">
      <c r="A28">
        <v>95</v>
      </c>
      <c r="B28">
        <v>2</v>
      </c>
      <c r="D28">
        <f t="shared" si="0"/>
        <v>40.5</v>
      </c>
      <c r="E28">
        <f t="shared" si="1"/>
        <v>15.5</v>
      </c>
    </row>
    <row r="29" spans="1:12" x14ac:dyDescent="0.3">
      <c r="A29">
        <v>80</v>
      </c>
      <c r="B29">
        <v>2</v>
      </c>
      <c r="D29">
        <f t="shared" si="0"/>
        <v>36</v>
      </c>
      <c r="E29">
        <f t="shared" si="1"/>
        <v>15.5</v>
      </c>
    </row>
    <row r="30" spans="1:12" x14ac:dyDescent="0.3">
      <c r="A30">
        <v>134</v>
      </c>
      <c r="B30">
        <v>2</v>
      </c>
      <c r="D30">
        <f t="shared" si="0"/>
        <v>51.5</v>
      </c>
      <c r="E30">
        <f t="shared" si="1"/>
        <v>15.5</v>
      </c>
    </row>
    <row r="31" spans="1:12" x14ac:dyDescent="0.3">
      <c r="A31">
        <v>70</v>
      </c>
      <c r="B31">
        <v>2</v>
      </c>
      <c r="D31">
        <f t="shared" si="0"/>
        <v>34</v>
      </c>
      <c r="E31">
        <f t="shared" si="1"/>
        <v>15.5</v>
      </c>
    </row>
    <row r="32" spans="1:12" x14ac:dyDescent="0.3">
      <c r="A32">
        <v>140</v>
      </c>
      <c r="B32">
        <v>2</v>
      </c>
      <c r="D32">
        <f t="shared" si="0"/>
        <v>54</v>
      </c>
      <c r="E32">
        <f t="shared" si="1"/>
        <v>15.5</v>
      </c>
    </row>
    <row r="33" spans="1:5" x14ac:dyDescent="0.3">
      <c r="A33">
        <v>188</v>
      </c>
      <c r="B33">
        <v>2</v>
      </c>
      <c r="D33">
        <f t="shared" si="0"/>
        <v>59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44</v>
      </c>
      <c r="D1" t="s">
        <v>2</v>
      </c>
      <c r="E1">
        <v>931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114.5</v>
      </c>
      <c r="I2">
        <f>MEDIAN($B$4:$B$33)</f>
        <v>2</v>
      </c>
      <c r="K2">
        <f>AVERAGE($A$4:$A$33)</f>
        <v>113.16666666666667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84</v>
      </c>
      <c r="B4">
        <v>2</v>
      </c>
      <c r="D4">
        <f t="shared" ref="D4:D33" si="0">RANK(A4,$A$4:$B$33,1)+(COUNT($A$4:$B$33)+1-RANK(A4,$A$4:$B$33,1)-RANK(A4,$A$4:$B$33,0))/2</f>
        <v>36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133</v>
      </c>
      <c r="B5">
        <v>2</v>
      </c>
      <c r="D5">
        <f t="shared" si="0"/>
        <v>53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40.91787167268383</v>
      </c>
      <c r="L5">
        <f>STDEVP($B$4:$B$33)</f>
        <v>0</v>
      </c>
    </row>
    <row r="6" spans="1:12" x14ac:dyDescent="0.3">
      <c r="A6">
        <v>119</v>
      </c>
      <c r="B6">
        <v>2</v>
      </c>
      <c r="D6">
        <f t="shared" si="0"/>
        <v>49</v>
      </c>
      <c r="E6">
        <f t="shared" si="1"/>
        <v>15.5</v>
      </c>
    </row>
    <row r="7" spans="1:12" x14ac:dyDescent="0.3">
      <c r="A7">
        <v>151</v>
      </c>
      <c r="B7">
        <v>2</v>
      </c>
      <c r="D7">
        <f t="shared" si="0"/>
        <v>56.5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147</v>
      </c>
      <c r="B8">
        <v>2</v>
      </c>
      <c r="D8">
        <f t="shared" si="0"/>
        <v>55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115</v>
      </c>
      <c r="B9">
        <v>2</v>
      </c>
      <c r="D9">
        <f t="shared" si="0"/>
        <v>46.5</v>
      </c>
      <c r="E9">
        <f t="shared" si="1"/>
        <v>15.5</v>
      </c>
    </row>
    <row r="10" spans="1:12" x14ac:dyDescent="0.3">
      <c r="A10">
        <v>110</v>
      </c>
      <c r="B10">
        <v>2</v>
      </c>
      <c r="D10">
        <f t="shared" si="0"/>
        <v>42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56</v>
      </c>
      <c r="B11">
        <v>2</v>
      </c>
      <c r="D11">
        <f t="shared" si="0"/>
        <v>33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58</v>
      </c>
      <c r="B12">
        <v>2</v>
      </c>
      <c r="D12">
        <f t="shared" si="0"/>
        <v>34</v>
      </c>
      <c r="E12">
        <f t="shared" si="1"/>
        <v>15.5</v>
      </c>
    </row>
    <row r="13" spans="1:12" x14ac:dyDescent="0.3">
      <c r="A13">
        <v>123</v>
      </c>
      <c r="B13">
        <v>2</v>
      </c>
      <c r="D13">
        <f t="shared" si="0"/>
        <v>50.5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151</v>
      </c>
      <c r="B14">
        <v>2</v>
      </c>
      <c r="D14">
        <f t="shared" si="0"/>
        <v>56.5</v>
      </c>
      <c r="E14">
        <f t="shared" si="1"/>
        <v>15.5</v>
      </c>
    </row>
    <row r="15" spans="1:12" x14ac:dyDescent="0.3">
      <c r="A15">
        <v>97</v>
      </c>
      <c r="B15">
        <v>2</v>
      </c>
      <c r="D15">
        <f t="shared" si="0"/>
        <v>38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102</v>
      </c>
      <c r="B16">
        <v>2</v>
      </c>
      <c r="D16">
        <f t="shared" si="0"/>
        <v>39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197</v>
      </c>
      <c r="B17">
        <v>2</v>
      </c>
      <c r="D17">
        <f t="shared" si="0"/>
        <v>59</v>
      </c>
      <c r="E17">
        <f t="shared" si="1"/>
        <v>15.5</v>
      </c>
    </row>
    <row r="18" spans="1:12" x14ac:dyDescent="0.3">
      <c r="A18">
        <v>109</v>
      </c>
      <c r="B18">
        <v>2</v>
      </c>
      <c r="D18">
        <f t="shared" si="0"/>
        <v>41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115</v>
      </c>
      <c r="B19">
        <v>2</v>
      </c>
      <c r="D19">
        <f t="shared" si="0"/>
        <v>46.5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111</v>
      </c>
      <c r="B20">
        <v>2</v>
      </c>
      <c r="D20">
        <f t="shared" si="0"/>
        <v>43</v>
      </c>
      <c r="E20">
        <f t="shared" si="1"/>
        <v>15.5</v>
      </c>
    </row>
    <row r="21" spans="1:12" x14ac:dyDescent="0.3">
      <c r="A21">
        <v>114</v>
      </c>
      <c r="B21">
        <v>2</v>
      </c>
      <c r="D21">
        <f t="shared" si="0"/>
        <v>45</v>
      </c>
      <c r="E21">
        <f t="shared" si="1"/>
        <v>15.5</v>
      </c>
    </row>
    <row r="22" spans="1:12" x14ac:dyDescent="0.3">
      <c r="A22">
        <v>123</v>
      </c>
      <c r="B22">
        <v>2</v>
      </c>
      <c r="D22">
        <f t="shared" si="0"/>
        <v>50.5</v>
      </c>
      <c r="E22">
        <f t="shared" si="1"/>
        <v>15.5</v>
      </c>
    </row>
    <row r="23" spans="1:12" x14ac:dyDescent="0.3">
      <c r="A23">
        <v>91</v>
      </c>
      <c r="B23">
        <v>2</v>
      </c>
      <c r="D23">
        <f t="shared" si="0"/>
        <v>37</v>
      </c>
      <c r="E23">
        <f t="shared" si="1"/>
        <v>15.5</v>
      </c>
    </row>
    <row r="24" spans="1:12" x14ac:dyDescent="0.3">
      <c r="A24">
        <v>19</v>
      </c>
      <c r="B24">
        <v>2</v>
      </c>
      <c r="D24">
        <f t="shared" si="0"/>
        <v>31</v>
      </c>
      <c r="E24">
        <f t="shared" si="1"/>
        <v>15.5</v>
      </c>
    </row>
    <row r="25" spans="1:12" x14ac:dyDescent="0.3">
      <c r="A25">
        <v>128</v>
      </c>
      <c r="B25">
        <v>2</v>
      </c>
      <c r="D25">
        <f t="shared" si="0"/>
        <v>52</v>
      </c>
      <c r="E25">
        <f t="shared" si="1"/>
        <v>15.5</v>
      </c>
    </row>
    <row r="26" spans="1:12" x14ac:dyDescent="0.3">
      <c r="A26">
        <v>26</v>
      </c>
      <c r="B26">
        <v>2</v>
      </c>
      <c r="D26">
        <f t="shared" si="0"/>
        <v>32</v>
      </c>
      <c r="E26">
        <f t="shared" si="1"/>
        <v>15.5</v>
      </c>
    </row>
    <row r="27" spans="1:12" x14ac:dyDescent="0.3">
      <c r="A27">
        <v>144</v>
      </c>
      <c r="B27">
        <v>2</v>
      </c>
      <c r="D27">
        <f t="shared" si="0"/>
        <v>54</v>
      </c>
      <c r="E27">
        <f t="shared" si="1"/>
        <v>15.5</v>
      </c>
    </row>
    <row r="28" spans="1:12" x14ac:dyDescent="0.3">
      <c r="A28">
        <v>198</v>
      </c>
      <c r="B28">
        <v>2</v>
      </c>
      <c r="D28">
        <f t="shared" si="0"/>
        <v>60</v>
      </c>
      <c r="E28">
        <f t="shared" si="1"/>
        <v>15.5</v>
      </c>
    </row>
    <row r="29" spans="1:12" x14ac:dyDescent="0.3">
      <c r="A29">
        <v>67</v>
      </c>
      <c r="B29">
        <v>2</v>
      </c>
      <c r="D29">
        <f t="shared" si="0"/>
        <v>35</v>
      </c>
      <c r="E29">
        <f t="shared" si="1"/>
        <v>15.5</v>
      </c>
    </row>
    <row r="30" spans="1:12" x14ac:dyDescent="0.3">
      <c r="A30">
        <v>172</v>
      </c>
      <c r="B30">
        <v>2</v>
      </c>
      <c r="D30">
        <f t="shared" si="0"/>
        <v>58</v>
      </c>
      <c r="E30">
        <f t="shared" si="1"/>
        <v>15.5</v>
      </c>
    </row>
    <row r="31" spans="1:12" x14ac:dyDescent="0.3">
      <c r="A31">
        <v>117</v>
      </c>
      <c r="B31">
        <v>2</v>
      </c>
      <c r="D31">
        <f t="shared" si="0"/>
        <v>48</v>
      </c>
      <c r="E31">
        <f t="shared" si="1"/>
        <v>15.5</v>
      </c>
    </row>
    <row r="32" spans="1:12" x14ac:dyDescent="0.3">
      <c r="A32">
        <v>106</v>
      </c>
      <c r="B32">
        <v>2</v>
      </c>
      <c r="D32">
        <f t="shared" si="0"/>
        <v>40</v>
      </c>
      <c r="E32">
        <f t="shared" si="1"/>
        <v>15.5</v>
      </c>
    </row>
    <row r="33" spans="1:5" x14ac:dyDescent="0.3">
      <c r="A33">
        <v>112</v>
      </c>
      <c r="B33">
        <v>2</v>
      </c>
      <c r="D33">
        <f t="shared" si="0"/>
        <v>44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45</v>
      </c>
      <c r="D1" t="s">
        <v>2</v>
      </c>
      <c r="E1">
        <v>924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115</v>
      </c>
      <c r="I2">
        <f>MEDIAN($B$4:$B$33)</f>
        <v>2</v>
      </c>
      <c r="K2">
        <f>AVERAGE($A$4:$A$33)</f>
        <v>121.4</v>
      </c>
      <c r="L2">
        <f>AVERAGE($B$4:$B$33)</f>
        <v>2.0333333333333332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149</v>
      </c>
      <c r="B4">
        <v>2</v>
      </c>
      <c r="D4">
        <f t="shared" ref="D4:D33" si="0">RANK(A4,$A$4:$B$33,1)+(COUNT($A$4:$B$33)+1-RANK(A4,$A$4:$B$33,1)-RANK(A4,$A$4:$B$33,0))/2</f>
        <v>56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120</v>
      </c>
      <c r="B5">
        <v>2</v>
      </c>
      <c r="D5">
        <f t="shared" si="0"/>
        <v>47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42.448871206036408</v>
      </c>
      <c r="L5">
        <f>STDEVP($B$4:$B$33)</f>
        <v>0.17950549357115014</v>
      </c>
    </row>
    <row r="6" spans="1:12" x14ac:dyDescent="0.3">
      <c r="A6">
        <v>145</v>
      </c>
      <c r="B6">
        <v>2</v>
      </c>
      <c r="D6">
        <f t="shared" si="0"/>
        <v>54</v>
      </c>
      <c r="E6">
        <f t="shared" si="1"/>
        <v>15</v>
      </c>
    </row>
    <row r="7" spans="1:12" x14ac:dyDescent="0.3">
      <c r="A7">
        <v>105</v>
      </c>
      <c r="B7">
        <v>2</v>
      </c>
      <c r="D7">
        <f t="shared" si="0"/>
        <v>42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101</v>
      </c>
      <c r="B8">
        <v>2</v>
      </c>
      <c r="D8">
        <f t="shared" si="0"/>
        <v>40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180</v>
      </c>
      <c r="B9">
        <v>2</v>
      </c>
      <c r="D9">
        <f t="shared" si="0"/>
        <v>58</v>
      </c>
      <c r="E9">
        <f t="shared" si="1"/>
        <v>15</v>
      </c>
    </row>
    <row r="10" spans="1:12" x14ac:dyDescent="0.3">
      <c r="A10">
        <v>273</v>
      </c>
      <c r="B10">
        <v>2</v>
      </c>
      <c r="D10">
        <f t="shared" si="0"/>
        <v>60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154</v>
      </c>
      <c r="B11">
        <v>2</v>
      </c>
      <c r="D11">
        <f t="shared" si="0"/>
        <v>57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87</v>
      </c>
      <c r="B12">
        <v>2</v>
      </c>
      <c r="D12">
        <f t="shared" si="0"/>
        <v>36</v>
      </c>
      <c r="E12">
        <f t="shared" si="1"/>
        <v>15</v>
      </c>
    </row>
    <row r="13" spans="1:12" x14ac:dyDescent="0.3">
      <c r="A13">
        <v>185</v>
      </c>
      <c r="B13">
        <v>2</v>
      </c>
      <c r="D13">
        <f t="shared" si="0"/>
        <v>59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111</v>
      </c>
      <c r="B14">
        <v>2</v>
      </c>
      <c r="D14">
        <f t="shared" si="0"/>
        <v>43</v>
      </c>
      <c r="E14">
        <f t="shared" si="1"/>
        <v>15</v>
      </c>
    </row>
    <row r="15" spans="1:12" x14ac:dyDescent="0.3">
      <c r="A15">
        <v>83</v>
      </c>
      <c r="B15">
        <v>2</v>
      </c>
      <c r="D15">
        <f t="shared" si="0"/>
        <v>35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104</v>
      </c>
      <c r="B16">
        <v>2</v>
      </c>
      <c r="D16">
        <f t="shared" si="0"/>
        <v>41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132</v>
      </c>
      <c r="B17">
        <v>2</v>
      </c>
      <c r="D17">
        <f t="shared" si="0"/>
        <v>48</v>
      </c>
      <c r="E17">
        <f t="shared" si="1"/>
        <v>15</v>
      </c>
    </row>
    <row r="18" spans="1:12" x14ac:dyDescent="0.3">
      <c r="A18">
        <v>94</v>
      </c>
      <c r="B18">
        <v>2</v>
      </c>
      <c r="D18">
        <f t="shared" si="0"/>
        <v>37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116</v>
      </c>
      <c r="B19">
        <v>2</v>
      </c>
      <c r="D19">
        <f t="shared" si="0"/>
        <v>46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137</v>
      </c>
      <c r="B20">
        <v>2</v>
      </c>
      <c r="D20">
        <f t="shared" si="0"/>
        <v>53</v>
      </c>
      <c r="E20">
        <f t="shared" si="1"/>
        <v>15</v>
      </c>
    </row>
    <row r="21" spans="1:12" x14ac:dyDescent="0.3">
      <c r="A21">
        <v>71</v>
      </c>
      <c r="B21">
        <v>2</v>
      </c>
      <c r="D21">
        <f t="shared" si="0"/>
        <v>32</v>
      </c>
      <c r="E21">
        <f t="shared" si="1"/>
        <v>15</v>
      </c>
    </row>
    <row r="22" spans="1:12" x14ac:dyDescent="0.3">
      <c r="A22">
        <v>78</v>
      </c>
      <c r="B22">
        <v>2</v>
      </c>
      <c r="D22">
        <f t="shared" si="0"/>
        <v>33.5</v>
      </c>
      <c r="E22">
        <f t="shared" si="1"/>
        <v>15</v>
      </c>
    </row>
    <row r="23" spans="1:12" x14ac:dyDescent="0.3">
      <c r="A23">
        <v>37</v>
      </c>
      <c r="B23">
        <v>2</v>
      </c>
      <c r="D23">
        <f t="shared" si="0"/>
        <v>31</v>
      </c>
      <c r="E23">
        <f t="shared" si="1"/>
        <v>15</v>
      </c>
    </row>
    <row r="24" spans="1:12" x14ac:dyDescent="0.3">
      <c r="A24">
        <v>134</v>
      </c>
      <c r="B24">
        <v>2</v>
      </c>
      <c r="D24">
        <f t="shared" si="0"/>
        <v>50.5</v>
      </c>
      <c r="E24">
        <f t="shared" si="1"/>
        <v>15</v>
      </c>
    </row>
    <row r="25" spans="1:12" x14ac:dyDescent="0.3">
      <c r="A25">
        <v>136</v>
      </c>
      <c r="B25">
        <v>2</v>
      </c>
      <c r="D25">
        <f t="shared" si="0"/>
        <v>52</v>
      </c>
      <c r="E25">
        <f t="shared" si="1"/>
        <v>15</v>
      </c>
    </row>
    <row r="26" spans="1:12" x14ac:dyDescent="0.3">
      <c r="A26">
        <v>133</v>
      </c>
      <c r="B26">
        <v>2</v>
      </c>
      <c r="D26">
        <f t="shared" si="0"/>
        <v>49</v>
      </c>
      <c r="E26">
        <f t="shared" si="1"/>
        <v>15</v>
      </c>
    </row>
    <row r="27" spans="1:12" x14ac:dyDescent="0.3">
      <c r="A27">
        <v>114</v>
      </c>
      <c r="B27">
        <v>2</v>
      </c>
      <c r="D27">
        <f t="shared" si="0"/>
        <v>45</v>
      </c>
      <c r="E27">
        <f t="shared" si="1"/>
        <v>15</v>
      </c>
    </row>
    <row r="28" spans="1:12" x14ac:dyDescent="0.3">
      <c r="A28">
        <v>78</v>
      </c>
      <c r="B28">
        <v>2</v>
      </c>
      <c r="D28">
        <f t="shared" si="0"/>
        <v>33.5</v>
      </c>
      <c r="E28">
        <f t="shared" si="1"/>
        <v>15</v>
      </c>
    </row>
    <row r="29" spans="1:12" x14ac:dyDescent="0.3">
      <c r="A29">
        <v>113</v>
      </c>
      <c r="B29">
        <v>2</v>
      </c>
      <c r="D29">
        <f t="shared" si="0"/>
        <v>44</v>
      </c>
      <c r="E29">
        <f t="shared" si="1"/>
        <v>15</v>
      </c>
    </row>
    <row r="30" spans="1:12" x14ac:dyDescent="0.3">
      <c r="A30">
        <v>134</v>
      </c>
      <c r="B30">
        <v>2</v>
      </c>
      <c r="D30">
        <f t="shared" si="0"/>
        <v>50.5</v>
      </c>
      <c r="E30">
        <f t="shared" si="1"/>
        <v>15</v>
      </c>
    </row>
    <row r="31" spans="1:12" x14ac:dyDescent="0.3">
      <c r="A31">
        <v>95</v>
      </c>
      <c r="B31">
        <v>2</v>
      </c>
      <c r="D31">
        <f t="shared" si="0"/>
        <v>38.5</v>
      </c>
      <c r="E31">
        <f t="shared" si="1"/>
        <v>15</v>
      </c>
    </row>
    <row r="32" spans="1:12" x14ac:dyDescent="0.3">
      <c r="A32">
        <v>95</v>
      </c>
      <c r="B32">
        <v>3</v>
      </c>
      <c r="D32">
        <f t="shared" si="0"/>
        <v>38.5</v>
      </c>
      <c r="E32">
        <f t="shared" si="1"/>
        <v>30</v>
      </c>
    </row>
    <row r="33" spans="1:5" x14ac:dyDescent="0.3">
      <c r="A33">
        <v>148</v>
      </c>
      <c r="B33">
        <v>2</v>
      </c>
      <c r="D33">
        <f t="shared" si="0"/>
        <v>55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46</v>
      </c>
      <c r="D1" t="s">
        <v>2</v>
      </c>
      <c r="E1">
        <v>984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136</v>
      </c>
      <c r="I2">
        <f>MEDIAN($B$4:$B$33)</f>
        <v>2</v>
      </c>
      <c r="K2">
        <f>AVERAGE($A$4:$A$33)</f>
        <v>131.26666666666668</v>
      </c>
      <c r="L2">
        <f>AVERAGE($B$4:$B$33)</f>
        <v>27.2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155</v>
      </c>
      <c r="B4">
        <v>2</v>
      </c>
      <c r="D4">
        <f t="shared" ref="D4:D33" si="0">RANK(A4,$A$4:$B$33,1)+(COUNT($A$4:$B$33)+1-RANK(A4,$A$4:$B$33,1)-RANK(A4,$A$4:$B$33,0))/2</f>
        <v>52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94</v>
      </c>
      <c r="B5">
        <v>2</v>
      </c>
      <c r="D5">
        <f t="shared" si="0"/>
        <v>35</v>
      </c>
      <c r="E5">
        <f t="shared" si="1"/>
        <v>15</v>
      </c>
      <c r="H5">
        <f>SUM($D$4:$D$33)</f>
        <v>1335</v>
      </c>
      <c r="I5">
        <f>SUM($E$4:$E$33)</f>
        <v>495</v>
      </c>
      <c r="J5" s="2" t="s">
        <v>23</v>
      </c>
      <c r="K5">
        <f>STDEVP($A$4:$A$33)</f>
        <v>43.974184345919241</v>
      </c>
      <c r="L5">
        <f>STDEVP($B$4:$B$33)</f>
        <v>135.70615313978951</v>
      </c>
    </row>
    <row r="6" spans="1:12" x14ac:dyDescent="0.3">
      <c r="A6">
        <v>181</v>
      </c>
      <c r="B6">
        <v>2</v>
      </c>
      <c r="D6">
        <f t="shared" si="0"/>
        <v>56</v>
      </c>
      <c r="E6">
        <f t="shared" si="1"/>
        <v>15</v>
      </c>
    </row>
    <row r="7" spans="1:12" x14ac:dyDescent="0.3">
      <c r="A7">
        <v>188</v>
      </c>
      <c r="B7">
        <v>2</v>
      </c>
      <c r="D7">
        <f t="shared" si="0"/>
        <v>57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156</v>
      </c>
      <c r="B8">
        <v>2</v>
      </c>
      <c r="D8">
        <f t="shared" si="0"/>
        <v>53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143</v>
      </c>
      <c r="B9">
        <v>2</v>
      </c>
      <c r="D9">
        <f t="shared" si="0"/>
        <v>48</v>
      </c>
      <c r="E9">
        <f t="shared" si="1"/>
        <v>15</v>
      </c>
    </row>
    <row r="10" spans="1:12" x14ac:dyDescent="0.3">
      <c r="A10">
        <v>115</v>
      </c>
      <c r="B10">
        <v>2</v>
      </c>
      <c r="D10">
        <f t="shared" si="0"/>
        <v>38</v>
      </c>
      <c r="E10">
        <f t="shared" si="1"/>
        <v>15</v>
      </c>
      <c r="G10" t="s">
        <v>13</v>
      </c>
      <c r="H10">
        <f>H8*I8+H8*(H8+1)/2-H5</f>
        <v>30</v>
      </c>
    </row>
    <row r="11" spans="1:12" x14ac:dyDescent="0.3">
      <c r="A11">
        <v>138</v>
      </c>
      <c r="B11">
        <v>2</v>
      </c>
      <c r="D11">
        <f t="shared" si="0"/>
        <v>45</v>
      </c>
      <c r="E11">
        <f t="shared" si="1"/>
        <v>15</v>
      </c>
      <c r="G11" t="s">
        <v>14</v>
      </c>
      <c r="H11">
        <f>H8*I8+I8*(I8+1)/2-I5</f>
        <v>870</v>
      </c>
    </row>
    <row r="12" spans="1:12" x14ac:dyDescent="0.3">
      <c r="A12">
        <v>126</v>
      </c>
      <c r="B12">
        <v>2</v>
      </c>
      <c r="D12">
        <f t="shared" si="0"/>
        <v>41</v>
      </c>
      <c r="E12">
        <f t="shared" si="1"/>
        <v>15</v>
      </c>
    </row>
    <row r="13" spans="1:12" x14ac:dyDescent="0.3">
      <c r="A13">
        <v>128</v>
      </c>
      <c r="B13">
        <v>2</v>
      </c>
      <c r="D13">
        <f t="shared" si="0"/>
        <v>42</v>
      </c>
      <c r="E13">
        <f t="shared" si="1"/>
        <v>15</v>
      </c>
      <c r="G13" t="s">
        <v>15</v>
      </c>
      <c r="H13">
        <f>MIN(H10,H11)</f>
        <v>30</v>
      </c>
    </row>
    <row r="14" spans="1:12" x14ac:dyDescent="0.3">
      <c r="A14">
        <v>149</v>
      </c>
      <c r="B14">
        <v>2</v>
      </c>
      <c r="D14">
        <f t="shared" si="0"/>
        <v>49</v>
      </c>
      <c r="E14">
        <f t="shared" si="1"/>
        <v>15</v>
      </c>
    </row>
    <row r="15" spans="1:12" x14ac:dyDescent="0.3">
      <c r="A15">
        <v>140</v>
      </c>
      <c r="B15">
        <v>2</v>
      </c>
      <c r="D15">
        <f t="shared" si="0"/>
        <v>47</v>
      </c>
      <c r="E15">
        <f t="shared" si="1"/>
        <v>15</v>
      </c>
      <c r="G15" t="s">
        <v>16</v>
      </c>
      <c r="H15">
        <f>(H13-H8*I8/2)/SQRT(H8*I8*(H8+I8+1)/12)</f>
        <v>-6.2094586760184116</v>
      </c>
    </row>
    <row r="16" spans="1:12" x14ac:dyDescent="0.3">
      <c r="A16">
        <v>31</v>
      </c>
      <c r="B16">
        <v>2</v>
      </c>
      <c r="D16">
        <f t="shared" si="0"/>
        <v>30</v>
      </c>
      <c r="E16">
        <f t="shared" si="1"/>
        <v>15</v>
      </c>
      <c r="G16" s="3" t="s">
        <v>17</v>
      </c>
      <c r="H16" s="4">
        <f>(1-NORMSDIST(ABS(H15)))*2</f>
        <v>5.3167426017353137E-10</v>
      </c>
    </row>
    <row r="17" spans="1:12" x14ac:dyDescent="0.3">
      <c r="A17">
        <v>150</v>
      </c>
      <c r="B17">
        <v>2</v>
      </c>
      <c r="D17">
        <f t="shared" si="0"/>
        <v>50</v>
      </c>
      <c r="E17">
        <f t="shared" si="1"/>
        <v>15</v>
      </c>
    </row>
    <row r="18" spans="1:12" x14ac:dyDescent="0.3">
      <c r="A18">
        <v>89</v>
      </c>
      <c r="B18">
        <v>2</v>
      </c>
      <c r="D18">
        <f t="shared" si="0"/>
        <v>34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62</v>
      </c>
      <c r="B19">
        <v>2</v>
      </c>
      <c r="D19">
        <f t="shared" si="0"/>
        <v>33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205</v>
      </c>
      <c r="B20">
        <v>2</v>
      </c>
      <c r="D20">
        <f t="shared" si="0"/>
        <v>58</v>
      </c>
      <c r="E20">
        <f t="shared" si="1"/>
        <v>15</v>
      </c>
    </row>
    <row r="21" spans="1:12" x14ac:dyDescent="0.3">
      <c r="A21">
        <v>118</v>
      </c>
      <c r="B21">
        <v>2</v>
      </c>
      <c r="D21">
        <f t="shared" si="0"/>
        <v>39</v>
      </c>
      <c r="E21">
        <f t="shared" si="1"/>
        <v>15</v>
      </c>
    </row>
    <row r="22" spans="1:12" x14ac:dyDescent="0.3">
      <c r="A22">
        <v>129</v>
      </c>
      <c r="B22">
        <v>2</v>
      </c>
      <c r="D22">
        <f t="shared" si="0"/>
        <v>43</v>
      </c>
      <c r="E22">
        <f t="shared" si="1"/>
        <v>15</v>
      </c>
    </row>
    <row r="23" spans="1:12" x14ac:dyDescent="0.3">
      <c r="A23">
        <v>119</v>
      </c>
      <c r="B23">
        <v>2</v>
      </c>
      <c r="D23">
        <f t="shared" si="0"/>
        <v>40</v>
      </c>
      <c r="E23">
        <f t="shared" si="1"/>
        <v>15</v>
      </c>
    </row>
    <row r="24" spans="1:12" x14ac:dyDescent="0.3">
      <c r="A24">
        <v>151</v>
      </c>
      <c r="B24">
        <v>2</v>
      </c>
      <c r="D24">
        <f t="shared" si="0"/>
        <v>51</v>
      </c>
      <c r="E24">
        <f t="shared" si="1"/>
        <v>15</v>
      </c>
    </row>
    <row r="25" spans="1:12" x14ac:dyDescent="0.3">
      <c r="A25">
        <v>134</v>
      </c>
      <c r="B25">
        <v>2</v>
      </c>
      <c r="D25">
        <f t="shared" si="0"/>
        <v>44</v>
      </c>
      <c r="E25">
        <f t="shared" si="1"/>
        <v>15</v>
      </c>
    </row>
    <row r="26" spans="1:12" x14ac:dyDescent="0.3">
      <c r="A26">
        <v>166</v>
      </c>
      <c r="B26">
        <v>2</v>
      </c>
      <c r="D26">
        <f t="shared" si="0"/>
        <v>54</v>
      </c>
      <c r="E26">
        <f t="shared" si="1"/>
        <v>15</v>
      </c>
    </row>
    <row r="27" spans="1:12" x14ac:dyDescent="0.3">
      <c r="A27">
        <v>139</v>
      </c>
      <c r="B27">
        <v>2</v>
      </c>
      <c r="D27">
        <f t="shared" si="0"/>
        <v>46</v>
      </c>
      <c r="E27">
        <f t="shared" si="1"/>
        <v>15</v>
      </c>
    </row>
    <row r="28" spans="1:12" x14ac:dyDescent="0.3">
      <c r="A28">
        <v>112</v>
      </c>
      <c r="B28">
        <v>2</v>
      </c>
      <c r="D28">
        <f t="shared" si="0"/>
        <v>37</v>
      </c>
      <c r="E28">
        <f t="shared" si="1"/>
        <v>15</v>
      </c>
    </row>
    <row r="29" spans="1:12" x14ac:dyDescent="0.3">
      <c r="A29">
        <v>237</v>
      </c>
      <c r="B29">
        <v>2</v>
      </c>
      <c r="D29">
        <f t="shared" si="0"/>
        <v>59</v>
      </c>
      <c r="E29">
        <f t="shared" si="1"/>
        <v>15</v>
      </c>
    </row>
    <row r="30" spans="1:12" x14ac:dyDescent="0.3">
      <c r="A30">
        <v>167</v>
      </c>
      <c r="B30">
        <v>2</v>
      </c>
      <c r="D30">
        <f t="shared" si="0"/>
        <v>55</v>
      </c>
      <c r="E30">
        <f t="shared" si="1"/>
        <v>15</v>
      </c>
    </row>
    <row r="31" spans="1:12" x14ac:dyDescent="0.3">
      <c r="A31">
        <v>59</v>
      </c>
      <c r="B31">
        <v>2</v>
      </c>
      <c r="D31">
        <f t="shared" si="0"/>
        <v>32</v>
      </c>
      <c r="E31">
        <f t="shared" si="1"/>
        <v>15</v>
      </c>
    </row>
    <row r="32" spans="1:12" x14ac:dyDescent="0.3">
      <c r="A32">
        <v>99</v>
      </c>
      <c r="B32">
        <v>758</v>
      </c>
      <c r="D32">
        <f t="shared" si="0"/>
        <v>36</v>
      </c>
      <c r="E32">
        <f t="shared" si="1"/>
        <v>60</v>
      </c>
    </row>
    <row r="33" spans="1:5" x14ac:dyDescent="0.3">
      <c r="A33">
        <v>58</v>
      </c>
      <c r="B33">
        <v>2</v>
      </c>
      <c r="D33">
        <f t="shared" si="0"/>
        <v>31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47</v>
      </c>
      <c r="D1" t="s">
        <v>2</v>
      </c>
      <c r="E1">
        <v>833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134.5</v>
      </c>
      <c r="I2">
        <f>MEDIAN($B$4:$B$33)</f>
        <v>2</v>
      </c>
      <c r="K2">
        <f>AVERAGE($A$4:$A$33)</f>
        <v>143.19999999999999</v>
      </c>
      <c r="L2">
        <f>AVERAGE($B$4:$B$33)</f>
        <v>2.1666666666666665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132</v>
      </c>
      <c r="B4">
        <v>2</v>
      </c>
      <c r="D4">
        <f t="shared" ref="D4:D33" si="0">RANK(A4,$A$4:$B$33,1)+(COUNT($A$4:$B$33)+1-RANK(A4,$A$4:$B$33,1)-RANK(A4,$A$4:$B$33,0))/2</f>
        <v>43.5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186</v>
      </c>
      <c r="B5">
        <v>2</v>
      </c>
      <c r="D5">
        <f t="shared" si="0"/>
        <v>53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48.212999630113593</v>
      </c>
      <c r="L5">
        <f>STDEVP($B$4:$B$33)</f>
        <v>0.89752746785575066</v>
      </c>
    </row>
    <row r="6" spans="1:12" x14ac:dyDescent="0.3">
      <c r="A6">
        <v>243</v>
      </c>
      <c r="B6">
        <v>2</v>
      </c>
      <c r="D6">
        <f t="shared" si="0"/>
        <v>60</v>
      </c>
      <c r="E6">
        <f t="shared" si="1"/>
        <v>15</v>
      </c>
    </row>
    <row r="7" spans="1:12" x14ac:dyDescent="0.3">
      <c r="A7">
        <v>149</v>
      </c>
      <c r="B7">
        <v>2</v>
      </c>
      <c r="D7">
        <f t="shared" si="0"/>
        <v>49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70</v>
      </c>
      <c r="B8">
        <v>2</v>
      </c>
      <c r="D8">
        <f t="shared" si="0"/>
        <v>32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191</v>
      </c>
      <c r="B9">
        <v>2</v>
      </c>
      <c r="D9">
        <f t="shared" si="0"/>
        <v>55</v>
      </c>
      <c r="E9">
        <f t="shared" si="1"/>
        <v>15</v>
      </c>
    </row>
    <row r="10" spans="1:12" x14ac:dyDescent="0.3">
      <c r="A10">
        <v>63</v>
      </c>
      <c r="B10">
        <v>2</v>
      </c>
      <c r="D10">
        <f t="shared" si="0"/>
        <v>31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137</v>
      </c>
      <c r="B11">
        <v>2</v>
      </c>
      <c r="D11">
        <f t="shared" si="0"/>
        <v>47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90</v>
      </c>
      <c r="B12">
        <v>2</v>
      </c>
      <c r="D12">
        <f t="shared" si="0"/>
        <v>37</v>
      </c>
      <c r="E12">
        <f t="shared" si="1"/>
        <v>15</v>
      </c>
    </row>
    <row r="13" spans="1:12" x14ac:dyDescent="0.3">
      <c r="A13">
        <v>190</v>
      </c>
      <c r="B13">
        <v>2</v>
      </c>
      <c r="D13">
        <f t="shared" si="0"/>
        <v>54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89</v>
      </c>
      <c r="B14">
        <v>2</v>
      </c>
      <c r="D14">
        <f t="shared" si="0"/>
        <v>36</v>
      </c>
      <c r="E14">
        <f t="shared" si="1"/>
        <v>15</v>
      </c>
    </row>
    <row r="15" spans="1:12" x14ac:dyDescent="0.3">
      <c r="A15">
        <v>110</v>
      </c>
      <c r="B15">
        <v>2</v>
      </c>
      <c r="D15">
        <f t="shared" si="0"/>
        <v>38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125</v>
      </c>
      <c r="B16">
        <v>2</v>
      </c>
      <c r="D16">
        <f t="shared" si="0"/>
        <v>39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135</v>
      </c>
      <c r="B17">
        <v>2</v>
      </c>
      <c r="D17">
        <f t="shared" si="0"/>
        <v>46</v>
      </c>
      <c r="E17">
        <f t="shared" si="1"/>
        <v>15</v>
      </c>
    </row>
    <row r="18" spans="1:12" x14ac:dyDescent="0.3">
      <c r="A18">
        <v>174</v>
      </c>
      <c r="B18">
        <v>2</v>
      </c>
      <c r="D18">
        <f t="shared" si="0"/>
        <v>52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83</v>
      </c>
      <c r="B19">
        <v>2</v>
      </c>
      <c r="D19">
        <f t="shared" si="0"/>
        <v>34.5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77</v>
      </c>
      <c r="B20">
        <v>2</v>
      </c>
      <c r="D20">
        <f t="shared" si="0"/>
        <v>33</v>
      </c>
      <c r="E20">
        <f t="shared" si="1"/>
        <v>15</v>
      </c>
    </row>
    <row r="21" spans="1:12" x14ac:dyDescent="0.3">
      <c r="A21">
        <v>127</v>
      </c>
      <c r="B21">
        <v>2</v>
      </c>
      <c r="D21">
        <f t="shared" si="0"/>
        <v>40.5</v>
      </c>
      <c r="E21">
        <f t="shared" si="1"/>
        <v>15</v>
      </c>
    </row>
    <row r="22" spans="1:12" x14ac:dyDescent="0.3">
      <c r="A22">
        <v>127</v>
      </c>
      <c r="B22">
        <v>2</v>
      </c>
      <c r="D22">
        <f t="shared" si="0"/>
        <v>40.5</v>
      </c>
      <c r="E22">
        <f t="shared" si="1"/>
        <v>15</v>
      </c>
    </row>
    <row r="23" spans="1:12" x14ac:dyDescent="0.3">
      <c r="A23">
        <v>132</v>
      </c>
      <c r="B23">
        <v>2</v>
      </c>
      <c r="D23">
        <f t="shared" si="0"/>
        <v>43.5</v>
      </c>
      <c r="E23">
        <f t="shared" si="1"/>
        <v>15</v>
      </c>
    </row>
    <row r="24" spans="1:12" x14ac:dyDescent="0.3">
      <c r="A24">
        <v>131</v>
      </c>
      <c r="B24">
        <v>7</v>
      </c>
      <c r="D24">
        <f t="shared" si="0"/>
        <v>42</v>
      </c>
      <c r="E24">
        <f t="shared" si="1"/>
        <v>30</v>
      </c>
    </row>
    <row r="25" spans="1:12" x14ac:dyDescent="0.3">
      <c r="A25">
        <v>229</v>
      </c>
      <c r="B25">
        <v>2</v>
      </c>
      <c r="D25">
        <f t="shared" si="0"/>
        <v>59</v>
      </c>
      <c r="E25">
        <f t="shared" si="1"/>
        <v>15</v>
      </c>
    </row>
    <row r="26" spans="1:12" x14ac:dyDescent="0.3">
      <c r="A26">
        <v>156</v>
      </c>
      <c r="B26">
        <v>2</v>
      </c>
      <c r="D26">
        <f t="shared" si="0"/>
        <v>50</v>
      </c>
      <c r="E26">
        <f t="shared" si="1"/>
        <v>15</v>
      </c>
    </row>
    <row r="27" spans="1:12" x14ac:dyDescent="0.3">
      <c r="A27">
        <v>203</v>
      </c>
      <c r="B27">
        <v>2</v>
      </c>
      <c r="D27">
        <f t="shared" si="0"/>
        <v>57</v>
      </c>
      <c r="E27">
        <f t="shared" si="1"/>
        <v>15</v>
      </c>
    </row>
    <row r="28" spans="1:12" x14ac:dyDescent="0.3">
      <c r="A28">
        <v>83</v>
      </c>
      <c r="B28">
        <v>2</v>
      </c>
      <c r="D28">
        <f t="shared" si="0"/>
        <v>34.5</v>
      </c>
      <c r="E28">
        <f t="shared" si="1"/>
        <v>15</v>
      </c>
    </row>
    <row r="29" spans="1:12" x14ac:dyDescent="0.3">
      <c r="A29">
        <v>134</v>
      </c>
      <c r="B29">
        <v>2</v>
      </c>
      <c r="D29">
        <f t="shared" si="0"/>
        <v>45</v>
      </c>
      <c r="E29">
        <f t="shared" si="1"/>
        <v>15</v>
      </c>
    </row>
    <row r="30" spans="1:12" x14ac:dyDescent="0.3">
      <c r="A30">
        <v>167</v>
      </c>
      <c r="B30">
        <v>2</v>
      </c>
      <c r="D30">
        <f t="shared" si="0"/>
        <v>51</v>
      </c>
      <c r="E30">
        <f t="shared" si="1"/>
        <v>15</v>
      </c>
    </row>
    <row r="31" spans="1:12" x14ac:dyDescent="0.3">
      <c r="A31">
        <v>225</v>
      </c>
      <c r="B31">
        <v>2</v>
      </c>
      <c r="D31">
        <f t="shared" si="0"/>
        <v>58</v>
      </c>
      <c r="E31">
        <f t="shared" si="1"/>
        <v>15</v>
      </c>
    </row>
    <row r="32" spans="1:12" x14ac:dyDescent="0.3">
      <c r="A32">
        <v>146</v>
      </c>
      <c r="B32">
        <v>2</v>
      </c>
      <c r="D32">
        <f t="shared" si="0"/>
        <v>48</v>
      </c>
      <c r="E32">
        <f t="shared" si="1"/>
        <v>15</v>
      </c>
    </row>
    <row r="33" spans="1:5" x14ac:dyDescent="0.3">
      <c r="A33">
        <v>192</v>
      </c>
      <c r="B33">
        <v>2</v>
      </c>
      <c r="D33">
        <f t="shared" si="0"/>
        <v>56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48</v>
      </c>
      <c r="D1" t="s">
        <v>2</v>
      </c>
      <c r="E1">
        <v>793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101.5</v>
      </c>
      <c r="I2">
        <f>MEDIAN($B$4:$B$33)</f>
        <v>2</v>
      </c>
      <c r="K2">
        <f>AVERAGE($A$4:$A$33)</f>
        <v>102.26666666666667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93</v>
      </c>
      <c r="B4">
        <v>2</v>
      </c>
      <c r="D4">
        <f t="shared" ref="D4:D33" si="0">RANK(A4,$A$4:$B$33,1)+(COUNT($A$4:$B$33)+1-RANK(A4,$A$4:$B$33,1)-RANK(A4,$A$4:$B$33,0))/2</f>
        <v>43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57</v>
      </c>
      <c r="B5">
        <v>2</v>
      </c>
      <c r="D5">
        <f t="shared" si="0"/>
        <v>32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32.798306189327654</v>
      </c>
      <c r="L5">
        <f>STDEVP($B$4:$B$33)</f>
        <v>0</v>
      </c>
    </row>
    <row r="6" spans="1:12" x14ac:dyDescent="0.3">
      <c r="A6">
        <v>122</v>
      </c>
      <c r="B6">
        <v>2</v>
      </c>
      <c r="D6">
        <f t="shared" si="0"/>
        <v>54</v>
      </c>
      <c r="E6">
        <f t="shared" si="1"/>
        <v>15.5</v>
      </c>
    </row>
    <row r="7" spans="1:12" x14ac:dyDescent="0.3">
      <c r="A7">
        <v>89</v>
      </c>
      <c r="B7">
        <v>2</v>
      </c>
      <c r="D7">
        <f t="shared" si="0"/>
        <v>39.5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80</v>
      </c>
      <c r="B8">
        <v>2</v>
      </c>
      <c r="D8">
        <f t="shared" si="0"/>
        <v>37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89</v>
      </c>
      <c r="B9">
        <v>2</v>
      </c>
      <c r="D9">
        <f t="shared" si="0"/>
        <v>39.5</v>
      </c>
      <c r="E9">
        <f t="shared" si="1"/>
        <v>15.5</v>
      </c>
    </row>
    <row r="10" spans="1:12" x14ac:dyDescent="0.3">
      <c r="A10">
        <v>82</v>
      </c>
      <c r="B10">
        <v>2</v>
      </c>
      <c r="D10">
        <f t="shared" si="0"/>
        <v>38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92</v>
      </c>
      <c r="B11">
        <v>2</v>
      </c>
      <c r="D11">
        <f t="shared" si="0"/>
        <v>41.5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26</v>
      </c>
      <c r="B12">
        <v>2</v>
      </c>
      <c r="D12">
        <f t="shared" si="0"/>
        <v>31</v>
      </c>
      <c r="E12">
        <f t="shared" si="1"/>
        <v>15.5</v>
      </c>
    </row>
    <row r="13" spans="1:12" x14ac:dyDescent="0.3">
      <c r="A13">
        <v>195</v>
      </c>
      <c r="B13">
        <v>2</v>
      </c>
      <c r="D13">
        <f t="shared" si="0"/>
        <v>60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106</v>
      </c>
      <c r="B14">
        <v>2</v>
      </c>
      <c r="D14">
        <f t="shared" si="0"/>
        <v>47</v>
      </c>
      <c r="E14">
        <f t="shared" si="1"/>
        <v>15.5</v>
      </c>
    </row>
    <row r="15" spans="1:12" x14ac:dyDescent="0.3">
      <c r="A15">
        <v>100</v>
      </c>
      <c r="B15">
        <v>2</v>
      </c>
      <c r="D15">
        <f t="shared" si="0"/>
        <v>44.5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100</v>
      </c>
      <c r="B16">
        <v>2</v>
      </c>
      <c r="D16">
        <f t="shared" si="0"/>
        <v>44.5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112</v>
      </c>
      <c r="B17">
        <v>2</v>
      </c>
      <c r="D17">
        <f t="shared" si="0"/>
        <v>51</v>
      </c>
      <c r="E17">
        <f t="shared" si="1"/>
        <v>15.5</v>
      </c>
    </row>
    <row r="18" spans="1:12" x14ac:dyDescent="0.3">
      <c r="A18">
        <v>103</v>
      </c>
      <c r="B18">
        <v>2</v>
      </c>
      <c r="D18">
        <f t="shared" si="0"/>
        <v>46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108</v>
      </c>
      <c r="B19">
        <v>2</v>
      </c>
      <c r="D19">
        <f t="shared" si="0"/>
        <v>48.5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127</v>
      </c>
      <c r="B20">
        <v>2</v>
      </c>
      <c r="D20">
        <f t="shared" si="0"/>
        <v>55</v>
      </c>
      <c r="E20">
        <f t="shared" si="1"/>
        <v>15.5</v>
      </c>
    </row>
    <row r="21" spans="1:12" x14ac:dyDescent="0.3">
      <c r="A21">
        <v>73</v>
      </c>
      <c r="B21">
        <v>2</v>
      </c>
      <c r="D21">
        <f t="shared" si="0"/>
        <v>36</v>
      </c>
      <c r="E21">
        <f t="shared" si="1"/>
        <v>15.5</v>
      </c>
    </row>
    <row r="22" spans="1:12" x14ac:dyDescent="0.3">
      <c r="A22">
        <v>70</v>
      </c>
      <c r="B22">
        <v>2</v>
      </c>
      <c r="D22">
        <f t="shared" si="0"/>
        <v>35</v>
      </c>
      <c r="E22">
        <f t="shared" si="1"/>
        <v>15.5</v>
      </c>
    </row>
    <row r="23" spans="1:12" x14ac:dyDescent="0.3">
      <c r="A23">
        <v>133</v>
      </c>
      <c r="B23">
        <v>2</v>
      </c>
      <c r="D23">
        <f t="shared" si="0"/>
        <v>57</v>
      </c>
      <c r="E23">
        <f t="shared" si="1"/>
        <v>15.5</v>
      </c>
    </row>
    <row r="24" spans="1:12" x14ac:dyDescent="0.3">
      <c r="A24">
        <v>156</v>
      </c>
      <c r="B24">
        <v>2</v>
      </c>
      <c r="D24">
        <f t="shared" si="0"/>
        <v>59</v>
      </c>
      <c r="E24">
        <f t="shared" si="1"/>
        <v>15.5</v>
      </c>
    </row>
    <row r="25" spans="1:12" x14ac:dyDescent="0.3">
      <c r="A25">
        <v>121</v>
      </c>
      <c r="B25">
        <v>2</v>
      </c>
      <c r="D25">
        <f t="shared" si="0"/>
        <v>53</v>
      </c>
      <c r="E25">
        <f t="shared" si="1"/>
        <v>15.5</v>
      </c>
    </row>
    <row r="26" spans="1:12" x14ac:dyDescent="0.3">
      <c r="A26">
        <v>92</v>
      </c>
      <c r="B26">
        <v>2</v>
      </c>
      <c r="D26">
        <f t="shared" si="0"/>
        <v>41.5</v>
      </c>
      <c r="E26">
        <f t="shared" si="1"/>
        <v>15.5</v>
      </c>
    </row>
    <row r="27" spans="1:12" x14ac:dyDescent="0.3">
      <c r="A27">
        <v>129</v>
      </c>
      <c r="B27">
        <v>2</v>
      </c>
      <c r="D27">
        <f t="shared" si="0"/>
        <v>56</v>
      </c>
      <c r="E27">
        <f t="shared" si="1"/>
        <v>15.5</v>
      </c>
    </row>
    <row r="28" spans="1:12" x14ac:dyDescent="0.3">
      <c r="A28">
        <v>155</v>
      </c>
      <c r="B28">
        <v>2</v>
      </c>
      <c r="D28">
        <f t="shared" si="0"/>
        <v>58</v>
      </c>
      <c r="E28">
        <f t="shared" si="1"/>
        <v>15.5</v>
      </c>
    </row>
    <row r="29" spans="1:12" x14ac:dyDescent="0.3">
      <c r="A29">
        <v>111</v>
      </c>
      <c r="B29">
        <v>2</v>
      </c>
      <c r="D29">
        <f t="shared" si="0"/>
        <v>50</v>
      </c>
      <c r="E29">
        <f t="shared" si="1"/>
        <v>15.5</v>
      </c>
    </row>
    <row r="30" spans="1:12" x14ac:dyDescent="0.3">
      <c r="A30">
        <v>60</v>
      </c>
      <c r="B30">
        <v>2</v>
      </c>
      <c r="D30">
        <f t="shared" si="0"/>
        <v>33</v>
      </c>
      <c r="E30">
        <f t="shared" si="1"/>
        <v>15.5</v>
      </c>
    </row>
    <row r="31" spans="1:12" x14ac:dyDescent="0.3">
      <c r="A31">
        <v>64</v>
      </c>
      <c r="B31">
        <v>2</v>
      </c>
      <c r="D31">
        <f t="shared" si="0"/>
        <v>34</v>
      </c>
      <c r="E31">
        <f t="shared" si="1"/>
        <v>15.5</v>
      </c>
    </row>
    <row r="32" spans="1:12" x14ac:dyDescent="0.3">
      <c r="A32">
        <v>115</v>
      </c>
      <c r="B32">
        <v>2</v>
      </c>
      <c r="D32">
        <f t="shared" si="0"/>
        <v>52</v>
      </c>
      <c r="E32">
        <f t="shared" si="1"/>
        <v>15.5</v>
      </c>
    </row>
    <row r="33" spans="1:5" x14ac:dyDescent="0.3">
      <c r="A33">
        <v>108</v>
      </c>
      <c r="B33">
        <v>2</v>
      </c>
      <c r="D33">
        <f t="shared" si="0"/>
        <v>48.5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49</v>
      </c>
      <c r="D1" t="s">
        <v>2</v>
      </c>
      <c r="E1">
        <v>519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80.5</v>
      </c>
      <c r="I2">
        <f>MEDIAN($B$4:$B$33)</f>
        <v>2</v>
      </c>
      <c r="K2">
        <f>AVERAGE($A$4:$A$33)</f>
        <v>78.533333333333331</v>
      </c>
      <c r="L2">
        <f>AVERAGE($B$4:$B$33)</f>
        <v>2.0666666666666669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77</v>
      </c>
      <c r="B4">
        <v>2</v>
      </c>
      <c r="D4">
        <f t="shared" ref="D4:D33" si="0">RANK(A4,$A$4:$B$33,1)+(COUNT($A$4:$B$33)+1-RANK(A4,$A$4:$B$33,1)-RANK(A4,$A$4:$B$33,0))/2</f>
        <v>44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59</v>
      </c>
      <c r="B5">
        <v>2</v>
      </c>
      <c r="D5">
        <f t="shared" si="0"/>
        <v>42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30.53711766941267</v>
      </c>
      <c r="L5">
        <f>STDEVP($B$4:$B$33)</f>
        <v>0.35901098714230029</v>
      </c>
    </row>
    <row r="6" spans="1:12" x14ac:dyDescent="0.3">
      <c r="A6">
        <v>41</v>
      </c>
      <c r="B6">
        <v>2</v>
      </c>
      <c r="D6">
        <f t="shared" si="0"/>
        <v>34</v>
      </c>
      <c r="E6">
        <f t="shared" si="1"/>
        <v>15</v>
      </c>
    </row>
    <row r="7" spans="1:12" x14ac:dyDescent="0.3">
      <c r="A7">
        <v>87</v>
      </c>
      <c r="B7">
        <v>2</v>
      </c>
      <c r="D7">
        <f t="shared" si="0"/>
        <v>48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120</v>
      </c>
      <c r="B8">
        <v>2</v>
      </c>
      <c r="D8">
        <f t="shared" si="0"/>
        <v>57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38</v>
      </c>
      <c r="B9">
        <v>2</v>
      </c>
      <c r="D9">
        <f t="shared" si="0"/>
        <v>32.5</v>
      </c>
      <c r="E9">
        <f t="shared" si="1"/>
        <v>15</v>
      </c>
    </row>
    <row r="10" spans="1:12" x14ac:dyDescent="0.3">
      <c r="A10">
        <v>82</v>
      </c>
      <c r="B10">
        <v>2</v>
      </c>
      <c r="D10">
        <f t="shared" si="0"/>
        <v>46.5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59</v>
      </c>
      <c r="B11">
        <v>2</v>
      </c>
      <c r="D11">
        <f t="shared" si="0"/>
        <v>42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53</v>
      </c>
      <c r="B12">
        <v>2</v>
      </c>
      <c r="D12">
        <f t="shared" si="0"/>
        <v>37.5</v>
      </c>
      <c r="E12">
        <f t="shared" si="1"/>
        <v>15</v>
      </c>
    </row>
    <row r="13" spans="1:12" x14ac:dyDescent="0.3">
      <c r="A13">
        <v>90</v>
      </c>
      <c r="B13">
        <v>2</v>
      </c>
      <c r="D13">
        <f t="shared" si="0"/>
        <v>49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38</v>
      </c>
      <c r="B14">
        <v>2</v>
      </c>
      <c r="D14">
        <f t="shared" si="0"/>
        <v>32.5</v>
      </c>
      <c r="E14">
        <f t="shared" si="1"/>
        <v>15</v>
      </c>
    </row>
    <row r="15" spans="1:12" x14ac:dyDescent="0.3">
      <c r="A15">
        <v>121</v>
      </c>
      <c r="B15">
        <v>2</v>
      </c>
      <c r="D15">
        <f t="shared" si="0"/>
        <v>58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103</v>
      </c>
      <c r="B16">
        <v>2</v>
      </c>
      <c r="D16">
        <f t="shared" si="0"/>
        <v>53.5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144</v>
      </c>
      <c r="B17">
        <v>2</v>
      </c>
      <c r="D17">
        <f t="shared" si="0"/>
        <v>60</v>
      </c>
      <c r="E17">
        <f t="shared" si="1"/>
        <v>15</v>
      </c>
    </row>
    <row r="18" spans="1:12" x14ac:dyDescent="0.3">
      <c r="A18">
        <v>103</v>
      </c>
      <c r="B18">
        <v>2</v>
      </c>
      <c r="D18">
        <f t="shared" si="0"/>
        <v>53.5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98</v>
      </c>
      <c r="B19">
        <v>2</v>
      </c>
      <c r="D19">
        <f t="shared" si="0"/>
        <v>51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53</v>
      </c>
      <c r="B20">
        <v>4</v>
      </c>
      <c r="D20">
        <f t="shared" si="0"/>
        <v>37.5</v>
      </c>
      <c r="E20">
        <f t="shared" si="1"/>
        <v>30</v>
      </c>
    </row>
    <row r="21" spans="1:12" x14ac:dyDescent="0.3">
      <c r="A21">
        <v>59</v>
      </c>
      <c r="B21">
        <v>2</v>
      </c>
      <c r="D21">
        <f t="shared" si="0"/>
        <v>42</v>
      </c>
      <c r="E21">
        <f t="shared" si="1"/>
        <v>15</v>
      </c>
    </row>
    <row r="22" spans="1:12" x14ac:dyDescent="0.3">
      <c r="A22">
        <v>108</v>
      </c>
      <c r="B22">
        <v>2</v>
      </c>
      <c r="D22">
        <f t="shared" si="0"/>
        <v>55</v>
      </c>
      <c r="E22">
        <f t="shared" si="1"/>
        <v>15</v>
      </c>
    </row>
    <row r="23" spans="1:12" x14ac:dyDescent="0.3">
      <c r="A23">
        <v>113</v>
      </c>
      <c r="B23">
        <v>2</v>
      </c>
      <c r="D23">
        <f t="shared" si="0"/>
        <v>56</v>
      </c>
      <c r="E23">
        <f t="shared" si="1"/>
        <v>15</v>
      </c>
    </row>
    <row r="24" spans="1:12" x14ac:dyDescent="0.3">
      <c r="A24">
        <v>94</v>
      </c>
      <c r="B24">
        <v>2</v>
      </c>
      <c r="D24">
        <f t="shared" si="0"/>
        <v>50</v>
      </c>
      <c r="E24">
        <f t="shared" si="1"/>
        <v>15</v>
      </c>
    </row>
    <row r="25" spans="1:12" x14ac:dyDescent="0.3">
      <c r="A25">
        <v>57</v>
      </c>
      <c r="B25">
        <v>2</v>
      </c>
      <c r="D25">
        <f t="shared" si="0"/>
        <v>40</v>
      </c>
      <c r="E25">
        <f t="shared" si="1"/>
        <v>15</v>
      </c>
    </row>
    <row r="26" spans="1:12" x14ac:dyDescent="0.3">
      <c r="A26">
        <v>79</v>
      </c>
      <c r="B26">
        <v>2</v>
      </c>
      <c r="D26">
        <f t="shared" si="0"/>
        <v>45</v>
      </c>
      <c r="E26">
        <f t="shared" si="1"/>
        <v>15</v>
      </c>
    </row>
    <row r="27" spans="1:12" x14ac:dyDescent="0.3">
      <c r="A27">
        <v>82</v>
      </c>
      <c r="B27">
        <v>2</v>
      </c>
      <c r="D27">
        <f t="shared" si="0"/>
        <v>46.5</v>
      </c>
      <c r="E27">
        <f t="shared" si="1"/>
        <v>15</v>
      </c>
    </row>
    <row r="28" spans="1:12" x14ac:dyDescent="0.3">
      <c r="A28">
        <v>54</v>
      </c>
      <c r="B28">
        <v>2</v>
      </c>
      <c r="D28">
        <f t="shared" si="0"/>
        <v>39</v>
      </c>
      <c r="E28">
        <f t="shared" si="1"/>
        <v>15</v>
      </c>
    </row>
    <row r="29" spans="1:12" x14ac:dyDescent="0.3">
      <c r="A29">
        <v>51</v>
      </c>
      <c r="B29">
        <v>2</v>
      </c>
      <c r="D29">
        <f t="shared" si="0"/>
        <v>36</v>
      </c>
      <c r="E29">
        <f t="shared" si="1"/>
        <v>15</v>
      </c>
    </row>
    <row r="30" spans="1:12" x14ac:dyDescent="0.3">
      <c r="A30">
        <v>125</v>
      </c>
      <c r="B30">
        <v>2</v>
      </c>
      <c r="D30">
        <f t="shared" si="0"/>
        <v>59</v>
      </c>
      <c r="E30">
        <f t="shared" si="1"/>
        <v>15</v>
      </c>
    </row>
    <row r="31" spans="1:12" x14ac:dyDescent="0.3">
      <c r="A31">
        <v>100</v>
      </c>
      <c r="B31">
        <v>2</v>
      </c>
      <c r="D31">
        <f t="shared" si="0"/>
        <v>52</v>
      </c>
      <c r="E31">
        <f t="shared" si="1"/>
        <v>15</v>
      </c>
    </row>
    <row r="32" spans="1:12" x14ac:dyDescent="0.3">
      <c r="A32">
        <v>18</v>
      </c>
      <c r="B32">
        <v>2</v>
      </c>
      <c r="D32">
        <f t="shared" si="0"/>
        <v>31</v>
      </c>
      <c r="E32">
        <f t="shared" si="1"/>
        <v>15</v>
      </c>
    </row>
    <row r="33" spans="1:5" x14ac:dyDescent="0.3">
      <c r="A33">
        <v>50</v>
      </c>
      <c r="B33">
        <v>2</v>
      </c>
      <c r="D33">
        <f t="shared" si="0"/>
        <v>35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50</v>
      </c>
      <c r="D1" t="s">
        <v>2</v>
      </c>
      <c r="E1">
        <v>259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38.5</v>
      </c>
      <c r="I2">
        <f>MEDIAN($B$4:$B$33)</f>
        <v>2</v>
      </c>
      <c r="K2">
        <f>AVERAGE($A$4:$A$33)</f>
        <v>43.06666666666667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32</v>
      </c>
      <c r="B4">
        <v>2</v>
      </c>
      <c r="D4">
        <f t="shared" ref="D4:D33" si="0">RANK(A4,$A$4:$B$33,1)+(COUNT($A$4:$B$33)+1-RANK(A4,$A$4:$B$33,1)-RANK(A4,$A$4:$B$33,0))/2</f>
        <v>36.5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47</v>
      </c>
      <c r="B5">
        <v>2</v>
      </c>
      <c r="D5">
        <f t="shared" si="0"/>
        <v>52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15.336086709312632</v>
      </c>
      <c r="L5">
        <f>STDEVP($B$4:$B$33)</f>
        <v>0</v>
      </c>
    </row>
    <row r="6" spans="1:12" x14ac:dyDescent="0.3">
      <c r="A6">
        <v>42</v>
      </c>
      <c r="B6">
        <v>2</v>
      </c>
      <c r="D6">
        <f t="shared" si="0"/>
        <v>48</v>
      </c>
      <c r="E6">
        <f t="shared" si="1"/>
        <v>15.5</v>
      </c>
    </row>
    <row r="7" spans="1:12" x14ac:dyDescent="0.3">
      <c r="A7">
        <v>33</v>
      </c>
      <c r="B7">
        <v>2</v>
      </c>
      <c r="D7">
        <f t="shared" si="0"/>
        <v>38.5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34</v>
      </c>
      <c r="B8">
        <v>2</v>
      </c>
      <c r="D8">
        <f t="shared" si="0"/>
        <v>40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39</v>
      </c>
      <c r="B9">
        <v>2</v>
      </c>
      <c r="D9">
        <f t="shared" si="0"/>
        <v>46</v>
      </c>
      <c r="E9">
        <f t="shared" si="1"/>
        <v>15.5</v>
      </c>
    </row>
    <row r="10" spans="1:12" x14ac:dyDescent="0.3">
      <c r="A10">
        <v>65</v>
      </c>
      <c r="B10">
        <v>2</v>
      </c>
      <c r="D10">
        <f t="shared" si="0"/>
        <v>58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28</v>
      </c>
      <c r="B11">
        <v>2</v>
      </c>
      <c r="D11">
        <f t="shared" si="0"/>
        <v>34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41</v>
      </c>
      <c r="B12">
        <v>2</v>
      </c>
      <c r="D12">
        <f t="shared" si="0"/>
        <v>47</v>
      </c>
      <c r="E12">
        <f t="shared" si="1"/>
        <v>15.5</v>
      </c>
    </row>
    <row r="13" spans="1:12" x14ac:dyDescent="0.3">
      <c r="A13">
        <v>79</v>
      </c>
      <c r="B13">
        <v>2</v>
      </c>
      <c r="D13">
        <f t="shared" si="0"/>
        <v>59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38</v>
      </c>
      <c r="B14">
        <v>2</v>
      </c>
      <c r="D14">
        <f t="shared" si="0"/>
        <v>44.5</v>
      </c>
      <c r="E14">
        <f t="shared" si="1"/>
        <v>15.5</v>
      </c>
    </row>
    <row r="15" spans="1:12" x14ac:dyDescent="0.3">
      <c r="A15">
        <v>26</v>
      </c>
      <c r="B15">
        <v>2</v>
      </c>
      <c r="D15">
        <f t="shared" si="0"/>
        <v>33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60</v>
      </c>
      <c r="B16">
        <v>2</v>
      </c>
      <c r="D16">
        <f t="shared" si="0"/>
        <v>56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54</v>
      </c>
      <c r="B17">
        <v>2</v>
      </c>
      <c r="D17">
        <f t="shared" si="0"/>
        <v>54</v>
      </c>
      <c r="E17">
        <f t="shared" si="1"/>
        <v>15.5</v>
      </c>
    </row>
    <row r="18" spans="1:12" x14ac:dyDescent="0.3">
      <c r="A18">
        <v>35</v>
      </c>
      <c r="B18">
        <v>2</v>
      </c>
      <c r="D18">
        <f t="shared" si="0"/>
        <v>41.5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25</v>
      </c>
      <c r="B19">
        <v>2</v>
      </c>
      <c r="D19">
        <f t="shared" si="0"/>
        <v>32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52</v>
      </c>
      <c r="B20">
        <v>2</v>
      </c>
      <c r="D20">
        <f t="shared" si="0"/>
        <v>53</v>
      </c>
      <c r="E20">
        <f t="shared" si="1"/>
        <v>15.5</v>
      </c>
    </row>
    <row r="21" spans="1:12" x14ac:dyDescent="0.3">
      <c r="A21">
        <v>43</v>
      </c>
      <c r="B21">
        <v>2</v>
      </c>
      <c r="D21">
        <f t="shared" si="0"/>
        <v>49.5</v>
      </c>
      <c r="E21">
        <f t="shared" si="1"/>
        <v>15.5</v>
      </c>
    </row>
    <row r="22" spans="1:12" x14ac:dyDescent="0.3">
      <c r="A22">
        <v>46</v>
      </c>
      <c r="B22">
        <v>2</v>
      </c>
      <c r="D22">
        <f t="shared" si="0"/>
        <v>51</v>
      </c>
      <c r="E22">
        <f t="shared" si="1"/>
        <v>15.5</v>
      </c>
    </row>
    <row r="23" spans="1:12" x14ac:dyDescent="0.3">
      <c r="A23">
        <v>30</v>
      </c>
      <c r="B23">
        <v>2</v>
      </c>
      <c r="D23">
        <f t="shared" si="0"/>
        <v>35</v>
      </c>
      <c r="E23">
        <f t="shared" si="1"/>
        <v>15.5</v>
      </c>
    </row>
    <row r="24" spans="1:12" x14ac:dyDescent="0.3">
      <c r="A24">
        <v>37</v>
      </c>
      <c r="B24">
        <v>2</v>
      </c>
      <c r="D24">
        <f t="shared" si="0"/>
        <v>43</v>
      </c>
      <c r="E24">
        <f t="shared" si="1"/>
        <v>15.5</v>
      </c>
    </row>
    <row r="25" spans="1:12" x14ac:dyDescent="0.3">
      <c r="A25">
        <v>43</v>
      </c>
      <c r="B25">
        <v>2</v>
      </c>
      <c r="D25">
        <f t="shared" si="0"/>
        <v>49.5</v>
      </c>
      <c r="E25">
        <f t="shared" si="1"/>
        <v>15.5</v>
      </c>
    </row>
    <row r="26" spans="1:12" x14ac:dyDescent="0.3">
      <c r="A26">
        <v>33</v>
      </c>
      <c r="B26">
        <v>2</v>
      </c>
      <c r="D26">
        <f t="shared" si="0"/>
        <v>38.5</v>
      </c>
      <c r="E26">
        <f t="shared" si="1"/>
        <v>15.5</v>
      </c>
    </row>
    <row r="27" spans="1:12" x14ac:dyDescent="0.3">
      <c r="A27">
        <v>38</v>
      </c>
      <c r="B27">
        <v>2</v>
      </c>
      <c r="D27">
        <f t="shared" si="0"/>
        <v>44.5</v>
      </c>
      <c r="E27">
        <f t="shared" si="1"/>
        <v>15.5</v>
      </c>
    </row>
    <row r="28" spans="1:12" x14ac:dyDescent="0.3">
      <c r="A28">
        <v>32</v>
      </c>
      <c r="B28">
        <v>2</v>
      </c>
      <c r="D28">
        <f t="shared" si="0"/>
        <v>36.5</v>
      </c>
      <c r="E28">
        <f t="shared" si="1"/>
        <v>15.5</v>
      </c>
    </row>
    <row r="29" spans="1:12" x14ac:dyDescent="0.3">
      <c r="A29">
        <v>87</v>
      </c>
      <c r="B29">
        <v>2</v>
      </c>
      <c r="D29">
        <f t="shared" si="0"/>
        <v>60</v>
      </c>
      <c r="E29">
        <f t="shared" si="1"/>
        <v>15.5</v>
      </c>
    </row>
    <row r="30" spans="1:12" x14ac:dyDescent="0.3">
      <c r="A30">
        <v>62</v>
      </c>
      <c r="B30">
        <v>2</v>
      </c>
      <c r="D30">
        <f t="shared" si="0"/>
        <v>57</v>
      </c>
      <c r="E30">
        <f t="shared" si="1"/>
        <v>15.5</v>
      </c>
    </row>
    <row r="31" spans="1:12" x14ac:dyDescent="0.3">
      <c r="A31">
        <v>35</v>
      </c>
      <c r="B31">
        <v>2</v>
      </c>
      <c r="D31">
        <f t="shared" si="0"/>
        <v>41.5</v>
      </c>
      <c r="E31">
        <f t="shared" si="1"/>
        <v>15.5</v>
      </c>
    </row>
    <row r="32" spans="1:12" x14ac:dyDescent="0.3">
      <c r="A32">
        <v>56</v>
      </c>
      <c r="B32">
        <v>2</v>
      </c>
      <c r="D32">
        <f t="shared" si="0"/>
        <v>55</v>
      </c>
      <c r="E32">
        <f t="shared" si="1"/>
        <v>15.5</v>
      </c>
    </row>
    <row r="33" spans="1:5" x14ac:dyDescent="0.3">
      <c r="A33">
        <v>20</v>
      </c>
      <c r="B33">
        <v>2</v>
      </c>
      <c r="D33">
        <f t="shared" si="0"/>
        <v>31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25</v>
      </c>
      <c r="D1" t="s">
        <v>2</v>
      </c>
      <c r="E1">
        <v>855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107</v>
      </c>
      <c r="I2">
        <f>MEDIAN($B$4:$B$33)</f>
        <v>2</v>
      </c>
      <c r="K2">
        <f>AVERAGE($A$4:$A$33)</f>
        <v>104.4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62</v>
      </c>
      <c r="B4">
        <v>2</v>
      </c>
      <c r="D4">
        <f t="shared" ref="D4:D33" si="0">RANK(A4,$A$4:$B$33,1)+(COUNT($A$4:$B$33)+1-RANK(A4,$A$4:$B$33,1)-RANK(A4,$A$4:$B$33,0))/2</f>
        <v>35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107</v>
      </c>
      <c r="B5">
        <v>2</v>
      </c>
      <c r="D5">
        <f t="shared" si="0"/>
        <v>45.5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36.254287102814935</v>
      </c>
      <c r="L5">
        <f>STDEVP($B$4:$B$33)</f>
        <v>0</v>
      </c>
    </row>
    <row r="6" spans="1:12" x14ac:dyDescent="0.3">
      <c r="A6">
        <v>135</v>
      </c>
      <c r="B6">
        <v>2</v>
      </c>
      <c r="D6">
        <f t="shared" si="0"/>
        <v>54</v>
      </c>
      <c r="E6">
        <f t="shared" si="1"/>
        <v>15.5</v>
      </c>
    </row>
    <row r="7" spans="1:12" x14ac:dyDescent="0.3">
      <c r="A7">
        <v>96</v>
      </c>
      <c r="B7">
        <v>2</v>
      </c>
      <c r="D7">
        <f t="shared" si="0"/>
        <v>42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75</v>
      </c>
      <c r="B8">
        <v>2</v>
      </c>
      <c r="D8">
        <f t="shared" si="0"/>
        <v>39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100</v>
      </c>
      <c r="B9">
        <v>2</v>
      </c>
      <c r="D9">
        <f t="shared" si="0"/>
        <v>43</v>
      </c>
      <c r="E9">
        <f t="shared" si="1"/>
        <v>15.5</v>
      </c>
    </row>
    <row r="10" spans="1:12" x14ac:dyDescent="0.3">
      <c r="A10">
        <v>123</v>
      </c>
      <c r="B10">
        <v>2</v>
      </c>
      <c r="D10">
        <f t="shared" si="0"/>
        <v>50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127</v>
      </c>
      <c r="B11">
        <v>2</v>
      </c>
      <c r="D11">
        <f t="shared" si="0"/>
        <v>52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71</v>
      </c>
      <c r="B12">
        <v>2</v>
      </c>
      <c r="D12">
        <f t="shared" si="0"/>
        <v>37</v>
      </c>
      <c r="E12">
        <f t="shared" si="1"/>
        <v>15.5</v>
      </c>
    </row>
    <row r="13" spans="1:12" x14ac:dyDescent="0.3">
      <c r="A13">
        <v>55</v>
      </c>
      <c r="B13">
        <v>2</v>
      </c>
      <c r="D13">
        <f t="shared" si="0"/>
        <v>34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87</v>
      </c>
      <c r="B14">
        <v>2</v>
      </c>
      <c r="D14">
        <f t="shared" si="0"/>
        <v>41</v>
      </c>
      <c r="E14">
        <f t="shared" si="1"/>
        <v>15.5</v>
      </c>
    </row>
    <row r="15" spans="1:12" x14ac:dyDescent="0.3">
      <c r="A15">
        <v>52</v>
      </c>
      <c r="B15">
        <v>2</v>
      </c>
      <c r="D15">
        <f t="shared" si="0"/>
        <v>33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45</v>
      </c>
      <c r="B16">
        <v>2</v>
      </c>
      <c r="D16">
        <f t="shared" si="0"/>
        <v>32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66</v>
      </c>
      <c r="B17">
        <v>2</v>
      </c>
      <c r="D17">
        <f t="shared" si="0"/>
        <v>36</v>
      </c>
      <c r="E17">
        <f t="shared" si="1"/>
        <v>15.5</v>
      </c>
    </row>
    <row r="18" spans="1:12" x14ac:dyDescent="0.3">
      <c r="A18">
        <v>110</v>
      </c>
      <c r="B18">
        <v>2</v>
      </c>
      <c r="D18">
        <f t="shared" si="0"/>
        <v>47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41</v>
      </c>
      <c r="B19">
        <v>2</v>
      </c>
      <c r="D19">
        <f t="shared" si="0"/>
        <v>31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138</v>
      </c>
      <c r="B20">
        <v>2</v>
      </c>
      <c r="D20">
        <f t="shared" si="0"/>
        <v>55</v>
      </c>
      <c r="E20">
        <f t="shared" si="1"/>
        <v>15.5</v>
      </c>
    </row>
    <row r="21" spans="1:12" x14ac:dyDescent="0.3">
      <c r="A21">
        <v>79</v>
      </c>
      <c r="B21">
        <v>2</v>
      </c>
      <c r="D21">
        <f t="shared" si="0"/>
        <v>40</v>
      </c>
      <c r="E21">
        <f t="shared" si="1"/>
        <v>15.5</v>
      </c>
    </row>
    <row r="22" spans="1:12" x14ac:dyDescent="0.3">
      <c r="A22">
        <v>177</v>
      </c>
      <c r="B22">
        <v>2</v>
      </c>
      <c r="D22">
        <f t="shared" si="0"/>
        <v>60</v>
      </c>
      <c r="E22">
        <f t="shared" si="1"/>
        <v>15.5</v>
      </c>
    </row>
    <row r="23" spans="1:12" x14ac:dyDescent="0.3">
      <c r="A23">
        <v>74</v>
      </c>
      <c r="B23">
        <v>2</v>
      </c>
      <c r="D23">
        <f t="shared" si="0"/>
        <v>38</v>
      </c>
      <c r="E23">
        <f t="shared" si="1"/>
        <v>15.5</v>
      </c>
    </row>
    <row r="24" spans="1:12" x14ac:dyDescent="0.3">
      <c r="A24">
        <v>107</v>
      </c>
      <c r="B24">
        <v>2</v>
      </c>
      <c r="D24">
        <f t="shared" si="0"/>
        <v>45.5</v>
      </c>
      <c r="E24">
        <f t="shared" si="1"/>
        <v>15.5</v>
      </c>
    </row>
    <row r="25" spans="1:12" x14ac:dyDescent="0.3">
      <c r="A25">
        <v>106</v>
      </c>
      <c r="B25">
        <v>2</v>
      </c>
      <c r="D25">
        <f t="shared" si="0"/>
        <v>44</v>
      </c>
      <c r="E25">
        <f t="shared" si="1"/>
        <v>15.5</v>
      </c>
    </row>
    <row r="26" spans="1:12" x14ac:dyDescent="0.3">
      <c r="A26">
        <v>158</v>
      </c>
      <c r="B26">
        <v>2</v>
      </c>
      <c r="D26">
        <f t="shared" si="0"/>
        <v>58</v>
      </c>
      <c r="E26">
        <f t="shared" si="1"/>
        <v>15.5</v>
      </c>
    </row>
    <row r="27" spans="1:12" x14ac:dyDescent="0.3">
      <c r="A27">
        <v>141</v>
      </c>
      <c r="B27">
        <v>2</v>
      </c>
      <c r="D27">
        <f t="shared" si="0"/>
        <v>56</v>
      </c>
      <c r="E27">
        <f t="shared" si="1"/>
        <v>15.5</v>
      </c>
    </row>
    <row r="28" spans="1:12" x14ac:dyDescent="0.3">
      <c r="A28">
        <v>111</v>
      </c>
      <c r="B28">
        <v>2</v>
      </c>
      <c r="D28">
        <f t="shared" si="0"/>
        <v>48</v>
      </c>
      <c r="E28">
        <f t="shared" si="1"/>
        <v>15.5</v>
      </c>
    </row>
    <row r="29" spans="1:12" x14ac:dyDescent="0.3">
      <c r="A29">
        <v>148</v>
      </c>
      <c r="B29">
        <v>2</v>
      </c>
      <c r="D29">
        <f t="shared" si="0"/>
        <v>57</v>
      </c>
      <c r="E29">
        <f t="shared" si="1"/>
        <v>15.5</v>
      </c>
    </row>
    <row r="30" spans="1:12" x14ac:dyDescent="0.3">
      <c r="A30">
        <v>126</v>
      </c>
      <c r="B30">
        <v>2</v>
      </c>
      <c r="D30">
        <f t="shared" si="0"/>
        <v>51</v>
      </c>
      <c r="E30">
        <f t="shared" si="1"/>
        <v>15.5</v>
      </c>
    </row>
    <row r="31" spans="1:12" x14ac:dyDescent="0.3">
      <c r="A31">
        <v>165</v>
      </c>
      <c r="B31">
        <v>2</v>
      </c>
      <c r="D31">
        <f t="shared" si="0"/>
        <v>59</v>
      </c>
      <c r="E31">
        <f t="shared" si="1"/>
        <v>15.5</v>
      </c>
    </row>
    <row r="32" spans="1:12" x14ac:dyDescent="0.3">
      <c r="A32">
        <v>118</v>
      </c>
      <c r="B32">
        <v>2</v>
      </c>
      <c r="D32">
        <f t="shared" si="0"/>
        <v>49</v>
      </c>
      <c r="E32">
        <f t="shared" si="1"/>
        <v>15.5</v>
      </c>
    </row>
    <row r="33" spans="1:5" x14ac:dyDescent="0.3">
      <c r="A33">
        <v>132</v>
      </c>
      <c r="B33">
        <v>2</v>
      </c>
      <c r="D33">
        <f t="shared" si="0"/>
        <v>53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35</v>
      </c>
      <c r="D1" t="s">
        <v>2</v>
      </c>
      <c r="E1">
        <v>858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118.5</v>
      </c>
      <c r="I2">
        <f>MEDIAN($B$4:$B$33)</f>
        <v>2</v>
      </c>
      <c r="K2">
        <f>AVERAGE($A$4:$A$33)</f>
        <v>116</v>
      </c>
      <c r="L2">
        <f>AVERAGE($B$4:$B$33)</f>
        <v>2.0333333333333332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136</v>
      </c>
      <c r="B4">
        <v>2</v>
      </c>
      <c r="D4">
        <f t="shared" ref="D4:D33" si="0">RANK(A4,$A$4:$B$33,1)+(COUNT($A$4:$B$33)+1-RANK(A4,$A$4:$B$33,1)-RANK(A4,$A$4:$B$33,0))/2</f>
        <v>52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112</v>
      </c>
      <c r="B5">
        <v>2</v>
      </c>
      <c r="D5">
        <f t="shared" si="0"/>
        <v>43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42.235056528907357</v>
      </c>
      <c r="L5">
        <f>STDEVP($B$4:$B$33)</f>
        <v>0.17950549357115006</v>
      </c>
    </row>
    <row r="6" spans="1:12" x14ac:dyDescent="0.3">
      <c r="A6">
        <v>102</v>
      </c>
      <c r="B6">
        <v>2</v>
      </c>
      <c r="D6">
        <f t="shared" si="0"/>
        <v>41</v>
      </c>
      <c r="E6">
        <f t="shared" si="1"/>
        <v>15</v>
      </c>
    </row>
    <row r="7" spans="1:12" x14ac:dyDescent="0.3">
      <c r="A7">
        <v>150</v>
      </c>
      <c r="B7">
        <v>2</v>
      </c>
      <c r="D7">
        <f t="shared" si="0"/>
        <v>54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58</v>
      </c>
      <c r="B8">
        <v>2</v>
      </c>
      <c r="D8">
        <f t="shared" si="0"/>
        <v>34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115</v>
      </c>
      <c r="B9">
        <v>2</v>
      </c>
      <c r="D9">
        <f t="shared" si="0"/>
        <v>44</v>
      </c>
      <c r="E9">
        <f t="shared" si="1"/>
        <v>15</v>
      </c>
    </row>
    <row r="10" spans="1:12" x14ac:dyDescent="0.3">
      <c r="A10">
        <v>52</v>
      </c>
      <c r="B10">
        <v>2</v>
      </c>
      <c r="D10">
        <f t="shared" si="0"/>
        <v>32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47</v>
      </c>
      <c r="B11">
        <v>3</v>
      </c>
      <c r="D11">
        <f t="shared" si="0"/>
        <v>31</v>
      </c>
      <c r="E11">
        <f t="shared" si="1"/>
        <v>30</v>
      </c>
      <c r="G11" t="s">
        <v>14</v>
      </c>
      <c r="H11">
        <f>H8*I8+I8*(I8+1)/2-I5</f>
        <v>900</v>
      </c>
    </row>
    <row r="12" spans="1:12" x14ac:dyDescent="0.3">
      <c r="A12">
        <v>194</v>
      </c>
      <c r="B12">
        <v>2</v>
      </c>
      <c r="D12">
        <f t="shared" si="0"/>
        <v>59</v>
      </c>
      <c r="E12">
        <f t="shared" si="1"/>
        <v>15</v>
      </c>
    </row>
    <row r="13" spans="1:12" x14ac:dyDescent="0.3">
      <c r="A13">
        <v>71</v>
      </c>
      <c r="B13">
        <v>2</v>
      </c>
      <c r="D13">
        <f t="shared" si="0"/>
        <v>36.5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133</v>
      </c>
      <c r="B14">
        <v>2</v>
      </c>
      <c r="D14">
        <f t="shared" si="0"/>
        <v>51</v>
      </c>
      <c r="E14">
        <f t="shared" si="1"/>
        <v>15</v>
      </c>
    </row>
    <row r="15" spans="1:12" x14ac:dyDescent="0.3">
      <c r="A15">
        <v>120</v>
      </c>
      <c r="B15">
        <v>2</v>
      </c>
      <c r="D15">
        <f t="shared" si="0"/>
        <v>47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119</v>
      </c>
      <c r="B16">
        <v>2</v>
      </c>
      <c r="D16">
        <f t="shared" si="0"/>
        <v>46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147</v>
      </c>
      <c r="B17">
        <v>2</v>
      </c>
      <c r="D17">
        <f t="shared" si="0"/>
        <v>53</v>
      </c>
      <c r="E17">
        <f t="shared" si="1"/>
        <v>15</v>
      </c>
    </row>
    <row r="18" spans="1:12" x14ac:dyDescent="0.3">
      <c r="A18">
        <v>158</v>
      </c>
      <c r="B18">
        <v>2</v>
      </c>
      <c r="D18">
        <f t="shared" si="0"/>
        <v>55.5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162</v>
      </c>
      <c r="B19">
        <v>2</v>
      </c>
      <c r="D19">
        <f t="shared" si="0"/>
        <v>57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177</v>
      </c>
      <c r="B20">
        <v>2</v>
      </c>
      <c r="D20">
        <f t="shared" si="0"/>
        <v>58</v>
      </c>
      <c r="E20">
        <f t="shared" si="1"/>
        <v>15</v>
      </c>
    </row>
    <row r="21" spans="1:12" x14ac:dyDescent="0.3">
      <c r="A21">
        <v>107</v>
      </c>
      <c r="B21">
        <v>2</v>
      </c>
      <c r="D21">
        <f t="shared" si="0"/>
        <v>42</v>
      </c>
      <c r="E21">
        <f t="shared" si="1"/>
        <v>15</v>
      </c>
    </row>
    <row r="22" spans="1:12" x14ac:dyDescent="0.3">
      <c r="A22">
        <v>132</v>
      </c>
      <c r="B22">
        <v>2</v>
      </c>
      <c r="D22">
        <f t="shared" si="0"/>
        <v>50</v>
      </c>
      <c r="E22">
        <f t="shared" si="1"/>
        <v>15</v>
      </c>
    </row>
    <row r="23" spans="1:12" x14ac:dyDescent="0.3">
      <c r="A23">
        <v>80</v>
      </c>
      <c r="B23">
        <v>2</v>
      </c>
      <c r="D23">
        <f t="shared" si="0"/>
        <v>38</v>
      </c>
      <c r="E23">
        <f t="shared" si="1"/>
        <v>15</v>
      </c>
    </row>
    <row r="24" spans="1:12" x14ac:dyDescent="0.3">
      <c r="A24">
        <v>128</v>
      </c>
      <c r="B24">
        <v>2</v>
      </c>
      <c r="D24">
        <f t="shared" si="0"/>
        <v>48</v>
      </c>
      <c r="E24">
        <f t="shared" si="1"/>
        <v>15</v>
      </c>
    </row>
    <row r="25" spans="1:12" x14ac:dyDescent="0.3">
      <c r="A25">
        <v>81</v>
      </c>
      <c r="B25">
        <v>2</v>
      </c>
      <c r="D25">
        <f t="shared" si="0"/>
        <v>39</v>
      </c>
      <c r="E25">
        <f t="shared" si="1"/>
        <v>15</v>
      </c>
    </row>
    <row r="26" spans="1:12" x14ac:dyDescent="0.3">
      <c r="A26">
        <v>54</v>
      </c>
      <c r="B26">
        <v>2</v>
      </c>
      <c r="D26">
        <f t="shared" si="0"/>
        <v>33</v>
      </c>
      <c r="E26">
        <f t="shared" si="1"/>
        <v>15</v>
      </c>
    </row>
    <row r="27" spans="1:12" x14ac:dyDescent="0.3">
      <c r="A27">
        <v>98</v>
      </c>
      <c r="B27">
        <v>2</v>
      </c>
      <c r="D27">
        <f t="shared" si="0"/>
        <v>40</v>
      </c>
      <c r="E27">
        <f t="shared" si="1"/>
        <v>15</v>
      </c>
    </row>
    <row r="28" spans="1:12" x14ac:dyDescent="0.3">
      <c r="A28">
        <v>208</v>
      </c>
      <c r="B28">
        <v>2</v>
      </c>
      <c r="D28">
        <f t="shared" si="0"/>
        <v>60</v>
      </c>
      <c r="E28">
        <f t="shared" si="1"/>
        <v>15</v>
      </c>
    </row>
    <row r="29" spans="1:12" x14ac:dyDescent="0.3">
      <c r="A29">
        <v>71</v>
      </c>
      <c r="B29">
        <v>2</v>
      </c>
      <c r="D29">
        <f t="shared" si="0"/>
        <v>36.5</v>
      </c>
      <c r="E29">
        <f t="shared" si="1"/>
        <v>15</v>
      </c>
    </row>
    <row r="30" spans="1:12" x14ac:dyDescent="0.3">
      <c r="A30">
        <v>130</v>
      </c>
      <c r="B30">
        <v>2</v>
      </c>
      <c r="D30">
        <f t="shared" si="0"/>
        <v>49</v>
      </c>
      <c r="E30">
        <f t="shared" si="1"/>
        <v>15</v>
      </c>
    </row>
    <row r="31" spans="1:12" x14ac:dyDescent="0.3">
      <c r="A31">
        <v>158</v>
      </c>
      <c r="B31">
        <v>2</v>
      </c>
      <c r="D31">
        <f t="shared" si="0"/>
        <v>55.5</v>
      </c>
      <c r="E31">
        <f t="shared" si="1"/>
        <v>15</v>
      </c>
    </row>
    <row r="32" spans="1:12" x14ac:dyDescent="0.3">
      <c r="A32">
        <v>62</v>
      </c>
      <c r="B32">
        <v>2</v>
      </c>
      <c r="D32">
        <f t="shared" si="0"/>
        <v>35</v>
      </c>
      <c r="E32">
        <f t="shared" si="1"/>
        <v>15</v>
      </c>
    </row>
    <row r="33" spans="1:5" x14ac:dyDescent="0.3">
      <c r="A33">
        <v>118</v>
      </c>
      <c r="B33">
        <v>2</v>
      </c>
      <c r="D33">
        <f t="shared" si="0"/>
        <v>45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51</v>
      </c>
      <c r="D1" t="s">
        <v>2</v>
      </c>
      <c r="E1">
        <v>762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118.5</v>
      </c>
      <c r="I2">
        <f>MEDIAN($B$4:$B$33)</f>
        <v>2</v>
      </c>
      <c r="K2">
        <f>AVERAGE($A$4:$A$33)</f>
        <v>133.96666666666667</v>
      </c>
      <c r="L2">
        <f>AVERAGE($B$4:$B$33)</f>
        <v>2.2333333333333334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119</v>
      </c>
      <c r="B4">
        <v>2</v>
      </c>
      <c r="D4">
        <f t="shared" ref="D4:D33" si="0">RANK(A4,$A$4:$B$33,1)+(COUNT($A$4:$B$33)+1-RANK(A4,$A$4:$B$33,1)-RANK(A4,$A$4:$B$33,0))/2</f>
        <v>46</v>
      </c>
      <c r="E4">
        <f t="shared" ref="E4:E33" si="1">RANK(B4,$A$4:$B$33,1)+(COUNT($A$4:$B$33)+1-RANK(B4,$A$4:$B$33,1)-RANK(B4,$A$4:$B$33,0))/2</f>
        <v>14.5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151</v>
      </c>
      <c r="B5">
        <v>2</v>
      </c>
      <c r="D5">
        <f t="shared" si="0"/>
        <v>49</v>
      </c>
      <c r="E5">
        <f t="shared" si="1"/>
        <v>14.5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50.419892458786101</v>
      </c>
      <c r="L5">
        <f>STDEVP($B$4:$B$33)</f>
        <v>0.88254681965824844</v>
      </c>
    </row>
    <row r="6" spans="1:12" x14ac:dyDescent="0.3">
      <c r="A6">
        <v>78</v>
      </c>
      <c r="B6">
        <v>2</v>
      </c>
      <c r="D6">
        <f t="shared" si="0"/>
        <v>34</v>
      </c>
      <c r="E6">
        <f t="shared" si="1"/>
        <v>14.5</v>
      </c>
    </row>
    <row r="7" spans="1:12" x14ac:dyDescent="0.3">
      <c r="A7">
        <v>99</v>
      </c>
      <c r="B7">
        <v>2</v>
      </c>
      <c r="D7">
        <f t="shared" si="0"/>
        <v>39</v>
      </c>
      <c r="E7">
        <f t="shared" si="1"/>
        <v>14.5</v>
      </c>
      <c r="H7" s="1" t="s">
        <v>11</v>
      </c>
      <c r="I7" s="1" t="s">
        <v>12</v>
      </c>
    </row>
    <row r="8" spans="1:12" x14ac:dyDescent="0.3">
      <c r="A8">
        <v>192</v>
      </c>
      <c r="B8">
        <v>2</v>
      </c>
      <c r="D8">
        <f t="shared" si="0"/>
        <v>55</v>
      </c>
      <c r="E8">
        <f t="shared" si="1"/>
        <v>14.5</v>
      </c>
      <c r="H8">
        <f>COUNT($A$4:$A$33)</f>
        <v>30</v>
      </c>
      <c r="I8">
        <f>COUNT($B$4:$B$33)</f>
        <v>30</v>
      </c>
    </row>
    <row r="9" spans="1:12" x14ac:dyDescent="0.3">
      <c r="A9">
        <v>81</v>
      </c>
      <c r="B9">
        <v>2</v>
      </c>
      <c r="D9">
        <f t="shared" si="0"/>
        <v>35</v>
      </c>
      <c r="E9">
        <f t="shared" si="1"/>
        <v>14.5</v>
      </c>
    </row>
    <row r="10" spans="1:12" x14ac:dyDescent="0.3">
      <c r="A10">
        <v>90</v>
      </c>
      <c r="B10">
        <v>2</v>
      </c>
      <c r="D10">
        <f t="shared" si="0"/>
        <v>37</v>
      </c>
      <c r="E10">
        <f t="shared" si="1"/>
        <v>14.5</v>
      </c>
      <c r="G10" t="s">
        <v>13</v>
      </c>
      <c r="H10">
        <f>H8*I8+H8*(H8+1)/2-H5</f>
        <v>0</v>
      </c>
    </row>
    <row r="11" spans="1:12" x14ac:dyDescent="0.3">
      <c r="A11">
        <v>100</v>
      </c>
      <c r="B11">
        <v>2</v>
      </c>
      <c r="D11">
        <f t="shared" si="0"/>
        <v>40</v>
      </c>
      <c r="E11">
        <f t="shared" si="1"/>
        <v>14.5</v>
      </c>
      <c r="G11" t="s">
        <v>14</v>
      </c>
      <c r="H11">
        <f>H8*I8+I8*(I8+1)/2-I5</f>
        <v>900</v>
      </c>
    </row>
    <row r="12" spans="1:12" x14ac:dyDescent="0.3">
      <c r="A12">
        <v>227</v>
      </c>
      <c r="B12">
        <v>2</v>
      </c>
      <c r="D12">
        <f t="shared" si="0"/>
        <v>59</v>
      </c>
      <c r="E12">
        <f t="shared" si="1"/>
        <v>14.5</v>
      </c>
    </row>
    <row r="13" spans="1:12" x14ac:dyDescent="0.3">
      <c r="A13">
        <v>118</v>
      </c>
      <c r="B13">
        <v>2</v>
      </c>
      <c r="D13">
        <f t="shared" si="0"/>
        <v>45</v>
      </c>
      <c r="E13">
        <f t="shared" si="1"/>
        <v>14.5</v>
      </c>
      <c r="G13" t="s">
        <v>15</v>
      </c>
      <c r="H13">
        <f>MIN(H10,H11)</f>
        <v>0</v>
      </c>
    </row>
    <row r="14" spans="1:12" x14ac:dyDescent="0.3">
      <c r="A14">
        <v>91</v>
      </c>
      <c r="B14">
        <v>2</v>
      </c>
      <c r="D14">
        <f t="shared" si="0"/>
        <v>38</v>
      </c>
      <c r="E14">
        <f t="shared" si="1"/>
        <v>14.5</v>
      </c>
    </row>
    <row r="15" spans="1:12" x14ac:dyDescent="0.3">
      <c r="A15">
        <v>169</v>
      </c>
      <c r="B15">
        <v>2</v>
      </c>
      <c r="D15">
        <f t="shared" si="0"/>
        <v>51</v>
      </c>
      <c r="E15">
        <f t="shared" si="1"/>
        <v>14.5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117</v>
      </c>
      <c r="B16">
        <v>2</v>
      </c>
      <c r="D16">
        <f t="shared" si="0"/>
        <v>44</v>
      </c>
      <c r="E16">
        <f t="shared" si="1"/>
        <v>14.5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46</v>
      </c>
      <c r="B17">
        <v>2</v>
      </c>
      <c r="D17">
        <f t="shared" si="0"/>
        <v>31</v>
      </c>
      <c r="E17">
        <f t="shared" si="1"/>
        <v>14.5</v>
      </c>
    </row>
    <row r="18" spans="1:12" x14ac:dyDescent="0.3">
      <c r="A18">
        <v>232</v>
      </c>
      <c r="B18">
        <v>5</v>
      </c>
      <c r="D18">
        <f t="shared" si="0"/>
        <v>60</v>
      </c>
      <c r="E18">
        <f t="shared" si="1"/>
        <v>29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111</v>
      </c>
      <c r="B19">
        <v>6</v>
      </c>
      <c r="D19">
        <f t="shared" si="0"/>
        <v>43</v>
      </c>
      <c r="E19">
        <f t="shared" si="1"/>
        <v>30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138</v>
      </c>
      <c r="B20">
        <v>2</v>
      </c>
      <c r="D20">
        <f t="shared" si="0"/>
        <v>48</v>
      </c>
      <c r="E20">
        <f t="shared" si="1"/>
        <v>14.5</v>
      </c>
    </row>
    <row r="21" spans="1:12" x14ac:dyDescent="0.3">
      <c r="A21">
        <v>205</v>
      </c>
      <c r="B21">
        <v>2</v>
      </c>
      <c r="D21">
        <f t="shared" si="0"/>
        <v>58</v>
      </c>
      <c r="E21">
        <f t="shared" si="1"/>
        <v>14.5</v>
      </c>
    </row>
    <row r="22" spans="1:12" x14ac:dyDescent="0.3">
      <c r="A22">
        <v>185</v>
      </c>
      <c r="B22">
        <v>2</v>
      </c>
      <c r="D22">
        <f t="shared" si="0"/>
        <v>54</v>
      </c>
      <c r="E22">
        <f t="shared" si="1"/>
        <v>14.5</v>
      </c>
    </row>
    <row r="23" spans="1:12" x14ac:dyDescent="0.3">
      <c r="A23">
        <v>77</v>
      </c>
      <c r="B23">
        <v>2</v>
      </c>
      <c r="D23">
        <f t="shared" si="0"/>
        <v>33</v>
      </c>
      <c r="E23">
        <f t="shared" si="1"/>
        <v>14.5</v>
      </c>
    </row>
    <row r="24" spans="1:12" x14ac:dyDescent="0.3">
      <c r="A24">
        <v>195</v>
      </c>
      <c r="B24">
        <v>2</v>
      </c>
      <c r="D24">
        <f t="shared" si="0"/>
        <v>56</v>
      </c>
      <c r="E24">
        <f t="shared" si="1"/>
        <v>14.5</v>
      </c>
    </row>
    <row r="25" spans="1:12" x14ac:dyDescent="0.3">
      <c r="A25">
        <v>184</v>
      </c>
      <c r="B25">
        <v>2</v>
      </c>
      <c r="D25">
        <f t="shared" si="0"/>
        <v>53</v>
      </c>
      <c r="E25">
        <f t="shared" si="1"/>
        <v>14.5</v>
      </c>
    </row>
    <row r="26" spans="1:12" x14ac:dyDescent="0.3">
      <c r="A26">
        <v>101</v>
      </c>
      <c r="B26">
        <v>2</v>
      </c>
      <c r="D26">
        <f t="shared" si="0"/>
        <v>41</v>
      </c>
      <c r="E26">
        <f t="shared" si="1"/>
        <v>14.5</v>
      </c>
    </row>
    <row r="27" spans="1:12" x14ac:dyDescent="0.3">
      <c r="A27">
        <v>74</v>
      </c>
      <c r="B27">
        <v>2</v>
      </c>
      <c r="D27">
        <f t="shared" si="0"/>
        <v>32</v>
      </c>
      <c r="E27">
        <f t="shared" si="1"/>
        <v>14.5</v>
      </c>
    </row>
    <row r="28" spans="1:12" x14ac:dyDescent="0.3">
      <c r="A28">
        <v>103</v>
      </c>
      <c r="B28">
        <v>2</v>
      </c>
      <c r="D28">
        <f t="shared" si="0"/>
        <v>42</v>
      </c>
      <c r="E28">
        <f t="shared" si="1"/>
        <v>14.5</v>
      </c>
    </row>
    <row r="29" spans="1:12" x14ac:dyDescent="0.3">
      <c r="A29">
        <v>159</v>
      </c>
      <c r="B29">
        <v>2</v>
      </c>
      <c r="D29">
        <f t="shared" si="0"/>
        <v>50</v>
      </c>
      <c r="E29">
        <f t="shared" si="1"/>
        <v>14.5</v>
      </c>
    </row>
    <row r="30" spans="1:12" x14ac:dyDescent="0.3">
      <c r="A30">
        <v>196</v>
      </c>
      <c r="B30">
        <v>2</v>
      </c>
      <c r="D30">
        <f t="shared" si="0"/>
        <v>57</v>
      </c>
      <c r="E30">
        <f t="shared" si="1"/>
        <v>14.5</v>
      </c>
    </row>
    <row r="31" spans="1:12" x14ac:dyDescent="0.3">
      <c r="A31">
        <v>178</v>
      </c>
      <c r="B31">
        <v>2</v>
      </c>
      <c r="D31">
        <f t="shared" si="0"/>
        <v>52</v>
      </c>
      <c r="E31">
        <f t="shared" si="1"/>
        <v>14.5</v>
      </c>
    </row>
    <row r="32" spans="1:12" x14ac:dyDescent="0.3">
      <c r="A32">
        <v>83</v>
      </c>
      <c r="B32">
        <v>2</v>
      </c>
      <c r="D32">
        <f t="shared" si="0"/>
        <v>36</v>
      </c>
      <c r="E32">
        <f t="shared" si="1"/>
        <v>14.5</v>
      </c>
    </row>
    <row r="33" spans="1:5" x14ac:dyDescent="0.3">
      <c r="A33">
        <v>120</v>
      </c>
      <c r="B33">
        <v>2</v>
      </c>
      <c r="D33">
        <f t="shared" si="0"/>
        <v>47</v>
      </c>
      <c r="E33">
        <f t="shared" si="1"/>
        <v>14.5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52</v>
      </c>
      <c r="D1" t="s">
        <v>2</v>
      </c>
      <c r="E1">
        <v>805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107</v>
      </c>
      <c r="I2">
        <f>MEDIAN($B$4:$B$33)</f>
        <v>2</v>
      </c>
      <c r="K2">
        <f>AVERAGE($A$4:$A$33)</f>
        <v>104.93333333333334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96</v>
      </c>
      <c r="B4">
        <v>2</v>
      </c>
      <c r="D4">
        <f t="shared" ref="D4:D33" si="0">RANK(A4,$A$4:$B$33,1)+(COUNT($A$4:$B$33)+1-RANK(A4,$A$4:$B$33,1)-RANK(A4,$A$4:$B$33,0))/2</f>
        <v>40.5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148</v>
      </c>
      <c r="B5">
        <v>2</v>
      </c>
      <c r="D5">
        <f t="shared" si="0"/>
        <v>56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35.96010134703306</v>
      </c>
      <c r="L5">
        <f>STDEVP($B$4:$B$33)</f>
        <v>0</v>
      </c>
    </row>
    <row r="6" spans="1:12" x14ac:dyDescent="0.3">
      <c r="A6">
        <v>55</v>
      </c>
      <c r="B6">
        <v>2</v>
      </c>
      <c r="D6">
        <f t="shared" si="0"/>
        <v>34</v>
      </c>
      <c r="E6">
        <f t="shared" si="1"/>
        <v>15.5</v>
      </c>
    </row>
    <row r="7" spans="1:12" x14ac:dyDescent="0.3">
      <c r="A7">
        <v>28</v>
      </c>
      <c r="B7">
        <v>2</v>
      </c>
      <c r="D7">
        <f t="shared" si="0"/>
        <v>31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72</v>
      </c>
      <c r="B8">
        <v>2</v>
      </c>
      <c r="D8">
        <f t="shared" si="0"/>
        <v>36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124</v>
      </c>
      <c r="B9">
        <v>2</v>
      </c>
      <c r="D9">
        <f t="shared" si="0"/>
        <v>51</v>
      </c>
      <c r="E9">
        <f t="shared" si="1"/>
        <v>15.5</v>
      </c>
    </row>
    <row r="10" spans="1:12" x14ac:dyDescent="0.3">
      <c r="A10">
        <v>54</v>
      </c>
      <c r="B10">
        <v>2</v>
      </c>
      <c r="D10">
        <f t="shared" si="0"/>
        <v>33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57</v>
      </c>
      <c r="B11">
        <v>2</v>
      </c>
      <c r="D11">
        <f t="shared" si="0"/>
        <v>35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100</v>
      </c>
      <c r="B12">
        <v>2</v>
      </c>
      <c r="D12">
        <f t="shared" si="0"/>
        <v>43</v>
      </c>
      <c r="E12">
        <f t="shared" si="1"/>
        <v>15.5</v>
      </c>
    </row>
    <row r="13" spans="1:12" x14ac:dyDescent="0.3">
      <c r="A13">
        <v>127</v>
      </c>
      <c r="B13">
        <v>2</v>
      </c>
      <c r="D13">
        <f t="shared" si="0"/>
        <v>52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168</v>
      </c>
      <c r="B14">
        <v>2</v>
      </c>
      <c r="D14">
        <f t="shared" si="0"/>
        <v>60</v>
      </c>
      <c r="E14">
        <f t="shared" si="1"/>
        <v>15.5</v>
      </c>
    </row>
    <row r="15" spans="1:12" x14ac:dyDescent="0.3">
      <c r="A15">
        <v>104</v>
      </c>
      <c r="B15">
        <v>2</v>
      </c>
      <c r="D15">
        <f t="shared" si="0"/>
        <v>44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107</v>
      </c>
      <c r="B16">
        <v>2</v>
      </c>
      <c r="D16">
        <f t="shared" si="0"/>
        <v>45.5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153</v>
      </c>
      <c r="B17">
        <v>2</v>
      </c>
      <c r="D17">
        <f t="shared" si="0"/>
        <v>58</v>
      </c>
      <c r="E17">
        <f t="shared" si="1"/>
        <v>15.5</v>
      </c>
    </row>
    <row r="18" spans="1:12" x14ac:dyDescent="0.3">
      <c r="A18">
        <v>163</v>
      </c>
      <c r="B18">
        <v>2</v>
      </c>
      <c r="D18">
        <f t="shared" si="0"/>
        <v>59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108</v>
      </c>
      <c r="B19">
        <v>2</v>
      </c>
      <c r="D19">
        <f t="shared" si="0"/>
        <v>48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137</v>
      </c>
      <c r="B20">
        <v>2</v>
      </c>
      <c r="D20">
        <f t="shared" si="0"/>
        <v>54</v>
      </c>
      <c r="E20">
        <f t="shared" si="1"/>
        <v>15.5</v>
      </c>
    </row>
    <row r="21" spans="1:12" x14ac:dyDescent="0.3">
      <c r="A21">
        <v>30</v>
      </c>
      <c r="B21">
        <v>2</v>
      </c>
      <c r="D21">
        <f t="shared" si="0"/>
        <v>32</v>
      </c>
      <c r="E21">
        <f t="shared" si="1"/>
        <v>15.5</v>
      </c>
    </row>
    <row r="22" spans="1:12" x14ac:dyDescent="0.3">
      <c r="A22">
        <v>99</v>
      </c>
      <c r="B22">
        <v>2</v>
      </c>
      <c r="D22">
        <f t="shared" si="0"/>
        <v>42</v>
      </c>
      <c r="E22">
        <f t="shared" si="1"/>
        <v>15.5</v>
      </c>
    </row>
    <row r="23" spans="1:12" x14ac:dyDescent="0.3">
      <c r="A23">
        <v>83</v>
      </c>
      <c r="B23">
        <v>2</v>
      </c>
      <c r="D23">
        <f t="shared" si="0"/>
        <v>37</v>
      </c>
      <c r="E23">
        <f t="shared" si="1"/>
        <v>15.5</v>
      </c>
    </row>
    <row r="24" spans="1:12" x14ac:dyDescent="0.3">
      <c r="A24">
        <v>140</v>
      </c>
      <c r="B24">
        <v>2</v>
      </c>
      <c r="D24">
        <f t="shared" si="0"/>
        <v>55</v>
      </c>
      <c r="E24">
        <f t="shared" si="1"/>
        <v>15.5</v>
      </c>
    </row>
    <row r="25" spans="1:12" x14ac:dyDescent="0.3">
      <c r="A25">
        <v>86</v>
      </c>
      <c r="B25">
        <v>2</v>
      </c>
      <c r="D25">
        <f t="shared" si="0"/>
        <v>38</v>
      </c>
      <c r="E25">
        <f t="shared" si="1"/>
        <v>15.5</v>
      </c>
    </row>
    <row r="26" spans="1:12" x14ac:dyDescent="0.3">
      <c r="A26">
        <v>149</v>
      </c>
      <c r="B26">
        <v>2</v>
      </c>
      <c r="D26">
        <f t="shared" si="0"/>
        <v>57</v>
      </c>
      <c r="E26">
        <f t="shared" si="1"/>
        <v>15.5</v>
      </c>
    </row>
    <row r="27" spans="1:12" x14ac:dyDescent="0.3">
      <c r="A27">
        <v>107</v>
      </c>
      <c r="B27">
        <v>2</v>
      </c>
      <c r="D27">
        <f t="shared" si="0"/>
        <v>45.5</v>
      </c>
      <c r="E27">
        <f t="shared" si="1"/>
        <v>15.5</v>
      </c>
    </row>
    <row r="28" spans="1:12" x14ac:dyDescent="0.3">
      <c r="A28">
        <v>108</v>
      </c>
      <c r="B28">
        <v>2</v>
      </c>
      <c r="D28">
        <f t="shared" si="0"/>
        <v>48</v>
      </c>
      <c r="E28">
        <f t="shared" si="1"/>
        <v>15.5</v>
      </c>
    </row>
    <row r="29" spans="1:12" x14ac:dyDescent="0.3">
      <c r="A29">
        <v>96</v>
      </c>
      <c r="B29">
        <v>2</v>
      </c>
      <c r="D29">
        <f t="shared" si="0"/>
        <v>40.5</v>
      </c>
      <c r="E29">
        <f t="shared" si="1"/>
        <v>15.5</v>
      </c>
    </row>
    <row r="30" spans="1:12" x14ac:dyDescent="0.3">
      <c r="A30">
        <v>120</v>
      </c>
      <c r="B30">
        <v>2</v>
      </c>
      <c r="D30">
        <f t="shared" si="0"/>
        <v>50</v>
      </c>
      <c r="E30">
        <f t="shared" si="1"/>
        <v>15.5</v>
      </c>
    </row>
    <row r="31" spans="1:12" x14ac:dyDescent="0.3">
      <c r="A31">
        <v>131</v>
      </c>
      <c r="B31">
        <v>2</v>
      </c>
      <c r="D31">
        <f t="shared" si="0"/>
        <v>53</v>
      </c>
      <c r="E31">
        <f t="shared" si="1"/>
        <v>15.5</v>
      </c>
    </row>
    <row r="32" spans="1:12" x14ac:dyDescent="0.3">
      <c r="A32">
        <v>108</v>
      </c>
      <c r="B32">
        <v>2</v>
      </c>
      <c r="D32">
        <f t="shared" si="0"/>
        <v>48</v>
      </c>
      <c r="E32">
        <f t="shared" si="1"/>
        <v>15.5</v>
      </c>
    </row>
    <row r="33" spans="1:5" x14ac:dyDescent="0.3">
      <c r="A33">
        <v>90</v>
      </c>
      <c r="B33">
        <v>2</v>
      </c>
      <c r="D33">
        <f t="shared" si="0"/>
        <v>39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53</v>
      </c>
      <c r="D1" t="s">
        <v>2</v>
      </c>
      <c r="E1">
        <v>980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171.5</v>
      </c>
      <c r="I2">
        <f>MEDIAN($B$4:$B$33)</f>
        <v>2</v>
      </c>
      <c r="K2">
        <f>AVERAGE($A$4:$A$33)</f>
        <v>171.86666666666667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201</v>
      </c>
      <c r="B4">
        <v>2</v>
      </c>
      <c r="D4">
        <f t="shared" ref="D4:D33" si="0">RANK(A4,$A$4:$B$33,1)+(COUNT($A$4:$B$33)+1-RANK(A4,$A$4:$B$33,1)-RANK(A4,$A$4:$B$33,0))/2</f>
        <v>50.5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118</v>
      </c>
      <c r="B5">
        <v>2</v>
      </c>
      <c r="D5">
        <f t="shared" si="0"/>
        <v>35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52.000470083345292</v>
      </c>
      <c r="L5">
        <f>STDEVP($B$4:$B$33)</f>
        <v>0</v>
      </c>
    </row>
    <row r="6" spans="1:12" x14ac:dyDescent="0.3">
      <c r="A6">
        <v>169</v>
      </c>
      <c r="B6">
        <v>2</v>
      </c>
      <c r="D6">
        <f t="shared" si="0"/>
        <v>44.5</v>
      </c>
      <c r="E6">
        <f t="shared" si="1"/>
        <v>15.5</v>
      </c>
    </row>
    <row r="7" spans="1:12" x14ac:dyDescent="0.3">
      <c r="A7">
        <v>47</v>
      </c>
      <c r="B7">
        <v>2</v>
      </c>
      <c r="D7">
        <f t="shared" si="0"/>
        <v>31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121</v>
      </c>
      <c r="B8">
        <v>2</v>
      </c>
      <c r="D8">
        <f t="shared" si="0"/>
        <v>36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184</v>
      </c>
      <c r="B9">
        <v>2</v>
      </c>
      <c r="D9">
        <f t="shared" si="0"/>
        <v>47</v>
      </c>
      <c r="E9">
        <f t="shared" si="1"/>
        <v>15.5</v>
      </c>
    </row>
    <row r="10" spans="1:12" x14ac:dyDescent="0.3">
      <c r="A10">
        <v>174</v>
      </c>
      <c r="B10">
        <v>2</v>
      </c>
      <c r="D10">
        <f t="shared" si="0"/>
        <v>46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246</v>
      </c>
      <c r="B11">
        <v>2</v>
      </c>
      <c r="D11">
        <f t="shared" si="0"/>
        <v>58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207</v>
      </c>
      <c r="B12">
        <v>2</v>
      </c>
      <c r="D12">
        <f t="shared" si="0"/>
        <v>53</v>
      </c>
      <c r="E12">
        <f t="shared" si="1"/>
        <v>15.5</v>
      </c>
    </row>
    <row r="13" spans="1:12" x14ac:dyDescent="0.3">
      <c r="A13">
        <v>243</v>
      </c>
      <c r="B13">
        <v>2</v>
      </c>
      <c r="D13">
        <f t="shared" si="0"/>
        <v>57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234</v>
      </c>
      <c r="B14">
        <v>2</v>
      </c>
      <c r="D14">
        <f t="shared" si="0"/>
        <v>56</v>
      </c>
      <c r="E14">
        <f t="shared" si="1"/>
        <v>15.5</v>
      </c>
    </row>
    <row r="15" spans="1:12" x14ac:dyDescent="0.3">
      <c r="A15">
        <v>201</v>
      </c>
      <c r="B15">
        <v>2</v>
      </c>
      <c r="D15">
        <f t="shared" si="0"/>
        <v>50.5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200</v>
      </c>
      <c r="B16">
        <v>2</v>
      </c>
      <c r="D16">
        <f t="shared" si="0"/>
        <v>49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169</v>
      </c>
      <c r="B17">
        <v>2</v>
      </c>
      <c r="D17">
        <f t="shared" si="0"/>
        <v>44.5</v>
      </c>
      <c r="E17">
        <f t="shared" si="1"/>
        <v>15.5</v>
      </c>
    </row>
    <row r="18" spans="1:12" x14ac:dyDescent="0.3">
      <c r="A18">
        <v>204</v>
      </c>
      <c r="B18">
        <v>2</v>
      </c>
      <c r="D18">
        <f t="shared" si="0"/>
        <v>52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189</v>
      </c>
      <c r="B19">
        <v>2</v>
      </c>
      <c r="D19">
        <f t="shared" si="0"/>
        <v>48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145</v>
      </c>
      <c r="B20">
        <v>2</v>
      </c>
      <c r="D20">
        <f t="shared" si="0"/>
        <v>39</v>
      </c>
      <c r="E20">
        <f t="shared" si="1"/>
        <v>15.5</v>
      </c>
    </row>
    <row r="21" spans="1:12" x14ac:dyDescent="0.3">
      <c r="A21">
        <v>252</v>
      </c>
      <c r="B21">
        <v>2</v>
      </c>
      <c r="D21">
        <f t="shared" si="0"/>
        <v>60</v>
      </c>
      <c r="E21">
        <f t="shared" si="1"/>
        <v>15.5</v>
      </c>
    </row>
    <row r="22" spans="1:12" x14ac:dyDescent="0.3">
      <c r="A22">
        <v>104</v>
      </c>
      <c r="B22">
        <v>2</v>
      </c>
      <c r="D22">
        <f t="shared" si="0"/>
        <v>33</v>
      </c>
      <c r="E22">
        <f t="shared" si="1"/>
        <v>15.5</v>
      </c>
    </row>
    <row r="23" spans="1:12" x14ac:dyDescent="0.3">
      <c r="A23">
        <v>221</v>
      </c>
      <c r="B23">
        <v>2</v>
      </c>
      <c r="D23">
        <f t="shared" si="0"/>
        <v>55</v>
      </c>
      <c r="E23">
        <f t="shared" si="1"/>
        <v>15.5</v>
      </c>
    </row>
    <row r="24" spans="1:12" x14ac:dyDescent="0.3">
      <c r="A24">
        <v>114</v>
      </c>
      <c r="B24">
        <v>2</v>
      </c>
      <c r="D24">
        <f t="shared" si="0"/>
        <v>34</v>
      </c>
      <c r="E24">
        <f t="shared" si="1"/>
        <v>15.5</v>
      </c>
    </row>
    <row r="25" spans="1:12" x14ac:dyDescent="0.3">
      <c r="A25">
        <v>214</v>
      </c>
      <c r="B25">
        <v>2</v>
      </c>
      <c r="D25">
        <f t="shared" si="0"/>
        <v>54</v>
      </c>
      <c r="E25">
        <f t="shared" si="1"/>
        <v>15.5</v>
      </c>
    </row>
    <row r="26" spans="1:12" x14ac:dyDescent="0.3">
      <c r="A26">
        <v>144</v>
      </c>
      <c r="B26">
        <v>2</v>
      </c>
      <c r="D26">
        <f t="shared" si="0"/>
        <v>38</v>
      </c>
      <c r="E26">
        <f t="shared" si="1"/>
        <v>15.5</v>
      </c>
    </row>
    <row r="27" spans="1:12" x14ac:dyDescent="0.3">
      <c r="A27">
        <v>247</v>
      </c>
      <c r="B27">
        <v>2</v>
      </c>
      <c r="D27">
        <f t="shared" si="0"/>
        <v>59</v>
      </c>
      <c r="E27">
        <f t="shared" si="1"/>
        <v>15.5</v>
      </c>
    </row>
    <row r="28" spans="1:12" x14ac:dyDescent="0.3">
      <c r="A28">
        <v>149</v>
      </c>
      <c r="B28">
        <v>2</v>
      </c>
      <c r="D28">
        <f t="shared" si="0"/>
        <v>41</v>
      </c>
      <c r="E28">
        <f t="shared" si="1"/>
        <v>15.5</v>
      </c>
    </row>
    <row r="29" spans="1:12" x14ac:dyDescent="0.3">
      <c r="A29">
        <v>161</v>
      </c>
      <c r="B29">
        <v>2</v>
      </c>
      <c r="D29">
        <f t="shared" si="0"/>
        <v>43</v>
      </c>
      <c r="E29">
        <f t="shared" si="1"/>
        <v>15.5</v>
      </c>
    </row>
    <row r="30" spans="1:12" x14ac:dyDescent="0.3">
      <c r="A30">
        <v>64</v>
      </c>
      <c r="B30">
        <v>2</v>
      </c>
      <c r="D30">
        <f t="shared" si="0"/>
        <v>32</v>
      </c>
      <c r="E30">
        <f t="shared" si="1"/>
        <v>15.5</v>
      </c>
    </row>
    <row r="31" spans="1:12" x14ac:dyDescent="0.3">
      <c r="A31">
        <v>134</v>
      </c>
      <c r="B31">
        <v>2</v>
      </c>
      <c r="D31">
        <f t="shared" si="0"/>
        <v>37</v>
      </c>
      <c r="E31">
        <f t="shared" si="1"/>
        <v>15.5</v>
      </c>
    </row>
    <row r="32" spans="1:12" x14ac:dyDescent="0.3">
      <c r="A32">
        <v>154</v>
      </c>
      <c r="B32">
        <v>2</v>
      </c>
      <c r="D32">
        <f t="shared" si="0"/>
        <v>42</v>
      </c>
      <c r="E32">
        <f t="shared" si="1"/>
        <v>15.5</v>
      </c>
    </row>
    <row r="33" spans="1:5" x14ac:dyDescent="0.3">
      <c r="A33">
        <v>146</v>
      </c>
      <c r="B33">
        <v>2</v>
      </c>
      <c r="D33">
        <f t="shared" si="0"/>
        <v>40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54</v>
      </c>
      <c r="D1" t="s">
        <v>2</v>
      </c>
      <c r="E1">
        <v>705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108.5</v>
      </c>
      <c r="I2">
        <f>MEDIAN($B$4:$B$33)</f>
        <v>2</v>
      </c>
      <c r="K2">
        <f>AVERAGE($A$4:$A$33)</f>
        <v>111.9</v>
      </c>
      <c r="L2">
        <f>AVERAGE($B$4:$B$33)</f>
        <v>2.0333333333333332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102</v>
      </c>
      <c r="B4">
        <v>2</v>
      </c>
      <c r="D4">
        <f t="shared" ref="D4:D33" si="0">RANK(A4,$A$4:$B$33,1)+(COUNT($A$4:$B$33)+1-RANK(A4,$A$4:$B$33,1)-RANK(A4,$A$4:$B$33,0))/2</f>
        <v>44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110</v>
      </c>
      <c r="B5">
        <v>2</v>
      </c>
      <c r="D5">
        <f t="shared" si="0"/>
        <v>46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39.020806415723051</v>
      </c>
      <c r="L5">
        <f>STDEVP($B$4:$B$33)</f>
        <v>0.17950549357115006</v>
      </c>
    </row>
    <row r="6" spans="1:12" x14ac:dyDescent="0.3">
      <c r="A6">
        <v>153</v>
      </c>
      <c r="B6">
        <v>2</v>
      </c>
      <c r="D6">
        <f t="shared" si="0"/>
        <v>56</v>
      </c>
      <c r="E6">
        <f t="shared" si="1"/>
        <v>15</v>
      </c>
    </row>
    <row r="7" spans="1:12" x14ac:dyDescent="0.3">
      <c r="A7">
        <v>131</v>
      </c>
      <c r="B7">
        <v>2</v>
      </c>
      <c r="D7">
        <f t="shared" si="0"/>
        <v>49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118</v>
      </c>
      <c r="B8">
        <v>2</v>
      </c>
      <c r="D8">
        <f t="shared" si="0"/>
        <v>47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74</v>
      </c>
      <c r="B9">
        <v>2</v>
      </c>
      <c r="D9">
        <f t="shared" si="0"/>
        <v>36</v>
      </c>
      <c r="E9">
        <f t="shared" si="1"/>
        <v>15</v>
      </c>
    </row>
    <row r="10" spans="1:12" x14ac:dyDescent="0.3">
      <c r="A10">
        <v>96</v>
      </c>
      <c r="B10">
        <v>2</v>
      </c>
      <c r="D10">
        <f t="shared" si="0"/>
        <v>41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150</v>
      </c>
      <c r="B11">
        <v>2</v>
      </c>
      <c r="D11">
        <f t="shared" si="0"/>
        <v>54.5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150</v>
      </c>
      <c r="B12">
        <v>2</v>
      </c>
      <c r="D12">
        <f t="shared" si="0"/>
        <v>54.5</v>
      </c>
      <c r="E12">
        <f t="shared" si="1"/>
        <v>15</v>
      </c>
    </row>
    <row r="13" spans="1:12" x14ac:dyDescent="0.3">
      <c r="A13">
        <v>101</v>
      </c>
      <c r="B13">
        <v>2</v>
      </c>
      <c r="D13">
        <f t="shared" si="0"/>
        <v>43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175</v>
      </c>
      <c r="B14">
        <v>2</v>
      </c>
      <c r="D14">
        <f t="shared" si="0"/>
        <v>59</v>
      </c>
      <c r="E14">
        <f t="shared" si="1"/>
        <v>15</v>
      </c>
    </row>
    <row r="15" spans="1:12" x14ac:dyDescent="0.3">
      <c r="A15">
        <v>40</v>
      </c>
      <c r="B15">
        <v>2</v>
      </c>
      <c r="D15">
        <f t="shared" si="0"/>
        <v>31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96</v>
      </c>
      <c r="B16">
        <v>3</v>
      </c>
      <c r="D16">
        <f t="shared" si="0"/>
        <v>41</v>
      </c>
      <c r="E16">
        <f t="shared" si="1"/>
        <v>30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174</v>
      </c>
      <c r="B17">
        <v>2</v>
      </c>
      <c r="D17">
        <f t="shared" si="0"/>
        <v>58</v>
      </c>
      <c r="E17">
        <f t="shared" si="1"/>
        <v>15</v>
      </c>
    </row>
    <row r="18" spans="1:12" x14ac:dyDescent="0.3">
      <c r="A18">
        <v>107</v>
      </c>
      <c r="B18">
        <v>2</v>
      </c>
      <c r="D18">
        <f t="shared" si="0"/>
        <v>45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122</v>
      </c>
      <c r="B19">
        <v>2</v>
      </c>
      <c r="D19">
        <f t="shared" si="0"/>
        <v>48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58</v>
      </c>
      <c r="B20">
        <v>2</v>
      </c>
      <c r="D20">
        <f t="shared" si="0"/>
        <v>33.5</v>
      </c>
      <c r="E20">
        <f t="shared" si="1"/>
        <v>15</v>
      </c>
    </row>
    <row r="21" spans="1:12" x14ac:dyDescent="0.3">
      <c r="A21">
        <v>80</v>
      </c>
      <c r="B21">
        <v>2</v>
      </c>
      <c r="D21">
        <f t="shared" si="0"/>
        <v>37</v>
      </c>
      <c r="E21">
        <f t="shared" si="1"/>
        <v>15</v>
      </c>
    </row>
    <row r="22" spans="1:12" x14ac:dyDescent="0.3">
      <c r="A22">
        <v>188</v>
      </c>
      <c r="B22">
        <v>2</v>
      </c>
      <c r="D22">
        <f t="shared" si="0"/>
        <v>60</v>
      </c>
      <c r="E22">
        <f t="shared" si="1"/>
        <v>15</v>
      </c>
    </row>
    <row r="23" spans="1:12" x14ac:dyDescent="0.3">
      <c r="A23">
        <v>133</v>
      </c>
      <c r="B23">
        <v>2</v>
      </c>
      <c r="D23">
        <f t="shared" si="0"/>
        <v>50</v>
      </c>
      <c r="E23">
        <f t="shared" si="1"/>
        <v>15</v>
      </c>
    </row>
    <row r="24" spans="1:12" x14ac:dyDescent="0.3">
      <c r="A24">
        <v>137</v>
      </c>
      <c r="B24">
        <v>2</v>
      </c>
      <c r="D24">
        <f t="shared" si="0"/>
        <v>53</v>
      </c>
      <c r="E24">
        <f t="shared" si="1"/>
        <v>15</v>
      </c>
    </row>
    <row r="25" spans="1:12" x14ac:dyDescent="0.3">
      <c r="A25">
        <v>84</v>
      </c>
      <c r="B25">
        <v>2</v>
      </c>
      <c r="D25">
        <f t="shared" si="0"/>
        <v>39</v>
      </c>
      <c r="E25">
        <f t="shared" si="1"/>
        <v>15</v>
      </c>
    </row>
    <row r="26" spans="1:12" x14ac:dyDescent="0.3">
      <c r="A26">
        <v>69</v>
      </c>
      <c r="B26">
        <v>2</v>
      </c>
      <c r="D26">
        <f t="shared" si="0"/>
        <v>35</v>
      </c>
      <c r="E26">
        <f t="shared" si="1"/>
        <v>15</v>
      </c>
    </row>
    <row r="27" spans="1:12" x14ac:dyDescent="0.3">
      <c r="A27">
        <v>96</v>
      </c>
      <c r="B27">
        <v>2</v>
      </c>
      <c r="D27">
        <f t="shared" si="0"/>
        <v>41</v>
      </c>
      <c r="E27">
        <f t="shared" si="1"/>
        <v>15</v>
      </c>
    </row>
    <row r="28" spans="1:12" x14ac:dyDescent="0.3">
      <c r="A28">
        <v>135</v>
      </c>
      <c r="B28">
        <v>2</v>
      </c>
      <c r="D28">
        <f t="shared" si="0"/>
        <v>51</v>
      </c>
      <c r="E28">
        <f t="shared" si="1"/>
        <v>15</v>
      </c>
    </row>
    <row r="29" spans="1:12" x14ac:dyDescent="0.3">
      <c r="A29">
        <v>136</v>
      </c>
      <c r="B29">
        <v>2</v>
      </c>
      <c r="D29">
        <f t="shared" si="0"/>
        <v>52</v>
      </c>
      <c r="E29">
        <f t="shared" si="1"/>
        <v>15</v>
      </c>
    </row>
    <row r="30" spans="1:12" x14ac:dyDescent="0.3">
      <c r="A30">
        <v>58</v>
      </c>
      <c r="B30">
        <v>2</v>
      </c>
      <c r="D30">
        <f t="shared" si="0"/>
        <v>33.5</v>
      </c>
      <c r="E30">
        <f t="shared" si="1"/>
        <v>15</v>
      </c>
    </row>
    <row r="31" spans="1:12" x14ac:dyDescent="0.3">
      <c r="A31">
        <v>43</v>
      </c>
      <c r="B31">
        <v>2</v>
      </c>
      <c r="D31">
        <f t="shared" si="0"/>
        <v>32</v>
      </c>
      <c r="E31">
        <f t="shared" si="1"/>
        <v>15</v>
      </c>
    </row>
    <row r="32" spans="1:12" x14ac:dyDescent="0.3">
      <c r="A32">
        <v>83</v>
      </c>
      <c r="B32">
        <v>2</v>
      </c>
      <c r="D32">
        <f t="shared" si="0"/>
        <v>38</v>
      </c>
      <c r="E32">
        <f t="shared" si="1"/>
        <v>15</v>
      </c>
    </row>
    <row r="33" spans="1:5" x14ac:dyDescent="0.3">
      <c r="A33">
        <v>158</v>
      </c>
      <c r="B33">
        <v>2</v>
      </c>
      <c r="D33">
        <f t="shared" si="0"/>
        <v>57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55</v>
      </c>
      <c r="D1" t="s">
        <v>2</v>
      </c>
      <c r="E1">
        <v>600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80</v>
      </c>
      <c r="I2">
        <f>MEDIAN($B$4:$B$33)</f>
        <v>2</v>
      </c>
      <c r="K2">
        <f>AVERAGE($A$4:$A$33)</f>
        <v>77.533333333333331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97</v>
      </c>
      <c r="B4">
        <v>2</v>
      </c>
      <c r="D4">
        <f t="shared" ref="D4:D33" si="0">RANK(A4,$A$4:$B$33,1)+(COUNT($A$4:$B$33)+1-RANK(A4,$A$4:$B$33,1)-RANK(A4,$A$4:$B$33,0))/2</f>
        <v>55.5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152</v>
      </c>
      <c r="B5">
        <v>2</v>
      </c>
      <c r="D5">
        <f t="shared" si="0"/>
        <v>60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28.92257864637169</v>
      </c>
      <c r="L5">
        <f>STDEVP($B$4:$B$33)</f>
        <v>0</v>
      </c>
    </row>
    <row r="6" spans="1:12" x14ac:dyDescent="0.3">
      <c r="A6">
        <v>96</v>
      </c>
      <c r="B6">
        <v>2</v>
      </c>
      <c r="D6">
        <f t="shared" si="0"/>
        <v>53.5</v>
      </c>
      <c r="E6">
        <f t="shared" si="1"/>
        <v>15.5</v>
      </c>
    </row>
    <row r="7" spans="1:12" x14ac:dyDescent="0.3">
      <c r="A7">
        <v>103</v>
      </c>
      <c r="B7">
        <v>2</v>
      </c>
      <c r="D7">
        <f t="shared" si="0"/>
        <v>57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19</v>
      </c>
      <c r="B8">
        <v>2</v>
      </c>
      <c r="D8">
        <f t="shared" si="0"/>
        <v>31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93</v>
      </c>
      <c r="B9">
        <v>2</v>
      </c>
      <c r="D9">
        <f t="shared" si="0"/>
        <v>52</v>
      </c>
      <c r="E9">
        <f t="shared" si="1"/>
        <v>15.5</v>
      </c>
    </row>
    <row r="10" spans="1:12" x14ac:dyDescent="0.3">
      <c r="A10">
        <v>50</v>
      </c>
      <c r="B10">
        <v>2</v>
      </c>
      <c r="D10">
        <f t="shared" si="0"/>
        <v>36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79</v>
      </c>
      <c r="B11">
        <v>2</v>
      </c>
      <c r="D11">
        <f t="shared" si="0"/>
        <v>45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37</v>
      </c>
      <c r="B12">
        <v>2</v>
      </c>
      <c r="D12">
        <f t="shared" si="0"/>
        <v>33</v>
      </c>
      <c r="E12">
        <f t="shared" si="1"/>
        <v>15.5</v>
      </c>
    </row>
    <row r="13" spans="1:12" x14ac:dyDescent="0.3">
      <c r="A13">
        <v>51</v>
      </c>
      <c r="B13">
        <v>2</v>
      </c>
      <c r="D13">
        <f t="shared" si="0"/>
        <v>37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136</v>
      </c>
      <c r="B14">
        <v>2</v>
      </c>
      <c r="D14">
        <f t="shared" si="0"/>
        <v>59</v>
      </c>
      <c r="E14">
        <f t="shared" si="1"/>
        <v>15.5</v>
      </c>
    </row>
    <row r="15" spans="1:12" x14ac:dyDescent="0.3">
      <c r="A15">
        <v>49</v>
      </c>
      <c r="B15">
        <v>2</v>
      </c>
      <c r="D15">
        <f t="shared" si="0"/>
        <v>35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97</v>
      </c>
      <c r="B16">
        <v>2</v>
      </c>
      <c r="D16">
        <f t="shared" si="0"/>
        <v>55.5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87</v>
      </c>
      <c r="B17">
        <v>2</v>
      </c>
      <c r="D17">
        <f t="shared" si="0"/>
        <v>49</v>
      </c>
      <c r="E17">
        <f t="shared" si="1"/>
        <v>15.5</v>
      </c>
    </row>
    <row r="18" spans="1:12" x14ac:dyDescent="0.3">
      <c r="A18">
        <v>86</v>
      </c>
      <c r="B18">
        <v>2</v>
      </c>
      <c r="D18">
        <f t="shared" si="0"/>
        <v>47.5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106</v>
      </c>
      <c r="B19">
        <v>2</v>
      </c>
      <c r="D19">
        <f t="shared" si="0"/>
        <v>58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65</v>
      </c>
      <c r="B20">
        <v>2</v>
      </c>
      <c r="D20">
        <f t="shared" si="0"/>
        <v>39</v>
      </c>
      <c r="E20">
        <f t="shared" si="1"/>
        <v>15.5</v>
      </c>
    </row>
    <row r="21" spans="1:12" x14ac:dyDescent="0.3">
      <c r="A21">
        <v>66</v>
      </c>
      <c r="B21">
        <v>2</v>
      </c>
      <c r="D21">
        <f t="shared" si="0"/>
        <v>40</v>
      </c>
      <c r="E21">
        <f t="shared" si="1"/>
        <v>15.5</v>
      </c>
    </row>
    <row r="22" spans="1:12" x14ac:dyDescent="0.3">
      <c r="A22">
        <v>72</v>
      </c>
      <c r="B22">
        <v>2</v>
      </c>
      <c r="D22">
        <f t="shared" si="0"/>
        <v>43</v>
      </c>
      <c r="E22">
        <f t="shared" si="1"/>
        <v>15.5</v>
      </c>
    </row>
    <row r="23" spans="1:12" x14ac:dyDescent="0.3">
      <c r="A23">
        <v>96</v>
      </c>
      <c r="B23">
        <v>2</v>
      </c>
      <c r="D23">
        <f t="shared" si="0"/>
        <v>53.5</v>
      </c>
      <c r="E23">
        <f t="shared" si="1"/>
        <v>15.5</v>
      </c>
    </row>
    <row r="24" spans="1:12" x14ac:dyDescent="0.3">
      <c r="A24">
        <v>44</v>
      </c>
      <c r="B24">
        <v>2</v>
      </c>
      <c r="D24">
        <f t="shared" si="0"/>
        <v>34</v>
      </c>
      <c r="E24">
        <f t="shared" si="1"/>
        <v>15.5</v>
      </c>
    </row>
    <row r="25" spans="1:12" x14ac:dyDescent="0.3">
      <c r="A25">
        <v>76</v>
      </c>
      <c r="B25">
        <v>2</v>
      </c>
      <c r="D25">
        <f t="shared" si="0"/>
        <v>44</v>
      </c>
      <c r="E25">
        <f t="shared" si="1"/>
        <v>15.5</v>
      </c>
    </row>
    <row r="26" spans="1:12" x14ac:dyDescent="0.3">
      <c r="A26">
        <v>69</v>
      </c>
      <c r="B26">
        <v>2</v>
      </c>
      <c r="D26">
        <f t="shared" si="0"/>
        <v>41</v>
      </c>
      <c r="E26">
        <f t="shared" si="1"/>
        <v>15.5</v>
      </c>
    </row>
    <row r="27" spans="1:12" x14ac:dyDescent="0.3">
      <c r="A27">
        <v>92</v>
      </c>
      <c r="B27">
        <v>2</v>
      </c>
      <c r="D27">
        <f t="shared" si="0"/>
        <v>50.5</v>
      </c>
      <c r="E27">
        <f t="shared" si="1"/>
        <v>15.5</v>
      </c>
    </row>
    <row r="28" spans="1:12" x14ac:dyDescent="0.3">
      <c r="A28">
        <v>86</v>
      </c>
      <c r="B28">
        <v>2</v>
      </c>
      <c r="D28">
        <f t="shared" si="0"/>
        <v>47.5</v>
      </c>
      <c r="E28">
        <f t="shared" si="1"/>
        <v>15.5</v>
      </c>
    </row>
    <row r="29" spans="1:12" x14ac:dyDescent="0.3">
      <c r="A29">
        <v>24</v>
      </c>
      <c r="B29">
        <v>2</v>
      </c>
      <c r="D29">
        <f t="shared" si="0"/>
        <v>32</v>
      </c>
      <c r="E29">
        <f t="shared" si="1"/>
        <v>15.5</v>
      </c>
    </row>
    <row r="30" spans="1:12" x14ac:dyDescent="0.3">
      <c r="A30">
        <v>81</v>
      </c>
      <c r="B30">
        <v>2</v>
      </c>
      <c r="D30">
        <f t="shared" si="0"/>
        <v>46</v>
      </c>
      <c r="E30">
        <f t="shared" si="1"/>
        <v>15.5</v>
      </c>
    </row>
    <row r="31" spans="1:12" x14ac:dyDescent="0.3">
      <c r="A31">
        <v>54</v>
      </c>
      <c r="B31">
        <v>2</v>
      </c>
      <c r="D31">
        <f t="shared" si="0"/>
        <v>38</v>
      </c>
      <c r="E31">
        <f t="shared" si="1"/>
        <v>15.5</v>
      </c>
    </row>
    <row r="32" spans="1:12" x14ac:dyDescent="0.3">
      <c r="A32">
        <v>92</v>
      </c>
      <c r="B32">
        <v>2</v>
      </c>
      <c r="D32">
        <f t="shared" si="0"/>
        <v>50.5</v>
      </c>
      <c r="E32">
        <f t="shared" si="1"/>
        <v>15.5</v>
      </c>
    </row>
    <row r="33" spans="1:5" x14ac:dyDescent="0.3">
      <c r="A33">
        <v>71</v>
      </c>
      <c r="B33">
        <v>2</v>
      </c>
      <c r="D33">
        <f t="shared" si="0"/>
        <v>42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56</v>
      </c>
      <c r="D1" t="s">
        <v>2</v>
      </c>
      <c r="E1">
        <v>450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66.5</v>
      </c>
      <c r="I2">
        <f>MEDIAN($B$4:$B$33)</f>
        <v>2</v>
      </c>
      <c r="K2">
        <f>AVERAGE($A$4:$A$33)</f>
        <v>64.966666666666669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61</v>
      </c>
      <c r="B4">
        <v>2</v>
      </c>
      <c r="D4">
        <f t="shared" ref="D4:D33" si="0">RANK(A4,$A$4:$B$33,1)+(COUNT($A$4:$B$33)+1-RANK(A4,$A$4:$B$33,1)-RANK(A4,$A$4:$B$33,0))/2</f>
        <v>42.5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57</v>
      </c>
      <c r="B5">
        <v>2</v>
      </c>
      <c r="D5">
        <f t="shared" si="0"/>
        <v>40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16.660298783501919</v>
      </c>
      <c r="L5">
        <f>STDEVP($B$4:$B$33)</f>
        <v>0</v>
      </c>
    </row>
    <row r="6" spans="1:12" x14ac:dyDescent="0.3">
      <c r="A6">
        <v>103</v>
      </c>
      <c r="B6">
        <v>2</v>
      </c>
      <c r="D6">
        <f t="shared" si="0"/>
        <v>60</v>
      </c>
      <c r="E6">
        <f t="shared" si="1"/>
        <v>15.5</v>
      </c>
    </row>
    <row r="7" spans="1:12" x14ac:dyDescent="0.3">
      <c r="A7">
        <v>76</v>
      </c>
      <c r="B7">
        <v>2</v>
      </c>
      <c r="D7">
        <f t="shared" si="0"/>
        <v>54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63</v>
      </c>
      <c r="B8">
        <v>2</v>
      </c>
      <c r="D8">
        <f t="shared" si="0"/>
        <v>44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53</v>
      </c>
      <c r="B9">
        <v>2</v>
      </c>
      <c r="D9">
        <f t="shared" si="0"/>
        <v>37</v>
      </c>
      <c r="E9">
        <f t="shared" si="1"/>
        <v>15.5</v>
      </c>
    </row>
    <row r="10" spans="1:12" x14ac:dyDescent="0.3">
      <c r="A10">
        <v>67</v>
      </c>
      <c r="B10">
        <v>2</v>
      </c>
      <c r="D10">
        <f t="shared" si="0"/>
        <v>46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76</v>
      </c>
      <c r="B11">
        <v>2</v>
      </c>
      <c r="D11">
        <f t="shared" si="0"/>
        <v>54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35</v>
      </c>
      <c r="B12">
        <v>2</v>
      </c>
      <c r="D12">
        <f t="shared" si="0"/>
        <v>32</v>
      </c>
      <c r="E12">
        <f t="shared" si="1"/>
        <v>15.5</v>
      </c>
    </row>
    <row r="13" spans="1:12" x14ac:dyDescent="0.3">
      <c r="A13">
        <v>54</v>
      </c>
      <c r="B13">
        <v>2</v>
      </c>
      <c r="D13">
        <f t="shared" si="0"/>
        <v>38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72</v>
      </c>
      <c r="B14">
        <v>2</v>
      </c>
      <c r="D14">
        <f t="shared" si="0"/>
        <v>50</v>
      </c>
      <c r="E14">
        <f t="shared" si="1"/>
        <v>15.5</v>
      </c>
    </row>
    <row r="15" spans="1:12" x14ac:dyDescent="0.3">
      <c r="A15">
        <v>58</v>
      </c>
      <c r="B15">
        <v>2</v>
      </c>
      <c r="D15">
        <f t="shared" si="0"/>
        <v>41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68</v>
      </c>
      <c r="B16">
        <v>2</v>
      </c>
      <c r="D16">
        <f t="shared" si="0"/>
        <v>47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50</v>
      </c>
      <c r="B17">
        <v>2</v>
      </c>
      <c r="D17">
        <f t="shared" si="0"/>
        <v>35</v>
      </c>
      <c r="E17">
        <f t="shared" si="1"/>
        <v>15.5</v>
      </c>
    </row>
    <row r="18" spans="1:12" x14ac:dyDescent="0.3">
      <c r="A18">
        <v>89</v>
      </c>
      <c r="B18">
        <v>2</v>
      </c>
      <c r="D18">
        <f t="shared" si="0"/>
        <v>58.5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73</v>
      </c>
      <c r="B19">
        <v>2</v>
      </c>
      <c r="D19">
        <f t="shared" si="0"/>
        <v>51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39</v>
      </c>
      <c r="B20">
        <v>2</v>
      </c>
      <c r="D20">
        <f t="shared" si="0"/>
        <v>33</v>
      </c>
      <c r="E20">
        <f t="shared" si="1"/>
        <v>15.5</v>
      </c>
    </row>
    <row r="21" spans="1:12" x14ac:dyDescent="0.3">
      <c r="A21">
        <v>70</v>
      </c>
      <c r="B21">
        <v>2</v>
      </c>
      <c r="D21">
        <f t="shared" si="0"/>
        <v>48.5</v>
      </c>
      <c r="E21">
        <f t="shared" si="1"/>
        <v>15.5</v>
      </c>
    </row>
    <row r="22" spans="1:12" x14ac:dyDescent="0.3">
      <c r="A22">
        <v>30</v>
      </c>
      <c r="B22">
        <v>2</v>
      </c>
      <c r="D22">
        <f t="shared" si="0"/>
        <v>31</v>
      </c>
      <c r="E22">
        <f t="shared" si="1"/>
        <v>15.5</v>
      </c>
    </row>
    <row r="23" spans="1:12" x14ac:dyDescent="0.3">
      <c r="A23">
        <v>74</v>
      </c>
      <c r="B23">
        <v>2</v>
      </c>
      <c r="D23">
        <f t="shared" si="0"/>
        <v>52</v>
      </c>
      <c r="E23">
        <f t="shared" si="1"/>
        <v>15.5</v>
      </c>
    </row>
    <row r="24" spans="1:12" x14ac:dyDescent="0.3">
      <c r="A24">
        <v>66</v>
      </c>
      <c r="B24">
        <v>2</v>
      </c>
      <c r="D24">
        <f t="shared" si="0"/>
        <v>45</v>
      </c>
      <c r="E24">
        <f t="shared" si="1"/>
        <v>15.5</v>
      </c>
    </row>
    <row r="25" spans="1:12" x14ac:dyDescent="0.3">
      <c r="A25">
        <v>55</v>
      </c>
      <c r="B25">
        <v>2</v>
      </c>
      <c r="D25">
        <f t="shared" si="0"/>
        <v>39</v>
      </c>
      <c r="E25">
        <f t="shared" si="1"/>
        <v>15.5</v>
      </c>
    </row>
    <row r="26" spans="1:12" x14ac:dyDescent="0.3">
      <c r="A26">
        <v>89</v>
      </c>
      <c r="B26">
        <v>2</v>
      </c>
      <c r="D26">
        <f t="shared" si="0"/>
        <v>58.5</v>
      </c>
      <c r="E26">
        <f t="shared" si="1"/>
        <v>15.5</v>
      </c>
    </row>
    <row r="27" spans="1:12" x14ac:dyDescent="0.3">
      <c r="A27">
        <v>51</v>
      </c>
      <c r="B27">
        <v>2</v>
      </c>
      <c r="D27">
        <f t="shared" si="0"/>
        <v>36</v>
      </c>
      <c r="E27">
        <f t="shared" si="1"/>
        <v>15.5</v>
      </c>
    </row>
    <row r="28" spans="1:12" x14ac:dyDescent="0.3">
      <c r="A28">
        <v>70</v>
      </c>
      <c r="B28">
        <v>2</v>
      </c>
      <c r="D28">
        <f t="shared" si="0"/>
        <v>48.5</v>
      </c>
      <c r="E28">
        <f t="shared" si="1"/>
        <v>15.5</v>
      </c>
    </row>
    <row r="29" spans="1:12" x14ac:dyDescent="0.3">
      <c r="A29">
        <v>84</v>
      </c>
      <c r="B29">
        <v>2</v>
      </c>
      <c r="D29">
        <f t="shared" si="0"/>
        <v>56</v>
      </c>
      <c r="E29">
        <f t="shared" si="1"/>
        <v>15.5</v>
      </c>
    </row>
    <row r="30" spans="1:12" x14ac:dyDescent="0.3">
      <c r="A30">
        <v>61</v>
      </c>
      <c r="B30">
        <v>2</v>
      </c>
      <c r="D30">
        <f t="shared" si="0"/>
        <v>42.5</v>
      </c>
      <c r="E30">
        <f t="shared" si="1"/>
        <v>15.5</v>
      </c>
    </row>
    <row r="31" spans="1:12" x14ac:dyDescent="0.3">
      <c r="A31">
        <v>76</v>
      </c>
      <c r="B31">
        <v>2</v>
      </c>
      <c r="D31">
        <f t="shared" si="0"/>
        <v>54</v>
      </c>
      <c r="E31">
        <f t="shared" si="1"/>
        <v>15.5</v>
      </c>
    </row>
    <row r="32" spans="1:12" x14ac:dyDescent="0.3">
      <c r="A32">
        <v>42</v>
      </c>
      <c r="B32">
        <v>2</v>
      </c>
      <c r="D32">
        <f t="shared" si="0"/>
        <v>34</v>
      </c>
      <c r="E32">
        <f t="shared" si="1"/>
        <v>15.5</v>
      </c>
    </row>
    <row r="33" spans="1:5" x14ac:dyDescent="0.3">
      <c r="A33">
        <v>87</v>
      </c>
      <c r="B33">
        <v>2</v>
      </c>
      <c r="D33">
        <f t="shared" si="0"/>
        <v>57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57</v>
      </c>
      <c r="D1" t="s">
        <v>2</v>
      </c>
      <c r="E1">
        <v>848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116.5</v>
      </c>
      <c r="I2">
        <f>MEDIAN($B$4:$B$33)</f>
        <v>2</v>
      </c>
      <c r="K2">
        <f>AVERAGE($A$4:$A$33)</f>
        <v>114.46666666666667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90</v>
      </c>
      <c r="B4">
        <v>2</v>
      </c>
      <c r="D4">
        <f t="shared" ref="D4:D33" si="0">RANK(A4,$A$4:$B$33,1)+(COUNT($A$4:$B$33)+1-RANK(A4,$A$4:$B$33,1)-RANK(A4,$A$4:$B$33,0))/2</f>
        <v>38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134</v>
      </c>
      <c r="B5">
        <v>2</v>
      </c>
      <c r="D5">
        <f t="shared" si="0"/>
        <v>51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35.143262354096969</v>
      </c>
      <c r="L5">
        <f>STDEVP($B$4:$B$33)</f>
        <v>0</v>
      </c>
    </row>
    <row r="6" spans="1:12" x14ac:dyDescent="0.3">
      <c r="A6">
        <v>95</v>
      </c>
      <c r="B6">
        <v>2</v>
      </c>
      <c r="D6">
        <f t="shared" si="0"/>
        <v>39</v>
      </c>
      <c r="E6">
        <f t="shared" si="1"/>
        <v>15.5</v>
      </c>
    </row>
    <row r="7" spans="1:12" x14ac:dyDescent="0.3">
      <c r="A7">
        <v>138</v>
      </c>
      <c r="B7">
        <v>2</v>
      </c>
      <c r="D7">
        <f t="shared" si="0"/>
        <v>52.5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83</v>
      </c>
      <c r="B8">
        <v>2</v>
      </c>
      <c r="D8">
        <f t="shared" si="0"/>
        <v>36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88</v>
      </c>
      <c r="B9">
        <v>2</v>
      </c>
      <c r="D9">
        <f t="shared" si="0"/>
        <v>37</v>
      </c>
      <c r="E9">
        <f t="shared" si="1"/>
        <v>15.5</v>
      </c>
    </row>
    <row r="10" spans="1:12" x14ac:dyDescent="0.3">
      <c r="A10">
        <v>140</v>
      </c>
      <c r="B10">
        <v>2</v>
      </c>
      <c r="D10">
        <f t="shared" si="0"/>
        <v>54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171</v>
      </c>
      <c r="B11">
        <v>2</v>
      </c>
      <c r="D11">
        <f t="shared" si="0"/>
        <v>59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119</v>
      </c>
      <c r="B12">
        <v>2</v>
      </c>
      <c r="D12">
        <f t="shared" si="0"/>
        <v>48</v>
      </c>
      <c r="E12">
        <f t="shared" si="1"/>
        <v>15.5</v>
      </c>
    </row>
    <row r="13" spans="1:12" x14ac:dyDescent="0.3">
      <c r="A13">
        <v>138</v>
      </c>
      <c r="B13">
        <v>2</v>
      </c>
      <c r="D13">
        <f t="shared" si="0"/>
        <v>52.5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166</v>
      </c>
      <c r="B14">
        <v>2</v>
      </c>
      <c r="D14">
        <f t="shared" si="0"/>
        <v>58</v>
      </c>
      <c r="E14">
        <f t="shared" si="1"/>
        <v>15.5</v>
      </c>
    </row>
    <row r="15" spans="1:12" x14ac:dyDescent="0.3">
      <c r="A15">
        <v>116</v>
      </c>
      <c r="B15">
        <v>2</v>
      </c>
      <c r="D15">
        <f t="shared" si="0"/>
        <v>44.5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111</v>
      </c>
      <c r="B16">
        <v>2</v>
      </c>
      <c r="D16">
        <f t="shared" si="0"/>
        <v>43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61</v>
      </c>
      <c r="B17">
        <v>2</v>
      </c>
      <c r="D17">
        <f t="shared" si="0"/>
        <v>33</v>
      </c>
      <c r="E17">
        <f t="shared" si="1"/>
        <v>15.5</v>
      </c>
    </row>
    <row r="18" spans="1:12" x14ac:dyDescent="0.3">
      <c r="A18">
        <v>42</v>
      </c>
      <c r="B18">
        <v>2</v>
      </c>
      <c r="D18">
        <f t="shared" si="0"/>
        <v>32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99</v>
      </c>
      <c r="B19">
        <v>2</v>
      </c>
      <c r="D19">
        <f t="shared" si="0"/>
        <v>40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103</v>
      </c>
      <c r="B20">
        <v>2</v>
      </c>
      <c r="D20">
        <f t="shared" si="0"/>
        <v>41</v>
      </c>
      <c r="E20">
        <f t="shared" si="1"/>
        <v>15.5</v>
      </c>
    </row>
    <row r="21" spans="1:12" x14ac:dyDescent="0.3">
      <c r="A21">
        <v>116</v>
      </c>
      <c r="B21">
        <v>2</v>
      </c>
      <c r="D21">
        <f t="shared" si="0"/>
        <v>44.5</v>
      </c>
      <c r="E21">
        <f t="shared" si="1"/>
        <v>15.5</v>
      </c>
    </row>
    <row r="22" spans="1:12" x14ac:dyDescent="0.3">
      <c r="A22">
        <v>117</v>
      </c>
      <c r="B22">
        <v>2</v>
      </c>
      <c r="D22">
        <f t="shared" si="0"/>
        <v>46.5</v>
      </c>
      <c r="E22">
        <f t="shared" si="1"/>
        <v>15.5</v>
      </c>
    </row>
    <row r="23" spans="1:12" x14ac:dyDescent="0.3">
      <c r="A23">
        <v>128</v>
      </c>
      <c r="B23">
        <v>2</v>
      </c>
      <c r="D23">
        <f t="shared" si="0"/>
        <v>50</v>
      </c>
      <c r="E23">
        <f t="shared" si="1"/>
        <v>15.5</v>
      </c>
    </row>
    <row r="24" spans="1:12" x14ac:dyDescent="0.3">
      <c r="A24">
        <v>163</v>
      </c>
      <c r="B24">
        <v>2</v>
      </c>
      <c r="D24">
        <f t="shared" si="0"/>
        <v>57</v>
      </c>
      <c r="E24">
        <f t="shared" si="1"/>
        <v>15.5</v>
      </c>
    </row>
    <row r="25" spans="1:12" x14ac:dyDescent="0.3">
      <c r="A25">
        <v>172</v>
      </c>
      <c r="B25">
        <v>2</v>
      </c>
      <c r="D25">
        <f t="shared" si="0"/>
        <v>60</v>
      </c>
      <c r="E25">
        <f t="shared" si="1"/>
        <v>15.5</v>
      </c>
    </row>
    <row r="26" spans="1:12" x14ac:dyDescent="0.3">
      <c r="A26">
        <v>155</v>
      </c>
      <c r="B26">
        <v>2</v>
      </c>
      <c r="D26">
        <f t="shared" si="0"/>
        <v>56</v>
      </c>
      <c r="E26">
        <f t="shared" si="1"/>
        <v>15.5</v>
      </c>
    </row>
    <row r="27" spans="1:12" x14ac:dyDescent="0.3">
      <c r="A27">
        <v>70</v>
      </c>
      <c r="B27">
        <v>2</v>
      </c>
      <c r="D27">
        <f t="shared" si="0"/>
        <v>34</v>
      </c>
      <c r="E27">
        <f t="shared" si="1"/>
        <v>15.5</v>
      </c>
    </row>
    <row r="28" spans="1:12" x14ac:dyDescent="0.3">
      <c r="A28">
        <v>108</v>
      </c>
      <c r="B28">
        <v>2</v>
      </c>
      <c r="D28">
        <f t="shared" si="0"/>
        <v>42</v>
      </c>
      <c r="E28">
        <f t="shared" si="1"/>
        <v>15.5</v>
      </c>
    </row>
    <row r="29" spans="1:12" x14ac:dyDescent="0.3">
      <c r="A29">
        <v>126</v>
      </c>
      <c r="B29">
        <v>2</v>
      </c>
      <c r="D29">
        <f t="shared" si="0"/>
        <v>49</v>
      </c>
      <c r="E29">
        <f t="shared" si="1"/>
        <v>15.5</v>
      </c>
    </row>
    <row r="30" spans="1:12" x14ac:dyDescent="0.3">
      <c r="A30">
        <v>117</v>
      </c>
      <c r="B30">
        <v>2</v>
      </c>
      <c r="D30">
        <f t="shared" si="0"/>
        <v>46.5</v>
      </c>
      <c r="E30">
        <f t="shared" si="1"/>
        <v>15.5</v>
      </c>
    </row>
    <row r="31" spans="1:12" x14ac:dyDescent="0.3">
      <c r="A31">
        <v>79</v>
      </c>
      <c r="B31">
        <v>2</v>
      </c>
      <c r="D31">
        <f t="shared" si="0"/>
        <v>35</v>
      </c>
      <c r="E31">
        <f t="shared" si="1"/>
        <v>15.5</v>
      </c>
    </row>
    <row r="32" spans="1:12" x14ac:dyDescent="0.3">
      <c r="A32">
        <v>150</v>
      </c>
      <c r="B32">
        <v>2</v>
      </c>
      <c r="D32">
        <f t="shared" si="0"/>
        <v>55</v>
      </c>
      <c r="E32">
        <f t="shared" si="1"/>
        <v>15.5</v>
      </c>
    </row>
    <row r="33" spans="1:5" x14ac:dyDescent="0.3">
      <c r="A33">
        <v>39</v>
      </c>
      <c r="B33">
        <v>2</v>
      </c>
      <c r="D33">
        <f t="shared" si="0"/>
        <v>31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58</v>
      </c>
      <c r="D1" t="s">
        <v>2</v>
      </c>
      <c r="E1">
        <v>685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113</v>
      </c>
      <c r="I2">
        <f>MEDIAN($B$4:$B$33)</f>
        <v>2</v>
      </c>
      <c r="K2">
        <f>AVERAGE($A$4:$A$33)</f>
        <v>119.23333333333333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132</v>
      </c>
      <c r="B4">
        <v>2</v>
      </c>
      <c r="D4">
        <f t="shared" ref="D4:D33" si="0">RANK(A4,$A$4:$B$33,1)+(COUNT($A$4:$B$33)+1-RANK(A4,$A$4:$B$33,1)-RANK(A4,$A$4:$B$33,0))/2</f>
        <v>49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97</v>
      </c>
      <c r="B5">
        <v>2</v>
      </c>
      <c r="D5">
        <f t="shared" si="0"/>
        <v>38.5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39.664999964984524</v>
      </c>
      <c r="L5">
        <f>STDEVP($B$4:$B$33)</f>
        <v>0</v>
      </c>
    </row>
    <row r="6" spans="1:12" x14ac:dyDescent="0.3">
      <c r="A6">
        <v>172</v>
      </c>
      <c r="B6">
        <v>2</v>
      </c>
      <c r="D6">
        <f t="shared" si="0"/>
        <v>57</v>
      </c>
      <c r="E6">
        <f t="shared" si="1"/>
        <v>15.5</v>
      </c>
    </row>
    <row r="7" spans="1:12" x14ac:dyDescent="0.3">
      <c r="A7">
        <v>32</v>
      </c>
      <c r="B7">
        <v>2</v>
      </c>
      <c r="D7">
        <f t="shared" si="0"/>
        <v>31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121</v>
      </c>
      <c r="B8">
        <v>2</v>
      </c>
      <c r="D8">
        <f t="shared" si="0"/>
        <v>47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47</v>
      </c>
      <c r="B9">
        <v>2</v>
      </c>
      <c r="D9">
        <f t="shared" si="0"/>
        <v>32</v>
      </c>
      <c r="E9">
        <f t="shared" si="1"/>
        <v>15.5</v>
      </c>
    </row>
    <row r="10" spans="1:12" x14ac:dyDescent="0.3">
      <c r="A10">
        <v>98</v>
      </c>
      <c r="B10">
        <v>2</v>
      </c>
      <c r="D10">
        <f t="shared" si="0"/>
        <v>40.5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137</v>
      </c>
      <c r="B11">
        <v>2</v>
      </c>
      <c r="D11">
        <f t="shared" si="0"/>
        <v>50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87</v>
      </c>
      <c r="B12">
        <v>2</v>
      </c>
      <c r="D12">
        <f t="shared" si="0"/>
        <v>36</v>
      </c>
      <c r="E12">
        <f t="shared" si="1"/>
        <v>15.5</v>
      </c>
    </row>
    <row r="13" spans="1:12" x14ac:dyDescent="0.3">
      <c r="A13">
        <v>94</v>
      </c>
      <c r="B13">
        <v>2</v>
      </c>
      <c r="D13">
        <f t="shared" si="0"/>
        <v>37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153</v>
      </c>
      <c r="B14">
        <v>2</v>
      </c>
      <c r="D14">
        <f t="shared" si="0"/>
        <v>54</v>
      </c>
      <c r="E14">
        <f t="shared" si="1"/>
        <v>15.5</v>
      </c>
    </row>
    <row r="15" spans="1:12" x14ac:dyDescent="0.3">
      <c r="A15">
        <v>105</v>
      </c>
      <c r="B15">
        <v>2</v>
      </c>
      <c r="D15">
        <f t="shared" si="0"/>
        <v>43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83</v>
      </c>
      <c r="B16">
        <v>2</v>
      </c>
      <c r="D16">
        <f t="shared" si="0"/>
        <v>35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106</v>
      </c>
      <c r="B17">
        <v>2</v>
      </c>
      <c r="D17">
        <f t="shared" si="0"/>
        <v>44</v>
      </c>
      <c r="E17">
        <f t="shared" si="1"/>
        <v>15.5</v>
      </c>
    </row>
    <row r="18" spans="1:12" x14ac:dyDescent="0.3">
      <c r="A18">
        <v>77</v>
      </c>
      <c r="B18">
        <v>2</v>
      </c>
      <c r="D18">
        <f t="shared" si="0"/>
        <v>34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205</v>
      </c>
      <c r="B19">
        <v>2</v>
      </c>
      <c r="D19">
        <f t="shared" si="0"/>
        <v>60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141</v>
      </c>
      <c r="B20">
        <v>2</v>
      </c>
      <c r="D20">
        <f t="shared" si="0"/>
        <v>51</v>
      </c>
      <c r="E20">
        <f t="shared" si="1"/>
        <v>15.5</v>
      </c>
    </row>
    <row r="21" spans="1:12" x14ac:dyDescent="0.3">
      <c r="A21">
        <v>98</v>
      </c>
      <c r="B21">
        <v>2</v>
      </c>
      <c r="D21">
        <f t="shared" si="0"/>
        <v>40.5</v>
      </c>
      <c r="E21">
        <f t="shared" si="1"/>
        <v>15.5</v>
      </c>
    </row>
    <row r="22" spans="1:12" x14ac:dyDescent="0.3">
      <c r="A22">
        <v>155</v>
      </c>
      <c r="B22">
        <v>2</v>
      </c>
      <c r="D22">
        <f t="shared" si="0"/>
        <v>55</v>
      </c>
      <c r="E22">
        <f t="shared" si="1"/>
        <v>15.5</v>
      </c>
    </row>
    <row r="23" spans="1:12" x14ac:dyDescent="0.3">
      <c r="A23">
        <v>124</v>
      </c>
      <c r="B23">
        <v>2</v>
      </c>
      <c r="D23">
        <f t="shared" si="0"/>
        <v>48</v>
      </c>
      <c r="E23">
        <f t="shared" si="1"/>
        <v>15.5</v>
      </c>
    </row>
    <row r="24" spans="1:12" x14ac:dyDescent="0.3">
      <c r="A24">
        <v>110</v>
      </c>
      <c r="B24">
        <v>2</v>
      </c>
      <c r="D24">
        <f t="shared" si="0"/>
        <v>45</v>
      </c>
      <c r="E24">
        <f t="shared" si="1"/>
        <v>15.5</v>
      </c>
    </row>
    <row r="25" spans="1:12" x14ac:dyDescent="0.3">
      <c r="A25">
        <v>143</v>
      </c>
      <c r="B25">
        <v>2</v>
      </c>
      <c r="D25">
        <f t="shared" si="0"/>
        <v>52.5</v>
      </c>
      <c r="E25">
        <f t="shared" si="1"/>
        <v>15.5</v>
      </c>
    </row>
    <row r="26" spans="1:12" x14ac:dyDescent="0.3">
      <c r="A26">
        <v>190</v>
      </c>
      <c r="B26">
        <v>2</v>
      </c>
      <c r="D26">
        <f t="shared" si="0"/>
        <v>59</v>
      </c>
      <c r="E26">
        <f t="shared" si="1"/>
        <v>15.5</v>
      </c>
    </row>
    <row r="27" spans="1:12" x14ac:dyDescent="0.3">
      <c r="A27">
        <v>179</v>
      </c>
      <c r="B27">
        <v>2</v>
      </c>
      <c r="D27">
        <f t="shared" si="0"/>
        <v>58</v>
      </c>
      <c r="E27">
        <f t="shared" si="1"/>
        <v>15.5</v>
      </c>
    </row>
    <row r="28" spans="1:12" x14ac:dyDescent="0.3">
      <c r="A28">
        <v>97</v>
      </c>
      <c r="B28">
        <v>2</v>
      </c>
      <c r="D28">
        <f t="shared" si="0"/>
        <v>38.5</v>
      </c>
      <c r="E28">
        <f t="shared" si="1"/>
        <v>15.5</v>
      </c>
    </row>
    <row r="29" spans="1:12" x14ac:dyDescent="0.3">
      <c r="A29">
        <v>143</v>
      </c>
      <c r="B29">
        <v>2</v>
      </c>
      <c r="D29">
        <f t="shared" si="0"/>
        <v>52.5</v>
      </c>
      <c r="E29">
        <f t="shared" si="1"/>
        <v>15.5</v>
      </c>
    </row>
    <row r="30" spans="1:12" x14ac:dyDescent="0.3">
      <c r="A30">
        <v>100</v>
      </c>
      <c r="B30">
        <v>2</v>
      </c>
      <c r="D30">
        <f t="shared" si="0"/>
        <v>42</v>
      </c>
      <c r="E30">
        <f t="shared" si="1"/>
        <v>15.5</v>
      </c>
    </row>
    <row r="31" spans="1:12" x14ac:dyDescent="0.3">
      <c r="A31">
        <v>160</v>
      </c>
      <c r="B31">
        <v>2</v>
      </c>
      <c r="D31">
        <f t="shared" si="0"/>
        <v>56</v>
      </c>
      <c r="E31">
        <f t="shared" si="1"/>
        <v>15.5</v>
      </c>
    </row>
    <row r="32" spans="1:12" x14ac:dyDescent="0.3">
      <c r="A32">
        <v>75</v>
      </c>
      <c r="B32">
        <v>2</v>
      </c>
      <c r="D32">
        <f t="shared" si="0"/>
        <v>33</v>
      </c>
      <c r="E32">
        <f t="shared" si="1"/>
        <v>15.5</v>
      </c>
    </row>
    <row r="33" spans="1:5" x14ac:dyDescent="0.3">
      <c r="A33">
        <v>116</v>
      </c>
      <c r="B33">
        <v>2</v>
      </c>
      <c r="D33">
        <f t="shared" si="0"/>
        <v>46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59</v>
      </c>
      <c r="D1" t="s">
        <v>2</v>
      </c>
      <c r="E1">
        <v>478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83</v>
      </c>
      <c r="I2">
        <f>MEDIAN($B$4:$B$33)</f>
        <v>2</v>
      </c>
      <c r="K2">
        <f>AVERAGE($A$4:$A$33)</f>
        <v>80.533333333333331</v>
      </c>
      <c r="L2">
        <f>AVERAGE($B$4:$B$33)</f>
        <v>2.0333333333333332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23</v>
      </c>
      <c r="B4">
        <v>2</v>
      </c>
      <c r="D4">
        <f t="shared" ref="D4:D33" si="0">RANK(A4,$A$4:$B$33,1)+(COUNT($A$4:$B$33)+1-RANK(A4,$A$4:$B$33,1)-RANK(A4,$A$4:$B$33,0))/2</f>
        <v>32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89</v>
      </c>
      <c r="B5">
        <v>2</v>
      </c>
      <c r="D5">
        <f t="shared" si="0"/>
        <v>49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30.091785516242727</v>
      </c>
      <c r="L5">
        <f>STDEVP($B$4:$B$33)</f>
        <v>0.17950549357115012</v>
      </c>
    </row>
    <row r="6" spans="1:12" x14ac:dyDescent="0.3">
      <c r="A6">
        <v>76</v>
      </c>
      <c r="B6">
        <v>2</v>
      </c>
      <c r="D6">
        <f t="shared" si="0"/>
        <v>43</v>
      </c>
      <c r="E6">
        <f t="shared" si="1"/>
        <v>15</v>
      </c>
    </row>
    <row r="7" spans="1:12" x14ac:dyDescent="0.3">
      <c r="A7">
        <v>84</v>
      </c>
      <c r="B7">
        <v>2</v>
      </c>
      <c r="D7">
        <f t="shared" si="0"/>
        <v>47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91</v>
      </c>
      <c r="B8">
        <v>2</v>
      </c>
      <c r="D8">
        <f t="shared" si="0"/>
        <v>50.5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74</v>
      </c>
      <c r="B9">
        <v>2</v>
      </c>
      <c r="D9">
        <f t="shared" si="0"/>
        <v>42</v>
      </c>
      <c r="E9">
        <f t="shared" si="1"/>
        <v>15</v>
      </c>
    </row>
    <row r="10" spans="1:12" x14ac:dyDescent="0.3">
      <c r="A10">
        <v>63</v>
      </c>
      <c r="B10">
        <v>2</v>
      </c>
      <c r="D10">
        <f t="shared" si="0"/>
        <v>38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15</v>
      </c>
      <c r="B11">
        <v>2</v>
      </c>
      <c r="D11">
        <f t="shared" si="0"/>
        <v>31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51</v>
      </c>
      <c r="B12">
        <v>2</v>
      </c>
      <c r="D12">
        <f t="shared" si="0"/>
        <v>35</v>
      </c>
      <c r="E12">
        <f t="shared" si="1"/>
        <v>15</v>
      </c>
    </row>
    <row r="13" spans="1:12" x14ac:dyDescent="0.3">
      <c r="A13">
        <v>102</v>
      </c>
      <c r="B13">
        <v>2</v>
      </c>
      <c r="D13">
        <f t="shared" si="0"/>
        <v>54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91</v>
      </c>
      <c r="B14">
        <v>2</v>
      </c>
      <c r="D14">
        <f t="shared" si="0"/>
        <v>50.5</v>
      </c>
      <c r="E14">
        <f t="shared" si="1"/>
        <v>15</v>
      </c>
    </row>
    <row r="15" spans="1:12" x14ac:dyDescent="0.3">
      <c r="A15">
        <v>45</v>
      </c>
      <c r="B15">
        <v>2</v>
      </c>
      <c r="D15">
        <f t="shared" si="0"/>
        <v>33.5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107</v>
      </c>
      <c r="B16">
        <v>2</v>
      </c>
      <c r="D16">
        <f t="shared" si="0"/>
        <v>56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86</v>
      </c>
      <c r="B17">
        <v>2</v>
      </c>
      <c r="D17">
        <f t="shared" si="0"/>
        <v>48</v>
      </c>
      <c r="E17">
        <f t="shared" si="1"/>
        <v>15</v>
      </c>
    </row>
    <row r="18" spans="1:12" x14ac:dyDescent="0.3">
      <c r="A18">
        <v>118</v>
      </c>
      <c r="B18">
        <v>2</v>
      </c>
      <c r="D18">
        <f t="shared" si="0"/>
        <v>57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45</v>
      </c>
      <c r="B19">
        <v>2</v>
      </c>
      <c r="D19">
        <f t="shared" si="0"/>
        <v>33.5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53</v>
      </c>
      <c r="B20">
        <v>2</v>
      </c>
      <c r="D20">
        <f t="shared" si="0"/>
        <v>36</v>
      </c>
      <c r="E20">
        <f t="shared" si="1"/>
        <v>15</v>
      </c>
    </row>
    <row r="21" spans="1:12" x14ac:dyDescent="0.3">
      <c r="A21">
        <v>77</v>
      </c>
      <c r="B21">
        <v>2</v>
      </c>
      <c r="D21">
        <f t="shared" si="0"/>
        <v>44</v>
      </c>
      <c r="E21">
        <f t="shared" si="1"/>
        <v>15</v>
      </c>
    </row>
    <row r="22" spans="1:12" x14ac:dyDescent="0.3">
      <c r="A22">
        <v>57</v>
      </c>
      <c r="B22">
        <v>2</v>
      </c>
      <c r="D22">
        <f t="shared" si="0"/>
        <v>37</v>
      </c>
      <c r="E22">
        <f t="shared" si="1"/>
        <v>15</v>
      </c>
    </row>
    <row r="23" spans="1:12" x14ac:dyDescent="0.3">
      <c r="A23">
        <v>105</v>
      </c>
      <c r="B23">
        <v>2</v>
      </c>
      <c r="D23">
        <f t="shared" si="0"/>
        <v>55</v>
      </c>
      <c r="E23">
        <f t="shared" si="1"/>
        <v>15</v>
      </c>
    </row>
    <row r="24" spans="1:12" x14ac:dyDescent="0.3">
      <c r="A24">
        <v>130</v>
      </c>
      <c r="B24">
        <v>2</v>
      </c>
      <c r="D24">
        <f t="shared" si="0"/>
        <v>59</v>
      </c>
      <c r="E24">
        <f t="shared" si="1"/>
        <v>15</v>
      </c>
    </row>
    <row r="25" spans="1:12" x14ac:dyDescent="0.3">
      <c r="A25">
        <v>128</v>
      </c>
      <c r="B25">
        <v>3</v>
      </c>
      <c r="D25">
        <f t="shared" si="0"/>
        <v>58</v>
      </c>
      <c r="E25">
        <f t="shared" si="1"/>
        <v>30</v>
      </c>
    </row>
    <row r="26" spans="1:12" x14ac:dyDescent="0.3">
      <c r="A26">
        <v>83</v>
      </c>
      <c r="B26">
        <v>2</v>
      </c>
      <c r="D26">
        <f t="shared" si="0"/>
        <v>45.5</v>
      </c>
      <c r="E26">
        <f t="shared" si="1"/>
        <v>15</v>
      </c>
    </row>
    <row r="27" spans="1:12" x14ac:dyDescent="0.3">
      <c r="A27">
        <v>83</v>
      </c>
      <c r="B27">
        <v>2</v>
      </c>
      <c r="D27">
        <f t="shared" si="0"/>
        <v>45.5</v>
      </c>
      <c r="E27">
        <f t="shared" si="1"/>
        <v>15</v>
      </c>
    </row>
    <row r="28" spans="1:12" x14ac:dyDescent="0.3">
      <c r="A28">
        <v>98</v>
      </c>
      <c r="B28">
        <v>2</v>
      </c>
      <c r="D28">
        <f t="shared" si="0"/>
        <v>52</v>
      </c>
      <c r="E28">
        <f t="shared" si="1"/>
        <v>15</v>
      </c>
    </row>
    <row r="29" spans="1:12" x14ac:dyDescent="0.3">
      <c r="A29">
        <v>64</v>
      </c>
      <c r="B29">
        <v>2</v>
      </c>
      <c r="D29">
        <f t="shared" si="0"/>
        <v>39.5</v>
      </c>
      <c r="E29">
        <f t="shared" si="1"/>
        <v>15</v>
      </c>
    </row>
    <row r="30" spans="1:12" x14ac:dyDescent="0.3">
      <c r="A30">
        <v>64</v>
      </c>
      <c r="B30">
        <v>2</v>
      </c>
      <c r="D30">
        <f t="shared" si="0"/>
        <v>39.5</v>
      </c>
      <c r="E30">
        <f t="shared" si="1"/>
        <v>15</v>
      </c>
    </row>
    <row r="31" spans="1:12" x14ac:dyDescent="0.3">
      <c r="A31">
        <v>99</v>
      </c>
      <c r="B31">
        <v>2</v>
      </c>
      <c r="D31">
        <f t="shared" si="0"/>
        <v>53</v>
      </c>
      <c r="E31">
        <f t="shared" si="1"/>
        <v>15</v>
      </c>
    </row>
    <row r="32" spans="1:12" x14ac:dyDescent="0.3">
      <c r="A32">
        <v>150</v>
      </c>
      <c r="B32">
        <v>2</v>
      </c>
      <c r="D32">
        <f t="shared" si="0"/>
        <v>60</v>
      </c>
      <c r="E32">
        <f t="shared" si="1"/>
        <v>15</v>
      </c>
    </row>
    <row r="33" spans="1:5" x14ac:dyDescent="0.3">
      <c r="A33">
        <v>65</v>
      </c>
      <c r="B33">
        <v>2</v>
      </c>
      <c r="D33">
        <f t="shared" si="0"/>
        <v>41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26</v>
      </c>
      <c r="D1" t="s">
        <v>2</v>
      </c>
      <c r="E1">
        <v>721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92</v>
      </c>
      <c r="I2">
        <f>MEDIAN($B$4:$B$33)</f>
        <v>2</v>
      </c>
      <c r="K2">
        <f>AVERAGE($A$4:$A$33)</f>
        <v>96.5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49</v>
      </c>
      <c r="B4">
        <v>2</v>
      </c>
      <c r="D4">
        <f t="shared" ref="D4:D33" si="0">RANK(A4,$A$4:$B$33,1)+(COUNT($A$4:$B$33)+1-RANK(A4,$A$4:$B$33,1)-RANK(A4,$A$4:$B$33,0))/2</f>
        <v>33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129</v>
      </c>
      <c r="B5">
        <v>2</v>
      </c>
      <c r="D5">
        <f t="shared" si="0"/>
        <v>54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31.584542632961039</v>
      </c>
      <c r="L5">
        <f>STDEVP($B$4:$B$33)</f>
        <v>0</v>
      </c>
    </row>
    <row r="6" spans="1:12" x14ac:dyDescent="0.3">
      <c r="A6">
        <v>74</v>
      </c>
      <c r="B6">
        <v>2</v>
      </c>
      <c r="D6">
        <f t="shared" si="0"/>
        <v>38.5</v>
      </c>
      <c r="E6">
        <f t="shared" si="1"/>
        <v>15.5</v>
      </c>
    </row>
    <row r="7" spans="1:12" x14ac:dyDescent="0.3">
      <c r="A7">
        <v>91</v>
      </c>
      <c r="B7">
        <v>2</v>
      </c>
      <c r="D7">
        <f t="shared" si="0"/>
        <v>44.5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42</v>
      </c>
      <c r="B8">
        <v>2</v>
      </c>
      <c r="D8">
        <f t="shared" si="0"/>
        <v>31.5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98</v>
      </c>
      <c r="B9">
        <v>2</v>
      </c>
      <c r="D9">
        <f t="shared" si="0"/>
        <v>47</v>
      </c>
      <c r="E9">
        <f t="shared" si="1"/>
        <v>15.5</v>
      </c>
    </row>
    <row r="10" spans="1:12" x14ac:dyDescent="0.3">
      <c r="A10">
        <v>120</v>
      </c>
      <c r="B10">
        <v>2</v>
      </c>
      <c r="D10">
        <f t="shared" si="0"/>
        <v>53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68</v>
      </c>
      <c r="B11">
        <v>2</v>
      </c>
      <c r="D11">
        <f t="shared" si="0"/>
        <v>36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75</v>
      </c>
      <c r="B12">
        <v>2</v>
      </c>
      <c r="D12">
        <f t="shared" si="0"/>
        <v>40</v>
      </c>
      <c r="E12">
        <f t="shared" si="1"/>
        <v>15.5</v>
      </c>
    </row>
    <row r="13" spans="1:12" x14ac:dyDescent="0.3">
      <c r="A13">
        <v>70</v>
      </c>
      <c r="B13">
        <v>2</v>
      </c>
      <c r="D13">
        <f t="shared" si="0"/>
        <v>37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93</v>
      </c>
      <c r="B14">
        <v>2</v>
      </c>
      <c r="D14">
        <f t="shared" si="0"/>
        <v>46</v>
      </c>
      <c r="E14">
        <f t="shared" si="1"/>
        <v>15.5</v>
      </c>
    </row>
    <row r="15" spans="1:12" x14ac:dyDescent="0.3">
      <c r="A15">
        <v>87</v>
      </c>
      <c r="B15">
        <v>2</v>
      </c>
      <c r="D15">
        <f t="shared" si="0"/>
        <v>42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63</v>
      </c>
      <c r="B16">
        <v>2</v>
      </c>
      <c r="D16">
        <f t="shared" si="0"/>
        <v>34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112</v>
      </c>
      <c r="B17">
        <v>2</v>
      </c>
      <c r="D17">
        <f t="shared" si="0"/>
        <v>51</v>
      </c>
      <c r="E17">
        <f t="shared" si="1"/>
        <v>15.5</v>
      </c>
    </row>
    <row r="18" spans="1:12" x14ac:dyDescent="0.3">
      <c r="A18">
        <v>104</v>
      </c>
      <c r="B18">
        <v>2</v>
      </c>
      <c r="D18">
        <f t="shared" si="0"/>
        <v>50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102</v>
      </c>
      <c r="B19">
        <v>2</v>
      </c>
      <c r="D19">
        <f t="shared" si="0"/>
        <v>49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90</v>
      </c>
      <c r="B20">
        <v>2</v>
      </c>
      <c r="D20">
        <f t="shared" si="0"/>
        <v>43</v>
      </c>
      <c r="E20">
        <f t="shared" si="1"/>
        <v>15.5</v>
      </c>
    </row>
    <row r="21" spans="1:12" x14ac:dyDescent="0.3">
      <c r="A21">
        <v>74</v>
      </c>
      <c r="B21">
        <v>2</v>
      </c>
      <c r="D21">
        <f t="shared" si="0"/>
        <v>38.5</v>
      </c>
      <c r="E21">
        <f t="shared" si="1"/>
        <v>15.5</v>
      </c>
    </row>
    <row r="22" spans="1:12" x14ac:dyDescent="0.3">
      <c r="A22">
        <v>116</v>
      </c>
      <c r="B22">
        <v>2</v>
      </c>
      <c r="D22">
        <f t="shared" si="0"/>
        <v>52</v>
      </c>
      <c r="E22">
        <f t="shared" si="1"/>
        <v>15.5</v>
      </c>
    </row>
    <row r="23" spans="1:12" x14ac:dyDescent="0.3">
      <c r="A23">
        <v>66</v>
      </c>
      <c r="B23">
        <v>2</v>
      </c>
      <c r="D23">
        <f t="shared" si="0"/>
        <v>35</v>
      </c>
      <c r="E23">
        <f t="shared" si="1"/>
        <v>15.5</v>
      </c>
    </row>
    <row r="24" spans="1:12" x14ac:dyDescent="0.3">
      <c r="A24">
        <v>135</v>
      </c>
      <c r="B24">
        <v>2</v>
      </c>
      <c r="D24">
        <f t="shared" si="0"/>
        <v>55</v>
      </c>
      <c r="E24">
        <f t="shared" si="1"/>
        <v>15.5</v>
      </c>
    </row>
    <row r="25" spans="1:12" x14ac:dyDescent="0.3">
      <c r="A25">
        <v>153</v>
      </c>
      <c r="B25">
        <v>2</v>
      </c>
      <c r="D25">
        <f t="shared" si="0"/>
        <v>60</v>
      </c>
      <c r="E25">
        <f t="shared" si="1"/>
        <v>15.5</v>
      </c>
    </row>
    <row r="26" spans="1:12" x14ac:dyDescent="0.3">
      <c r="A26">
        <v>146</v>
      </c>
      <c r="B26">
        <v>2</v>
      </c>
      <c r="D26">
        <f t="shared" si="0"/>
        <v>58</v>
      </c>
      <c r="E26">
        <f t="shared" si="1"/>
        <v>15.5</v>
      </c>
    </row>
    <row r="27" spans="1:12" x14ac:dyDescent="0.3">
      <c r="A27">
        <v>76</v>
      </c>
      <c r="B27">
        <v>2</v>
      </c>
      <c r="D27">
        <f t="shared" si="0"/>
        <v>41</v>
      </c>
      <c r="E27">
        <f t="shared" si="1"/>
        <v>15.5</v>
      </c>
    </row>
    <row r="28" spans="1:12" x14ac:dyDescent="0.3">
      <c r="A28">
        <v>100</v>
      </c>
      <c r="B28">
        <v>2</v>
      </c>
      <c r="D28">
        <f t="shared" si="0"/>
        <v>48</v>
      </c>
      <c r="E28">
        <f t="shared" si="1"/>
        <v>15.5</v>
      </c>
    </row>
    <row r="29" spans="1:12" x14ac:dyDescent="0.3">
      <c r="A29">
        <v>152</v>
      </c>
      <c r="B29">
        <v>2</v>
      </c>
      <c r="D29">
        <f t="shared" si="0"/>
        <v>59</v>
      </c>
      <c r="E29">
        <f t="shared" si="1"/>
        <v>15.5</v>
      </c>
    </row>
    <row r="30" spans="1:12" x14ac:dyDescent="0.3">
      <c r="A30">
        <v>42</v>
      </c>
      <c r="B30">
        <v>2</v>
      </c>
      <c r="D30">
        <f t="shared" si="0"/>
        <v>31.5</v>
      </c>
      <c r="E30">
        <f t="shared" si="1"/>
        <v>15.5</v>
      </c>
    </row>
    <row r="31" spans="1:12" x14ac:dyDescent="0.3">
      <c r="A31">
        <v>138</v>
      </c>
      <c r="B31">
        <v>2</v>
      </c>
      <c r="D31">
        <f t="shared" si="0"/>
        <v>56</v>
      </c>
      <c r="E31">
        <f t="shared" si="1"/>
        <v>15.5</v>
      </c>
    </row>
    <row r="32" spans="1:12" x14ac:dyDescent="0.3">
      <c r="A32">
        <v>139</v>
      </c>
      <c r="B32">
        <v>2</v>
      </c>
      <c r="D32">
        <f t="shared" si="0"/>
        <v>57</v>
      </c>
      <c r="E32">
        <f t="shared" si="1"/>
        <v>15.5</v>
      </c>
    </row>
    <row r="33" spans="1:5" x14ac:dyDescent="0.3">
      <c r="A33">
        <v>91</v>
      </c>
      <c r="B33">
        <v>2</v>
      </c>
      <c r="D33">
        <f t="shared" si="0"/>
        <v>44.5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60</v>
      </c>
      <c r="D1" t="s">
        <v>2</v>
      </c>
      <c r="E1">
        <v>588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73</v>
      </c>
      <c r="I2">
        <f>MEDIAN($B$4:$B$33)</f>
        <v>2</v>
      </c>
      <c r="K2">
        <f>AVERAGE($A$4:$A$33)</f>
        <v>72.7</v>
      </c>
      <c r="L2">
        <f>AVERAGE($B$4:$B$33)</f>
        <v>2.0666666666666669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79</v>
      </c>
      <c r="B4">
        <v>2</v>
      </c>
      <c r="D4">
        <f t="shared" ref="D4:D33" si="0">RANK(A4,$A$4:$B$33,1)+(COUNT($A$4:$B$33)+1-RANK(A4,$A$4:$B$33,1)-RANK(A4,$A$4:$B$33,0))/2</f>
        <v>49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62</v>
      </c>
      <c r="B5">
        <v>2</v>
      </c>
      <c r="D5">
        <f t="shared" si="0"/>
        <v>39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23.837155870615103</v>
      </c>
      <c r="L5">
        <f>STDEVP($B$4:$B$33)</f>
        <v>0.35901098714230029</v>
      </c>
    </row>
    <row r="6" spans="1:12" x14ac:dyDescent="0.3">
      <c r="A6">
        <v>87</v>
      </c>
      <c r="B6">
        <v>2</v>
      </c>
      <c r="D6">
        <f t="shared" si="0"/>
        <v>54.5</v>
      </c>
      <c r="E6">
        <f t="shared" si="1"/>
        <v>15</v>
      </c>
    </row>
    <row r="7" spans="1:12" x14ac:dyDescent="0.3">
      <c r="A7">
        <v>70</v>
      </c>
      <c r="B7">
        <v>2</v>
      </c>
      <c r="D7">
        <f t="shared" si="0"/>
        <v>43.5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52</v>
      </c>
      <c r="B8">
        <v>2</v>
      </c>
      <c r="D8">
        <f t="shared" si="0"/>
        <v>35.5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75</v>
      </c>
      <c r="B9">
        <v>2</v>
      </c>
      <c r="D9">
        <f t="shared" si="0"/>
        <v>46.5</v>
      </c>
      <c r="E9">
        <f t="shared" si="1"/>
        <v>15</v>
      </c>
    </row>
    <row r="10" spans="1:12" x14ac:dyDescent="0.3">
      <c r="A10">
        <v>119</v>
      </c>
      <c r="B10">
        <v>2</v>
      </c>
      <c r="D10">
        <f t="shared" si="0"/>
        <v>59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62</v>
      </c>
      <c r="B11">
        <v>2</v>
      </c>
      <c r="D11">
        <f t="shared" si="0"/>
        <v>39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65</v>
      </c>
      <c r="B12">
        <v>2</v>
      </c>
      <c r="D12">
        <f t="shared" si="0"/>
        <v>41</v>
      </c>
      <c r="E12">
        <f t="shared" si="1"/>
        <v>15</v>
      </c>
    </row>
    <row r="13" spans="1:12" x14ac:dyDescent="0.3">
      <c r="A13">
        <v>105</v>
      </c>
      <c r="B13">
        <v>2</v>
      </c>
      <c r="D13">
        <f t="shared" si="0"/>
        <v>57.5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70</v>
      </c>
      <c r="B14">
        <v>4</v>
      </c>
      <c r="D14">
        <f t="shared" si="0"/>
        <v>43.5</v>
      </c>
      <c r="E14">
        <f t="shared" si="1"/>
        <v>30</v>
      </c>
    </row>
    <row r="15" spans="1:12" x14ac:dyDescent="0.3">
      <c r="A15">
        <v>71</v>
      </c>
      <c r="B15">
        <v>2</v>
      </c>
      <c r="D15">
        <f t="shared" si="0"/>
        <v>45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82</v>
      </c>
      <c r="B16">
        <v>2</v>
      </c>
      <c r="D16">
        <f t="shared" si="0"/>
        <v>50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62</v>
      </c>
      <c r="B17">
        <v>2</v>
      </c>
      <c r="D17">
        <f t="shared" si="0"/>
        <v>39</v>
      </c>
      <c r="E17">
        <f t="shared" si="1"/>
        <v>15</v>
      </c>
    </row>
    <row r="18" spans="1:12" x14ac:dyDescent="0.3">
      <c r="A18">
        <v>39</v>
      </c>
      <c r="B18">
        <v>2</v>
      </c>
      <c r="D18">
        <f t="shared" si="0"/>
        <v>33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83</v>
      </c>
      <c r="B19">
        <v>2</v>
      </c>
      <c r="D19">
        <f t="shared" si="0"/>
        <v>52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76</v>
      </c>
      <c r="B20">
        <v>2</v>
      </c>
      <c r="D20">
        <f t="shared" si="0"/>
        <v>48</v>
      </c>
      <c r="E20">
        <f t="shared" si="1"/>
        <v>15</v>
      </c>
    </row>
    <row r="21" spans="1:12" x14ac:dyDescent="0.3">
      <c r="A21">
        <v>24</v>
      </c>
      <c r="B21">
        <v>2</v>
      </c>
      <c r="D21">
        <f t="shared" si="0"/>
        <v>31</v>
      </c>
      <c r="E21">
        <f t="shared" si="1"/>
        <v>15</v>
      </c>
    </row>
    <row r="22" spans="1:12" x14ac:dyDescent="0.3">
      <c r="A22">
        <v>29</v>
      </c>
      <c r="B22">
        <v>2</v>
      </c>
      <c r="D22">
        <f t="shared" si="0"/>
        <v>32</v>
      </c>
      <c r="E22">
        <f t="shared" si="1"/>
        <v>15</v>
      </c>
    </row>
    <row r="23" spans="1:12" x14ac:dyDescent="0.3">
      <c r="A23">
        <v>54</v>
      </c>
      <c r="B23">
        <v>2</v>
      </c>
      <c r="D23">
        <f t="shared" si="0"/>
        <v>37</v>
      </c>
      <c r="E23">
        <f t="shared" si="1"/>
        <v>15</v>
      </c>
    </row>
    <row r="24" spans="1:12" x14ac:dyDescent="0.3">
      <c r="A24">
        <v>83</v>
      </c>
      <c r="B24">
        <v>2</v>
      </c>
      <c r="D24">
        <f t="shared" si="0"/>
        <v>52</v>
      </c>
      <c r="E24">
        <f t="shared" si="1"/>
        <v>15</v>
      </c>
    </row>
    <row r="25" spans="1:12" x14ac:dyDescent="0.3">
      <c r="A25">
        <v>133</v>
      </c>
      <c r="B25">
        <v>2</v>
      </c>
      <c r="D25">
        <f t="shared" si="0"/>
        <v>60</v>
      </c>
      <c r="E25">
        <f t="shared" si="1"/>
        <v>15</v>
      </c>
    </row>
    <row r="26" spans="1:12" x14ac:dyDescent="0.3">
      <c r="A26">
        <v>87</v>
      </c>
      <c r="B26">
        <v>2</v>
      </c>
      <c r="D26">
        <f t="shared" si="0"/>
        <v>54.5</v>
      </c>
      <c r="E26">
        <f t="shared" si="1"/>
        <v>15</v>
      </c>
    </row>
    <row r="27" spans="1:12" x14ac:dyDescent="0.3">
      <c r="A27">
        <v>83</v>
      </c>
      <c r="B27">
        <v>2</v>
      </c>
      <c r="D27">
        <f t="shared" si="0"/>
        <v>52</v>
      </c>
      <c r="E27">
        <f t="shared" si="1"/>
        <v>15</v>
      </c>
    </row>
    <row r="28" spans="1:12" x14ac:dyDescent="0.3">
      <c r="A28">
        <v>105</v>
      </c>
      <c r="B28">
        <v>2</v>
      </c>
      <c r="D28">
        <f t="shared" si="0"/>
        <v>57.5</v>
      </c>
      <c r="E28">
        <f t="shared" si="1"/>
        <v>15</v>
      </c>
    </row>
    <row r="29" spans="1:12" x14ac:dyDescent="0.3">
      <c r="A29">
        <v>41</v>
      </c>
      <c r="B29">
        <v>2</v>
      </c>
      <c r="D29">
        <f t="shared" si="0"/>
        <v>34</v>
      </c>
      <c r="E29">
        <f t="shared" si="1"/>
        <v>15</v>
      </c>
    </row>
    <row r="30" spans="1:12" x14ac:dyDescent="0.3">
      <c r="A30">
        <v>52</v>
      </c>
      <c r="B30">
        <v>2</v>
      </c>
      <c r="D30">
        <f t="shared" si="0"/>
        <v>35.5</v>
      </c>
      <c r="E30">
        <f t="shared" si="1"/>
        <v>15</v>
      </c>
    </row>
    <row r="31" spans="1:12" x14ac:dyDescent="0.3">
      <c r="A31">
        <v>75</v>
      </c>
      <c r="B31">
        <v>2</v>
      </c>
      <c r="D31">
        <f t="shared" si="0"/>
        <v>46.5</v>
      </c>
      <c r="E31">
        <f t="shared" si="1"/>
        <v>15</v>
      </c>
    </row>
    <row r="32" spans="1:12" x14ac:dyDescent="0.3">
      <c r="A32">
        <v>88</v>
      </c>
      <c r="B32">
        <v>2</v>
      </c>
      <c r="D32">
        <f t="shared" si="0"/>
        <v>56</v>
      </c>
      <c r="E32">
        <f t="shared" si="1"/>
        <v>15</v>
      </c>
    </row>
    <row r="33" spans="1:5" x14ac:dyDescent="0.3">
      <c r="A33">
        <v>68</v>
      </c>
      <c r="B33">
        <v>2</v>
      </c>
      <c r="D33">
        <f t="shared" si="0"/>
        <v>42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61</v>
      </c>
      <c r="D1" t="s">
        <v>2</v>
      </c>
      <c r="E1">
        <v>383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68.5</v>
      </c>
      <c r="I2">
        <f>MEDIAN($B$4:$B$33)</f>
        <v>2</v>
      </c>
      <c r="K2">
        <f>AVERAGE($A$4:$A$33)</f>
        <v>67.13333333333334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29</v>
      </c>
      <c r="B4">
        <v>2</v>
      </c>
      <c r="D4">
        <f t="shared" ref="D4:D33" si="0">RANK(A4,$A$4:$B$33,1)+(COUNT($A$4:$B$33)+1-RANK(A4,$A$4:$B$33,1)-RANK(A4,$A$4:$B$33,0))/2</f>
        <v>33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85</v>
      </c>
      <c r="B5">
        <v>2</v>
      </c>
      <c r="D5">
        <f t="shared" si="0"/>
        <v>54.5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23.333428571234208</v>
      </c>
      <c r="L5">
        <f>STDEVP($B$4:$B$33)</f>
        <v>0</v>
      </c>
    </row>
    <row r="6" spans="1:12" x14ac:dyDescent="0.3">
      <c r="A6">
        <v>65</v>
      </c>
      <c r="B6">
        <v>2</v>
      </c>
      <c r="D6">
        <f t="shared" si="0"/>
        <v>42</v>
      </c>
      <c r="E6">
        <f t="shared" si="1"/>
        <v>15.5</v>
      </c>
    </row>
    <row r="7" spans="1:12" x14ac:dyDescent="0.3">
      <c r="A7">
        <v>73</v>
      </c>
      <c r="B7">
        <v>2</v>
      </c>
      <c r="D7">
        <f t="shared" si="0"/>
        <v>47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74</v>
      </c>
      <c r="B8">
        <v>2</v>
      </c>
      <c r="D8">
        <f t="shared" si="0"/>
        <v>49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78</v>
      </c>
      <c r="B9">
        <v>2</v>
      </c>
      <c r="D9">
        <f t="shared" si="0"/>
        <v>51</v>
      </c>
      <c r="E9">
        <f t="shared" si="1"/>
        <v>15.5</v>
      </c>
    </row>
    <row r="10" spans="1:12" x14ac:dyDescent="0.3">
      <c r="A10">
        <v>40</v>
      </c>
      <c r="B10">
        <v>2</v>
      </c>
      <c r="D10">
        <f t="shared" si="0"/>
        <v>34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44</v>
      </c>
      <c r="B11">
        <v>2</v>
      </c>
      <c r="D11">
        <f t="shared" si="0"/>
        <v>35.5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111</v>
      </c>
      <c r="B12">
        <v>2</v>
      </c>
      <c r="D12">
        <f t="shared" si="0"/>
        <v>59</v>
      </c>
      <c r="E12">
        <f t="shared" si="1"/>
        <v>15.5</v>
      </c>
    </row>
    <row r="13" spans="1:12" x14ac:dyDescent="0.3">
      <c r="A13">
        <v>51</v>
      </c>
      <c r="B13">
        <v>2</v>
      </c>
      <c r="D13">
        <f t="shared" si="0"/>
        <v>38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74</v>
      </c>
      <c r="B14">
        <v>2</v>
      </c>
      <c r="D14">
        <f t="shared" si="0"/>
        <v>49</v>
      </c>
      <c r="E14">
        <f t="shared" si="1"/>
        <v>15.5</v>
      </c>
    </row>
    <row r="15" spans="1:12" x14ac:dyDescent="0.3">
      <c r="A15">
        <v>79</v>
      </c>
      <c r="B15">
        <v>2</v>
      </c>
      <c r="D15">
        <f t="shared" si="0"/>
        <v>52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16</v>
      </c>
      <c r="B16">
        <v>2</v>
      </c>
      <c r="D16">
        <f t="shared" si="0"/>
        <v>31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64</v>
      </c>
      <c r="B17">
        <v>2</v>
      </c>
      <c r="D17">
        <f t="shared" si="0"/>
        <v>41</v>
      </c>
      <c r="E17">
        <f t="shared" si="1"/>
        <v>15.5</v>
      </c>
    </row>
    <row r="18" spans="1:12" x14ac:dyDescent="0.3">
      <c r="A18">
        <v>69</v>
      </c>
      <c r="B18">
        <v>2</v>
      </c>
      <c r="D18">
        <f t="shared" si="0"/>
        <v>46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88</v>
      </c>
      <c r="B19">
        <v>2</v>
      </c>
      <c r="D19">
        <f t="shared" si="0"/>
        <v>57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68</v>
      </c>
      <c r="B20">
        <v>2</v>
      </c>
      <c r="D20">
        <f t="shared" si="0"/>
        <v>45</v>
      </c>
      <c r="E20">
        <f t="shared" si="1"/>
        <v>15.5</v>
      </c>
    </row>
    <row r="21" spans="1:12" x14ac:dyDescent="0.3">
      <c r="A21">
        <v>60</v>
      </c>
      <c r="B21">
        <v>2</v>
      </c>
      <c r="D21">
        <f t="shared" si="0"/>
        <v>40</v>
      </c>
      <c r="E21">
        <f t="shared" si="1"/>
        <v>15.5</v>
      </c>
    </row>
    <row r="22" spans="1:12" x14ac:dyDescent="0.3">
      <c r="A22">
        <v>44</v>
      </c>
      <c r="B22">
        <v>2</v>
      </c>
      <c r="D22">
        <f t="shared" si="0"/>
        <v>35.5</v>
      </c>
      <c r="E22">
        <f t="shared" si="1"/>
        <v>15.5</v>
      </c>
    </row>
    <row r="23" spans="1:12" x14ac:dyDescent="0.3">
      <c r="A23">
        <v>45</v>
      </c>
      <c r="B23">
        <v>2</v>
      </c>
      <c r="D23">
        <f t="shared" si="0"/>
        <v>37</v>
      </c>
      <c r="E23">
        <f t="shared" si="1"/>
        <v>15.5</v>
      </c>
    </row>
    <row r="24" spans="1:12" x14ac:dyDescent="0.3">
      <c r="A24">
        <v>74</v>
      </c>
      <c r="B24">
        <v>2</v>
      </c>
      <c r="D24">
        <f t="shared" si="0"/>
        <v>49</v>
      </c>
      <c r="E24">
        <f t="shared" si="1"/>
        <v>15.5</v>
      </c>
    </row>
    <row r="25" spans="1:12" x14ac:dyDescent="0.3">
      <c r="A25">
        <v>85</v>
      </c>
      <c r="B25">
        <v>2</v>
      </c>
      <c r="D25">
        <f t="shared" si="0"/>
        <v>54.5</v>
      </c>
      <c r="E25">
        <f t="shared" si="1"/>
        <v>15.5</v>
      </c>
    </row>
    <row r="26" spans="1:12" x14ac:dyDescent="0.3">
      <c r="A26">
        <v>22</v>
      </c>
      <c r="B26">
        <v>2</v>
      </c>
      <c r="D26">
        <f t="shared" si="0"/>
        <v>32</v>
      </c>
      <c r="E26">
        <f t="shared" si="1"/>
        <v>15.5</v>
      </c>
    </row>
    <row r="27" spans="1:12" x14ac:dyDescent="0.3">
      <c r="A27">
        <v>82</v>
      </c>
      <c r="B27">
        <v>2</v>
      </c>
      <c r="D27">
        <f t="shared" si="0"/>
        <v>53</v>
      </c>
      <c r="E27">
        <f t="shared" si="1"/>
        <v>15.5</v>
      </c>
    </row>
    <row r="28" spans="1:12" x14ac:dyDescent="0.3">
      <c r="A28">
        <v>67</v>
      </c>
      <c r="B28">
        <v>2</v>
      </c>
      <c r="D28">
        <f t="shared" si="0"/>
        <v>44</v>
      </c>
      <c r="E28">
        <f t="shared" si="1"/>
        <v>15.5</v>
      </c>
    </row>
    <row r="29" spans="1:12" x14ac:dyDescent="0.3">
      <c r="A29">
        <v>66</v>
      </c>
      <c r="B29">
        <v>2</v>
      </c>
      <c r="D29">
        <f t="shared" si="0"/>
        <v>43</v>
      </c>
      <c r="E29">
        <f t="shared" si="1"/>
        <v>15.5</v>
      </c>
    </row>
    <row r="30" spans="1:12" x14ac:dyDescent="0.3">
      <c r="A30">
        <v>115</v>
      </c>
      <c r="B30">
        <v>2</v>
      </c>
      <c r="D30">
        <f t="shared" si="0"/>
        <v>60</v>
      </c>
      <c r="E30">
        <f t="shared" si="1"/>
        <v>15.5</v>
      </c>
    </row>
    <row r="31" spans="1:12" x14ac:dyDescent="0.3">
      <c r="A31">
        <v>102</v>
      </c>
      <c r="B31">
        <v>2</v>
      </c>
      <c r="D31">
        <f t="shared" si="0"/>
        <v>58</v>
      </c>
      <c r="E31">
        <f t="shared" si="1"/>
        <v>15.5</v>
      </c>
    </row>
    <row r="32" spans="1:12" x14ac:dyDescent="0.3">
      <c r="A32">
        <v>58</v>
      </c>
      <c r="B32">
        <v>2</v>
      </c>
      <c r="D32">
        <f t="shared" si="0"/>
        <v>39</v>
      </c>
      <c r="E32">
        <f t="shared" si="1"/>
        <v>15.5</v>
      </c>
    </row>
    <row r="33" spans="1:5" x14ac:dyDescent="0.3">
      <c r="A33">
        <v>86</v>
      </c>
      <c r="B33">
        <v>2</v>
      </c>
      <c r="D33">
        <f t="shared" si="0"/>
        <v>56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62</v>
      </c>
      <c r="D1" t="s">
        <v>2</v>
      </c>
      <c r="E1">
        <v>945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121</v>
      </c>
      <c r="I2">
        <f>MEDIAN($B$4:$B$33)</f>
        <v>2</v>
      </c>
      <c r="K2">
        <f>AVERAGE($A$4:$A$33)</f>
        <v>128.06666666666666</v>
      </c>
      <c r="L2">
        <f>AVERAGE($B$4:$B$33)</f>
        <v>2.0333333333333332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141</v>
      </c>
      <c r="B4">
        <v>2</v>
      </c>
      <c r="D4">
        <f t="shared" ref="D4:D33" si="0">RANK(A4,$A$4:$B$33,1)+(COUNT($A$4:$B$33)+1-RANK(A4,$A$4:$B$33,1)-RANK(A4,$A$4:$B$33,0))/2</f>
        <v>47.5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60</v>
      </c>
      <c r="B5">
        <v>2</v>
      </c>
      <c r="D5">
        <f t="shared" si="0"/>
        <v>33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46.705412486729578</v>
      </c>
      <c r="L5">
        <f>STDEVP($B$4:$B$33)</f>
        <v>0.17950549357115003</v>
      </c>
    </row>
    <row r="6" spans="1:12" x14ac:dyDescent="0.3">
      <c r="A6">
        <v>148</v>
      </c>
      <c r="B6">
        <v>2</v>
      </c>
      <c r="D6">
        <f t="shared" si="0"/>
        <v>51</v>
      </c>
      <c r="E6">
        <f t="shared" si="1"/>
        <v>15</v>
      </c>
    </row>
    <row r="7" spans="1:12" x14ac:dyDescent="0.3">
      <c r="A7">
        <v>186</v>
      </c>
      <c r="B7">
        <v>2</v>
      </c>
      <c r="D7">
        <f t="shared" si="0"/>
        <v>57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175</v>
      </c>
      <c r="B8">
        <v>2</v>
      </c>
      <c r="D8">
        <f t="shared" si="0"/>
        <v>55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228</v>
      </c>
      <c r="B9">
        <v>3</v>
      </c>
      <c r="D9">
        <f t="shared" si="0"/>
        <v>60</v>
      </c>
      <c r="E9">
        <f t="shared" si="1"/>
        <v>30</v>
      </c>
    </row>
    <row r="10" spans="1:12" x14ac:dyDescent="0.3">
      <c r="A10">
        <v>147</v>
      </c>
      <c r="B10">
        <v>2</v>
      </c>
      <c r="D10">
        <f t="shared" si="0"/>
        <v>50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88</v>
      </c>
      <c r="B11">
        <v>2</v>
      </c>
      <c r="D11">
        <f t="shared" si="0"/>
        <v>36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141</v>
      </c>
      <c r="B12">
        <v>2</v>
      </c>
      <c r="D12">
        <f t="shared" si="0"/>
        <v>47.5</v>
      </c>
      <c r="E12">
        <f t="shared" si="1"/>
        <v>15</v>
      </c>
    </row>
    <row r="13" spans="1:12" x14ac:dyDescent="0.3">
      <c r="A13">
        <v>218</v>
      </c>
      <c r="B13">
        <v>2</v>
      </c>
      <c r="D13">
        <f t="shared" si="0"/>
        <v>59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108</v>
      </c>
      <c r="B14">
        <v>2</v>
      </c>
      <c r="D14">
        <f t="shared" si="0"/>
        <v>43</v>
      </c>
      <c r="E14">
        <f t="shared" si="1"/>
        <v>15</v>
      </c>
    </row>
    <row r="15" spans="1:12" x14ac:dyDescent="0.3">
      <c r="A15">
        <v>183</v>
      </c>
      <c r="B15">
        <v>2</v>
      </c>
      <c r="D15">
        <f t="shared" si="0"/>
        <v>56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105</v>
      </c>
      <c r="B16">
        <v>2</v>
      </c>
      <c r="D16">
        <f t="shared" si="0"/>
        <v>41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150</v>
      </c>
      <c r="B17">
        <v>2</v>
      </c>
      <c r="D17">
        <f t="shared" si="0"/>
        <v>52</v>
      </c>
      <c r="E17">
        <f t="shared" si="1"/>
        <v>15</v>
      </c>
    </row>
    <row r="18" spans="1:12" x14ac:dyDescent="0.3">
      <c r="A18">
        <v>58</v>
      </c>
      <c r="B18">
        <v>2</v>
      </c>
      <c r="D18">
        <f t="shared" si="0"/>
        <v>32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203</v>
      </c>
      <c r="B19">
        <v>2</v>
      </c>
      <c r="D19">
        <f t="shared" si="0"/>
        <v>58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71</v>
      </c>
      <c r="B20">
        <v>2</v>
      </c>
      <c r="D20">
        <f t="shared" si="0"/>
        <v>34</v>
      </c>
      <c r="E20">
        <f t="shared" si="1"/>
        <v>15</v>
      </c>
    </row>
    <row r="21" spans="1:12" x14ac:dyDescent="0.3">
      <c r="A21">
        <v>162</v>
      </c>
      <c r="B21">
        <v>2</v>
      </c>
      <c r="D21">
        <f t="shared" si="0"/>
        <v>54</v>
      </c>
      <c r="E21">
        <f t="shared" si="1"/>
        <v>15</v>
      </c>
    </row>
    <row r="22" spans="1:12" x14ac:dyDescent="0.3">
      <c r="A22">
        <v>85</v>
      </c>
      <c r="B22">
        <v>2</v>
      </c>
      <c r="D22">
        <f t="shared" si="0"/>
        <v>35</v>
      </c>
      <c r="E22">
        <f t="shared" si="1"/>
        <v>15</v>
      </c>
    </row>
    <row r="23" spans="1:12" x14ac:dyDescent="0.3">
      <c r="A23">
        <v>142</v>
      </c>
      <c r="B23">
        <v>2</v>
      </c>
      <c r="D23">
        <f t="shared" si="0"/>
        <v>49</v>
      </c>
      <c r="E23">
        <f t="shared" si="1"/>
        <v>15</v>
      </c>
    </row>
    <row r="24" spans="1:12" x14ac:dyDescent="0.3">
      <c r="A24">
        <v>94</v>
      </c>
      <c r="B24">
        <v>2</v>
      </c>
      <c r="D24">
        <f t="shared" si="0"/>
        <v>38</v>
      </c>
      <c r="E24">
        <f t="shared" si="1"/>
        <v>15</v>
      </c>
    </row>
    <row r="25" spans="1:12" x14ac:dyDescent="0.3">
      <c r="A25">
        <v>95</v>
      </c>
      <c r="B25">
        <v>2</v>
      </c>
      <c r="D25">
        <f t="shared" si="0"/>
        <v>39.5</v>
      </c>
      <c r="E25">
        <f t="shared" si="1"/>
        <v>15</v>
      </c>
    </row>
    <row r="26" spans="1:12" x14ac:dyDescent="0.3">
      <c r="A26">
        <v>91</v>
      </c>
      <c r="B26">
        <v>2</v>
      </c>
      <c r="D26">
        <f t="shared" si="0"/>
        <v>37</v>
      </c>
      <c r="E26">
        <f t="shared" si="1"/>
        <v>15</v>
      </c>
    </row>
    <row r="27" spans="1:12" x14ac:dyDescent="0.3">
      <c r="A27">
        <v>107</v>
      </c>
      <c r="B27">
        <v>2</v>
      </c>
      <c r="D27">
        <f t="shared" si="0"/>
        <v>42</v>
      </c>
      <c r="E27">
        <f t="shared" si="1"/>
        <v>15</v>
      </c>
    </row>
    <row r="28" spans="1:12" x14ac:dyDescent="0.3">
      <c r="A28">
        <v>156</v>
      </c>
      <c r="B28">
        <v>2</v>
      </c>
      <c r="D28">
        <f t="shared" si="0"/>
        <v>53</v>
      </c>
      <c r="E28">
        <f t="shared" si="1"/>
        <v>15</v>
      </c>
    </row>
    <row r="29" spans="1:12" x14ac:dyDescent="0.3">
      <c r="A29">
        <v>124</v>
      </c>
      <c r="B29">
        <v>2</v>
      </c>
      <c r="D29">
        <f t="shared" si="0"/>
        <v>46</v>
      </c>
      <c r="E29">
        <f t="shared" si="1"/>
        <v>15</v>
      </c>
    </row>
    <row r="30" spans="1:12" x14ac:dyDescent="0.3">
      <c r="A30">
        <v>45</v>
      </c>
      <c r="B30">
        <v>2</v>
      </c>
      <c r="D30">
        <f t="shared" si="0"/>
        <v>31</v>
      </c>
      <c r="E30">
        <f t="shared" si="1"/>
        <v>15</v>
      </c>
    </row>
    <row r="31" spans="1:12" x14ac:dyDescent="0.3">
      <c r="A31">
        <v>118</v>
      </c>
      <c r="B31">
        <v>2</v>
      </c>
      <c r="D31">
        <f t="shared" si="0"/>
        <v>44.5</v>
      </c>
      <c r="E31">
        <f t="shared" si="1"/>
        <v>15</v>
      </c>
    </row>
    <row r="32" spans="1:12" x14ac:dyDescent="0.3">
      <c r="A32">
        <v>95</v>
      </c>
      <c r="B32">
        <v>2</v>
      </c>
      <c r="D32">
        <f t="shared" si="0"/>
        <v>39.5</v>
      </c>
      <c r="E32">
        <f t="shared" si="1"/>
        <v>15</v>
      </c>
    </row>
    <row r="33" spans="1:5" x14ac:dyDescent="0.3">
      <c r="A33">
        <v>118</v>
      </c>
      <c r="B33">
        <v>2</v>
      </c>
      <c r="D33">
        <f t="shared" si="0"/>
        <v>44.5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63</v>
      </c>
      <c r="D1" t="s">
        <v>2</v>
      </c>
      <c r="E1">
        <v>767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123.5</v>
      </c>
      <c r="I2">
        <f>MEDIAN($B$4:$B$33)</f>
        <v>2</v>
      </c>
      <c r="K2">
        <f>AVERAGE($A$4:$A$33)</f>
        <v>126.53333333333333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139</v>
      </c>
      <c r="B4">
        <v>2</v>
      </c>
      <c r="D4">
        <f t="shared" ref="D4:D33" si="0">RANK(A4,$A$4:$B$33,1)+(COUNT($A$4:$B$33)+1-RANK(A4,$A$4:$B$33,1)-RANK(A4,$A$4:$B$33,0))/2</f>
        <v>48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156</v>
      </c>
      <c r="B5">
        <v>2</v>
      </c>
      <c r="D5">
        <f t="shared" si="0"/>
        <v>51.5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49.125508196410095</v>
      </c>
      <c r="L5">
        <f>STDEVP($B$4:$B$33)</f>
        <v>0</v>
      </c>
    </row>
    <row r="6" spans="1:12" x14ac:dyDescent="0.3">
      <c r="A6">
        <v>108</v>
      </c>
      <c r="B6">
        <v>2</v>
      </c>
      <c r="D6">
        <f t="shared" si="0"/>
        <v>41</v>
      </c>
      <c r="E6">
        <f t="shared" si="1"/>
        <v>15.5</v>
      </c>
    </row>
    <row r="7" spans="1:12" x14ac:dyDescent="0.3">
      <c r="A7">
        <v>197</v>
      </c>
      <c r="B7">
        <v>2</v>
      </c>
      <c r="D7">
        <f t="shared" si="0"/>
        <v>57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74</v>
      </c>
      <c r="B8">
        <v>2</v>
      </c>
      <c r="D8">
        <f t="shared" si="0"/>
        <v>35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134</v>
      </c>
      <c r="B9">
        <v>2</v>
      </c>
      <c r="D9">
        <f t="shared" si="0"/>
        <v>47</v>
      </c>
      <c r="E9">
        <f t="shared" si="1"/>
        <v>15.5</v>
      </c>
    </row>
    <row r="10" spans="1:12" x14ac:dyDescent="0.3">
      <c r="A10">
        <v>53</v>
      </c>
      <c r="B10">
        <v>2</v>
      </c>
      <c r="D10">
        <f t="shared" si="0"/>
        <v>34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142</v>
      </c>
      <c r="B11">
        <v>2</v>
      </c>
      <c r="D11">
        <f t="shared" si="0"/>
        <v>49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25</v>
      </c>
      <c r="B12">
        <v>2</v>
      </c>
      <c r="D12">
        <f t="shared" si="0"/>
        <v>31</v>
      </c>
      <c r="E12">
        <f t="shared" si="1"/>
        <v>15.5</v>
      </c>
    </row>
    <row r="13" spans="1:12" x14ac:dyDescent="0.3">
      <c r="A13">
        <v>177</v>
      </c>
      <c r="B13">
        <v>2</v>
      </c>
      <c r="D13">
        <f t="shared" si="0"/>
        <v>55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96</v>
      </c>
      <c r="B14">
        <v>2</v>
      </c>
      <c r="D14">
        <f t="shared" si="0"/>
        <v>38</v>
      </c>
      <c r="E14">
        <f t="shared" si="1"/>
        <v>15.5</v>
      </c>
    </row>
    <row r="15" spans="1:12" x14ac:dyDescent="0.3">
      <c r="A15">
        <v>206</v>
      </c>
      <c r="B15">
        <v>2</v>
      </c>
      <c r="D15">
        <f t="shared" si="0"/>
        <v>59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156</v>
      </c>
      <c r="B16">
        <v>2</v>
      </c>
      <c r="D16">
        <f t="shared" si="0"/>
        <v>51.5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47</v>
      </c>
      <c r="B17">
        <v>2</v>
      </c>
      <c r="D17">
        <f t="shared" si="0"/>
        <v>33</v>
      </c>
      <c r="E17">
        <f t="shared" si="1"/>
        <v>15.5</v>
      </c>
    </row>
    <row r="18" spans="1:12" x14ac:dyDescent="0.3">
      <c r="A18">
        <v>85</v>
      </c>
      <c r="B18">
        <v>2</v>
      </c>
      <c r="D18">
        <f t="shared" si="0"/>
        <v>36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130</v>
      </c>
      <c r="B19">
        <v>2</v>
      </c>
      <c r="D19">
        <f t="shared" si="0"/>
        <v>46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98</v>
      </c>
      <c r="B20">
        <v>2</v>
      </c>
      <c r="D20">
        <f t="shared" si="0"/>
        <v>39</v>
      </c>
      <c r="E20">
        <f t="shared" si="1"/>
        <v>15.5</v>
      </c>
    </row>
    <row r="21" spans="1:12" x14ac:dyDescent="0.3">
      <c r="A21">
        <v>112</v>
      </c>
      <c r="B21">
        <v>2</v>
      </c>
      <c r="D21">
        <f t="shared" si="0"/>
        <v>42</v>
      </c>
      <c r="E21">
        <f t="shared" si="1"/>
        <v>15.5</v>
      </c>
    </row>
    <row r="22" spans="1:12" x14ac:dyDescent="0.3">
      <c r="A22">
        <v>152</v>
      </c>
      <c r="B22">
        <v>2</v>
      </c>
      <c r="D22">
        <f t="shared" si="0"/>
        <v>50</v>
      </c>
      <c r="E22">
        <f t="shared" si="1"/>
        <v>15.5</v>
      </c>
    </row>
    <row r="23" spans="1:12" x14ac:dyDescent="0.3">
      <c r="A23">
        <v>95</v>
      </c>
      <c r="B23">
        <v>2</v>
      </c>
      <c r="D23">
        <f t="shared" si="0"/>
        <v>37</v>
      </c>
      <c r="E23">
        <f t="shared" si="1"/>
        <v>15.5</v>
      </c>
    </row>
    <row r="24" spans="1:12" x14ac:dyDescent="0.3">
      <c r="A24">
        <v>116</v>
      </c>
      <c r="B24">
        <v>2</v>
      </c>
      <c r="D24">
        <f t="shared" si="0"/>
        <v>44</v>
      </c>
      <c r="E24">
        <f t="shared" si="1"/>
        <v>15.5</v>
      </c>
    </row>
    <row r="25" spans="1:12" x14ac:dyDescent="0.3">
      <c r="A25">
        <v>198</v>
      </c>
      <c r="B25">
        <v>2</v>
      </c>
      <c r="D25">
        <f t="shared" si="0"/>
        <v>58</v>
      </c>
      <c r="E25">
        <f t="shared" si="1"/>
        <v>15.5</v>
      </c>
    </row>
    <row r="26" spans="1:12" x14ac:dyDescent="0.3">
      <c r="A26">
        <v>208</v>
      </c>
      <c r="B26">
        <v>2</v>
      </c>
      <c r="D26">
        <f t="shared" si="0"/>
        <v>60</v>
      </c>
      <c r="E26">
        <f t="shared" si="1"/>
        <v>15.5</v>
      </c>
    </row>
    <row r="27" spans="1:12" x14ac:dyDescent="0.3">
      <c r="A27">
        <v>113</v>
      </c>
      <c r="B27">
        <v>2</v>
      </c>
      <c r="D27">
        <f t="shared" si="0"/>
        <v>43</v>
      </c>
      <c r="E27">
        <f t="shared" si="1"/>
        <v>15.5</v>
      </c>
    </row>
    <row r="28" spans="1:12" x14ac:dyDescent="0.3">
      <c r="A28">
        <v>117</v>
      </c>
      <c r="B28">
        <v>2</v>
      </c>
      <c r="D28">
        <f t="shared" si="0"/>
        <v>45</v>
      </c>
      <c r="E28">
        <f t="shared" si="1"/>
        <v>15.5</v>
      </c>
    </row>
    <row r="29" spans="1:12" x14ac:dyDescent="0.3">
      <c r="A29">
        <v>162</v>
      </c>
      <c r="B29">
        <v>2</v>
      </c>
      <c r="D29">
        <f t="shared" si="0"/>
        <v>53</v>
      </c>
      <c r="E29">
        <f t="shared" si="1"/>
        <v>15.5</v>
      </c>
    </row>
    <row r="30" spans="1:12" x14ac:dyDescent="0.3">
      <c r="A30">
        <v>102</v>
      </c>
      <c r="B30">
        <v>2</v>
      </c>
      <c r="D30">
        <f t="shared" si="0"/>
        <v>40</v>
      </c>
      <c r="E30">
        <f t="shared" si="1"/>
        <v>15.5</v>
      </c>
    </row>
    <row r="31" spans="1:12" x14ac:dyDescent="0.3">
      <c r="A31">
        <v>179</v>
      </c>
      <c r="B31">
        <v>2</v>
      </c>
      <c r="D31">
        <f t="shared" si="0"/>
        <v>56</v>
      </c>
      <c r="E31">
        <f t="shared" si="1"/>
        <v>15.5</v>
      </c>
    </row>
    <row r="32" spans="1:12" x14ac:dyDescent="0.3">
      <c r="A32">
        <v>44</v>
      </c>
      <c r="B32">
        <v>2</v>
      </c>
      <c r="D32">
        <f t="shared" si="0"/>
        <v>32</v>
      </c>
      <c r="E32">
        <f t="shared" si="1"/>
        <v>15.5</v>
      </c>
    </row>
    <row r="33" spans="1:5" x14ac:dyDescent="0.3">
      <c r="A33">
        <v>175</v>
      </c>
      <c r="B33">
        <v>2</v>
      </c>
      <c r="D33">
        <f t="shared" si="0"/>
        <v>54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64</v>
      </c>
      <c r="D1" t="s">
        <v>2</v>
      </c>
      <c r="E1">
        <v>355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43.5</v>
      </c>
      <c r="I2">
        <f>MEDIAN($B$4:$B$33)</f>
        <v>2</v>
      </c>
      <c r="K2">
        <f>AVERAGE($A$4:$A$33)</f>
        <v>48.2</v>
      </c>
      <c r="L2">
        <f>AVERAGE($B$4:$B$33)</f>
        <v>2.0666666666666669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30</v>
      </c>
      <c r="B4">
        <v>2</v>
      </c>
      <c r="D4">
        <f t="shared" ref="D4:D33" si="0">RANK(A4,$A$4:$B$33,1)+(COUNT($A$4:$B$33)+1-RANK(A4,$A$4:$B$33,1)-RANK(A4,$A$4:$B$33,0))/2</f>
        <v>36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70</v>
      </c>
      <c r="B5">
        <v>2</v>
      </c>
      <c r="D5">
        <f t="shared" si="0"/>
        <v>56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16.827358675680507</v>
      </c>
      <c r="L5">
        <f>STDEVP($B$4:$B$33)</f>
        <v>0.35901098714230029</v>
      </c>
    </row>
    <row r="6" spans="1:12" x14ac:dyDescent="0.3">
      <c r="A6">
        <v>76</v>
      </c>
      <c r="B6">
        <v>2</v>
      </c>
      <c r="D6">
        <f t="shared" si="0"/>
        <v>59</v>
      </c>
      <c r="E6">
        <f t="shared" si="1"/>
        <v>15</v>
      </c>
    </row>
    <row r="7" spans="1:12" x14ac:dyDescent="0.3">
      <c r="A7">
        <v>66</v>
      </c>
      <c r="B7">
        <v>2</v>
      </c>
      <c r="D7">
        <f t="shared" si="0"/>
        <v>55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36</v>
      </c>
      <c r="B8">
        <v>2</v>
      </c>
      <c r="D8">
        <f t="shared" si="0"/>
        <v>39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42</v>
      </c>
      <c r="B9">
        <v>2</v>
      </c>
      <c r="D9">
        <f t="shared" si="0"/>
        <v>44.5</v>
      </c>
      <c r="E9">
        <f t="shared" si="1"/>
        <v>15</v>
      </c>
    </row>
    <row r="10" spans="1:12" x14ac:dyDescent="0.3">
      <c r="A10">
        <v>59</v>
      </c>
      <c r="B10">
        <v>2</v>
      </c>
      <c r="D10">
        <f t="shared" si="0"/>
        <v>51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45</v>
      </c>
      <c r="B11">
        <v>2</v>
      </c>
      <c r="D11">
        <f t="shared" si="0"/>
        <v>46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41</v>
      </c>
      <c r="B12">
        <v>2</v>
      </c>
      <c r="D12">
        <f t="shared" si="0"/>
        <v>43</v>
      </c>
      <c r="E12">
        <f t="shared" si="1"/>
        <v>15</v>
      </c>
    </row>
    <row r="13" spans="1:12" x14ac:dyDescent="0.3">
      <c r="A13">
        <v>65</v>
      </c>
      <c r="B13">
        <v>2</v>
      </c>
      <c r="D13">
        <f t="shared" si="0"/>
        <v>54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26</v>
      </c>
      <c r="B14">
        <v>2</v>
      </c>
      <c r="D14">
        <f t="shared" si="0"/>
        <v>31.5</v>
      </c>
      <c r="E14">
        <f t="shared" si="1"/>
        <v>15</v>
      </c>
    </row>
    <row r="15" spans="1:12" x14ac:dyDescent="0.3">
      <c r="A15">
        <v>38</v>
      </c>
      <c r="B15">
        <v>2</v>
      </c>
      <c r="D15">
        <f t="shared" si="0"/>
        <v>41.5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36</v>
      </c>
      <c r="B16">
        <v>2</v>
      </c>
      <c r="D16">
        <f t="shared" si="0"/>
        <v>39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27</v>
      </c>
      <c r="B17">
        <v>2</v>
      </c>
      <c r="D17">
        <f t="shared" si="0"/>
        <v>33.5</v>
      </c>
      <c r="E17">
        <f t="shared" si="1"/>
        <v>15</v>
      </c>
    </row>
    <row r="18" spans="1:12" x14ac:dyDescent="0.3">
      <c r="A18">
        <v>73</v>
      </c>
      <c r="B18">
        <v>2</v>
      </c>
      <c r="D18">
        <f t="shared" si="0"/>
        <v>57.5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53</v>
      </c>
      <c r="B19">
        <v>2</v>
      </c>
      <c r="D19">
        <f t="shared" si="0"/>
        <v>50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52</v>
      </c>
      <c r="B20">
        <v>2</v>
      </c>
      <c r="D20">
        <f t="shared" si="0"/>
        <v>49</v>
      </c>
      <c r="E20">
        <f t="shared" si="1"/>
        <v>15</v>
      </c>
    </row>
    <row r="21" spans="1:12" x14ac:dyDescent="0.3">
      <c r="A21">
        <v>26</v>
      </c>
      <c r="B21">
        <v>2</v>
      </c>
      <c r="D21">
        <f t="shared" si="0"/>
        <v>31.5</v>
      </c>
      <c r="E21">
        <f t="shared" si="1"/>
        <v>15</v>
      </c>
    </row>
    <row r="22" spans="1:12" x14ac:dyDescent="0.3">
      <c r="A22">
        <v>27</v>
      </c>
      <c r="B22">
        <v>2</v>
      </c>
      <c r="D22">
        <f t="shared" si="0"/>
        <v>33.5</v>
      </c>
      <c r="E22">
        <f t="shared" si="1"/>
        <v>15</v>
      </c>
    </row>
    <row r="23" spans="1:12" x14ac:dyDescent="0.3">
      <c r="A23">
        <v>42</v>
      </c>
      <c r="B23">
        <v>2</v>
      </c>
      <c r="D23">
        <f t="shared" si="0"/>
        <v>44.5</v>
      </c>
      <c r="E23">
        <f t="shared" si="1"/>
        <v>15</v>
      </c>
    </row>
    <row r="24" spans="1:12" x14ac:dyDescent="0.3">
      <c r="A24">
        <v>61</v>
      </c>
      <c r="B24">
        <v>2</v>
      </c>
      <c r="D24">
        <f t="shared" si="0"/>
        <v>52</v>
      </c>
      <c r="E24">
        <f t="shared" si="1"/>
        <v>15</v>
      </c>
    </row>
    <row r="25" spans="1:12" x14ac:dyDescent="0.3">
      <c r="A25">
        <v>62</v>
      </c>
      <c r="B25">
        <v>2</v>
      </c>
      <c r="D25">
        <f t="shared" si="0"/>
        <v>53</v>
      </c>
      <c r="E25">
        <f t="shared" si="1"/>
        <v>15</v>
      </c>
    </row>
    <row r="26" spans="1:12" x14ac:dyDescent="0.3">
      <c r="A26">
        <v>28</v>
      </c>
      <c r="B26">
        <v>2</v>
      </c>
      <c r="D26">
        <f t="shared" si="0"/>
        <v>35</v>
      </c>
      <c r="E26">
        <f t="shared" si="1"/>
        <v>15</v>
      </c>
    </row>
    <row r="27" spans="1:12" x14ac:dyDescent="0.3">
      <c r="A27">
        <v>49</v>
      </c>
      <c r="B27">
        <v>2</v>
      </c>
      <c r="D27">
        <f t="shared" si="0"/>
        <v>47</v>
      </c>
      <c r="E27">
        <f t="shared" si="1"/>
        <v>15</v>
      </c>
    </row>
    <row r="28" spans="1:12" x14ac:dyDescent="0.3">
      <c r="A28">
        <v>73</v>
      </c>
      <c r="B28">
        <v>2</v>
      </c>
      <c r="D28">
        <f t="shared" si="0"/>
        <v>57.5</v>
      </c>
      <c r="E28">
        <f t="shared" si="1"/>
        <v>15</v>
      </c>
    </row>
    <row r="29" spans="1:12" x14ac:dyDescent="0.3">
      <c r="A29">
        <v>34</v>
      </c>
      <c r="B29">
        <v>4</v>
      </c>
      <c r="D29">
        <f t="shared" si="0"/>
        <v>37</v>
      </c>
      <c r="E29">
        <f t="shared" si="1"/>
        <v>30</v>
      </c>
    </row>
    <row r="30" spans="1:12" x14ac:dyDescent="0.3">
      <c r="A30">
        <v>51</v>
      </c>
      <c r="B30">
        <v>2</v>
      </c>
      <c r="D30">
        <f t="shared" si="0"/>
        <v>48</v>
      </c>
      <c r="E30">
        <f t="shared" si="1"/>
        <v>15</v>
      </c>
    </row>
    <row r="31" spans="1:12" x14ac:dyDescent="0.3">
      <c r="A31">
        <v>36</v>
      </c>
      <c r="B31">
        <v>2</v>
      </c>
      <c r="D31">
        <f t="shared" si="0"/>
        <v>39</v>
      </c>
      <c r="E31">
        <f t="shared" si="1"/>
        <v>15</v>
      </c>
    </row>
    <row r="32" spans="1:12" x14ac:dyDescent="0.3">
      <c r="A32">
        <v>38</v>
      </c>
      <c r="B32">
        <v>2</v>
      </c>
      <c r="D32">
        <f t="shared" si="0"/>
        <v>41.5</v>
      </c>
      <c r="E32">
        <f t="shared" si="1"/>
        <v>15</v>
      </c>
    </row>
    <row r="33" spans="1:5" x14ac:dyDescent="0.3">
      <c r="A33">
        <v>84</v>
      </c>
      <c r="B33">
        <v>2</v>
      </c>
      <c r="D33">
        <f t="shared" si="0"/>
        <v>60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65</v>
      </c>
      <c r="D1" t="s">
        <v>2</v>
      </c>
      <c r="E1">
        <v>424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70.5</v>
      </c>
      <c r="I2">
        <f>MEDIAN($B$4:$B$33)</f>
        <v>2</v>
      </c>
      <c r="K2">
        <f>AVERAGE($A$4:$A$33)</f>
        <v>75.099999999999994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85</v>
      </c>
      <c r="B4">
        <v>2</v>
      </c>
      <c r="D4">
        <f t="shared" ref="D4:D33" si="0">RANK(A4,$A$4:$B$33,1)+(COUNT($A$4:$B$33)+1-RANK(A4,$A$4:$B$33,1)-RANK(A4,$A$4:$B$33,0))/2</f>
        <v>52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24</v>
      </c>
      <c r="B5">
        <v>2</v>
      </c>
      <c r="D5">
        <f t="shared" si="0"/>
        <v>31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27.000432095307907</v>
      </c>
      <c r="L5">
        <f>STDEVP($B$4:$B$33)</f>
        <v>0</v>
      </c>
    </row>
    <row r="6" spans="1:12" x14ac:dyDescent="0.3">
      <c r="A6">
        <v>78</v>
      </c>
      <c r="B6">
        <v>2</v>
      </c>
      <c r="D6">
        <f t="shared" si="0"/>
        <v>47.5</v>
      </c>
      <c r="E6">
        <f t="shared" si="1"/>
        <v>15.5</v>
      </c>
    </row>
    <row r="7" spans="1:12" x14ac:dyDescent="0.3">
      <c r="A7">
        <v>70</v>
      </c>
      <c r="B7">
        <v>2</v>
      </c>
      <c r="D7">
        <f t="shared" si="0"/>
        <v>45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80</v>
      </c>
      <c r="B8">
        <v>2</v>
      </c>
      <c r="D8">
        <f t="shared" si="0"/>
        <v>49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81</v>
      </c>
      <c r="B9">
        <v>2</v>
      </c>
      <c r="D9">
        <f t="shared" si="0"/>
        <v>50.5</v>
      </c>
      <c r="E9">
        <f t="shared" si="1"/>
        <v>15.5</v>
      </c>
    </row>
    <row r="10" spans="1:12" x14ac:dyDescent="0.3">
      <c r="A10">
        <v>118</v>
      </c>
      <c r="B10">
        <v>2</v>
      </c>
      <c r="D10">
        <f t="shared" si="0"/>
        <v>57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50</v>
      </c>
      <c r="B11">
        <v>2</v>
      </c>
      <c r="D11">
        <f t="shared" si="0"/>
        <v>35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91</v>
      </c>
      <c r="B12">
        <v>2</v>
      </c>
      <c r="D12">
        <f t="shared" si="0"/>
        <v>53</v>
      </c>
      <c r="E12">
        <f t="shared" si="1"/>
        <v>15.5</v>
      </c>
    </row>
    <row r="13" spans="1:12" x14ac:dyDescent="0.3">
      <c r="A13">
        <v>104</v>
      </c>
      <c r="B13">
        <v>2</v>
      </c>
      <c r="D13">
        <f t="shared" si="0"/>
        <v>56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96</v>
      </c>
      <c r="B14">
        <v>2</v>
      </c>
      <c r="D14">
        <f t="shared" si="0"/>
        <v>54</v>
      </c>
      <c r="E14">
        <f t="shared" si="1"/>
        <v>15.5</v>
      </c>
    </row>
    <row r="15" spans="1:12" x14ac:dyDescent="0.3">
      <c r="A15">
        <v>56</v>
      </c>
      <c r="B15">
        <v>2</v>
      </c>
      <c r="D15">
        <f t="shared" si="0"/>
        <v>39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71</v>
      </c>
      <c r="B16">
        <v>2</v>
      </c>
      <c r="D16">
        <f t="shared" si="0"/>
        <v>46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78</v>
      </c>
      <c r="B17">
        <v>2</v>
      </c>
      <c r="D17">
        <f t="shared" si="0"/>
        <v>47.5</v>
      </c>
      <c r="E17">
        <f t="shared" si="1"/>
        <v>15.5</v>
      </c>
    </row>
    <row r="18" spans="1:12" x14ac:dyDescent="0.3">
      <c r="A18">
        <v>123</v>
      </c>
      <c r="B18">
        <v>2</v>
      </c>
      <c r="D18">
        <f t="shared" si="0"/>
        <v>58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55</v>
      </c>
      <c r="B19">
        <v>2</v>
      </c>
      <c r="D19">
        <f t="shared" si="0"/>
        <v>38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33</v>
      </c>
      <c r="B20">
        <v>2</v>
      </c>
      <c r="D20">
        <f t="shared" si="0"/>
        <v>32</v>
      </c>
      <c r="E20">
        <f t="shared" si="1"/>
        <v>15.5</v>
      </c>
    </row>
    <row r="21" spans="1:12" x14ac:dyDescent="0.3">
      <c r="A21">
        <v>65</v>
      </c>
      <c r="B21">
        <v>2</v>
      </c>
      <c r="D21">
        <f t="shared" si="0"/>
        <v>43</v>
      </c>
      <c r="E21">
        <f t="shared" si="1"/>
        <v>15.5</v>
      </c>
    </row>
    <row r="22" spans="1:12" x14ac:dyDescent="0.3">
      <c r="A22">
        <v>52</v>
      </c>
      <c r="B22">
        <v>2</v>
      </c>
      <c r="D22">
        <f t="shared" si="0"/>
        <v>36</v>
      </c>
      <c r="E22">
        <f t="shared" si="1"/>
        <v>15.5</v>
      </c>
    </row>
    <row r="23" spans="1:12" x14ac:dyDescent="0.3">
      <c r="A23">
        <v>134</v>
      </c>
      <c r="B23">
        <v>2</v>
      </c>
      <c r="D23">
        <f t="shared" si="0"/>
        <v>60</v>
      </c>
      <c r="E23">
        <f t="shared" si="1"/>
        <v>15.5</v>
      </c>
    </row>
    <row r="24" spans="1:12" x14ac:dyDescent="0.3">
      <c r="A24">
        <v>49</v>
      </c>
      <c r="B24">
        <v>2</v>
      </c>
      <c r="D24">
        <f t="shared" si="0"/>
        <v>34</v>
      </c>
      <c r="E24">
        <f t="shared" si="1"/>
        <v>15.5</v>
      </c>
    </row>
    <row r="25" spans="1:12" x14ac:dyDescent="0.3">
      <c r="A25">
        <v>39</v>
      </c>
      <c r="B25">
        <v>2</v>
      </c>
      <c r="D25">
        <f t="shared" si="0"/>
        <v>33</v>
      </c>
      <c r="E25">
        <f t="shared" si="1"/>
        <v>15.5</v>
      </c>
    </row>
    <row r="26" spans="1:12" x14ac:dyDescent="0.3">
      <c r="A26">
        <v>63</v>
      </c>
      <c r="B26">
        <v>2</v>
      </c>
      <c r="D26">
        <f t="shared" si="0"/>
        <v>40</v>
      </c>
      <c r="E26">
        <f t="shared" si="1"/>
        <v>15.5</v>
      </c>
    </row>
    <row r="27" spans="1:12" x14ac:dyDescent="0.3">
      <c r="A27">
        <v>124</v>
      </c>
      <c r="B27">
        <v>2</v>
      </c>
      <c r="D27">
        <f t="shared" si="0"/>
        <v>59</v>
      </c>
      <c r="E27">
        <f t="shared" si="1"/>
        <v>15.5</v>
      </c>
    </row>
    <row r="28" spans="1:12" x14ac:dyDescent="0.3">
      <c r="A28">
        <v>69</v>
      </c>
      <c r="B28">
        <v>2</v>
      </c>
      <c r="D28">
        <f t="shared" si="0"/>
        <v>44</v>
      </c>
      <c r="E28">
        <f t="shared" si="1"/>
        <v>15.5</v>
      </c>
    </row>
    <row r="29" spans="1:12" x14ac:dyDescent="0.3">
      <c r="A29">
        <v>64</v>
      </c>
      <c r="B29">
        <v>2</v>
      </c>
      <c r="D29">
        <f t="shared" si="0"/>
        <v>41.5</v>
      </c>
      <c r="E29">
        <f t="shared" si="1"/>
        <v>15.5</v>
      </c>
    </row>
    <row r="30" spans="1:12" x14ac:dyDescent="0.3">
      <c r="A30">
        <v>103</v>
      </c>
      <c r="B30">
        <v>2</v>
      </c>
      <c r="D30">
        <f t="shared" si="0"/>
        <v>55</v>
      </c>
      <c r="E30">
        <f t="shared" si="1"/>
        <v>15.5</v>
      </c>
    </row>
    <row r="31" spans="1:12" x14ac:dyDescent="0.3">
      <c r="A31">
        <v>53</v>
      </c>
      <c r="B31">
        <v>2</v>
      </c>
      <c r="D31">
        <f t="shared" si="0"/>
        <v>37</v>
      </c>
      <c r="E31">
        <f t="shared" si="1"/>
        <v>15.5</v>
      </c>
    </row>
    <row r="32" spans="1:12" x14ac:dyDescent="0.3">
      <c r="A32">
        <v>81</v>
      </c>
      <c r="B32">
        <v>2</v>
      </c>
      <c r="D32">
        <f t="shared" si="0"/>
        <v>50.5</v>
      </c>
      <c r="E32">
        <f t="shared" si="1"/>
        <v>15.5</v>
      </c>
    </row>
    <row r="33" spans="1:5" x14ac:dyDescent="0.3">
      <c r="A33">
        <v>64</v>
      </c>
      <c r="B33">
        <v>2</v>
      </c>
      <c r="D33">
        <f t="shared" si="0"/>
        <v>41.5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66</v>
      </c>
      <c r="D1" t="s">
        <v>2</v>
      </c>
      <c r="E1">
        <v>874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166</v>
      </c>
      <c r="I2">
        <f>MEDIAN($B$4:$B$33)</f>
        <v>2</v>
      </c>
      <c r="K2">
        <f>AVERAGE($A$4:$A$33)</f>
        <v>159.76666666666668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201</v>
      </c>
      <c r="B4">
        <v>2</v>
      </c>
      <c r="D4">
        <f t="shared" ref="D4:D33" si="0">RANK(A4,$A$4:$B$33,1)+(COUNT($A$4:$B$33)+1-RANK(A4,$A$4:$B$33,1)-RANK(A4,$A$4:$B$33,0))/2</f>
        <v>53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91</v>
      </c>
      <c r="B5">
        <v>2</v>
      </c>
      <c r="D5">
        <f t="shared" si="0"/>
        <v>33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48.260876724550101</v>
      </c>
      <c r="L5">
        <f>STDEVP($B$4:$B$33)</f>
        <v>0</v>
      </c>
    </row>
    <row r="6" spans="1:12" x14ac:dyDescent="0.3">
      <c r="A6">
        <v>25</v>
      </c>
      <c r="B6">
        <v>2</v>
      </c>
      <c r="D6">
        <f t="shared" si="0"/>
        <v>31</v>
      </c>
      <c r="E6">
        <f t="shared" si="1"/>
        <v>15.5</v>
      </c>
    </row>
    <row r="7" spans="1:12" x14ac:dyDescent="0.3">
      <c r="A7">
        <v>159</v>
      </c>
      <c r="B7">
        <v>2</v>
      </c>
      <c r="D7">
        <f t="shared" si="0"/>
        <v>45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173</v>
      </c>
      <c r="B8">
        <v>2</v>
      </c>
      <c r="D8">
        <f t="shared" si="0"/>
        <v>46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202</v>
      </c>
      <c r="B9">
        <v>2</v>
      </c>
      <c r="D9">
        <f t="shared" si="0"/>
        <v>54</v>
      </c>
      <c r="E9">
        <f t="shared" si="1"/>
        <v>15.5</v>
      </c>
    </row>
    <row r="10" spans="1:12" x14ac:dyDescent="0.3">
      <c r="A10">
        <v>231</v>
      </c>
      <c r="B10">
        <v>2</v>
      </c>
      <c r="D10">
        <f t="shared" si="0"/>
        <v>59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216</v>
      </c>
      <c r="B11">
        <v>2</v>
      </c>
      <c r="D11">
        <f t="shared" si="0"/>
        <v>58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118</v>
      </c>
      <c r="B12">
        <v>2</v>
      </c>
      <c r="D12">
        <f t="shared" si="0"/>
        <v>36</v>
      </c>
      <c r="E12">
        <f t="shared" si="1"/>
        <v>15.5</v>
      </c>
    </row>
    <row r="13" spans="1:12" x14ac:dyDescent="0.3">
      <c r="A13">
        <v>179</v>
      </c>
      <c r="B13">
        <v>2</v>
      </c>
      <c r="D13">
        <f t="shared" si="0"/>
        <v>48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205</v>
      </c>
      <c r="B14">
        <v>2</v>
      </c>
      <c r="D14">
        <f t="shared" si="0"/>
        <v>55.5</v>
      </c>
      <c r="E14">
        <f t="shared" si="1"/>
        <v>15.5</v>
      </c>
    </row>
    <row r="15" spans="1:12" x14ac:dyDescent="0.3">
      <c r="A15">
        <v>151</v>
      </c>
      <c r="B15">
        <v>2</v>
      </c>
      <c r="D15">
        <f t="shared" si="0"/>
        <v>44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133</v>
      </c>
      <c r="B16">
        <v>2</v>
      </c>
      <c r="D16">
        <f t="shared" si="0"/>
        <v>38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191</v>
      </c>
      <c r="B17">
        <v>2</v>
      </c>
      <c r="D17">
        <f t="shared" si="0"/>
        <v>50.5</v>
      </c>
      <c r="E17">
        <f t="shared" si="1"/>
        <v>15.5</v>
      </c>
    </row>
    <row r="18" spans="1:12" x14ac:dyDescent="0.3">
      <c r="A18">
        <v>209</v>
      </c>
      <c r="B18">
        <v>2</v>
      </c>
      <c r="D18">
        <f t="shared" si="0"/>
        <v>57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150</v>
      </c>
      <c r="B19">
        <v>2</v>
      </c>
      <c r="D19">
        <f t="shared" si="0"/>
        <v>43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145</v>
      </c>
      <c r="B20">
        <v>2</v>
      </c>
      <c r="D20">
        <f t="shared" si="0"/>
        <v>41</v>
      </c>
      <c r="E20">
        <f t="shared" si="1"/>
        <v>15.5</v>
      </c>
    </row>
    <row r="21" spans="1:12" x14ac:dyDescent="0.3">
      <c r="A21">
        <v>141</v>
      </c>
      <c r="B21">
        <v>2</v>
      </c>
      <c r="D21">
        <f t="shared" si="0"/>
        <v>40</v>
      </c>
      <c r="E21">
        <f t="shared" si="1"/>
        <v>15.5</v>
      </c>
    </row>
    <row r="22" spans="1:12" x14ac:dyDescent="0.3">
      <c r="A22">
        <v>71</v>
      </c>
      <c r="B22">
        <v>2</v>
      </c>
      <c r="D22">
        <f t="shared" si="0"/>
        <v>32</v>
      </c>
      <c r="E22">
        <f t="shared" si="1"/>
        <v>15.5</v>
      </c>
    </row>
    <row r="23" spans="1:12" x14ac:dyDescent="0.3">
      <c r="A23">
        <v>193</v>
      </c>
      <c r="B23">
        <v>2</v>
      </c>
      <c r="D23">
        <f t="shared" si="0"/>
        <v>52</v>
      </c>
      <c r="E23">
        <f t="shared" si="1"/>
        <v>15.5</v>
      </c>
    </row>
    <row r="24" spans="1:12" x14ac:dyDescent="0.3">
      <c r="A24">
        <v>106</v>
      </c>
      <c r="B24">
        <v>2</v>
      </c>
      <c r="D24">
        <f t="shared" si="0"/>
        <v>35</v>
      </c>
      <c r="E24">
        <f t="shared" si="1"/>
        <v>15.5</v>
      </c>
    </row>
    <row r="25" spans="1:12" x14ac:dyDescent="0.3">
      <c r="A25">
        <v>99</v>
      </c>
      <c r="B25">
        <v>2</v>
      </c>
      <c r="D25">
        <f t="shared" si="0"/>
        <v>34</v>
      </c>
      <c r="E25">
        <f t="shared" si="1"/>
        <v>15.5</v>
      </c>
    </row>
    <row r="26" spans="1:12" x14ac:dyDescent="0.3">
      <c r="A26">
        <v>139</v>
      </c>
      <c r="B26">
        <v>2</v>
      </c>
      <c r="D26">
        <f t="shared" si="0"/>
        <v>39</v>
      </c>
      <c r="E26">
        <f t="shared" si="1"/>
        <v>15.5</v>
      </c>
    </row>
    <row r="27" spans="1:12" x14ac:dyDescent="0.3">
      <c r="A27">
        <v>147</v>
      </c>
      <c r="B27">
        <v>2</v>
      </c>
      <c r="D27">
        <f t="shared" si="0"/>
        <v>42</v>
      </c>
      <c r="E27">
        <f t="shared" si="1"/>
        <v>15.5</v>
      </c>
    </row>
    <row r="28" spans="1:12" x14ac:dyDescent="0.3">
      <c r="A28">
        <v>232</v>
      </c>
      <c r="B28">
        <v>2</v>
      </c>
      <c r="D28">
        <f t="shared" si="0"/>
        <v>60</v>
      </c>
      <c r="E28">
        <f t="shared" si="1"/>
        <v>15.5</v>
      </c>
    </row>
    <row r="29" spans="1:12" x14ac:dyDescent="0.3">
      <c r="A29">
        <v>191</v>
      </c>
      <c r="B29">
        <v>2</v>
      </c>
      <c r="D29">
        <f t="shared" si="0"/>
        <v>50.5</v>
      </c>
      <c r="E29">
        <f t="shared" si="1"/>
        <v>15.5</v>
      </c>
    </row>
    <row r="30" spans="1:12" x14ac:dyDescent="0.3">
      <c r="A30">
        <v>205</v>
      </c>
      <c r="B30">
        <v>2</v>
      </c>
      <c r="D30">
        <f t="shared" si="0"/>
        <v>55.5</v>
      </c>
      <c r="E30">
        <f t="shared" si="1"/>
        <v>15.5</v>
      </c>
    </row>
    <row r="31" spans="1:12" x14ac:dyDescent="0.3">
      <c r="A31">
        <v>174</v>
      </c>
      <c r="B31">
        <v>2</v>
      </c>
      <c r="D31">
        <f t="shared" si="0"/>
        <v>47</v>
      </c>
      <c r="E31">
        <f t="shared" si="1"/>
        <v>15.5</v>
      </c>
    </row>
    <row r="32" spans="1:12" x14ac:dyDescent="0.3">
      <c r="A32">
        <v>185</v>
      </c>
      <c r="B32">
        <v>2</v>
      </c>
      <c r="D32">
        <f t="shared" si="0"/>
        <v>49</v>
      </c>
      <c r="E32">
        <f t="shared" si="1"/>
        <v>15.5</v>
      </c>
    </row>
    <row r="33" spans="1:5" x14ac:dyDescent="0.3">
      <c r="A33">
        <v>131</v>
      </c>
      <c r="B33">
        <v>2</v>
      </c>
      <c r="D33">
        <f t="shared" si="0"/>
        <v>37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67</v>
      </c>
      <c r="D1" t="s">
        <v>2</v>
      </c>
      <c r="E1">
        <v>545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86</v>
      </c>
      <c r="I2">
        <f>MEDIAN($B$4:$B$33)</f>
        <v>2</v>
      </c>
      <c r="K2">
        <f>AVERAGE($A$4:$A$33)</f>
        <v>83.733333333333334</v>
      </c>
      <c r="L2">
        <f>AVERAGE($B$4:$B$33)</f>
        <v>2.0333333333333332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86</v>
      </c>
      <c r="B4">
        <v>2</v>
      </c>
      <c r="D4">
        <f t="shared" ref="D4:D33" si="0">RANK(A4,$A$4:$B$33,1)+(COUNT($A$4:$B$33)+1-RANK(A4,$A$4:$B$33,1)-RANK(A4,$A$4:$B$33,0))/2</f>
        <v>45.5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109</v>
      </c>
      <c r="B5">
        <v>2</v>
      </c>
      <c r="D5">
        <f t="shared" si="0"/>
        <v>54.5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28.747096471740509</v>
      </c>
      <c r="L5">
        <f>STDEVP($B$4:$B$33)</f>
        <v>0.17950549357115003</v>
      </c>
    </row>
    <row r="6" spans="1:12" x14ac:dyDescent="0.3">
      <c r="A6">
        <v>83</v>
      </c>
      <c r="B6">
        <v>2</v>
      </c>
      <c r="D6">
        <f t="shared" si="0"/>
        <v>44</v>
      </c>
      <c r="E6">
        <f t="shared" si="1"/>
        <v>15</v>
      </c>
    </row>
    <row r="7" spans="1:12" x14ac:dyDescent="0.3">
      <c r="A7">
        <v>111</v>
      </c>
      <c r="B7">
        <v>2</v>
      </c>
      <c r="D7">
        <f t="shared" si="0"/>
        <v>56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96</v>
      </c>
      <c r="B8">
        <v>2</v>
      </c>
      <c r="D8">
        <f t="shared" si="0"/>
        <v>48.5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105</v>
      </c>
      <c r="B9">
        <v>2</v>
      </c>
      <c r="D9">
        <f t="shared" si="0"/>
        <v>53</v>
      </c>
      <c r="E9">
        <f t="shared" si="1"/>
        <v>15</v>
      </c>
    </row>
    <row r="10" spans="1:12" x14ac:dyDescent="0.3">
      <c r="A10">
        <v>32</v>
      </c>
      <c r="B10">
        <v>3</v>
      </c>
      <c r="D10">
        <f t="shared" si="0"/>
        <v>32</v>
      </c>
      <c r="E10">
        <f t="shared" si="1"/>
        <v>30</v>
      </c>
      <c r="G10" t="s">
        <v>13</v>
      </c>
      <c r="H10">
        <f>H8*I8+H8*(H8+1)/2-H5</f>
        <v>0</v>
      </c>
    </row>
    <row r="11" spans="1:12" x14ac:dyDescent="0.3">
      <c r="A11">
        <v>109</v>
      </c>
      <c r="B11">
        <v>2</v>
      </c>
      <c r="D11">
        <f t="shared" si="0"/>
        <v>54.5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27</v>
      </c>
      <c r="B12">
        <v>2</v>
      </c>
      <c r="D12">
        <f t="shared" si="0"/>
        <v>31</v>
      </c>
      <c r="E12">
        <f t="shared" si="1"/>
        <v>15</v>
      </c>
    </row>
    <row r="13" spans="1:12" x14ac:dyDescent="0.3">
      <c r="A13">
        <v>54</v>
      </c>
      <c r="B13">
        <v>2</v>
      </c>
      <c r="D13">
        <f t="shared" si="0"/>
        <v>36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130</v>
      </c>
      <c r="B14">
        <v>2</v>
      </c>
      <c r="D14">
        <f t="shared" si="0"/>
        <v>59</v>
      </c>
      <c r="E14">
        <f t="shared" si="1"/>
        <v>15</v>
      </c>
    </row>
    <row r="15" spans="1:12" x14ac:dyDescent="0.3">
      <c r="A15">
        <v>73</v>
      </c>
      <c r="B15">
        <v>2</v>
      </c>
      <c r="D15">
        <f t="shared" si="0"/>
        <v>42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96</v>
      </c>
      <c r="B16">
        <v>2</v>
      </c>
      <c r="D16">
        <f t="shared" si="0"/>
        <v>48.5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86</v>
      </c>
      <c r="B17">
        <v>2</v>
      </c>
      <c r="D17">
        <f t="shared" si="0"/>
        <v>45.5</v>
      </c>
      <c r="E17">
        <f t="shared" si="1"/>
        <v>15</v>
      </c>
    </row>
    <row r="18" spans="1:12" x14ac:dyDescent="0.3">
      <c r="A18">
        <v>70</v>
      </c>
      <c r="B18">
        <v>2</v>
      </c>
      <c r="D18">
        <f t="shared" si="0"/>
        <v>40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59</v>
      </c>
      <c r="B19">
        <v>2</v>
      </c>
      <c r="D19">
        <f t="shared" si="0"/>
        <v>37.5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59</v>
      </c>
      <c r="B20">
        <v>2</v>
      </c>
      <c r="D20">
        <f t="shared" si="0"/>
        <v>37.5</v>
      </c>
      <c r="E20">
        <f t="shared" si="1"/>
        <v>15</v>
      </c>
    </row>
    <row r="21" spans="1:12" x14ac:dyDescent="0.3">
      <c r="A21">
        <v>128</v>
      </c>
      <c r="B21">
        <v>2</v>
      </c>
      <c r="D21">
        <f t="shared" si="0"/>
        <v>58</v>
      </c>
      <c r="E21">
        <f t="shared" si="1"/>
        <v>15</v>
      </c>
    </row>
    <row r="22" spans="1:12" x14ac:dyDescent="0.3">
      <c r="A22">
        <v>98</v>
      </c>
      <c r="B22">
        <v>2</v>
      </c>
      <c r="D22">
        <f t="shared" si="0"/>
        <v>50</v>
      </c>
      <c r="E22">
        <f t="shared" si="1"/>
        <v>15</v>
      </c>
    </row>
    <row r="23" spans="1:12" x14ac:dyDescent="0.3">
      <c r="A23">
        <v>100</v>
      </c>
      <c r="B23">
        <v>2</v>
      </c>
      <c r="D23">
        <f t="shared" si="0"/>
        <v>51</v>
      </c>
      <c r="E23">
        <f t="shared" si="1"/>
        <v>15</v>
      </c>
    </row>
    <row r="24" spans="1:12" x14ac:dyDescent="0.3">
      <c r="A24">
        <v>131</v>
      </c>
      <c r="B24">
        <v>2</v>
      </c>
      <c r="D24">
        <f t="shared" si="0"/>
        <v>60</v>
      </c>
      <c r="E24">
        <f t="shared" si="1"/>
        <v>15</v>
      </c>
    </row>
    <row r="25" spans="1:12" x14ac:dyDescent="0.3">
      <c r="A25">
        <v>82</v>
      </c>
      <c r="B25">
        <v>2</v>
      </c>
      <c r="D25">
        <f t="shared" si="0"/>
        <v>43</v>
      </c>
      <c r="E25">
        <f t="shared" si="1"/>
        <v>15</v>
      </c>
    </row>
    <row r="26" spans="1:12" x14ac:dyDescent="0.3">
      <c r="A26">
        <v>71</v>
      </c>
      <c r="B26">
        <v>2</v>
      </c>
      <c r="D26">
        <f t="shared" si="0"/>
        <v>41</v>
      </c>
      <c r="E26">
        <f t="shared" si="1"/>
        <v>15</v>
      </c>
    </row>
    <row r="27" spans="1:12" x14ac:dyDescent="0.3">
      <c r="A27">
        <v>49</v>
      </c>
      <c r="B27">
        <v>2</v>
      </c>
      <c r="D27">
        <f t="shared" si="0"/>
        <v>35</v>
      </c>
      <c r="E27">
        <f t="shared" si="1"/>
        <v>15</v>
      </c>
    </row>
    <row r="28" spans="1:12" x14ac:dyDescent="0.3">
      <c r="A28">
        <v>45</v>
      </c>
      <c r="B28">
        <v>2</v>
      </c>
      <c r="D28">
        <f t="shared" si="0"/>
        <v>34</v>
      </c>
      <c r="E28">
        <f t="shared" si="1"/>
        <v>15</v>
      </c>
    </row>
    <row r="29" spans="1:12" x14ac:dyDescent="0.3">
      <c r="A29">
        <v>66</v>
      </c>
      <c r="B29">
        <v>2</v>
      </c>
      <c r="D29">
        <f t="shared" si="0"/>
        <v>39</v>
      </c>
      <c r="E29">
        <f t="shared" si="1"/>
        <v>15</v>
      </c>
    </row>
    <row r="30" spans="1:12" x14ac:dyDescent="0.3">
      <c r="A30">
        <v>123</v>
      </c>
      <c r="B30">
        <v>2</v>
      </c>
      <c r="D30">
        <f t="shared" si="0"/>
        <v>57</v>
      </c>
      <c r="E30">
        <f t="shared" si="1"/>
        <v>15</v>
      </c>
    </row>
    <row r="31" spans="1:12" x14ac:dyDescent="0.3">
      <c r="A31">
        <v>88</v>
      </c>
      <c r="B31">
        <v>2</v>
      </c>
      <c r="D31">
        <f t="shared" si="0"/>
        <v>47</v>
      </c>
      <c r="E31">
        <f t="shared" si="1"/>
        <v>15</v>
      </c>
    </row>
    <row r="32" spans="1:12" x14ac:dyDescent="0.3">
      <c r="A32">
        <v>104</v>
      </c>
      <c r="B32">
        <v>2</v>
      </c>
      <c r="D32">
        <f t="shared" si="0"/>
        <v>52</v>
      </c>
      <c r="E32">
        <f t="shared" si="1"/>
        <v>15</v>
      </c>
    </row>
    <row r="33" spans="1:5" x14ac:dyDescent="0.3">
      <c r="A33">
        <v>42</v>
      </c>
      <c r="B33">
        <v>2</v>
      </c>
      <c r="D33">
        <f t="shared" si="0"/>
        <v>33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68</v>
      </c>
      <c r="D1" t="s">
        <v>2</v>
      </c>
      <c r="E1">
        <v>732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123</v>
      </c>
      <c r="I2">
        <f>MEDIAN($B$4:$B$33)</f>
        <v>2</v>
      </c>
      <c r="K2">
        <f>AVERAGE($A$4:$A$33)</f>
        <v>122.56666666666666</v>
      </c>
      <c r="L2">
        <f>AVERAGE($B$4:$B$33)</f>
        <v>2.0666666666666669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141</v>
      </c>
      <c r="B4">
        <v>2</v>
      </c>
      <c r="D4">
        <f t="shared" ref="D4:D33" si="0">RANK(A4,$A$4:$B$33,1)+(COUNT($A$4:$B$33)+1-RANK(A4,$A$4:$B$33,1)-RANK(A4,$A$4:$B$33,0))/2</f>
        <v>53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194</v>
      </c>
      <c r="B5">
        <v>2</v>
      </c>
      <c r="D5">
        <f t="shared" si="0"/>
        <v>59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36.33059622717775</v>
      </c>
      <c r="L5">
        <f>STDEVP($B$4:$B$33)</f>
        <v>0.35901098714230029</v>
      </c>
    </row>
    <row r="6" spans="1:12" x14ac:dyDescent="0.3">
      <c r="A6">
        <v>115</v>
      </c>
      <c r="B6">
        <v>2</v>
      </c>
      <c r="D6">
        <f t="shared" si="0"/>
        <v>42</v>
      </c>
      <c r="E6">
        <f t="shared" si="1"/>
        <v>15</v>
      </c>
    </row>
    <row r="7" spans="1:12" x14ac:dyDescent="0.3">
      <c r="A7">
        <v>101</v>
      </c>
      <c r="B7">
        <v>2</v>
      </c>
      <c r="D7">
        <f t="shared" si="0"/>
        <v>38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125</v>
      </c>
      <c r="B8">
        <v>2</v>
      </c>
      <c r="D8">
        <f t="shared" si="0"/>
        <v>46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128</v>
      </c>
      <c r="B9">
        <v>2</v>
      </c>
      <c r="D9">
        <f t="shared" si="0"/>
        <v>49</v>
      </c>
      <c r="E9">
        <f t="shared" si="1"/>
        <v>15</v>
      </c>
    </row>
    <row r="10" spans="1:12" x14ac:dyDescent="0.3">
      <c r="A10">
        <v>105</v>
      </c>
      <c r="B10">
        <v>2</v>
      </c>
      <c r="D10">
        <f t="shared" si="0"/>
        <v>39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130</v>
      </c>
      <c r="B11">
        <v>2</v>
      </c>
      <c r="D11">
        <f t="shared" si="0"/>
        <v>50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133</v>
      </c>
      <c r="B12">
        <v>2</v>
      </c>
      <c r="D12">
        <f t="shared" si="0"/>
        <v>51.5</v>
      </c>
      <c r="E12">
        <f t="shared" si="1"/>
        <v>15</v>
      </c>
    </row>
    <row r="13" spans="1:12" x14ac:dyDescent="0.3">
      <c r="A13">
        <v>179</v>
      </c>
      <c r="B13">
        <v>2</v>
      </c>
      <c r="D13">
        <f t="shared" si="0"/>
        <v>58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198</v>
      </c>
      <c r="B14">
        <v>2</v>
      </c>
      <c r="D14">
        <f t="shared" si="0"/>
        <v>60</v>
      </c>
      <c r="E14">
        <f t="shared" si="1"/>
        <v>15</v>
      </c>
    </row>
    <row r="15" spans="1:12" x14ac:dyDescent="0.3">
      <c r="A15">
        <v>119</v>
      </c>
      <c r="B15">
        <v>2</v>
      </c>
      <c r="D15">
        <f t="shared" si="0"/>
        <v>44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170</v>
      </c>
      <c r="B16">
        <v>2</v>
      </c>
      <c r="D16">
        <f t="shared" si="0"/>
        <v>57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121</v>
      </c>
      <c r="B17">
        <v>2</v>
      </c>
      <c r="D17">
        <f t="shared" si="0"/>
        <v>45</v>
      </c>
      <c r="E17">
        <f t="shared" si="1"/>
        <v>15</v>
      </c>
    </row>
    <row r="18" spans="1:12" x14ac:dyDescent="0.3">
      <c r="A18">
        <v>116</v>
      </c>
      <c r="B18">
        <v>2</v>
      </c>
      <c r="D18">
        <f t="shared" si="0"/>
        <v>43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133</v>
      </c>
      <c r="B19">
        <v>2</v>
      </c>
      <c r="D19">
        <f t="shared" si="0"/>
        <v>51.5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113</v>
      </c>
      <c r="B20">
        <v>2</v>
      </c>
      <c r="D20">
        <f t="shared" si="0"/>
        <v>41</v>
      </c>
      <c r="E20">
        <f t="shared" si="1"/>
        <v>15</v>
      </c>
    </row>
    <row r="21" spans="1:12" x14ac:dyDescent="0.3">
      <c r="A21">
        <v>158</v>
      </c>
      <c r="B21">
        <v>2</v>
      </c>
      <c r="D21">
        <f t="shared" si="0"/>
        <v>55</v>
      </c>
      <c r="E21">
        <f t="shared" si="1"/>
        <v>15</v>
      </c>
    </row>
    <row r="22" spans="1:12" x14ac:dyDescent="0.3">
      <c r="A22">
        <v>88</v>
      </c>
      <c r="B22">
        <v>2</v>
      </c>
      <c r="D22">
        <f t="shared" si="0"/>
        <v>36</v>
      </c>
      <c r="E22">
        <f t="shared" si="1"/>
        <v>15</v>
      </c>
    </row>
    <row r="23" spans="1:12" x14ac:dyDescent="0.3">
      <c r="A23">
        <v>69</v>
      </c>
      <c r="B23">
        <v>2</v>
      </c>
      <c r="D23">
        <f t="shared" si="0"/>
        <v>33</v>
      </c>
      <c r="E23">
        <f t="shared" si="1"/>
        <v>15</v>
      </c>
    </row>
    <row r="24" spans="1:12" x14ac:dyDescent="0.3">
      <c r="A24">
        <v>127</v>
      </c>
      <c r="B24">
        <v>2</v>
      </c>
      <c r="D24">
        <f t="shared" si="0"/>
        <v>48</v>
      </c>
      <c r="E24">
        <f t="shared" si="1"/>
        <v>15</v>
      </c>
    </row>
    <row r="25" spans="1:12" x14ac:dyDescent="0.3">
      <c r="A25">
        <v>94</v>
      </c>
      <c r="B25">
        <v>2</v>
      </c>
      <c r="D25">
        <f t="shared" si="0"/>
        <v>37</v>
      </c>
      <c r="E25">
        <f t="shared" si="1"/>
        <v>15</v>
      </c>
    </row>
    <row r="26" spans="1:12" x14ac:dyDescent="0.3">
      <c r="A26">
        <v>164</v>
      </c>
      <c r="B26">
        <v>2</v>
      </c>
      <c r="D26">
        <f t="shared" si="0"/>
        <v>56</v>
      </c>
      <c r="E26">
        <f t="shared" si="1"/>
        <v>15</v>
      </c>
    </row>
    <row r="27" spans="1:12" x14ac:dyDescent="0.3">
      <c r="A27">
        <v>146</v>
      </c>
      <c r="B27">
        <v>2</v>
      </c>
      <c r="D27">
        <f t="shared" si="0"/>
        <v>54</v>
      </c>
      <c r="E27">
        <f t="shared" si="1"/>
        <v>15</v>
      </c>
    </row>
    <row r="28" spans="1:12" x14ac:dyDescent="0.3">
      <c r="A28">
        <v>112</v>
      </c>
      <c r="B28">
        <v>2</v>
      </c>
      <c r="D28">
        <f t="shared" si="0"/>
        <v>40</v>
      </c>
      <c r="E28">
        <f t="shared" si="1"/>
        <v>15</v>
      </c>
    </row>
    <row r="29" spans="1:12" x14ac:dyDescent="0.3">
      <c r="A29">
        <v>126</v>
      </c>
      <c r="B29">
        <v>2</v>
      </c>
      <c r="D29">
        <f t="shared" si="0"/>
        <v>47</v>
      </c>
      <c r="E29">
        <f t="shared" si="1"/>
        <v>15</v>
      </c>
    </row>
    <row r="30" spans="1:12" x14ac:dyDescent="0.3">
      <c r="A30">
        <v>86</v>
      </c>
      <c r="B30">
        <v>4</v>
      </c>
      <c r="D30">
        <f t="shared" si="0"/>
        <v>35</v>
      </c>
      <c r="E30">
        <f t="shared" si="1"/>
        <v>30</v>
      </c>
    </row>
    <row r="31" spans="1:12" x14ac:dyDescent="0.3">
      <c r="A31">
        <v>56</v>
      </c>
      <c r="B31">
        <v>2</v>
      </c>
      <c r="D31">
        <f t="shared" si="0"/>
        <v>32</v>
      </c>
      <c r="E31">
        <f t="shared" si="1"/>
        <v>15</v>
      </c>
    </row>
    <row r="32" spans="1:12" x14ac:dyDescent="0.3">
      <c r="A32">
        <v>45</v>
      </c>
      <c r="B32">
        <v>2</v>
      </c>
      <c r="D32">
        <f t="shared" si="0"/>
        <v>31</v>
      </c>
      <c r="E32">
        <f t="shared" si="1"/>
        <v>15</v>
      </c>
    </row>
    <row r="33" spans="1:5" x14ac:dyDescent="0.3">
      <c r="A33">
        <v>85</v>
      </c>
      <c r="B33">
        <v>2</v>
      </c>
      <c r="D33">
        <f t="shared" si="0"/>
        <v>34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69</v>
      </c>
      <c r="D1" t="s">
        <v>2</v>
      </c>
      <c r="E1">
        <v>900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124</v>
      </c>
      <c r="I2">
        <f>MEDIAN($B$4:$B$33)</f>
        <v>2</v>
      </c>
      <c r="K2">
        <f>AVERAGE($A$4:$A$33)</f>
        <v>118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181</v>
      </c>
      <c r="B4">
        <v>2</v>
      </c>
      <c r="D4">
        <f t="shared" ref="D4:D33" si="0">RANK(A4,$A$4:$B$33,1)+(COUNT($A$4:$B$33)+1-RANK(A4,$A$4:$B$33,1)-RANK(A4,$A$4:$B$33,0))/2</f>
        <v>59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124</v>
      </c>
      <c r="B5">
        <v>2</v>
      </c>
      <c r="D5">
        <f t="shared" si="0"/>
        <v>45.5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34.243247509545583</v>
      </c>
      <c r="L5">
        <f>STDEVP($B$4:$B$33)</f>
        <v>0</v>
      </c>
    </row>
    <row r="6" spans="1:12" x14ac:dyDescent="0.3">
      <c r="A6">
        <v>62</v>
      </c>
      <c r="B6">
        <v>2</v>
      </c>
      <c r="D6">
        <f t="shared" si="0"/>
        <v>32</v>
      </c>
      <c r="E6">
        <f t="shared" si="1"/>
        <v>15.5</v>
      </c>
    </row>
    <row r="7" spans="1:12" x14ac:dyDescent="0.3">
      <c r="A7">
        <v>141</v>
      </c>
      <c r="B7">
        <v>2</v>
      </c>
      <c r="D7">
        <f t="shared" si="0"/>
        <v>52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156</v>
      </c>
      <c r="B8">
        <v>2</v>
      </c>
      <c r="D8">
        <f t="shared" si="0"/>
        <v>57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137</v>
      </c>
      <c r="B9">
        <v>2</v>
      </c>
      <c r="D9">
        <f t="shared" si="0"/>
        <v>51</v>
      </c>
      <c r="E9">
        <f t="shared" si="1"/>
        <v>15.5</v>
      </c>
    </row>
    <row r="10" spans="1:12" x14ac:dyDescent="0.3">
      <c r="A10">
        <v>142</v>
      </c>
      <c r="B10">
        <v>2</v>
      </c>
      <c r="D10">
        <f t="shared" si="0"/>
        <v>53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88</v>
      </c>
      <c r="B11">
        <v>2</v>
      </c>
      <c r="D11">
        <f t="shared" si="0"/>
        <v>38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124</v>
      </c>
      <c r="B12">
        <v>2</v>
      </c>
      <c r="D12">
        <f t="shared" si="0"/>
        <v>45.5</v>
      </c>
      <c r="E12">
        <f t="shared" si="1"/>
        <v>15.5</v>
      </c>
    </row>
    <row r="13" spans="1:12" x14ac:dyDescent="0.3">
      <c r="A13">
        <v>98</v>
      </c>
      <c r="B13">
        <v>2</v>
      </c>
      <c r="D13">
        <f t="shared" si="0"/>
        <v>40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77</v>
      </c>
      <c r="B14">
        <v>2</v>
      </c>
      <c r="D14">
        <f t="shared" si="0"/>
        <v>36</v>
      </c>
      <c r="E14">
        <f t="shared" si="1"/>
        <v>15.5</v>
      </c>
    </row>
    <row r="15" spans="1:12" x14ac:dyDescent="0.3">
      <c r="A15">
        <v>125</v>
      </c>
      <c r="B15">
        <v>2</v>
      </c>
      <c r="D15">
        <f t="shared" si="0"/>
        <v>47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97</v>
      </c>
      <c r="B16">
        <v>2</v>
      </c>
      <c r="D16">
        <f t="shared" si="0"/>
        <v>39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75</v>
      </c>
      <c r="B17">
        <v>2</v>
      </c>
      <c r="D17">
        <f t="shared" si="0"/>
        <v>35</v>
      </c>
      <c r="E17">
        <f t="shared" si="1"/>
        <v>15.5</v>
      </c>
    </row>
    <row r="18" spans="1:12" x14ac:dyDescent="0.3">
      <c r="A18">
        <v>145</v>
      </c>
      <c r="B18">
        <v>2</v>
      </c>
      <c r="D18">
        <f t="shared" si="0"/>
        <v>56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144</v>
      </c>
      <c r="B19">
        <v>2</v>
      </c>
      <c r="D19">
        <f t="shared" si="0"/>
        <v>54.5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111</v>
      </c>
      <c r="B20">
        <v>2</v>
      </c>
      <c r="D20">
        <f t="shared" si="0"/>
        <v>41</v>
      </c>
      <c r="E20">
        <f t="shared" si="1"/>
        <v>15.5</v>
      </c>
    </row>
    <row r="21" spans="1:12" x14ac:dyDescent="0.3">
      <c r="A21">
        <v>83</v>
      </c>
      <c r="B21">
        <v>2</v>
      </c>
      <c r="D21">
        <f t="shared" si="0"/>
        <v>37</v>
      </c>
      <c r="E21">
        <f t="shared" si="1"/>
        <v>15.5</v>
      </c>
    </row>
    <row r="22" spans="1:12" x14ac:dyDescent="0.3">
      <c r="A22">
        <v>132</v>
      </c>
      <c r="B22">
        <v>2</v>
      </c>
      <c r="D22">
        <f t="shared" si="0"/>
        <v>49</v>
      </c>
      <c r="E22">
        <f t="shared" si="1"/>
        <v>15.5</v>
      </c>
    </row>
    <row r="23" spans="1:12" x14ac:dyDescent="0.3">
      <c r="A23">
        <v>71</v>
      </c>
      <c r="B23">
        <v>2</v>
      </c>
      <c r="D23">
        <f t="shared" si="0"/>
        <v>33</v>
      </c>
      <c r="E23">
        <f t="shared" si="1"/>
        <v>15.5</v>
      </c>
    </row>
    <row r="24" spans="1:12" x14ac:dyDescent="0.3">
      <c r="A24">
        <v>73</v>
      </c>
      <c r="B24">
        <v>2</v>
      </c>
      <c r="D24">
        <f t="shared" si="0"/>
        <v>34</v>
      </c>
      <c r="E24">
        <f t="shared" si="1"/>
        <v>15.5</v>
      </c>
    </row>
    <row r="25" spans="1:12" x14ac:dyDescent="0.3">
      <c r="A25">
        <v>136</v>
      </c>
      <c r="B25">
        <v>2</v>
      </c>
      <c r="D25">
        <f t="shared" si="0"/>
        <v>50</v>
      </c>
      <c r="E25">
        <f t="shared" si="1"/>
        <v>15.5</v>
      </c>
    </row>
    <row r="26" spans="1:12" x14ac:dyDescent="0.3">
      <c r="A26">
        <v>119</v>
      </c>
      <c r="B26">
        <v>2</v>
      </c>
      <c r="D26">
        <f t="shared" si="0"/>
        <v>43</v>
      </c>
      <c r="E26">
        <f t="shared" si="1"/>
        <v>15.5</v>
      </c>
    </row>
    <row r="27" spans="1:12" x14ac:dyDescent="0.3">
      <c r="A27">
        <v>114</v>
      </c>
      <c r="B27">
        <v>2</v>
      </c>
      <c r="D27">
        <f t="shared" si="0"/>
        <v>42</v>
      </c>
      <c r="E27">
        <f t="shared" si="1"/>
        <v>15.5</v>
      </c>
    </row>
    <row r="28" spans="1:12" x14ac:dyDescent="0.3">
      <c r="A28">
        <v>47</v>
      </c>
      <c r="B28">
        <v>2</v>
      </c>
      <c r="D28">
        <f t="shared" si="0"/>
        <v>31</v>
      </c>
      <c r="E28">
        <f t="shared" si="1"/>
        <v>15.5</v>
      </c>
    </row>
    <row r="29" spans="1:12" x14ac:dyDescent="0.3">
      <c r="A29">
        <v>128</v>
      </c>
      <c r="B29">
        <v>2</v>
      </c>
      <c r="D29">
        <f t="shared" si="0"/>
        <v>48</v>
      </c>
      <c r="E29">
        <f t="shared" si="1"/>
        <v>15.5</v>
      </c>
    </row>
    <row r="30" spans="1:12" x14ac:dyDescent="0.3">
      <c r="A30">
        <v>144</v>
      </c>
      <c r="B30">
        <v>2</v>
      </c>
      <c r="D30">
        <f t="shared" si="0"/>
        <v>54.5</v>
      </c>
      <c r="E30">
        <f t="shared" si="1"/>
        <v>15.5</v>
      </c>
    </row>
    <row r="31" spans="1:12" x14ac:dyDescent="0.3">
      <c r="A31">
        <v>158</v>
      </c>
      <c r="B31">
        <v>2</v>
      </c>
      <c r="D31">
        <f t="shared" si="0"/>
        <v>58</v>
      </c>
      <c r="E31">
        <f t="shared" si="1"/>
        <v>15.5</v>
      </c>
    </row>
    <row r="32" spans="1:12" x14ac:dyDescent="0.3">
      <c r="A32">
        <v>188</v>
      </c>
      <c r="B32">
        <v>2</v>
      </c>
      <c r="D32">
        <f t="shared" si="0"/>
        <v>60</v>
      </c>
      <c r="E32">
        <f t="shared" si="1"/>
        <v>15.5</v>
      </c>
    </row>
    <row r="33" spans="1:5" x14ac:dyDescent="0.3">
      <c r="A33">
        <v>120</v>
      </c>
      <c r="B33">
        <v>2</v>
      </c>
      <c r="D33">
        <f t="shared" si="0"/>
        <v>44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25</v>
      </c>
      <c r="D1" t="s">
        <v>2</v>
      </c>
      <c r="E1">
        <v>855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118.5</v>
      </c>
      <c r="I2">
        <f>MEDIAN($B$4:$B$33)</f>
        <v>2</v>
      </c>
      <c r="K2">
        <f>AVERAGE($A$4:$A$33)</f>
        <v>108.7</v>
      </c>
      <c r="L2">
        <f>AVERAGE($B$4:$B$33)</f>
        <v>2.0333333333333332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130</v>
      </c>
      <c r="B4">
        <v>2</v>
      </c>
      <c r="D4">
        <f t="shared" ref="D4:D33" si="0">RANK(A4,$A$4:$B$33,1)+(COUNT($A$4:$B$33)+1-RANK(A4,$A$4:$B$33,1)-RANK(A4,$A$4:$B$33,0))/2</f>
        <v>48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137</v>
      </c>
      <c r="B5">
        <v>2</v>
      </c>
      <c r="D5">
        <f t="shared" si="0"/>
        <v>55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36.176557787237485</v>
      </c>
      <c r="L5">
        <f>STDEVP($B$4:$B$33)</f>
        <v>0.17950549357115006</v>
      </c>
    </row>
    <row r="6" spans="1:12" x14ac:dyDescent="0.3">
      <c r="A6">
        <v>77</v>
      </c>
      <c r="B6">
        <v>2</v>
      </c>
      <c r="D6">
        <f t="shared" si="0"/>
        <v>38</v>
      </c>
      <c r="E6">
        <f t="shared" si="1"/>
        <v>15</v>
      </c>
    </row>
    <row r="7" spans="1:12" x14ac:dyDescent="0.3">
      <c r="A7">
        <v>94</v>
      </c>
      <c r="B7">
        <v>2</v>
      </c>
      <c r="D7">
        <f t="shared" si="0"/>
        <v>43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121</v>
      </c>
      <c r="B8">
        <v>2</v>
      </c>
      <c r="D8">
        <f t="shared" si="0"/>
        <v>46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133</v>
      </c>
      <c r="B9">
        <v>2</v>
      </c>
      <c r="D9">
        <f t="shared" si="0"/>
        <v>51.5</v>
      </c>
      <c r="E9">
        <f t="shared" si="1"/>
        <v>15</v>
      </c>
    </row>
    <row r="10" spans="1:12" x14ac:dyDescent="0.3">
      <c r="A10">
        <v>148</v>
      </c>
      <c r="B10">
        <v>2</v>
      </c>
      <c r="D10">
        <f t="shared" si="0"/>
        <v>57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76</v>
      </c>
      <c r="B11">
        <v>2</v>
      </c>
      <c r="D11">
        <f t="shared" si="0"/>
        <v>37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51</v>
      </c>
      <c r="B12">
        <v>2</v>
      </c>
      <c r="D12">
        <f t="shared" si="0"/>
        <v>33</v>
      </c>
      <c r="E12">
        <f t="shared" si="1"/>
        <v>15</v>
      </c>
    </row>
    <row r="13" spans="1:12" x14ac:dyDescent="0.3">
      <c r="A13">
        <v>82</v>
      </c>
      <c r="B13">
        <v>2</v>
      </c>
      <c r="D13">
        <f t="shared" si="0"/>
        <v>40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103</v>
      </c>
      <c r="B14">
        <v>2</v>
      </c>
      <c r="D14">
        <f t="shared" si="0"/>
        <v>44</v>
      </c>
      <c r="E14">
        <f t="shared" si="1"/>
        <v>15</v>
      </c>
    </row>
    <row r="15" spans="1:12" x14ac:dyDescent="0.3">
      <c r="A15">
        <v>65</v>
      </c>
      <c r="B15">
        <v>3</v>
      </c>
      <c r="D15">
        <f t="shared" si="0"/>
        <v>34</v>
      </c>
      <c r="E15">
        <f t="shared" si="1"/>
        <v>30</v>
      </c>
      <c r="G15" t="s">
        <v>16</v>
      </c>
      <c r="H15">
        <f>(H13-H8*I8/2)/SQRT(H8*I8*(H8+I8+1)/12)</f>
        <v>-6.6529914385911555</v>
      </c>
    </row>
    <row r="16" spans="1:12" x14ac:dyDescent="0.3">
      <c r="A16">
        <v>49</v>
      </c>
      <c r="B16">
        <v>2</v>
      </c>
      <c r="D16">
        <f t="shared" si="0"/>
        <v>32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123</v>
      </c>
      <c r="B17">
        <v>2</v>
      </c>
      <c r="D17">
        <f t="shared" si="0"/>
        <v>47</v>
      </c>
      <c r="E17">
        <f t="shared" si="1"/>
        <v>15</v>
      </c>
    </row>
    <row r="18" spans="1:12" x14ac:dyDescent="0.3">
      <c r="A18">
        <v>80</v>
      </c>
      <c r="B18">
        <v>2</v>
      </c>
      <c r="D18">
        <f t="shared" si="0"/>
        <v>39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132</v>
      </c>
      <c r="B19">
        <v>2</v>
      </c>
      <c r="D19">
        <f t="shared" si="0"/>
        <v>50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143</v>
      </c>
      <c r="B20">
        <v>2</v>
      </c>
      <c r="D20">
        <f t="shared" si="0"/>
        <v>56</v>
      </c>
      <c r="E20">
        <f t="shared" si="1"/>
        <v>15</v>
      </c>
    </row>
    <row r="21" spans="1:12" x14ac:dyDescent="0.3">
      <c r="A21">
        <v>47</v>
      </c>
      <c r="B21">
        <v>2</v>
      </c>
      <c r="D21">
        <f t="shared" si="0"/>
        <v>31</v>
      </c>
      <c r="E21">
        <f t="shared" si="1"/>
        <v>15</v>
      </c>
    </row>
    <row r="22" spans="1:12" x14ac:dyDescent="0.3">
      <c r="A22">
        <v>88</v>
      </c>
      <c r="B22">
        <v>2</v>
      </c>
      <c r="D22">
        <f t="shared" si="0"/>
        <v>41</v>
      </c>
      <c r="E22">
        <f t="shared" si="1"/>
        <v>15</v>
      </c>
    </row>
    <row r="23" spans="1:12" x14ac:dyDescent="0.3">
      <c r="A23">
        <v>134</v>
      </c>
      <c r="B23">
        <v>2</v>
      </c>
      <c r="D23">
        <f t="shared" si="0"/>
        <v>53.5</v>
      </c>
      <c r="E23">
        <f t="shared" si="1"/>
        <v>15</v>
      </c>
    </row>
    <row r="24" spans="1:12" x14ac:dyDescent="0.3">
      <c r="A24">
        <v>134</v>
      </c>
      <c r="B24">
        <v>2</v>
      </c>
      <c r="D24">
        <f t="shared" si="0"/>
        <v>53.5</v>
      </c>
      <c r="E24">
        <f t="shared" si="1"/>
        <v>15</v>
      </c>
    </row>
    <row r="25" spans="1:12" x14ac:dyDescent="0.3">
      <c r="A25">
        <v>169</v>
      </c>
      <c r="B25">
        <v>2</v>
      </c>
      <c r="D25">
        <f t="shared" si="0"/>
        <v>59</v>
      </c>
      <c r="E25">
        <f t="shared" si="1"/>
        <v>15</v>
      </c>
    </row>
    <row r="26" spans="1:12" x14ac:dyDescent="0.3">
      <c r="A26">
        <v>93</v>
      </c>
      <c r="B26">
        <v>2</v>
      </c>
      <c r="D26">
        <f t="shared" si="0"/>
        <v>42</v>
      </c>
      <c r="E26">
        <f t="shared" si="1"/>
        <v>15</v>
      </c>
    </row>
    <row r="27" spans="1:12" x14ac:dyDescent="0.3">
      <c r="A27">
        <v>116</v>
      </c>
      <c r="B27">
        <v>2</v>
      </c>
      <c r="D27">
        <f t="shared" si="0"/>
        <v>45</v>
      </c>
      <c r="E27">
        <f t="shared" si="1"/>
        <v>15</v>
      </c>
    </row>
    <row r="28" spans="1:12" x14ac:dyDescent="0.3">
      <c r="A28">
        <v>179</v>
      </c>
      <c r="B28">
        <v>2</v>
      </c>
      <c r="D28">
        <f t="shared" si="0"/>
        <v>60</v>
      </c>
      <c r="E28">
        <f t="shared" si="1"/>
        <v>15</v>
      </c>
    </row>
    <row r="29" spans="1:12" x14ac:dyDescent="0.3">
      <c r="A29">
        <v>70</v>
      </c>
      <c r="B29">
        <v>2</v>
      </c>
      <c r="D29">
        <f t="shared" si="0"/>
        <v>36</v>
      </c>
      <c r="E29">
        <f t="shared" si="1"/>
        <v>15</v>
      </c>
    </row>
    <row r="30" spans="1:12" x14ac:dyDescent="0.3">
      <c r="A30">
        <v>133</v>
      </c>
      <c r="B30">
        <v>2</v>
      </c>
      <c r="D30">
        <f t="shared" si="0"/>
        <v>51.5</v>
      </c>
      <c r="E30">
        <f t="shared" si="1"/>
        <v>15</v>
      </c>
    </row>
    <row r="31" spans="1:12" x14ac:dyDescent="0.3">
      <c r="A31">
        <v>66</v>
      </c>
      <c r="B31">
        <v>2</v>
      </c>
      <c r="D31">
        <f t="shared" si="0"/>
        <v>35</v>
      </c>
      <c r="E31">
        <f t="shared" si="1"/>
        <v>15</v>
      </c>
    </row>
    <row r="32" spans="1:12" x14ac:dyDescent="0.3">
      <c r="A32">
        <v>131</v>
      </c>
      <c r="B32">
        <v>2</v>
      </c>
      <c r="D32">
        <f t="shared" si="0"/>
        <v>49</v>
      </c>
      <c r="E32">
        <f t="shared" si="1"/>
        <v>15</v>
      </c>
    </row>
    <row r="33" spans="1:5" x14ac:dyDescent="0.3">
      <c r="A33">
        <v>157</v>
      </c>
      <c r="B33">
        <v>2</v>
      </c>
      <c r="D33">
        <f t="shared" si="0"/>
        <v>58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70</v>
      </c>
      <c r="D1" t="s">
        <v>2</v>
      </c>
      <c r="E1">
        <v>881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149</v>
      </c>
      <c r="I2">
        <f>MEDIAN($B$4:$B$33)</f>
        <v>2</v>
      </c>
      <c r="K2">
        <f>AVERAGE($A$4:$A$33)</f>
        <v>154.16666666666666</v>
      </c>
      <c r="L2">
        <f>AVERAGE($B$4:$B$33)</f>
        <v>2.0333333333333332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177</v>
      </c>
      <c r="B4">
        <v>2</v>
      </c>
      <c r="D4">
        <f t="shared" ref="D4:D33" si="0">RANK(A4,$A$4:$B$33,1)+(COUNT($A$4:$B$33)+1-RANK(A4,$A$4:$B$33,1)-RANK(A4,$A$4:$B$33,0))/2</f>
        <v>52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193</v>
      </c>
      <c r="B5">
        <v>2</v>
      </c>
      <c r="D5">
        <f t="shared" si="0"/>
        <v>55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49.093165398952316</v>
      </c>
      <c r="L5">
        <f>STDEVP($B$4:$B$33)</f>
        <v>0.17950549357115009</v>
      </c>
    </row>
    <row r="6" spans="1:12" x14ac:dyDescent="0.3">
      <c r="A6">
        <v>148</v>
      </c>
      <c r="B6">
        <v>2</v>
      </c>
      <c r="D6">
        <f t="shared" si="0"/>
        <v>45</v>
      </c>
      <c r="E6">
        <f t="shared" si="1"/>
        <v>15</v>
      </c>
    </row>
    <row r="7" spans="1:12" x14ac:dyDescent="0.3">
      <c r="A7">
        <v>199</v>
      </c>
      <c r="B7">
        <v>2</v>
      </c>
      <c r="D7">
        <f t="shared" si="0"/>
        <v>56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107</v>
      </c>
      <c r="B8">
        <v>2</v>
      </c>
      <c r="D8">
        <f t="shared" si="0"/>
        <v>36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97</v>
      </c>
      <c r="B9">
        <v>2</v>
      </c>
      <c r="D9">
        <f t="shared" si="0"/>
        <v>35</v>
      </c>
      <c r="E9">
        <f t="shared" si="1"/>
        <v>15</v>
      </c>
    </row>
    <row r="10" spans="1:12" x14ac:dyDescent="0.3">
      <c r="A10">
        <v>146</v>
      </c>
      <c r="B10">
        <v>2</v>
      </c>
      <c r="D10">
        <f t="shared" si="0"/>
        <v>43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165</v>
      </c>
      <c r="B11">
        <v>2</v>
      </c>
      <c r="D11">
        <f t="shared" si="0"/>
        <v>50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171</v>
      </c>
      <c r="B12">
        <v>2</v>
      </c>
      <c r="D12">
        <f t="shared" si="0"/>
        <v>51</v>
      </c>
      <c r="E12">
        <f t="shared" si="1"/>
        <v>15</v>
      </c>
    </row>
    <row r="13" spans="1:12" x14ac:dyDescent="0.3">
      <c r="A13">
        <v>131</v>
      </c>
      <c r="B13">
        <v>2</v>
      </c>
      <c r="D13">
        <f t="shared" si="0"/>
        <v>39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94</v>
      </c>
      <c r="B14">
        <v>2</v>
      </c>
      <c r="D14">
        <f t="shared" si="0"/>
        <v>34</v>
      </c>
      <c r="E14">
        <f t="shared" si="1"/>
        <v>15</v>
      </c>
    </row>
    <row r="15" spans="1:12" x14ac:dyDescent="0.3">
      <c r="A15">
        <v>147</v>
      </c>
      <c r="B15">
        <v>2</v>
      </c>
      <c r="D15">
        <f t="shared" si="0"/>
        <v>44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150</v>
      </c>
      <c r="B16">
        <v>2</v>
      </c>
      <c r="D16">
        <f t="shared" si="0"/>
        <v>46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164</v>
      </c>
      <c r="B17">
        <v>2</v>
      </c>
      <c r="D17">
        <f t="shared" si="0"/>
        <v>49</v>
      </c>
      <c r="E17">
        <f t="shared" si="1"/>
        <v>15</v>
      </c>
    </row>
    <row r="18" spans="1:12" x14ac:dyDescent="0.3">
      <c r="A18">
        <v>138</v>
      </c>
      <c r="B18">
        <v>2</v>
      </c>
      <c r="D18">
        <f t="shared" si="0"/>
        <v>42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277</v>
      </c>
      <c r="B19">
        <v>2</v>
      </c>
      <c r="D19">
        <f t="shared" si="0"/>
        <v>60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250</v>
      </c>
      <c r="B20">
        <v>2</v>
      </c>
      <c r="D20">
        <f t="shared" si="0"/>
        <v>59</v>
      </c>
      <c r="E20">
        <f t="shared" si="1"/>
        <v>15</v>
      </c>
    </row>
    <row r="21" spans="1:12" x14ac:dyDescent="0.3">
      <c r="A21">
        <v>180</v>
      </c>
      <c r="B21">
        <v>3</v>
      </c>
      <c r="D21">
        <f t="shared" si="0"/>
        <v>53</v>
      </c>
      <c r="E21">
        <f t="shared" si="1"/>
        <v>30</v>
      </c>
    </row>
    <row r="22" spans="1:12" x14ac:dyDescent="0.3">
      <c r="A22">
        <v>73</v>
      </c>
      <c r="B22">
        <v>2</v>
      </c>
      <c r="D22">
        <f t="shared" si="0"/>
        <v>31</v>
      </c>
      <c r="E22">
        <f t="shared" si="1"/>
        <v>15</v>
      </c>
    </row>
    <row r="23" spans="1:12" x14ac:dyDescent="0.3">
      <c r="A23">
        <v>157</v>
      </c>
      <c r="B23">
        <v>2</v>
      </c>
      <c r="D23">
        <f t="shared" si="0"/>
        <v>48</v>
      </c>
      <c r="E23">
        <f t="shared" si="1"/>
        <v>15</v>
      </c>
    </row>
    <row r="24" spans="1:12" x14ac:dyDescent="0.3">
      <c r="A24">
        <v>153</v>
      </c>
      <c r="B24">
        <v>2</v>
      </c>
      <c r="D24">
        <f t="shared" si="0"/>
        <v>47</v>
      </c>
      <c r="E24">
        <f t="shared" si="1"/>
        <v>15</v>
      </c>
    </row>
    <row r="25" spans="1:12" x14ac:dyDescent="0.3">
      <c r="A25">
        <v>204</v>
      </c>
      <c r="B25">
        <v>2</v>
      </c>
      <c r="D25">
        <f t="shared" si="0"/>
        <v>57</v>
      </c>
      <c r="E25">
        <f t="shared" si="1"/>
        <v>15</v>
      </c>
    </row>
    <row r="26" spans="1:12" x14ac:dyDescent="0.3">
      <c r="A26">
        <v>132</v>
      </c>
      <c r="B26">
        <v>2</v>
      </c>
      <c r="D26">
        <f t="shared" si="0"/>
        <v>40.5</v>
      </c>
      <c r="E26">
        <f t="shared" si="1"/>
        <v>15</v>
      </c>
    </row>
    <row r="27" spans="1:12" x14ac:dyDescent="0.3">
      <c r="A27">
        <v>118</v>
      </c>
      <c r="B27">
        <v>2</v>
      </c>
      <c r="D27">
        <f t="shared" si="0"/>
        <v>38</v>
      </c>
      <c r="E27">
        <f t="shared" si="1"/>
        <v>15</v>
      </c>
    </row>
    <row r="28" spans="1:12" x14ac:dyDescent="0.3">
      <c r="A28">
        <v>109</v>
      </c>
      <c r="B28">
        <v>2</v>
      </c>
      <c r="D28">
        <f t="shared" si="0"/>
        <v>37</v>
      </c>
      <c r="E28">
        <f t="shared" si="1"/>
        <v>15</v>
      </c>
    </row>
    <row r="29" spans="1:12" x14ac:dyDescent="0.3">
      <c r="A29">
        <v>190</v>
      </c>
      <c r="B29">
        <v>2</v>
      </c>
      <c r="D29">
        <f t="shared" si="0"/>
        <v>54</v>
      </c>
      <c r="E29">
        <f t="shared" si="1"/>
        <v>15</v>
      </c>
    </row>
    <row r="30" spans="1:12" x14ac:dyDescent="0.3">
      <c r="A30">
        <v>132</v>
      </c>
      <c r="B30">
        <v>2</v>
      </c>
      <c r="D30">
        <f t="shared" si="0"/>
        <v>40.5</v>
      </c>
      <c r="E30">
        <f t="shared" si="1"/>
        <v>15</v>
      </c>
    </row>
    <row r="31" spans="1:12" x14ac:dyDescent="0.3">
      <c r="A31">
        <v>83</v>
      </c>
      <c r="B31">
        <v>2</v>
      </c>
      <c r="D31">
        <f t="shared" si="0"/>
        <v>32</v>
      </c>
      <c r="E31">
        <f t="shared" si="1"/>
        <v>15</v>
      </c>
    </row>
    <row r="32" spans="1:12" x14ac:dyDescent="0.3">
      <c r="A32">
        <v>91</v>
      </c>
      <c r="B32">
        <v>2</v>
      </c>
      <c r="D32">
        <f t="shared" si="0"/>
        <v>33</v>
      </c>
      <c r="E32">
        <f t="shared" si="1"/>
        <v>15</v>
      </c>
    </row>
    <row r="33" spans="1:5" x14ac:dyDescent="0.3">
      <c r="A33">
        <v>249</v>
      </c>
      <c r="B33">
        <v>2</v>
      </c>
      <c r="D33">
        <f t="shared" si="0"/>
        <v>58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27</v>
      </c>
      <c r="D1" t="s">
        <v>2</v>
      </c>
      <c r="E1">
        <v>880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115.5</v>
      </c>
      <c r="I2">
        <f>MEDIAN($B$4:$B$33)</f>
        <v>2</v>
      </c>
      <c r="K2">
        <f>AVERAGE($A$4:$A$33)</f>
        <v>115.13333333333334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81</v>
      </c>
      <c r="B4">
        <v>2</v>
      </c>
      <c r="D4">
        <f t="shared" ref="D4:D33" si="0">RANK(A4,$A$4:$B$33,1)+(COUNT($A$4:$B$33)+1-RANK(A4,$A$4:$B$33,1)-RANK(A4,$A$4:$B$33,0))/2</f>
        <v>36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102</v>
      </c>
      <c r="B5">
        <v>2</v>
      </c>
      <c r="D5">
        <f t="shared" si="0"/>
        <v>41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40.256455658965088</v>
      </c>
      <c r="L5">
        <f>STDEVP($B$4:$B$33)</f>
        <v>0</v>
      </c>
    </row>
    <row r="6" spans="1:12" x14ac:dyDescent="0.3">
      <c r="A6">
        <v>64</v>
      </c>
      <c r="B6">
        <v>2</v>
      </c>
      <c r="D6">
        <f t="shared" si="0"/>
        <v>32</v>
      </c>
      <c r="E6">
        <f t="shared" si="1"/>
        <v>15.5</v>
      </c>
    </row>
    <row r="7" spans="1:12" x14ac:dyDescent="0.3">
      <c r="A7">
        <v>17</v>
      </c>
      <c r="B7">
        <v>2</v>
      </c>
      <c r="D7">
        <f t="shared" si="0"/>
        <v>31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170</v>
      </c>
      <c r="B8">
        <v>2</v>
      </c>
      <c r="D8">
        <f t="shared" si="0"/>
        <v>58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117</v>
      </c>
      <c r="B9">
        <v>2</v>
      </c>
      <c r="D9">
        <f t="shared" si="0"/>
        <v>46</v>
      </c>
      <c r="E9">
        <f t="shared" si="1"/>
        <v>15.5</v>
      </c>
    </row>
    <row r="10" spans="1:12" x14ac:dyDescent="0.3">
      <c r="A10">
        <v>148</v>
      </c>
      <c r="B10">
        <v>2</v>
      </c>
      <c r="D10">
        <f t="shared" si="0"/>
        <v>56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208</v>
      </c>
      <c r="B11">
        <v>2</v>
      </c>
      <c r="D11">
        <f t="shared" si="0"/>
        <v>59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114</v>
      </c>
      <c r="B12">
        <v>2</v>
      </c>
      <c r="D12">
        <f t="shared" si="0"/>
        <v>45</v>
      </c>
      <c r="E12">
        <f t="shared" si="1"/>
        <v>15.5</v>
      </c>
    </row>
    <row r="13" spans="1:12" x14ac:dyDescent="0.3">
      <c r="A13">
        <v>126</v>
      </c>
      <c r="B13">
        <v>2</v>
      </c>
      <c r="D13">
        <f t="shared" si="0"/>
        <v>50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67</v>
      </c>
      <c r="B14">
        <v>2</v>
      </c>
      <c r="D14">
        <f t="shared" si="0"/>
        <v>33</v>
      </c>
      <c r="E14">
        <f t="shared" si="1"/>
        <v>15.5</v>
      </c>
    </row>
    <row r="15" spans="1:12" x14ac:dyDescent="0.3">
      <c r="A15">
        <v>76</v>
      </c>
      <c r="B15">
        <v>2</v>
      </c>
      <c r="D15">
        <f t="shared" si="0"/>
        <v>35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137</v>
      </c>
      <c r="B16">
        <v>2</v>
      </c>
      <c r="D16">
        <f t="shared" si="0"/>
        <v>53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152</v>
      </c>
      <c r="B17">
        <v>2</v>
      </c>
      <c r="D17">
        <f t="shared" si="0"/>
        <v>57</v>
      </c>
      <c r="E17">
        <f t="shared" si="1"/>
        <v>15.5</v>
      </c>
    </row>
    <row r="18" spans="1:12" x14ac:dyDescent="0.3">
      <c r="A18">
        <v>111</v>
      </c>
      <c r="B18">
        <v>2</v>
      </c>
      <c r="D18">
        <f t="shared" si="0"/>
        <v>43.5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89</v>
      </c>
      <c r="B19">
        <v>2</v>
      </c>
      <c r="D19">
        <f t="shared" si="0"/>
        <v>39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103</v>
      </c>
      <c r="B20">
        <v>2</v>
      </c>
      <c r="D20">
        <f t="shared" si="0"/>
        <v>42</v>
      </c>
      <c r="E20">
        <f t="shared" si="1"/>
        <v>15.5</v>
      </c>
    </row>
    <row r="21" spans="1:12" x14ac:dyDescent="0.3">
      <c r="A21">
        <v>134</v>
      </c>
      <c r="B21">
        <v>2</v>
      </c>
      <c r="D21">
        <f t="shared" si="0"/>
        <v>51.5</v>
      </c>
      <c r="E21">
        <f t="shared" si="1"/>
        <v>15.5</v>
      </c>
    </row>
    <row r="22" spans="1:12" x14ac:dyDescent="0.3">
      <c r="A22">
        <v>143</v>
      </c>
      <c r="B22">
        <v>2</v>
      </c>
      <c r="D22">
        <f t="shared" si="0"/>
        <v>55</v>
      </c>
      <c r="E22">
        <f t="shared" si="1"/>
        <v>15.5</v>
      </c>
    </row>
    <row r="23" spans="1:12" x14ac:dyDescent="0.3">
      <c r="A23">
        <v>73</v>
      </c>
      <c r="B23">
        <v>2</v>
      </c>
      <c r="D23">
        <f t="shared" si="0"/>
        <v>34</v>
      </c>
      <c r="E23">
        <f t="shared" si="1"/>
        <v>15.5</v>
      </c>
    </row>
    <row r="24" spans="1:12" x14ac:dyDescent="0.3">
      <c r="A24">
        <v>118</v>
      </c>
      <c r="B24">
        <v>2</v>
      </c>
      <c r="D24">
        <f t="shared" si="0"/>
        <v>47</v>
      </c>
      <c r="E24">
        <f t="shared" si="1"/>
        <v>15.5</v>
      </c>
    </row>
    <row r="25" spans="1:12" x14ac:dyDescent="0.3">
      <c r="A25">
        <v>86</v>
      </c>
      <c r="B25">
        <v>2</v>
      </c>
      <c r="D25">
        <f t="shared" si="0"/>
        <v>38</v>
      </c>
      <c r="E25">
        <f t="shared" si="1"/>
        <v>15.5</v>
      </c>
    </row>
    <row r="26" spans="1:12" x14ac:dyDescent="0.3">
      <c r="A26">
        <v>134</v>
      </c>
      <c r="B26">
        <v>2</v>
      </c>
      <c r="D26">
        <f t="shared" si="0"/>
        <v>51.5</v>
      </c>
      <c r="E26">
        <f t="shared" si="1"/>
        <v>15.5</v>
      </c>
    </row>
    <row r="27" spans="1:12" x14ac:dyDescent="0.3">
      <c r="A27">
        <v>85</v>
      </c>
      <c r="B27">
        <v>2</v>
      </c>
      <c r="D27">
        <f t="shared" si="0"/>
        <v>37</v>
      </c>
      <c r="E27">
        <f t="shared" si="1"/>
        <v>15.5</v>
      </c>
    </row>
    <row r="28" spans="1:12" x14ac:dyDescent="0.3">
      <c r="A28">
        <v>93</v>
      </c>
      <c r="B28">
        <v>2</v>
      </c>
      <c r="D28">
        <f t="shared" si="0"/>
        <v>40</v>
      </c>
      <c r="E28">
        <f t="shared" si="1"/>
        <v>15.5</v>
      </c>
    </row>
    <row r="29" spans="1:12" x14ac:dyDescent="0.3">
      <c r="A29">
        <v>111</v>
      </c>
      <c r="B29">
        <v>2</v>
      </c>
      <c r="D29">
        <f t="shared" si="0"/>
        <v>43.5</v>
      </c>
      <c r="E29">
        <f t="shared" si="1"/>
        <v>15.5</v>
      </c>
    </row>
    <row r="30" spans="1:12" x14ac:dyDescent="0.3">
      <c r="A30">
        <v>141</v>
      </c>
      <c r="B30">
        <v>2</v>
      </c>
      <c r="D30">
        <f t="shared" si="0"/>
        <v>54</v>
      </c>
      <c r="E30">
        <f t="shared" si="1"/>
        <v>15.5</v>
      </c>
    </row>
    <row r="31" spans="1:12" x14ac:dyDescent="0.3">
      <c r="A31">
        <v>123</v>
      </c>
      <c r="B31">
        <v>2</v>
      </c>
      <c r="D31">
        <f t="shared" si="0"/>
        <v>49</v>
      </c>
      <c r="E31">
        <f t="shared" si="1"/>
        <v>15.5</v>
      </c>
    </row>
    <row r="32" spans="1:12" x14ac:dyDescent="0.3">
      <c r="A32">
        <v>119</v>
      </c>
      <c r="B32">
        <v>2</v>
      </c>
      <c r="D32">
        <f t="shared" si="0"/>
        <v>48</v>
      </c>
      <c r="E32">
        <f t="shared" si="1"/>
        <v>15.5</v>
      </c>
    </row>
    <row r="33" spans="1:5" x14ac:dyDescent="0.3">
      <c r="A33">
        <v>212</v>
      </c>
      <c r="B33">
        <v>2</v>
      </c>
      <c r="D33">
        <f t="shared" si="0"/>
        <v>60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28</v>
      </c>
      <c r="D1" t="s">
        <v>2</v>
      </c>
      <c r="E1">
        <v>665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91.5</v>
      </c>
      <c r="I2">
        <f>MEDIAN($B$4:$B$33)</f>
        <v>2</v>
      </c>
      <c r="K2">
        <f>AVERAGE($A$4:$A$33)</f>
        <v>88.933333333333337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103</v>
      </c>
      <c r="B4">
        <v>2</v>
      </c>
      <c r="D4">
        <f t="shared" ref="D4:D33" si="0">RANK(A4,$A$4:$B$33,1)+(COUNT($A$4:$B$33)+1-RANK(A4,$A$4:$B$33,1)-RANK(A4,$A$4:$B$33,0))/2</f>
        <v>51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80</v>
      </c>
      <c r="B5">
        <v>2</v>
      </c>
      <c r="D5">
        <f t="shared" si="0"/>
        <v>43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34.282097692851615</v>
      </c>
      <c r="L5">
        <f>STDEVP($B$4:$B$33)</f>
        <v>0</v>
      </c>
    </row>
    <row r="6" spans="1:12" x14ac:dyDescent="0.3">
      <c r="A6">
        <v>69</v>
      </c>
      <c r="B6">
        <v>2</v>
      </c>
      <c r="D6">
        <f t="shared" si="0"/>
        <v>38.5</v>
      </c>
      <c r="E6">
        <f t="shared" si="1"/>
        <v>15.5</v>
      </c>
    </row>
    <row r="7" spans="1:12" x14ac:dyDescent="0.3">
      <c r="A7">
        <v>91</v>
      </c>
      <c r="B7">
        <v>2</v>
      </c>
      <c r="D7">
        <f t="shared" si="0"/>
        <v>45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122</v>
      </c>
      <c r="B8">
        <v>2</v>
      </c>
      <c r="D8">
        <f t="shared" si="0"/>
        <v>54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55</v>
      </c>
      <c r="B9">
        <v>2</v>
      </c>
      <c r="D9">
        <f t="shared" si="0"/>
        <v>36</v>
      </c>
      <c r="E9">
        <f t="shared" si="1"/>
        <v>15.5</v>
      </c>
    </row>
    <row r="10" spans="1:12" x14ac:dyDescent="0.3">
      <c r="A10">
        <v>77</v>
      </c>
      <c r="B10">
        <v>2</v>
      </c>
      <c r="D10">
        <f t="shared" si="0"/>
        <v>42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34</v>
      </c>
      <c r="B11">
        <v>2</v>
      </c>
      <c r="D11">
        <f t="shared" si="0"/>
        <v>33.5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133</v>
      </c>
      <c r="B12">
        <v>2</v>
      </c>
      <c r="D12">
        <f t="shared" si="0"/>
        <v>57</v>
      </c>
      <c r="E12">
        <f t="shared" si="1"/>
        <v>15.5</v>
      </c>
    </row>
    <row r="13" spans="1:12" x14ac:dyDescent="0.3">
      <c r="A13">
        <v>27</v>
      </c>
      <c r="B13">
        <v>2</v>
      </c>
      <c r="D13">
        <f t="shared" si="0"/>
        <v>31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38</v>
      </c>
      <c r="B14">
        <v>2</v>
      </c>
      <c r="D14">
        <f t="shared" si="0"/>
        <v>35</v>
      </c>
      <c r="E14">
        <f t="shared" si="1"/>
        <v>15.5</v>
      </c>
    </row>
    <row r="15" spans="1:12" x14ac:dyDescent="0.3">
      <c r="A15">
        <v>68</v>
      </c>
      <c r="B15">
        <v>2</v>
      </c>
      <c r="D15">
        <f t="shared" si="0"/>
        <v>37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143</v>
      </c>
      <c r="B16">
        <v>2</v>
      </c>
      <c r="D16">
        <f t="shared" si="0"/>
        <v>60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136</v>
      </c>
      <c r="B17">
        <v>2</v>
      </c>
      <c r="D17">
        <f t="shared" si="0"/>
        <v>58.5</v>
      </c>
      <c r="E17">
        <f t="shared" si="1"/>
        <v>15.5</v>
      </c>
    </row>
    <row r="18" spans="1:12" x14ac:dyDescent="0.3">
      <c r="A18">
        <v>102</v>
      </c>
      <c r="B18">
        <v>2</v>
      </c>
      <c r="D18">
        <f t="shared" si="0"/>
        <v>50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131</v>
      </c>
      <c r="B19">
        <v>2</v>
      </c>
      <c r="D19">
        <f t="shared" si="0"/>
        <v>55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30</v>
      </c>
      <c r="B20">
        <v>2</v>
      </c>
      <c r="D20">
        <f t="shared" si="0"/>
        <v>32</v>
      </c>
      <c r="E20">
        <f t="shared" si="1"/>
        <v>15.5</v>
      </c>
    </row>
    <row r="21" spans="1:12" x14ac:dyDescent="0.3">
      <c r="A21">
        <v>101</v>
      </c>
      <c r="B21">
        <v>2</v>
      </c>
      <c r="D21">
        <f t="shared" si="0"/>
        <v>49</v>
      </c>
      <c r="E21">
        <f t="shared" si="1"/>
        <v>15.5</v>
      </c>
    </row>
    <row r="22" spans="1:12" x14ac:dyDescent="0.3">
      <c r="A22">
        <v>98</v>
      </c>
      <c r="B22">
        <v>2</v>
      </c>
      <c r="D22">
        <f t="shared" si="0"/>
        <v>47</v>
      </c>
      <c r="E22">
        <f t="shared" si="1"/>
        <v>15.5</v>
      </c>
    </row>
    <row r="23" spans="1:12" x14ac:dyDescent="0.3">
      <c r="A23">
        <v>75</v>
      </c>
      <c r="B23">
        <v>2</v>
      </c>
      <c r="D23">
        <f t="shared" si="0"/>
        <v>40.5</v>
      </c>
      <c r="E23">
        <f t="shared" si="1"/>
        <v>15.5</v>
      </c>
    </row>
    <row r="24" spans="1:12" x14ac:dyDescent="0.3">
      <c r="A24">
        <v>75</v>
      </c>
      <c r="B24">
        <v>2</v>
      </c>
      <c r="D24">
        <f t="shared" si="0"/>
        <v>40.5</v>
      </c>
      <c r="E24">
        <f t="shared" si="1"/>
        <v>15.5</v>
      </c>
    </row>
    <row r="25" spans="1:12" x14ac:dyDescent="0.3">
      <c r="A25">
        <v>117</v>
      </c>
      <c r="B25">
        <v>2</v>
      </c>
      <c r="D25">
        <f t="shared" si="0"/>
        <v>52.5</v>
      </c>
      <c r="E25">
        <f t="shared" si="1"/>
        <v>15.5</v>
      </c>
    </row>
    <row r="26" spans="1:12" x14ac:dyDescent="0.3">
      <c r="A26">
        <v>132</v>
      </c>
      <c r="B26">
        <v>2</v>
      </c>
      <c r="D26">
        <f t="shared" si="0"/>
        <v>56</v>
      </c>
      <c r="E26">
        <f t="shared" si="1"/>
        <v>15.5</v>
      </c>
    </row>
    <row r="27" spans="1:12" x14ac:dyDescent="0.3">
      <c r="A27">
        <v>117</v>
      </c>
      <c r="B27">
        <v>2</v>
      </c>
      <c r="D27">
        <f t="shared" si="0"/>
        <v>52.5</v>
      </c>
      <c r="E27">
        <f t="shared" si="1"/>
        <v>15.5</v>
      </c>
    </row>
    <row r="28" spans="1:12" x14ac:dyDescent="0.3">
      <c r="A28">
        <v>69</v>
      </c>
      <c r="B28">
        <v>2</v>
      </c>
      <c r="D28">
        <f t="shared" si="0"/>
        <v>38.5</v>
      </c>
      <c r="E28">
        <f t="shared" si="1"/>
        <v>15.5</v>
      </c>
    </row>
    <row r="29" spans="1:12" x14ac:dyDescent="0.3">
      <c r="A29">
        <v>99</v>
      </c>
      <c r="B29">
        <v>2</v>
      </c>
      <c r="D29">
        <f t="shared" si="0"/>
        <v>48</v>
      </c>
      <c r="E29">
        <f t="shared" si="1"/>
        <v>15.5</v>
      </c>
    </row>
    <row r="30" spans="1:12" x14ac:dyDescent="0.3">
      <c r="A30">
        <v>84</v>
      </c>
      <c r="B30">
        <v>2</v>
      </c>
      <c r="D30">
        <f t="shared" si="0"/>
        <v>44</v>
      </c>
      <c r="E30">
        <f t="shared" si="1"/>
        <v>15.5</v>
      </c>
    </row>
    <row r="31" spans="1:12" x14ac:dyDescent="0.3">
      <c r="A31">
        <v>136</v>
      </c>
      <c r="B31">
        <v>2</v>
      </c>
      <c r="D31">
        <f t="shared" si="0"/>
        <v>58.5</v>
      </c>
      <c r="E31">
        <f t="shared" si="1"/>
        <v>15.5</v>
      </c>
    </row>
    <row r="32" spans="1:12" x14ac:dyDescent="0.3">
      <c r="A32">
        <v>34</v>
      </c>
      <c r="B32">
        <v>2</v>
      </c>
      <c r="D32">
        <f t="shared" si="0"/>
        <v>33.5</v>
      </c>
      <c r="E32">
        <f t="shared" si="1"/>
        <v>15.5</v>
      </c>
    </row>
    <row r="33" spans="1:5" x14ac:dyDescent="0.3">
      <c r="A33">
        <v>92</v>
      </c>
      <c r="B33">
        <v>2</v>
      </c>
      <c r="D33">
        <f t="shared" si="0"/>
        <v>46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29</v>
      </c>
      <c r="D1" t="s">
        <v>2</v>
      </c>
      <c r="E1">
        <v>859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127.5</v>
      </c>
      <c r="I2">
        <f>MEDIAN($B$4:$B$33)</f>
        <v>2</v>
      </c>
      <c r="K2">
        <f>AVERAGE($A$4:$A$33)</f>
        <v>121.06666666666666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194</v>
      </c>
      <c r="B4">
        <v>2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170</v>
      </c>
      <c r="B5">
        <v>2</v>
      </c>
      <c r="D5">
        <f t="shared" si="0"/>
        <v>58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42.498575139513662</v>
      </c>
      <c r="L5">
        <f>STDEVP($B$4:$B$33)</f>
        <v>0</v>
      </c>
    </row>
    <row r="6" spans="1:12" x14ac:dyDescent="0.3">
      <c r="A6">
        <v>93</v>
      </c>
      <c r="B6">
        <v>2</v>
      </c>
      <c r="D6">
        <f t="shared" si="0"/>
        <v>41</v>
      </c>
      <c r="E6">
        <f t="shared" si="1"/>
        <v>15.5</v>
      </c>
    </row>
    <row r="7" spans="1:12" x14ac:dyDescent="0.3">
      <c r="A7">
        <v>122</v>
      </c>
      <c r="B7">
        <v>2</v>
      </c>
      <c r="D7">
        <f t="shared" si="0"/>
        <v>45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169</v>
      </c>
      <c r="B8">
        <v>2</v>
      </c>
      <c r="D8">
        <f t="shared" si="0"/>
        <v>56.5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59</v>
      </c>
      <c r="B9">
        <v>2</v>
      </c>
      <c r="D9">
        <f t="shared" si="0"/>
        <v>33.5</v>
      </c>
      <c r="E9">
        <f t="shared" si="1"/>
        <v>15.5</v>
      </c>
    </row>
    <row r="10" spans="1:12" x14ac:dyDescent="0.3">
      <c r="A10">
        <v>59</v>
      </c>
      <c r="B10">
        <v>2</v>
      </c>
      <c r="D10">
        <f t="shared" si="0"/>
        <v>33.5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79</v>
      </c>
      <c r="B11">
        <v>2</v>
      </c>
      <c r="D11">
        <f t="shared" si="0"/>
        <v>36.5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147</v>
      </c>
      <c r="B12">
        <v>2</v>
      </c>
      <c r="D12">
        <f t="shared" si="0"/>
        <v>50</v>
      </c>
      <c r="E12">
        <f t="shared" si="1"/>
        <v>15.5</v>
      </c>
    </row>
    <row r="13" spans="1:12" x14ac:dyDescent="0.3">
      <c r="A13">
        <v>133</v>
      </c>
      <c r="B13">
        <v>2</v>
      </c>
      <c r="D13">
        <f t="shared" si="0"/>
        <v>46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117</v>
      </c>
      <c r="B14">
        <v>2</v>
      </c>
      <c r="D14">
        <f t="shared" si="0"/>
        <v>43</v>
      </c>
      <c r="E14">
        <f t="shared" si="1"/>
        <v>15.5</v>
      </c>
    </row>
    <row r="15" spans="1:12" x14ac:dyDescent="0.3">
      <c r="A15">
        <v>163</v>
      </c>
      <c r="B15">
        <v>2</v>
      </c>
      <c r="D15">
        <f t="shared" si="0"/>
        <v>54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154</v>
      </c>
      <c r="B16">
        <v>2</v>
      </c>
      <c r="D16">
        <f t="shared" si="0"/>
        <v>51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139</v>
      </c>
      <c r="B17">
        <v>2</v>
      </c>
      <c r="D17">
        <f t="shared" si="0"/>
        <v>48</v>
      </c>
      <c r="E17">
        <f t="shared" si="1"/>
        <v>15.5</v>
      </c>
    </row>
    <row r="18" spans="1:12" x14ac:dyDescent="0.3">
      <c r="A18">
        <v>73</v>
      </c>
      <c r="B18">
        <v>2</v>
      </c>
      <c r="D18">
        <f t="shared" si="0"/>
        <v>35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91</v>
      </c>
      <c r="B19">
        <v>2</v>
      </c>
      <c r="D19">
        <f t="shared" si="0"/>
        <v>40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94</v>
      </c>
      <c r="B20">
        <v>2</v>
      </c>
      <c r="D20">
        <f t="shared" si="0"/>
        <v>42</v>
      </c>
      <c r="E20">
        <f t="shared" si="1"/>
        <v>15.5</v>
      </c>
    </row>
    <row r="21" spans="1:12" x14ac:dyDescent="0.3">
      <c r="A21">
        <v>169</v>
      </c>
      <c r="B21">
        <v>2</v>
      </c>
      <c r="D21">
        <f t="shared" si="0"/>
        <v>56.5</v>
      </c>
      <c r="E21">
        <f t="shared" si="1"/>
        <v>15.5</v>
      </c>
    </row>
    <row r="22" spans="1:12" x14ac:dyDescent="0.3">
      <c r="A22">
        <v>142</v>
      </c>
      <c r="B22">
        <v>2</v>
      </c>
      <c r="D22">
        <f t="shared" si="0"/>
        <v>49</v>
      </c>
      <c r="E22">
        <f t="shared" si="1"/>
        <v>15.5</v>
      </c>
    </row>
    <row r="23" spans="1:12" x14ac:dyDescent="0.3">
      <c r="A23">
        <v>86</v>
      </c>
      <c r="B23">
        <v>2</v>
      </c>
      <c r="D23">
        <f t="shared" si="0"/>
        <v>39</v>
      </c>
      <c r="E23">
        <f t="shared" si="1"/>
        <v>15.5</v>
      </c>
    </row>
    <row r="24" spans="1:12" x14ac:dyDescent="0.3">
      <c r="A24">
        <v>166</v>
      </c>
      <c r="B24">
        <v>2</v>
      </c>
      <c r="D24">
        <f t="shared" si="0"/>
        <v>55</v>
      </c>
      <c r="E24">
        <f t="shared" si="1"/>
        <v>15.5</v>
      </c>
    </row>
    <row r="25" spans="1:12" x14ac:dyDescent="0.3">
      <c r="A25">
        <v>79</v>
      </c>
      <c r="B25">
        <v>2</v>
      </c>
      <c r="D25">
        <f t="shared" si="0"/>
        <v>36.5</v>
      </c>
      <c r="E25">
        <f t="shared" si="1"/>
        <v>15.5</v>
      </c>
    </row>
    <row r="26" spans="1:12" x14ac:dyDescent="0.3">
      <c r="A26">
        <v>135</v>
      </c>
      <c r="B26">
        <v>2</v>
      </c>
      <c r="D26">
        <f t="shared" si="0"/>
        <v>47</v>
      </c>
      <c r="E26">
        <f t="shared" si="1"/>
        <v>15.5</v>
      </c>
    </row>
    <row r="27" spans="1:12" x14ac:dyDescent="0.3">
      <c r="A27">
        <v>155</v>
      </c>
      <c r="B27">
        <v>2</v>
      </c>
      <c r="D27">
        <f t="shared" si="0"/>
        <v>52</v>
      </c>
      <c r="E27">
        <f t="shared" si="1"/>
        <v>15.5</v>
      </c>
    </row>
    <row r="28" spans="1:12" x14ac:dyDescent="0.3">
      <c r="A28">
        <v>186</v>
      </c>
      <c r="B28">
        <v>2</v>
      </c>
      <c r="D28">
        <f t="shared" si="0"/>
        <v>59</v>
      </c>
      <c r="E28">
        <f t="shared" si="1"/>
        <v>15.5</v>
      </c>
    </row>
    <row r="29" spans="1:12" x14ac:dyDescent="0.3">
      <c r="A29">
        <v>53</v>
      </c>
      <c r="B29">
        <v>2</v>
      </c>
      <c r="D29">
        <f t="shared" si="0"/>
        <v>32</v>
      </c>
      <c r="E29">
        <f t="shared" si="1"/>
        <v>15.5</v>
      </c>
    </row>
    <row r="30" spans="1:12" x14ac:dyDescent="0.3">
      <c r="A30">
        <v>118</v>
      </c>
      <c r="B30">
        <v>2</v>
      </c>
      <c r="D30">
        <f t="shared" si="0"/>
        <v>44</v>
      </c>
      <c r="E30">
        <f t="shared" si="1"/>
        <v>15.5</v>
      </c>
    </row>
    <row r="31" spans="1:12" x14ac:dyDescent="0.3">
      <c r="A31">
        <v>83</v>
      </c>
      <c r="B31">
        <v>2</v>
      </c>
      <c r="D31">
        <f t="shared" si="0"/>
        <v>38</v>
      </c>
      <c r="E31">
        <f t="shared" si="1"/>
        <v>15.5</v>
      </c>
    </row>
    <row r="32" spans="1:12" x14ac:dyDescent="0.3">
      <c r="A32">
        <v>48</v>
      </c>
      <c r="B32">
        <v>2</v>
      </c>
      <c r="D32">
        <f t="shared" si="0"/>
        <v>31</v>
      </c>
      <c r="E32">
        <f t="shared" si="1"/>
        <v>15.5</v>
      </c>
    </row>
    <row r="33" spans="1:5" x14ac:dyDescent="0.3">
      <c r="A33">
        <v>156</v>
      </c>
      <c r="B33">
        <v>2</v>
      </c>
      <c r="D33">
        <f t="shared" si="0"/>
        <v>53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30</v>
      </c>
      <c r="D1" t="s">
        <v>2</v>
      </c>
      <c r="E1">
        <v>838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113.5</v>
      </c>
      <c r="I2">
        <f>MEDIAN($B$4:$B$33)</f>
        <v>2</v>
      </c>
      <c r="K2">
        <f>AVERAGE($A$4:$A$33)</f>
        <v>111.66666666666667</v>
      </c>
      <c r="L2">
        <f>AVERAGE($B$4:$B$33)</f>
        <v>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62</v>
      </c>
      <c r="B4">
        <v>2</v>
      </c>
      <c r="D4">
        <f t="shared" ref="D4:D33" si="0">RANK(A4,$A$4:$B$33,1)+(COUNT($A$4:$B$33)+1-RANK(A4,$A$4:$B$33,1)-RANK(A4,$A$4:$B$33,0))/2</f>
        <v>34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63</v>
      </c>
      <c r="B5">
        <v>2</v>
      </c>
      <c r="D5">
        <f t="shared" si="0"/>
        <v>35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40.887922693898531</v>
      </c>
      <c r="L5">
        <f>STDEVP($B$4:$B$33)</f>
        <v>0</v>
      </c>
    </row>
    <row r="6" spans="1:12" x14ac:dyDescent="0.3">
      <c r="A6">
        <v>113</v>
      </c>
      <c r="B6">
        <v>2</v>
      </c>
      <c r="D6">
        <f t="shared" si="0"/>
        <v>45</v>
      </c>
      <c r="E6">
        <f t="shared" si="1"/>
        <v>15.5</v>
      </c>
    </row>
    <row r="7" spans="1:12" x14ac:dyDescent="0.3">
      <c r="A7">
        <v>101</v>
      </c>
      <c r="B7">
        <v>2</v>
      </c>
      <c r="D7">
        <f t="shared" si="0"/>
        <v>43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46</v>
      </c>
      <c r="B8">
        <v>2</v>
      </c>
      <c r="D8">
        <f t="shared" si="0"/>
        <v>31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74</v>
      </c>
      <c r="B9">
        <v>2</v>
      </c>
      <c r="D9">
        <f t="shared" si="0"/>
        <v>37</v>
      </c>
      <c r="E9">
        <f t="shared" si="1"/>
        <v>15.5</v>
      </c>
    </row>
    <row r="10" spans="1:12" x14ac:dyDescent="0.3">
      <c r="A10">
        <v>114</v>
      </c>
      <c r="B10">
        <v>2</v>
      </c>
      <c r="D10">
        <f t="shared" si="0"/>
        <v>46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115</v>
      </c>
      <c r="B11">
        <v>2</v>
      </c>
      <c r="D11">
        <f t="shared" si="0"/>
        <v>47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128</v>
      </c>
      <c r="B12">
        <v>2</v>
      </c>
      <c r="D12">
        <f t="shared" si="0"/>
        <v>52</v>
      </c>
      <c r="E12">
        <f t="shared" si="1"/>
        <v>15.5</v>
      </c>
    </row>
    <row r="13" spans="1:12" x14ac:dyDescent="0.3">
      <c r="A13">
        <v>154</v>
      </c>
      <c r="B13">
        <v>2</v>
      </c>
      <c r="D13">
        <f t="shared" si="0"/>
        <v>55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51</v>
      </c>
      <c r="B14">
        <v>2</v>
      </c>
      <c r="D14">
        <f t="shared" si="0"/>
        <v>33</v>
      </c>
      <c r="E14">
        <f t="shared" si="1"/>
        <v>15.5</v>
      </c>
    </row>
    <row r="15" spans="1:12" x14ac:dyDescent="0.3">
      <c r="A15">
        <v>100</v>
      </c>
      <c r="B15">
        <v>2</v>
      </c>
      <c r="D15">
        <f t="shared" si="0"/>
        <v>42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89</v>
      </c>
      <c r="B16">
        <v>2</v>
      </c>
      <c r="D16">
        <f t="shared" si="0"/>
        <v>38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125</v>
      </c>
      <c r="B17">
        <v>2</v>
      </c>
      <c r="D17">
        <f t="shared" si="0"/>
        <v>51</v>
      </c>
      <c r="E17">
        <f t="shared" si="1"/>
        <v>15.5</v>
      </c>
    </row>
    <row r="18" spans="1:12" x14ac:dyDescent="0.3">
      <c r="A18">
        <v>173</v>
      </c>
      <c r="B18">
        <v>2</v>
      </c>
      <c r="D18">
        <f t="shared" si="0"/>
        <v>58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68</v>
      </c>
      <c r="B19">
        <v>2</v>
      </c>
      <c r="D19">
        <f t="shared" si="0"/>
        <v>36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118</v>
      </c>
      <c r="B20">
        <v>2</v>
      </c>
      <c r="D20">
        <f t="shared" si="0"/>
        <v>49</v>
      </c>
      <c r="E20">
        <f t="shared" si="1"/>
        <v>15.5</v>
      </c>
    </row>
    <row r="21" spans="1:12" x14ac:dyDescent="0.3">
      <c r="A21">
        <v>90</v>
      </c>
      <c r="B21">
        <v>2</v>
      </c>
      <c r="D21">
        <f t="shared" si="0"/>
        <v>39</v>
      </c>
      <c r="E21">
        <f t="shared" si="1"/>
        <v>15.5</v>
      </c>
    </row>
    <row r="22" spans="1:12" x14ac:dyDescent="0.3">
      <c r="A22">
        <v>165</v>
      </c>
      <c r="B22">
        <v>2</v>
      </c>
      <c r="D22">
        <f t="shared" si="0"/>
        <v>57</v>
      </c>
      <c r="E22">
        <f t="shared" si="1"/>
        <v>15.5</v>
      </c>
    </row>
    <row r="23" spans="1:12" x14ac:dyDescent="0.3">
      <c r="A23">
        <v>116</v>
      </c>
      <c r="B23">
        <v>2</v>
      </c>
      <c r="D23">
        <f t="shared" si="0"/>
        <v>48</v>
      </c>
      <c r="E23">
        <f t="shared" si="1"/>
        <v>15.5</v>
      </c>
    </row>
    <row r="24" spans="1:12" x14ac:dyDescent="0.3">
      <c r="A24">
        <v>131</v>
      </c>
      <c r="B24">
        <v>2</v>
      </c>
      <c r="D24">
        <f t="shared" si="0"/>
        <v>53</v>
      </c>
      <c r="E24">
        <f t="shared" si="1"/>
        <v>15.5</v>
      </c>
    </row>
    <row r="25" spans="1:12" x14ac:dyDescent="0.3">
      <c r="A25">
        <v>49</v>
      </c>
      <c r="B25">
        <v>2</v>
      </c>
      <c r="D25">
        <f t="shared" si="0"/>
        <v>32</v>
      </c>
      <c r="E25">
        <f t="shared" si="1"/>
        <v>15.5</v>
      </c>
    </row>
    <row r="26" spans="1:12" x14ac:dyDescent="0.3">
      <c r="A26">
        <v>179</v>
      </c>
      <c r="B26">
        <v>2</v>
      </c>
      <c r="D26">
        <f t="shared" si="0"/>
        <v>59</v>
      </c>
      <c r="E26">
        <f t="shared" si="1"/>
        <v>15.5</v>
      </c>
    </row>
    <row r="27" spans="1:12" x14ac:dyDescent="0.3">
      <c r="A27">
        <v>103</v>
      </c>
      <c r="B27">
        <v>2</v>
      </c>
      <c r="D27">
        <f t="shared" si="0"/>
        <v>44</v>
      </c>
      <c r="E27">
        <f t="shared" si="1"/>
        <v>15.5</v>
      </c>
    </row>
    <row r="28" spans="1:12" x14ac:dyDescent="0.3">
      <c r="A28">
        <v>155</v>
      </c>
      <c r="B28">
        <v>2</v>
      </c>
      <c r="D28">
        <f t="shared" si="0"/>
        <v>56</v>
      </c>
      <c r="E28">
        <f t="shared" si="1"/>
        <v>15.5</v>
      </c>
    </row>
    <row r="29" spans="1:12" x14ac:dyDescent="0.3">
      <c r="A29">
        <v>219</v>
      </c>
      <c r="B29">
        <v>2</v>
      </c>
      <c r="D29">
        <f t="shared" si="0"/>
        <v>60</v>
      </c>
      <c r="E29">
        <f t="shared" si="1"/>
        <v>15.5</v>
      </c>
    </row>
    <row r="30" spans="1:12" x14ac:dyDescent="0.3">
      <c r="A30">
        <v>123</v>
      </c>
      <c r="B30">
        <v>2</v>
      </c>
      <c r="D30">
        <f t="shared" si="0"/>
        <v>50</v>
      </c>
      <c r="E30">
        <f t="shared" si="1"/>
        <v>15.5</v>
      </c>
    </row>
    <row r="31" spans="1:12" x14ac:dyDescent="0.3">
      <c r="A31">
        <v>92</v>
      </c>
      <c r="B31">
        <v>2</v>
      </c>
      <c r="D31">
        <f t="shared" si="0"/>
        <v>40</v>
      </c>
      <c r="E31">
        <f t="shared" si="1"/>
        <v>15.5</v>
      </c>
    </row>
    <row r="32" spans="1:12" x14ac:dyDescent="0.3">
      <c r="A32">
        <v>95</v>
      </c>
      <c r="B32">
        <v>2</v>
      </c>
      <c r="D32">
        <f t="shared" si="0"/>
        <v>41</v>
      </c>
      <c r="E32">
        <f t="shared" si="1"/>
        <v>15.5</v>
      </c>
    </row>
    <row r="33" spans="1:5" x14ac:dyDescent="0.3">
      <c r="A33">
        <v>139</v>
      </c>
      <c r="B33">
        <v>2</v>
      </c>
      <c r="D33">
        <f t="shared" si="0"/>
        <v>54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ypchen</cp:lastModifiedBy>
  <dcterms:created xsi:type="dcterms:W3CDTF">2019-07-16T18:08:25Z</dcterms:created>
  <dcterms:modified xsi:type="dcterms:W3CDTF">2019-07-16T10:21:51Z</dcterms:modified>
</cp:coreProperties>
</file>