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" windowWidth="16092" windowHeight="9660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  <sheet name="40" sheetId="40" r:id="rId40"/>
    <sheet name="41" sheetId="41" r:id="rId41"/>
    <sheet name="42" sheetId="42" r:id="rId42"/>
    <sheet name="43" sheetId="43" r:id="rId43"/>
    <sheet name="44" sheetId="44" r:id="rId44"/>
    <sheet name="45" sheetId="45" r:id="rId45"/>
    <sheet name="46" sheetId="46" r:id="rId46"/>
    <sheet name="47" sheetId="47" r:id="rId47"/>
    <sheet name="48" sheetId="48" r:id="rId48"/>
    <sheet name="49" sheetId="49" r:id="rId49"/>
    <sheet name="50" sheetId="50" r:id="rId50"/>
  </sheets>
  <calcPr calcId="145621"/>
</workbook>
</file>

<file path=xl/calcChain.xml><?xml version="1.0" encoding="utf-8"?>
<calcChain xmlns="http://schemas.openxmlformats.org/spreadsheetml/2006/main">
  <c r="E33" i="50" l="1"/>
  <c r="D33" i="50"/>
  <c r="E32" i="50"/>
  <c r="D32" i="50"/>
  <c r="E31" i="50"/>
  <c r="D31" i="50"/>
  <c r="E30" i="50"/>
  <c r="D30" i="50"/>
  <c r="E29" i="50"/>
  <c r="D29" i="50"/>
  <c r="E28" i="50"/>
  <c r="D28" i="50"/>
  <c r="E27" i="50"/>
  <c r="D27" i="50"/>
  <c r="E26" i="50"/>
  <c r="D26" i="50"/>
  <c r="E25" i="50"/>
  <c r="D25" i="50"/>
  <c r="E24" i="50"/>
  <c r="D24" i="50"/>
  <c r="E23" i="50"/>
  <c r="D23" i="50"/>
  <c r="E22" i="50"/>
  <c r="D22" i="50"/>
  <c r="E21" i="50"/>
  <c r="D21" i="50"/>
  <c r="E20" i="50"/>
  <c r="D20" i="50"/>
  <c r="E19" i="50"/>
  <c r="D19" i="50"/>
  <c r="E18" i="50"/>
  <c r="D18" i="50"/>
  <c r="E17" i="50"/>
  <c r="D17" i="50"/>
  <c r="E16" i="50"/>
  <c r="D16" i="50"/>
  <c r="E15" i="50"/>
  <c r="D15" i="50"/>
  <c r="E14" i="50"/>
  <c r="D14" i="50"/>
  <c r="E13" i="50"/>
  <c r="D13" i="50"/>
  <c r="E12" i="50"/>
  <c r="D12" i="50"/>
  <c r="E11" i="50"/>
  <c r="D11" i="50"/>
  <c r="E10" i="50"/>
  <c r="D10" i="50"/>
  <c r="E9" i="50"/>
  <c r="D9" i="50"/>
  <c r="I8" i="50"/>
  <c r="H8" i="50"/>
  <c r="E8" i="50"/>
  <c r="D8" i="50"/>
  <c r="E7" i="50"/>
  <c r="D7" i="50"/>
  <c r="E6" i="50"/>
  <c r="D6" i="50"/>
  <c r="L5" i="50"/>
  <c r="K5" i="50"/>
  <c r="E5" i="50"/>
  <c r="D5" i="50"/>
  <c r="E4" i="50"/>
  <c r="I5" i="50" s="1"/>
  <c r="H11" i="50" s="1"/>
  <c r="D4" i="50"/>
  <c r="L2" i="50"/>
  <c r="K2" i="50"/>
  <c r="I2" i="50"/>
  <c r="H2" i="50"/>
  <c r="E33" i="49"/>
  <c r="D33" i="49"/>
  <c r="E32" i="49"/>
  <c r="D32" i="49"/>
  <c r="E31" i="49"/>
  <c r="D31" i="49"/>
  <c r="E30" i="49"/>
  <c r="D30" i="49"/>
  <c r="E29" i="49"/>
  <c r="D29" i="49"/>
  <c r="E28" i="49"/>
  <c r="D28" i="49"/>
  <c r="E27" i="49"/>
  <c r="D27" i="49"/>
  <c r="E26" i="49"/>
  <c r="D26" i="49"/>
  <c r="E25" i="49"/>
  <c r="D25" i="49"/>
  <c r="E24" i="49"/>
  <c r="D24" i="49"/>
  <c r="E23" i="49"/>
  <c r="D23" i="49"/>
  <c r="E22" i="49"/>
  <c r="D22" i="49"/>
  <c r="E21" i="49"/>
  <c r="D21" i="49"/>
  <c r="E20" i="49"/>
  <c r="D20" i="49"/>
  <c r="E19" i="49"/>
  <c r="D19" i="49"/>
  <c r="E18" i="49"/>
  <c r="D18" i="49"/>
  <c r="E17" i="49"/>
  <c r="D17" i="49"/>
  <c r="E16" i="49"/>
  <c r="D16" i="49"/>
  <c r="E15" i="49"/>
  <c r="D15" i="49"/>
  <c r="E14" i="49"/>
  <c r="D14" i="49"/>
  <c r="E13" i="49"/>
  <c r="D13" i="49"/>
  <c r="E12" i="49"/>
  <c r="D12" i="49"/>
  <c r="E11" i="49"/>
  <c r="D11" i="49"/>
  <c r="E10" i="49"/>
  <c r="D10" i="49"/>
  <c r="E9" i="49"/>
  <c r="D9" i="49"/>
  <c r="I8" i="49"/>
  <c r="H8" i="49"/>
  <c r="E8" i="49"/>
  <c r="D8" i="49"/>
  <c r="E7" i="49"/>
  <c r="D7" i="49"/>
  <c r="E6" i="49"/>
  <c r="D6" i="49"/>
  <c r="L5" i="49"/>
  <c r="K5" i="49"/>
  <c r="E5" i="49"/>
  <c r="D5" i="49"/>
  <c r="E4" i="49"/>
  <c r="I5" i="49" s="1"/>
  <c r="H11" i="49" s="1"/>
  <c r="D4" i="49"/>
  <c r="L2" i="49"/>
  <c r="K2" i="49"/>
  <c r="I2" i="49"/>
  <c r="H2" i="49"/>
  <c r="E33" i="48"/>
  <c r="D33" i="48"/>
  <c r="E32" i="48"/>
  <c r="D32" i="48"/>
  <c r="E31" i="48"/>
  <c r="D31" i="48"/>
  <c r="E30" i="48"/>
  <c r="D30" i="48"/>
  <c r="E29" i="48"/>
  <c r="D29" i="48"/>
  <c r="E28" i="48"/>
  <c r="D28" i="48"/>
  <c r="E27" i="48"/>
  <c r="D27" i="48"/>
  <c r="E26" i="48"/>
  <c r="D26" i="48"/>
  <c r="E25" i="48"/>
  <c r="D25" i="48"/>
  <c r="E24" i="48"/>
  <c r="D24" i="48"/>
  <c r="E23" i="48"/>
  <c r="D23" i="48"/>
  <c r="E22" i="48"/>
  <c r="D22" i="48"/>
  <c r="E21" i="48"/>
  <c r="D21" i="48"/>
  <c r="E20" i="48"/>
  <c r="D20" i="48"/>
  <c r="E19" i="48"/>
  <c r="D19" i="48"/>
  <c r="E18" i="48"/>
  <c r="D18" i="48"/>
  <c r="E17" i="48"/>
  <c r="D17" i="48"/>
  <c r="E16" i="48"/>
  <c r="D16" i="48"/>
  <c r="E15" i="48"/>
  <c r="D15" i="48"/>
  <c r="E14" i="48"/>
  <c r="D14" i="48"/>
  <c r="E13" i="48"/>
  <c r="D13" i="48"/>
  <c r="E12" i="48"/>
  <c r="D12" i="48"/>
  <c r="E11" i="48"/>
  <c r="D11" i="48"/>
  <c r="E10" i="48"/>
  <c r="D10" i="48"/>
  <c r="E9" i="48"/>
  <c r="D9" i="48"/>
  <c r="I8" i="48"/>
  <c r="H8" i="48"/>
  <c r="E8" i="48"/>
  <c r="D8" i="48"/>
  <c r="E7" i="48"/>
  <c r="D7" i="48"/>
  <c r="E6" i="48"/>
  <c r="D6" i="48"/>
  <c r="L5" i="48"/>
  <c r="K5" i="48"/>
  <c r="E5" i="48"/>
  <c r="D5" i="48"/>
  <c r="E4" i="48"/>
  <c r="I5" i="48" s="1"/>
  <c r="H11" i="48" s="1"/>
  <c r="D4" i="48"/>
  <c r="L2" i="48"/>
  <c r="K2" i="48"/>
  <c r="I2" i="48"/>
  <c r="H2" i="48"/>
  <c r="E33" i="47"/>
  <c r="D33" i="47"/>
  <c r="E32" i="47"/>
  <c r="D32" i="47"/>
  <c r="E31" i="47"/>
  <c r="D31" i="47"/>
  <c r="E30" i="47"/>
  <c r="D30" i="47"/>
  <c r="E29" i="47"/>
  <c r="D29" i="47"/>
  <c r="E28" i="47"/>
  <c r="D28" i="47"/>
  <c r="E27" i="47"/>
  <c r="D27" i="47"/>
  <c r="E26" i="47"/>
  <c r="D26" i="47"/>
  <c r="E25" i="47"/>
  <c r="D25" i="47"/>
  <c r="E24" i="47"/>
  <c r="D24" i="47"/>
  <c r="E23" i="47"/>
  <c r="D23" i="47"/>
  <c r="E22" i="47"/>
  <c r="D22" i="47"/>
  <c r="E21" i="47"/>
  <c r="D21" i="47"/>
  <c r="E20" i="47"/>
  <c r="D20" i="47"/>
  <c r="E19" i="47"/>
  <c r="D19" i="47"/>
  <c r="E18" i="47"/>
  <c r="D18" i="47"/>
  <c r="E17" i="47"/>
  <c r="D17" i="47"/>
  <c r="E16" i="47"/>
  <c r="D16" i="47"/>
  <c r="E15" i="47"/>
  <c r="D15" i="47"/>
  <c r="E14" i="47"/>
  <c r="D14" i="47"/>
  <c r="E13" i="47"/>
  <c r="D13" i="47"/>
  <c r="E12" i="47"/>
  <c r="D12" i="47"/>
  <c r="E11" i="47"/>
  <c r="D11" i="47"/>
  <c r="E10" i="47"/>
  <c r="D10" i="47"/>
  <c r="E9" i="47"/>
  <c r="D9" i="47"/>
  <c r="I8" i="47"/>
  <c r="H8" i="47"/>
  <c r="E8" i="47"/>
  <c r="D8" i="47"/>
  <c r="E7" i="47"/>
  <c r="D7" i="47"/>
  <c r="E6" i="47"/>
  <c r="D6" i="47"/>
  <c r="L5" i="47"/>
  <c r="K5" i="47"/>
  <c r="E5" i="47"/>
  <c r="D5" i="47"/>
  <c r="E4" i="47"/>
  <c r="I5" i="47" s="1"/>
  <c r="H11" i="47" s="1"/>
  <c r="D4" i="47"/>
  <c r="L2" i="47"/>
  <c r="K2" i="47"/>
  <c r="I2" i="47"/>
  <c r="H2" i="47"/>
  <c r="E33" i="46"/>
  <c r="D33" i="46"/>
  <c r="E32" i="46"/>
  <c r="D32" i="46"/>
  <c r="E31" i="46"/>
  <c r="D31" i="46"/>
  <c r="E30" i="46"/>
  <c r="D30" i="46"/>
  <c r="E29" i="46"/>
  <c r="D29" i="46"/>
  <c r="E28" i="46"/>
  <c r="D28" i="46"/>
  <c r="E27" i="46"/>
  <c r="D27" i="46"/>
  <c r="E26" i="46"/>
  <c r="D26" i="46"/>
  <c r="E25" i="46"/>
  <c r="D25" i="46"/>
  <c r="E24" i="46"/>
  <c r="D24" i="46"/>
  <c r="E23" i="46"/>
  <c r="D23" i="46"/>
  <c r="E22" i="46"/>
  <c r="D22" i="46"/>
  <c r="E21" i="46"/>
  <c r="D21" i="46"/>
  <c r="E20" i="46"/>
  <c r="D20" i="46"/>
  <c r="E19" i="46"/>
  <c r="D19" i="46"/>
  <c r="E18" i="46"/>
  <c r="D18" i="46"/>
  <c r="E17" i="46"/>
  <c r="D17" i="46"/>
  <c r="E16" i="46"/>
  <c r="D16" i="46"/>
  <c r="E15" i="46"/>
  <c r="D15" i="46"/>
  <c r="E14" i="46"/>
  <c r="D14" i="46"/>
  <c r="E13" i="46"/>
  <c r="D13" i="46"/>
  <c r="E12" i="46"/>
  <c r="D12" i="46"/>
  <c r="E11" i="46"/>
  <c r="D11" i="46"/>
  <c r="E10" i="46"/>
  <c r="D10" i="46"/>
  <c r="E9" i="46"/>
  <c r="D9" i="46"/>
  <c r="I8" i="46"/>
  <c r="H8" i="46"/>
  <c r="E8" i="46"/>
  <c r="D8" i="46"/>
  <c r="E7" i="46"/>
  <c r="D7" i="46"/>
  <c r="E6" i="46"/>
  <c r="D6" i="46"/>
  <c r="L5" i="46"/>
  <c r="K5" i="46"/>
  <c r="E5" i="46"/>
  <c r="D5" i="46"/>
  <c r="E4" i="46"/>
  <c r="I5" i="46" s="1"/>
  <c r="H11" i="46" s="1"/>
  <c r="D4" i="46"/>
  <c r="L2" i="46"/>
  <c r="K2" i="46"/>
  <c r="I2" i="46"/>
  <c r="H2" i="46"/>
  <c r="E33" i="45"/>
  <c r="D33" i="45"/>
  <c r="E32" i="45"/>
  <c r="D32" i="45"/>
  <c r="E31" i="45"/>
  <c r="D31" i="45"/>
  <c r="E30" i="45"/>
  <c r="D30" i="45"/>
  <c r="E29" i="45"/>
  <c r="D29" i="45"/>
  <c r="E28" i="45"/>
  <c r="D28" i="45"/>
  <c r="E27" i="45"/>
  <c r="D27" i="45"/>
  <c r="E26" i="45"/>
  <c r="D26" i="45"/>
  <c r="E25" i="45"/>
  <c r="D25" i="45"/>
  <c r="E24" i="45"/>
  <c r="D24" i="45"/>
  <c r="E23" i="45"/>
  <c r="D23" i="45"/>
  <c r="E22" i="45"/>
  <c r="D22" i="45"/>
  <c r="E21" i="45"/>
  <c r="D21" i="45"/>
  <c r="E20" i="45"/>
  <c r="D20" i="45"/>
  <c r="E19" i="45"/>
  <c r="D19" i="45"/>
  <c r="E18" i="45"/>
  <c r="D18" i="45"/>
  <c r="E17" i="45"/>
  <c r="D17" i="45"/>
  <c r="E16" i="45"/>
  <c r="D16" i="45"/>
  <c r="E15" i="45"/>
  <c r="D15" i="45"/>
  <c r="E14" i="45"/>
  <c r="D14" i="45"/>
  <c r="E13" i="45"/>
  <c r="D13" i="45"/>
  <c r="E12" i="45"/>
  <c r="D12" i="45"/>
  <c r="E11" i="45"/>
  <c r="D11" i="45"/>
  <c r="E10" i="45"/>
  <c r="D10" i="45"/>
  <c r="E9" i="45"/>
  <c r="D9" i="45"/>
  <c r="I8" i="45"/>
  <c r="H8" i="45"/>
  <c r="E8" i="45"/>
  <c r="D8" i="45"/>
  <c r="E7" i="45"/>
  <c r="D7" i="45"/>
  <c r="E6" i="45"/>
  <c r="D6" i="45"/>
  <c r="L5" i="45"/>
  <c r="K5" i="45"/>
  <c r="E5" i="45"/>
  <c r="D5" i="45"/>
  <c r="E4" i="45"/>
  <c r="I5" i="45" s="1"/>
  <c r="H11" i="45" s="1"/>
  <c r="D4" i="45"/>
  <c r="H5" i="45" s="1"/>
  <c r="L2" i="45"/>
  <c r="K2" i="45"/>
  <c r="I2" i="45"/>
  <c r="H2" i="45"/>
  <c r="E33" i="44"/>
  <c r="D33" i="44"/>
  <c r="E32" i="44"/>
  <c r="D32" i="44"/>
  <c r="E31" i="44"/>
  <c r="D31" i="44"/>
  <c r="E30" i="44"/>
  <c r="D30" i="44"/>
  <c r="E29" i="44"/>
  <c r="D29" i="44"/>
  <c r="E28" i="44"/>
  <c r="D28" i="44"/>
  <c r="E27" i="44"/>
  <c r="D27" i="44"/>
  <c r="E26" i="44"/>
  <c r="D26" i="44"/>
  <c r="E25" i="44"/>
  <c r="D25" i="44"/>
  <c r="E24" i="44"/>
  <c r="D24" i="44"/>
  <c r="E23" i="44"/>
  <c r="D23" i="44"/>
  <c r="E22" i="44"/>
  <c r="D22" i="44"/>
  <c r="E21" i="44"/>
  <c r="D21" i="44"/>
  <c r="E20" i="44"/>
  <c r="D20" i="44"/>
  <c r="E19" i="44"/>
  <c r="D19" i="44"/>
  <c r="E18" i="44"/>
  <c r="D18" i="44"/>
  <c r="E17" i="44"/>
  <c r="D17" i="44"/>
  <c r="E16" i="44"/>
  <c r="D16" i="44"/>
  <c r="E15" i="44"/>
  <c r="D15" i="44"/>
  <c r="E14" i="44"/>
  <c r="D14" i="44"/>
  <c r="E13" i="44"/>
  <c r="D13" i="44"/>
  <c r="E12" i="44"/>
  <c r="D12" i="44"/>
  <c r="E11" i="44"/>
  <c r="D11" i="44"/>
  <c r="E10" i="44"/>
  <c r="D10" i="44"/>
  <c r="E9" i="44"/>
  <c r="D9" i="44"/>
  <c r="I8" i="44"/>
  <c r="H8" i="44"/>
  <c r="E8" i="44"/>
  <c r="D8" i="44"/>
  <c r="E7" i="44"/>
  <c r="D7" i="44"/>
  <c r="E6" i="44"/>
  <c r="D6" i="44"/>
  <c r="L5" i="44"/>
  <c r="K5" i="44"/>
  <c r="E5" i="44"/>
  <c r="D5" i="44"/>
  <c r="E4" i="44"/>
  <c r="I5" i="44" s="1"/>
  <c r="H11" i="44" s="1"/>
  <c r="D4" i="44"/>
  <c r="H5" i="44" s="1"/>
  <c r="L2" i="44"/>
  <c r="K2" i="44"/>
  <c r="I2" i="44"/>
  <c r="H2" i="44"/>
  <c r="E33" i="43"/>
  <c r="D33" i="43"/>
  <c r="E32" i="43"/>
  <c r="D32" i="43"/>
  <c r="E31" i="43"/>
  <c r="D31" i="43"/>
  <c r="E30" i="43"/>
  <c r="D30" i="43"/>
  <c r="E29" i="43"/>
  <c r="D29" i="43"/>
  <c r="E28" i="43"/>
  <c r="D28" i="43"/>
  <c r="E27" i="43"/>
  <c r="D27" i="43"/>
  <c r="E26" i="43"/>
  <c r="D26" i="43"/>
  <c r="E25" i="43"/>
  <c r="D25" i="43"/>
  <c r="E24" i="43"/>
  <c r="D24" i="43"/>
  <c r="E23" i="43"/>
  <c r="D23" i="43"/>
  <c r="E22" i="43"/>
  <c r="D22" i="43"/>
  <c r="E21" i="43"/>
  <c r="D21" i="43"/>
  <c r="E20" i="43"/>
  <c r="D20" i="43"/>
  <c r="E19" i="43"/>
  <c r="D19" i="43"/>
  <c r="E18" i="43"/>
  <c r="D18" i="43"/>
  <c r="E17" i="43"/>
  <c r="D17" i="43"/>
  <c r="E16" i="43"/>
  <c r="D16" i="43"/>
  <c r="E15" i="43"/>
  <c r="D15" i="43"/>
  <c r="E14" i="43"/>
  <c r="D14" i="43"/>
  <c r="E13" i="43"/>
  <c r="D13" i="43"/>
  <c r="E12" i="43"/>
  <c r="D12" i="43"/>
  <c r="E11" i="43"/>
  <c r="D11" i="43"/>
  <c r="E10" i="43"/>
  <c r="D10" i="43"/>
  <c r="E9" i="43"/>
  <c r="D9" i="43"/>
  <c r="I8" i="43"/>
  <c r="H8" i="43"/>
  <c r="E8" i="43"/>
  <c r="D8" i="43"/>
  <c r="E7" i="43"/>
  <c r="D7" i="43"/>
  <c r="E6" i="43"/>
  <c r="D6" i="43"/>
  <c r="L5" i="43"/>
  <c r="K5" i="43"/>
  <c r="E5" i="43"/>
  <c r="D5" i="43"/>
  <c r="E4" i="43"/>
  <c r="I5" i="43" s="1"/>
  <c r="H11" i="43" s="1"/>
  <c r="D4" i="43"/>
  <c r="H5" i="43" s="1"/>
  <c r="L2" i="43"/>
  <c r="K2" i="43"/>
  <c r="I2" i="43"/>
  <c r="H2" i="43"/>
  <c r="E33" i="42"/>
  <c r="D33" i="42"/>
  <c r="E32" i="42"/>
  <c r="D32" i="42"/>
  <c r="E31" i="42"/>
  <c r="D31" i="42"/>
  <c r="E30" i="42"/>
  <c r="D30" i="42"/>
  <c r="E29" i="42"/>
  <c r="D29" i="42"/>
  <c r="E28" i="42"/>
  <c r="D28" i="42"/>
  <c r="E27" i="42"/>
  <c r="D27" i="42"/>
  <c r="E26" i="42"/>
  <c r="D26" i="42"/>
  <c r="E25" i="42"/>
  <c r="D25" i="42"/>
  <c r="E24" i="42"/>
  <c r="D24" i="42"/>
  <c r="E23" i="42"/>
  <c r="D23" i="42"/>
  <c r="E22" i="42"/>
  <c r="D22" i="42"/>
  <c r="E21" i="42"/>
  <c r="D21" i="42"/>
  <c r="E20" i="42"/>
  <c r="D20" i="42"/>
  <c r="E19" i="42"/>
  <c r="D19" i="42"/>
  <c r="E18" i="42"/>
  <c r="D18" i="42"/>
  <c r="E17" i="42"/>
  <c r="D17" i="42"/>
  <c r="E16" i="42"/>
  <c r="D16" i="42"/>
  <c r="E15" i="42"/>
  <c r="D15" i="42"/>
  <c r="E14" i="42"/>
  <c r="D14" i="42"/>
  <c r="E13" i="42"/>
  <c r="D13" i="42"/>
  <c r="E12" i="42"/>
  <c r="D12" i="42"/>
  <c r="E11" i="42"/>
  <c r="D11" i="42"/>
  <c r="E10" i="42"/>
  <c r="D10" i="42"/>
  <c r="E9" i="42"/>
  <c r="D9" i="42"/>
  <c r="I8" i="42"/>
  <c r="H8" i="42"/>
  <c r="E8" i="42"/>
  <c r="D8" i="42"/>
  <c r="E7" i="42"/>
  <c r="D7" i="42"/>
  <c r="E6" i="42"/>
  <c r="D6" i="42"/>
  <c r="L5" i="42"/>
  <c r="K5" i="42"/>
  <c r="E5" i="42"/>
  <c r="D5" i="42"/>
  <c r="E4" i="42"/>
  <c r="I5" i="42" s="1"/>
  <c r="H11" i="42" s="1"/>
  <c r="D4" i="42"/>
  <c r="L2" i="42"/>
  <c r="K2" i="42"/>
  <c r="I2" i="42"/>
  <c r="H2" i="42"/>
  <c r="E33" i="41"/>
  <c r="D33" i="41"/>
  <c r="E32" i="41"/>
  <c r="D32" i="41"/>
  <c r="E31" i="41"/>
  <c r="D31" i="41"/>
  <c r="E30" i="41"/>
  <c r="D30" i="41"/>
  <c r="E29" i="41"/>
  <c r="D29" i="41"/>
  <c r="E28" i="41"/>
  <c r="D28" i="41"/>
  <c r="E27" i="41"/>
  <c r="D27" i="41"/>
  <c r="E26" i="41"/>
  <c r="D26" i="41"/>
  <c r="E25" i="41"/>
  <c r="D25" i="41"/>
  <c r="E24" i="41"/>
  <c r="D24" i="41"/>
  <c r="E23" i="41"/>
  <c r="D23" i="41"/>
  <c r="E22" i="41"/>
  <c r="D22" i="41"/>
  <c r="E21" i="41"/>
  <c r="D21" i="41"/>
  <c r="E20" i="41"/>
  <c r="D20" i="41"/>
  <c r="E19" i="41"/>
  <c r="D19" i="41"/>
  <c r="E18" i="41"/>
  <c r="D18" i="41"/>
  <c r="E17" i="41"/>
  <c r="D17" i="41"/>
  <c r="E16" i="41"/>
  <c r="D16" i="41"/>
  <c r="E15" i="41"/>
  <c r="D15" i="41"/>
  <c r="E14" i="41"/>
  <c r="D14" i="41"/>
  <c r="E13" i="41"/>
  <c r="D13" i="41"/>
  <c r="E12" i="41"/>
  <c r="D12" i="41"/>
  <c r="E11" i="41"/>
  <c r="D11" i="41"/>
  <c r="E10" i="41"/>
  <c r="D10" i="41"/>
  <c r="E9" i="41"/>
  <c r="D9" i="41"/>
  <c r="I8" i="41"/>
  <c r="H8" i="41"/>
  <c r="E8" i="41"/>
  <c r="D8" i="41"/>
  <c r="E7" i="41"/>
  <c r="D7" i="41"/>
  <c r="E6" i="41"/>
  <c r="D6" i="41"/>
  <c r="L5" i="41"/>
  <c r="K5" i="41"/>
  <c r="E5" i="41"/>
  <c r="D5" i="41"/>
  <c r="E4" i="41"/>
  <c r="I5" i="41" s="1"/>
  <c r="H11" i="41" s="1"/>
  <c r="D4" i="41"/>
  <c r="L2" i="41"/>
  <c r="K2" i="41"/>
  <c r="I2" i="41"/>
  <c r="H2" i="41"/>
  <c r="E33" i="40"/>
  <c r="D33" i="40"/>
  <c r="E32" i="40"/>
  <c r="D32" i="40"/>
  <c r="E31" i="40"/>
  <c r="D31" i="40"/>
  <c r="E30" i="40"/>
  <c r="D30" i="40"/>
  <c r="E29" i="40"/>
  <c r="D29" i="40"/>
  <c r="E28" i="40"/>
  <c r="D28" i="40"/>
  <c r="E27" i="40"/>
  <c r="D27" i="40"/>
  <c r="E26" i="40"/>
  <c r="D26" i="40"/>
  <c r="E25" i="40"/>
  <c r="D25" i="40"/>
  <c r="E24" i="40"/>
  <c r="D24" i="40"/>
  <c r="E23" i="40"/>
  <c r="D23" i="40"/>
  <c r="E22" i="40"/>
  <c r="D22" i="40"/>
  <c r="E21" i="40"/>
  <c r="D21" i="40"/>
  <c r="E20" i="40"/>
  <c r="D20" i="40"/>
  <c r="E19" i="40"/>
  <c r="D19" i="40"/>
  <c r="E18" i="40"/>
  <c r="D18" i="40"/>
  <c r="E17" i="40"/>
  <c r="D17" i="40"/>
  <c r="E16" i="40"/>
  <c r="D16" i="40"/>
  <c r="E15" i="40"/>
  <c r="D15" i="40"/>
  <c r="E14" i="40"/>
  <c r="D14" i="40"/>
  <c r="E13" i="40"/>
  <c r="D13" i="40"/>
  <c r="E12" i="40"/>
  <c r="D12" i="40"/>
  <c r="E11" i="40"/>
  <c r="D11" i="40"/>
  <c r="E10" i="40"/>
  <c r="D10" i="40"/>
  <c r="E9" i="40"/>
  <c r="D9" i="40"/>
  <c r="I8" i="40"/>
  <c r="H8" i="40"/>
  <c r="E8" i="40"/>
  <c r="D8" i="40"/>
  <c r="E7" i="40"/>
  <c r="D7" i="40"/>
  <c r="E6" i="40"/>
  <c r="D6" i="40"/>
  <c r="L5" i="40"/>
  <c r="K5" i="40"/>
  <c r="E5" i="40"/>
  <c r="D5" i="40"/>
  <c r="E4" i="40"/>
  <c r="I5" i="40" s="1"/>
  <c r="H11" i="40" s="1"/>
  <c r="D4" i="40"/>
  <c r="L2" i="40"/>
  <c r="K2" i="40"/>
  <c r="I2" i="40"/>
  <c r="H2" i="40"/>
  <c r="E33" i="39"/>
  <c r="D33" i="39"/>
  <c r="E32" i="39"/>
  <c r="D32" i="39"/>
  <c r="E31" i="39"/>
  <c r="D31" i="39"/>
  <c r="E30" i="39"/>
  <c r="D30" i="39"/>
  <c r="E29" i="39"/>
  <c r="D29" i="39"/>
  <c r="E28" i="39"/>
  <c r="D28" i="39"/>
  <c r="E27" i="39"/>
  <c r="D27" i="39"/>
  <c r="E26" i="39"/>
  <c r="D26" i="39"/>
  <c r="E25" i="39"/>
  <c r="D25" i="39"/>
  <c r="E24" i="39"/>
  <c r="D24" i="39"/>
  <c r="E23" i="39"/>
  <c r="D23" i="39"/>
  <c r="E22" i="39"/>
  <c r="D22" i="39"/>
  <c r="E21" i="39"/>
  <c r="D21" i="39"/>
  <c r="E20" i="39"/>
  <c r="D20" i="39"/>
  <c r="E19" i="39"/>
  <c r="D19" i="39"/>
  <c r="E18" i="39"/>
  <c r="D18" i="39"/>
  <c r="E17" i="39"/>
  <c r="D17" i="39"/>
  <c r="E16" i="39"/>
  <c r="D16" i="39"/>
  <c r="E15" i="39"/>
  <c r="D15" i="39"/>
  <c r="E14" i="39"/>
  <c r="D14" i="39"/>
  <c r="E13" i="39"/>
  <c r="D13" i="39"/>
  <c r="E12" i="39"/>
  <c r="D12" i="39"/>
  <c r="E11" i="39"/>
  <c r="D11" i="39"/>
  <c r="E10" i="39"/>
  <c r="D10" i="39"/>
  <c r="E9" i="39"/>
  <c r="D9" i="39"/>
  <c r="I8" i="39"/>
  <c r="H8" i="39"/>
  <c r="E8" i="39"/>
  <c r="D8" i="39"/>
  <c r="E7" i="39"/>
  <c r="D7" i="39"/>
  <c r="E6" i="39"/>
  <c r="D6" i="39"/>
  <c r="L5" i="39"/>
  <c r="K5" i="39"/>
  <c r="E5" i="39"/>
  <c r="D5" i="39"/>
  <c r="E4" i="39"/>
  <c r="I5" i="39" s="1"/>
  <c r="H11" i="39" s="1"/>
  <c r="D4" i="39"/>
  <c r="L2" i="39"/>
  <c r="K2" i="39"/>
  <c r="I2" i="39"/>
  <c r="H2" i="39"/>
  <c r="E33" i="38"/>
  <c r="D33" i="38"/>
  <c r="E32" i="38"/>
  <c r="D32" i="38"/>
  <c r="E31" i="38"/>
  <c r="D31" i="38"/>
  <c r="E30" i="38"/>
  <c r="D30" i="38"/>
  <c r="E29" i="38"/>
  <c r="D29" i="38"/>
  <c r="E28" i="38"/>
  <c r="D28" i="38"/>
  <c r="E27" i="38"/>
  <c r="D27" i="38"/>
  <c r="E26" i="38"/>
  <c r="D26" i="38"/>
  <c r="E25" i="38"/>
  <c r="D25" i="38"/>
  <c r="E24" i="38"/>
  <c r="D24" i="38"/>
  <c r="E23" i="38"/>
  <c r="D23" i="38"/>
  <c r="E22" i="38"/>
  <c r="D22" i="38"/>
  <c r="E21" i="38"/>
  <c r="D21" i="38"/>
  <c r="E20" i="38"/>
  <c r="D20" i="38"/>
  <c r="E19" i="38"/>
  <c r="D19" i="38"/>
  <c r="E18" i="38"/>
  <c r="D18" i="38"/>
  <c r="E17" i="38"/>
  <c r="D17" i="38"/>
  <c r="E16" i="38"/>
  <c r="D16" i="38"/>
  <c r="E15" i="38"/>
  <c r="D15" i="38"/>
  <c r="E14" i="38"/>
  <c r="D14" i="38"/>
  <c r="E13" i="38"/>
  <c r="D13" i="38"/>
  <c r="E12" i="38"/>
  <c r="D12" i="38"/>
  <c r="E11" i="38"/>
  <c r="D11" i="38"/>
  <c r="E10" i="38"/>
  <c r="D10" i="38"/>
  <c r="E9" i="38"/>
  <c r="D9" i="38"/>
  <c r="I8" i="38"/>
  <c r="H8" i="38"/>
  <c r="E8" i="38"/>
  <c r="D8" i="38"/>
  <c r="E7" i="38"/>
  <c r="D7" i="38"/>
  <c r="E6" i="38"/>
  <c r="D6" i="38"/>
  <c r="L5" i="38"/>
  <c r="K5" i="38"/>
  <c r="E5" i="38"/>
  <c r="D5" i="38"/>
  <c r="E4" i="38"/>
  <c r="D4" i="38"/>
  <c r="L2" i="38"/>
  <c r="K2" i="38"/>
  <c r="I2" i="38"/>
  <c r="H2" i="38"/>
  <c r="E33" i="37"/>
  <c r="D33" i="37"/>
  <c r="E32" i="37"/>
  <c r="D32" i="37"/>
  <c r="E31" i="37"/>
  <c r="D31" i="37"/>
  <c r="E30" i="37"/>
  <c r="D30" i="37"/>
  <c r="E29" i="37"/>
  <c r="D29" i="37"/>
  <c r="E28" i="37"/>
  <c r="D28" i="37"/>
  <c r="E27" i="37"/>
  <c r="D27" i="37"/>
  <c r="E26" i="37"/>
  <c r="D26" i="37"/>
  <c r="E25" i="37"/>
  <c r="D25" i="37"/>
  <c r="E24" i="37"/>
  <c r="D24" i="37"/>
  <c r="E23" i="37"/>
  <c r="D23" i="37"/>
  <c r="E22" i="37"/>
  <c r="D22" i="37"/>
  <c r="E21" i="37"/>
  <c r="D21" i="37"/>
  <c r="E20" i="37"/>
  <c r="D20" i="37"/>
  <c r="E19" i="37"/>
  <c r="D19" i="37"/>
  <c r="E18" i="37"/>
  <c r="D18" i="37"/>
  <c r="E17" i="37"/>
  <c r="D17" i="37"/>
  <c r="E16" i="37"/>
  <c r="D16" i="37"/>
  <c r="E15" i="37"/>
  <c r="D15" i="37"/>
  <c r="E14" i="37"/>
  <c r="D14" i="37"/>
  <c r="E13" i="37"/>
  <c r="D13" i="37"/>
  <c r="E12" i="37"/>
  <c r="D12" i="37"/>
  <c r="E11" i="37"/>
  <c r="D11" i="37"/>
  <c r="E10" i="37"/>
  <c r="D10" i="37"/>
  <c r="E9" i="37"/>
  <c r="D9" i="37"/>
  <c r="I8" i="37"/>
  <c r="H8" i="37"/>
  <c r="E8" i="37"/>
  <c r="D8" i="37"/>
  <c r="E7" i="37"/>
  <c r="D7" i="37"/>
  <c r="E6" i="37"/>
  <c r="D6" i="37"/>
  <c r="L5" i="37"/>
  <c r="K5" i="37"/>
  <c r="E5" i="37"/>
  <c r="D5" i="37"/>
  <c r="E4" i="37"/>
  <c r="D4" i="37"/>
  <c r="H5" i="37" s="1"/>
  <c r="L2" i="37"/>
  <c r="K2" i="37"/>
  <c r="I2" i="37"/>
  <c r="H2" i="37"/>
  <c r="E33" i="36"/>
  <c r="D33" i="36"/>
  <c r="E32" i="36"/>
  <c r="D32" i="36"/>
  <c r="E31" i="36"/>
  <c r="D31" i="36"/>
  <c r="E30" i="36"/>
  <c r="D30" i="36"/>
  <c r="E29" i="36"/>
  <c r="D29" i="36"/>
  <c r="E28" i="36"/>
  <c r="D28" i="36"/>
  <c r="E27" i="36"/>
  <c r="D27" i="36"/>
  <c r="E26" i="36"/>
  <c r="D26" i="36"/>
  <c r="E25" i="36"/>
  <c r="D25" i="36"/>
  <c r="E24" i="36"/>
  <c r="D24" i="36"/>
  <c r="E23" i="36"/>
  <c r="D23" i="36"/>
  <c r="E22" i="36"/>
  <c r="D22" i="36"/>
  <c r="E21" i="36"/>
  <c r="D21" i="36"/>
  <c r="E20" i="36"/>
  <c r="D20" i="36"/>
  <c r="E19" i="36"/>
  <c r="D19" i="36"/>
  <c r="E18" i="36"/>
  <c r="D18" i="36"/>
  <c r="E17" i="36"/>
  <c r="D17" i="36"/>
  <c r="E16" i="36"/>
  <c r="D16" i="36"/>
  <c r="E15" i="36"/>
  <c r="D15" i="36"/>
  <c r="E14" i="36"/>
  <c r="D14" i="36"/>
  <c r="E13" i="36"/>
  <c r="D13" i="36"/>
  <c r="E12" i="36"/>
  <c r="D12" i="36"/>
  <c r="E11" i="36"/>
  <c r="D11" i="36"/>
  <c r="E10" i="36"/>
  <c r="D10" i="36"/>
  <c r="E9" i="36"/>
  <c r="D9" i="36"/>
  <c r="I8" i="36"/>
  <c r="H8" i="36"/>
  <c r="E8" i="36"/>
  <c r="D8" i="36"/>
  <c r="E7" i="36"/>
  <c r="D7" i="36"/>
  <c r="E6" i="36"/>
  <c r="D6" i="36"/>
  <c r="L5" i="36"/>
  <c r="K5" i="36"/>
  <c r="E5" i="36"/>
  <c r="D5" i="36"/>
  <c r="E4" i="36"/>
  <c r="D4" i="36"/>
  <c r="L2" i="36"/>
  <c r="K2" i="36"/>
  <c r="I2" i="36"/>
  <c r="H2" i="36"/>
  <c r="E33" i="35"/>
  <c r="D33" i="35"/>
  <c r="E32" i="35"/>
  <c r="D32" i="35"/>
  <c r="E31" i="35"/>
  <c r="D31" i="35"/>
  <c r="E30" i="35"/>
  <c r="D30" i="35"/>
  <c r="E29" i="35"/>
  <c r="D29" i="35"/>
  <c r="E28" i="35"/>
  <c r="D28" i="35"/>
  <c r="E27" i="35"/>
  <c r="D27" i="35"/>
  <c r="E26" i="35"/>
  <c r="D26" i="35"/>
  <c r="E25" i="35"/>
  <c r="D25" i="35"/>
  <c r="E24" i="35"/>
  <c r="D24" i="35"/>
  <c r="E23" i="35"/>
  <c r="D23" i="35"/>
  <c r="E22" i="35"/>
  <c r="D22" i="35"/>
  <c r="E21" i="35"/>
  <c r="D21" i="35"/>
  <c r="E20" i="35"/>
  <c r="D20" i="35"/>
  <c r="E19" i="35"/>
  <c r="D19" i="35"/>
  <c r="E18" i="35"/>
  <c r="D18" i="35"/>
  <c r="E17" i="35"/>
  <c r="D17" i="35"/>
  <c r="E16" i="35"/>
  <c r="D16" i="35"/>
  <c r="E15" i="35"/>
  <c r="D15" i="35"/>
  <c r="E14" i="35"/>
  <c r="D14" i="35"/>
  <c r="E13" i="35"/>
  <c r="D13" i="35"/>
  <c r="E12" i="35"/>
  <c r="D12" i="35"/>
  <c r="E11" i="35"/>
  <c r="D11" i="35"/>
  <c r="E10" i="35"/>
  <c r="D10" i="35"/>
  <c r="E9" i="35"/>
  <c r="D9" i="35"/>
  <c r="I8" i="35"/>
  <c r="H8" i="35"/>
  <c r="E8" i="35"/>
  <c r="D8" i="35"/>
  <c r="E7" i="35"/>
  <c r="D7" i="35"/>
  <c r="E6" i="35"/>
  <c r="D6" i="35"/>
  <c r="L5" i="35"/>
  <c r="K5" i="35"/>
  <c r="E5" i="35"/>
  <c r="D5" i="35"/>
  <c r="E4" i="35"/>
  <c r="D4" i="35"/>
  <c r="L2" i="35"/>
  <c r="K2" i="35"/>
  <c r="I2" i="35"/>
  <c r="H2" i="35"/>
  <c r="E33" i="34"/>
  <c r="D33" i="34"/>
  <c r="E32" i="34"/>
  <c r="D32" i="34"/>
  <c r="E31" i="34"/>
  <c r="D31" i="34"/>
  <c r="E30" i="34"/>
  <c r="D30" i="34"/>
  <c r="E29" i="34"/>
  <c r="D29" i="34"/>
  <c r="E28" i="34"/>
  <c r="D28" i="34"/>
  <c r="E27" i="34"/>
  <c r="D27" i="34"/>
  <c r="E26" i="34"/>
  <c r="D26" i="34"/>
  <c r="E25" i="34"/>
  <c r="D25" i="34"/>
  <c r="E24" i="34"/>
  <c r="D24" i="34"/>
  <c r="E23" i="34"/>
  <c r="D23" i="34"/>
  <c r="E22" i="34"/>
  <c r="D22" i="34"/>
  <c r="E21" i="34"/>
  <c r="D21" i="34"/>
  <c r="E20" i="34"/>
  <c r="D20" i="34"/>
  <c r="E19" i="34"/>
  <c r="D19" i="34"/>
  <c r="E18" i="34"/>
  <c r="D18" i="34"/>
  <c r="E17" i="34"/>
  <c r="D17" i="34"/>
  <c r="E16" i="34"/>
  <c r="D16" i="34"/>
  <c r="E15" i="34"/>
  <c r="D15" i="34"/>
  <c r="E14" i="34"/>
  <c r="D14" i="34"/>
  <c r="E13" i="34"/>
  <c r="D13" i="34"/>
  <c r="E12" i="34"/>
  <c r="D12" i="34"/>
  <c r="E11" i="34"/>
  <c r="D11" i="34"/>
  <c r="E10" i="34"/>
  <c r="D10" i="34"/>
  <c r="E9" i="34"/>
  <c r="D9" i="34"/>
  <c r="I8" i="34"/>
  <c r="H8" i="34"/>
  <c r="E8" i="34"/>
  <c r="D8" i="34"/>
  <c r="E7" i="34"/>
  <c r="D7" i="34"/>
  <c r="E6" i="34"/>
  <c r="D6" i="34"/>
  <c r="L5" i="34"/>
  <c r="K5" i="34"/>
  <c r="E5" i="34"/>
  <c r="D5" i="34"/>
  <c r="E4" i="34"/>
  <c r="D4" i="34"/>
  <c r="L2" i="34"/>
  <c r="K2" i="34"/>
  <c r="I2" i="34"/>
  <c r="H2" i="34"/>
  <c r="E33" i="33"/>
  <c r="D33" i="33"/>
  <c r="E32" i="33"/>
  <c r="D32" i="33"/>
  <c r="E31" i="33"/>
  <c r="D31" i="33"/>
  <c r="E30" i="33"/>
  <c r="D30" i="33"/>
  <c r="E29" i="33"/>
  <c r="D29" i="33"/>
  <c r="E28" i="33"/>
  <c r="D28" i="33"/>
  <c r="E27" i="33"/>
  <c r="D27" i="33"/>
  <c r="E26" i="33"/>
  <c r="D26" i="33"/>
  <c r="E25" i="33"/>
  <c r="D25" i="33"/>
  <c r="E24" i="33"/>
  <c r="D24" i="33"/>
  <c r="E23" i="33"/>
  <c r="D23" i="33"/>
  <c r="E22" i="33"/>
  <c r="D22" i="33"/>
  <c r="E21" i="33"/>
  <c r="D21" i="33"/>
  <c r="E20" i="33"/>
  <c r="D20" i="33"/>
  <c r="E19" i="33"/>
  <c r="D19" i="33"/>
  <c r="E18" i="33"/>
  <c r="D18" i="33"/>
  <c r="E17" i="33"/>
  <c r="D17" i="33"/>
  <c r="E16" i="33"/>
  <c r="D16" i="33"/>
  <c r="E15" i="33"/>
  <c r="D15" i="33"/>
  <c r="E14" i="33"/>
  <c r="D14" i="33"/>
  <c r="E13" i="33"/>
  <c r="D13" i="33"/>
  <c r="E12" i="33"/>
  <c r="D12" i="33"/>
  <c r="E11" i="33"/>
  <c r="D11" i="33"/>
  <c r="E10" i="33"/>
  <c r="D10" i="33"/>
  <c r="E9" i="33"/>
  <c r="D9" i="33"/>
  <c r="I8" i="33"/>
  <c r="H8" i="33"/>
  <c r="E8" i="33"/>
  <c r="D8" i="33"/>
  <c r="E7" i="33"/>
  <c r="D7" i="33"/>
  <c r="E6" i="33"/>
  <c r="D6" i="33"/>
  <c r="L5" i="33"/>
  <c r="K5" i="33"/>
  <c r="E5" i="33"/>
  <c r="D5" i="33"/>
  <c r="E4" i="33"/>
  <c r="D4" i="33"/>
  <c r="L2" i="33"/>
  <c r="K2" i="33"/>
  <c r="I2" i="33"/>
  <c r="H2" i="33"/>
  <c r="E33" i="32"/>
  <c r="D33" i="32"/>
  <c r="E32" i="32"/>
  <c r="D32" i="32"/>
  <c r="E31" i="32"/>
  <c r="D31" i="32"/>
  <c r="E30" i="32"/>
  <c r="D30" i="32"/>
  <c r="E29" i="32"/>
  <c r="D29" i="32"/>
  <c r="E28" i="32"/>
  <c r="D28" i="32"/>
  <c r="E27" i="32"/>
  <c r="D27" i="32"/>
  <c r="E26" i="32"/>
  <c r="D26" i="32"/>
  <c r="E25" i="32"/>
  <c r="D25" i="32"/>
  <c r="E24" i="32"/>
  <c r="D24" i="32"/>
  <c r="E23" i="32"/>
  <c r="D23" i="32"/>
  <c r="E22" i="32"/>
  <c r="D22" i="32"/>
  <c r="E21" i="32"/>
  <c r="D21" i="32"/>
  <c r="E20" i="32"/>
  <c r="D20" i="32"/>
  <c r="E19" i="32"/>
  <c r="D19" i="32"/>
  <c r="E18" i="32"/>
  <c r="D18" i="32"/>
  <c r="E17" i="32"/>
  <c r="D17" i="32"/>
  <c r="E16" i="32"/>
  <c r="D16" i="32"/>
  <c r="E15" i="32"/>
  <c r="D15" i="32"/>
  <c r="E14" i="32"/>
  <c r="D14" i="32"/>
  <c r="E13" i="32"/>
  <c r="D13" i="32"/>
  <c r="E12" i="32"/>
  <c r="D12" i="32"/>
  <c r="E11" i="32"/>
  <c r="D11" i="32"/>
  <c r="E10" i="32"/>
  <c r="D10" i="32"/>
  <c r="E9" i="32"/>
  <c r="D9" i="32"/>
  <c r="I8" i="32"/>
  <c r="H8" i="32"/>
  <c r="E8" i="32"/>
  <c r="D8" i="32"/>
  <c r="E7" i="32"/>
  <c r="D7" i="32"/>
  <c r="E6" i="32"/>
  <c r="D6" i="32"/>
  <c r="L5" i="32"/>
  <c r="K5" i="32"/>
  <c r="E5" i="32"/>
  <c r="D5" i="32"/>
  <c r="E4" i="32"/>
  <c r="D4" i="32"/>
  <c r="L2" i="32"/>
  <c r="K2" i="32"/>
  <c r="I2" i="32"/>
  <c r="H2" i="32"/>
  <c r="E33" i="31"/>
  <c r="D33" i="31"/>
  <c r="E32" i="31"/>
  <c r="D32" i="31"/>
  <c r="E31" i="31"/>
  <c r="D31" i="31"/>
  <c r="E30" i="31"/>
  <c r="D30" i="31"/>
  <c r="E29" i="31"/>
  <c r="D29" i="31"/>
  <c r="E28" i="31"/>
  <c r="D28" i="31"/>
  <c r="E27" i="31"/>
  <c r="D27" i="31"/>
  <c r="E26" i="31"/>
  <c r="D26" i="31"/>
  <c r="E25" i="31"/>
  <c r="D25" i="31"/>
  <c r="E24" i="31"/>
  <c r="D24" i="31"/>
  <c r="E23" i="31"/>
  <c r="D23" i="31"/>
  <c r="E22" i="31"/>
  <c r="D22" i="31"/>
  <c r="E21" i="31"/>
  <c r="D21" i="31"/>
  <c r="E20" i="31"/>
  <c r="D20" i="31"/>
  <c r="E19" i="31"/>
  <c r="D19" i="31"/>
  <c r="E18" i="31"/>
  <c r="D18" i="31"/>
  <c r="E17" i="31"/>
  <c r="D17" i="31"/>
  <c r="E16" i="31"/>
  <c r="D16" i="31"/>
  <c r="E15" i="31"/>
  <c r="D15" i="31"/>
  <c r="E14" i="31"/>
  <c r="D14" i="31"/>
  <c r="E13" i="31"/>
  <c r="D13" i="31"/>
  <c r="E12" i="31"/>
  <c r="D12" i="31"/>
  <c r="E11" i="31"/>
  <c r="D11" i="31"/>
  <c r="E10" i="31"/>
  <c r="D10" i="31"/>
  <c r="E9" i="31"/>
  <c r="D9" i="31"/>
  <c r="I8" i="31"/>
  <c r="H8" i="31"/>
  <c r="E8" i="31"/>
  <c r="D8" i="31"/>
  <c r="E7" i="31"/>
  <c r="D7" i="31"/>
  <c r="E6" i="31"/>
  <c r="D6" i="31"/>
  <c r="L5" i="31"/>
  <c r="K5" i="31"/>
  <c r="E5" i="31"/>
  <c r="D5" i="31"/>
  <c r="E4" i="31"/>
  <c r="I5" i="31" s="1"/>
  <c r="H11" i="31" s="1"/>
  <c r="D4" i="31"/>
  <c r="L2" i="31"/>
  <c r="K2" i="31"/>
  <c r="I2" i="31"/>
  <c r="H2" i="31"/>
  <c r="E33" i="30"/>
  <c r="D33" i="30"/>
  <c r="E32" i="30"/>
  <c r="D32" i="30"/>
  <c r="E31" i="30"/>
  <c r="D31" i="30"/>
  <c r="E30" i="30"/>
  <c r="D30" i="30"/>
  <c r="E29" i="30"/>
  <c r="D29" i="30"/>
  <c r="E28" i="30"/>
  <c r="D28" i="30"/>
  <c r="E27" i="30"/>
  <c r="D27" i="30"/>
  <c r="E26" i="30"/>
  <c r="D26" i="30"/>
  <c r="E25" i="30"/>
  <c r="D25" i="30"/>
  <c r="E24" i="30"/>
  <c r="D24" i="30"/>
  <c r="E23" i="30"/>
  <c r="D23" i="30"/>
  <c r="E22" i="30"/>
  <c r="D22" i="30"/>
  <c r="E21" i="30"/>
  <c r="D21" i="30"/>
  <c r="E20" i="30"/>
  <c r="D20" i="30"/>
  <c r="E19" i="30"/>
  <c r="D19" i="30"/>
  <c r="E18" i="30"/>
  <c r="D18" i="30"/>
  <c r="E17" i="30"/>
  <c r="D17" i="30"/>
  <c r="E16" i="30"/>
  <c r="D16" i="30"/>
  <c r="E15" i="30"/>
  <c r="D15" i="30"/>
  <c r="E14" i="30"/>
  <c r="D14" i="30"/>
  <c r="E13" i="30"/>
  <c r="D13" i="30"/>
  <c r="E12" i="30"/>
  <c r="D12" i="30"/>
  <c r="E11" i="30"/>
  <c r="D11" i="30"/>
  <c r="E10" i="30"/>
  <c r="D10" i="30"/>
  <c r="E9" i="30"/>
  <c r="D9" i="30"/>
  <c r="I8" i="30"/>
  <c r="H8" i="30"/>
  <c r="E8" i="30"/>
  <c r="D8" i="30"/>
  <c r="E7" i="30"/>
  <c r="D7" i="30"/>
  <c r="E6" i="30"/>
  <c r="I5" i="30" s="1"/>
  <c r="H11" i="30" s="1"/>
  <c r="D6" i="30"/>
  <c r="L5" i="30"/>
  <c r="K5" i="30"/>
  <c r="E5" i="30"/>
  <c r="D5" i="30"/>
  <c r="E4" i="30"/>
  <c r="D4" i="30"/>
  <c r="H5" i="30" s="1"/>
  <c r="L2" i="30"/>
  <c r="K2" i="30"/>
  <c r="I2" i="30"/>
  <c r="H2" i="30"/>
  <c r="E33" i="29"/>
  <c r="D33" i="29"/>
  <c r="E32" i="29"/>
  <c r="D32" i="29"/>
  <c r="E31" i="29"/>
  <c r="D31" i="29"/>
  <c r="E30" i="29"/>
  <c r="D30" i="29"/>
  <c r="E29" i="29"/>
  <c r="D29" i="29"/>
  <c r="E28" i="29"/>
  <c r="D28" i="29"/>
  <c r="E27" i="29"/>
  <c r="D27" i="29"/>
  <c r="E26" i="29"/>
  <c r="D26" i="29"/>
  <c r="E25" i="29"/>
  <c r="D25" i="29"/>
  <c r="E24" i="29"/>
  <c r="D24" i="29"/>
  <c r="E23" i="29"/>
  <c r="D23" i="29"/>
  <c r="E22" i="29"/>
  <c r="D22" i="29"/>
  <c r="E21" i="29"/>
  <c r="D21" i="29"/>
  <c r="E20" i="29"/>
  <c r="D20" i="29"/>
  <c r="E19" i="29"/>
  <c r="D19" i="29"/>
  <c r="E18" i="29"/>
  <c r="D18" i="29"/>
  <c r="E17" i="29"/>
  <c r="D17" i="29"/>
  <c r="E16" i="29"/>
  <c r="D16" i="29"/>
  <c r="E15" i="29"/>
  <c r="D15" i="29"/>
  <c r="E14" i="29"/>
  <c r="D14" i="29"/>
  <c r="E13" i="29"/>
  <c r="D13" i="29"/>
  <c r="E12" i="29"/>
  <c r="D12" i="29"/>
  <c r="E11" i="29"/>
  <c r="D11" i="29"/>
  <c r="E10" i="29"/>
  <c r="D10" i="29"/>
  <c r="E9" i="29"/>
  <c r="D9" i="29"/>
  <c r="I8" i="29"/>
  <c r="H8" i="29"/>
  <c r="E8" i="29"/>
  <c r="D8" i="29"/>
  <c r="E7" i="29"/>
  <c r="D7" i="29"/>
  <c r="E6" i="29"/>
  <c r="D6" i="29"/>
  <c r="L5" i="29"/>
  <c r="K5" i="29"/>
  <c r="E5" i="29"/>
  <c r="D5" i="29"/>
  <c r="E4" i="29"/>
  <c r="I5" i="29" s="1"/>
  <c r="H11" i="29" s="1"/>
  <c r="D4" i="29"/>
  <c r="L2" i="29"/>
  <c r="K2" i="29"/>
  <c r="I2" i="29"/>
  <c r="H2" i="29"/>
  <c r="E33" i="28"/>
  <c r="D33" i="28"/>
  <c r="E32" i="28"/>
  <c r="D32" i="28"/>
  <c r="E31" i="28"/>
  <c r="D31" i="28"/>
  <c r="E30" i="28"/>
  <c r="D30" i="28"/>
  <c r="E29" i="28"/>
  <c r="D29" i="28"/>
  <c r="E28" i="28"/>
  <c r="D28" i="28"/>
  <c r="E27" i="28"/>
  <c r="D27" i="28"/>
  <c r="E26" i="28"/>
  <c r="D26" i="28"/>
  <c r="E25" i="28"/>
  <c r="D25" i="28"/>
  <c r="E24" i="28"/>
  <c r="D24" i="28"/>
  <c r="E23" i="28"/>
  <c r="D23" i="28"/>
  <c r="E22" i="28"/>
  <c r="D22" i="28"/>
  <c r="E21" i="28"/>
  <c r="D21" i="28"/>
  <c r="E20" i="28"/>
  <c r="D20" i="28"/>
  <c r="E19" i="28"/>
  <c r="D19" i="28"/>
  <c r="E18" i="28"/>
  <c r="D18" i="28"/>
  <c r="E17" i="28"/>
  <c r="D17" i="28"/>
  <c r="E16" i="28"/>
  <c r="D16" i="28"/>
  <c r="E15" i="28"/>
  <c r="D15" i="28"/>
  <c r="E14" i="28"/>
  <c r="D14" i="28"/>
  <c r="E13" i="28"/>
  <c r="D13" i="28"/>
  <c r="E12" i="28"/>
  <c r="D12" i="28"/>
  <c r="E11" i="28"/>
  <c r="D11" i="28"/>
  <c r="E10" i="28"/>
  <c r="D10" i="28"/>
  <c r="E9" i="28"/>
  <c r="D9" i="28"/>
  <c r="I8" i="28"/>
  <c r="H8" i="28"/>
  <c r="E8" i="28"/>
  <c r="D8" i="28"/>
  <c r="E7" i="28"/>
  <c r="D7" i="28"/>
  <c r="E6" i="28"/>
  <c r="I5" i="28" s="1"/>
  <c r="H11" i="28" s="1"/>
  <c r="D6" i="28"/>
  <c r="L5" i="28"/>
  <c r="K5" i="28"/>
  <c r="E5" i="28"/>
  <c r="D5" i="28"/>
  <c r="E4" i="28"/>
  <c r="D4" i="28"/>
  <c r="L2" i="28"/>
  <c r="K2" i="28"/>
  <c r="I2" i="28"/>
  <c r="H2" i="28"/>
  <c r="E33" i="27"/>
  <c r="D33" i="27"/>
  <c r="E32" i="27"/>
  <c r="D32" i="27"/>
  <c r="E31" i="27"/>
  <c r="D31" i="27"/>
  <c r="E30" i="27"/>
  <c r="D30" i="27"/>
  <c r="E29" i="27"/>
  <c r="D29" i="27"/>
  <c r="E28" i="27"/>
  <c r="D28" i="27"/>
  <c r="E27" i="27"/>
  <c r="D27" i="27"/>
  <c r="E26" i="27"/>
  <c r="D26" i="27"/>
  <c r="E25" i="27"/>
  <c r="D25" i="27"/>
  <c r="E24" i="27"/>
  <c r="D24" i="27"/>
  <c r="E23" i="27"/>
  <c r="D23" i="27"/>
  <c r="E22" i="27"/>
  <c r="D22" i="27"/>
  <c r="E21" i="27"/>
  <c r="D21" i="27"/>
  <c r="E20" i="27"/>
  <c r="D20" i="27"/>
  <c r="E19" i="27"/>
  <c r="D19" i="27"/>
  <c r="E18" i="27"/>
  <c r="D18" i="27"/>
  <c r="E17" i="27"/>
  <c r="D17" i="27"/>
  <c r="E16" i="27"/>
  <c r="D16" i="27"/>
  <c r="E15" i="27"/>
  <c r="D15" i="27"/>
  <c r="E14" i="27"/>
  <c r="D14" i="27"/>
  <c r="E13" i="27"/>
  <c r="D13" i="27"/>
  <c r="E12" i="27"/>
  <c r="D12" i="27"/>
  <c r="E11" i="27"/>
  <c r="D11" i="27"/>
  <c r="E10" i="27"/>
  <c r="D10" i="27"/>
  <c r="E9" i="27"/>
  <c r="D9" i="27"/>
  <c r="I8" i="27"/>
  <c r="H8" i="27"/>
  <c r="E8" i="27"/>
  <c r="D8" i="27"/>
  <c r="E7" i="27"/>
  <c r="D7" i="27"/>
  <c r="E6" i="27"/>
  <c r="D6" i="27"/>
  <c r="L5" i="27"/>
  <c r="K5" i="27"/>
  <c r="E5" i="27"/>
  <c r="D5" i="27"/>
  <c r="E4" i="27"/>
  <c r="I5" i="27" s="1"/>
  <c r="H11" i="27" s="1"/>
  <c r="D4" i="27"/>
  <c r="L2" i="27"/>
  <c r="K2" i="27"/>
  <c r="I2" i="27"/>
  <c r="H2" i="27"/>
  <c r="E33" i="26"/>
  <c r="D33" i="26"/>
  <c r="E32" i="26"/>
  <c r="D32" i="26"/>
  <c r="E31" i="26"/>
  <c r="D31" i="26"/>
  <c r="E30" i="26"/>
  <c r="D30" i="26"/>
  <c r="E29" i="26"/>
  <c r="D29" i="26"/>
  <c r="E28" i="26"/>
  <c r="D28" i="26"/>
  <c r="E27" i="26"/>
  <c r="D27" i="26"/>
  <c r="E26" i="26"/>
  <c r="D26" i="26"/>
  <c r="E25" i="26"/>
  <c r="D25" i="26"/>
  <c r="E24" i="26"/>
  <c r="D24" i="26"/>
  <c r="E23" i="26"/>
  <c r="D23" i="26"/>
  <c r="E22" i="26"/>
  <c r="D22" i="26"/>
  <c r="E21" i="26"/>
  <c r="D21" i="26"/>
  <c r="E20" i="26"/>
  <c r="D20" i="26"/>
  <c r="E19" i="26"/>
  <c r="D19" i="26"/>
  <c r="E18" i="26"/>
  <c r="D18" i="26"/>
  <c r="E17" i="26"/>
  <c r="D17" i="26"/>
  <c r="E16" i="26"/>
  <c r="D16" i="26"/>
  <c r="E15" i="26"/>
  <c r="D15" i="26"/>
  <c r="E14" i="26"/>
  <c r="D14" i="26"/>
  <c r="E13" i="26"/>
  <c r="D13" i="26"/>
  <c r="E12" i="26"/>
  <c r="D12" i="26"/>
  <c r="E11" i="26"/>
  <c r="D11" i="26"/>
  <c r="E10" i="26"/>
  <c r="D10" i="26"/>
  <c r="E9" i="26"/>
  <c r="D9" i="26"/>
  <c r="I8" i="26"/>
  <c r="H8" i="26"/>
  <c r="E8" i="26"/>
  <c r="D8" i="26"/>
  <c r="E7" i="26"/>
  <c r="D7" i="26"/>
  <c r="E6" i="26"/>
  <c r="D6" i="26"/>
  <c r="L5" i="26"/>
  <c r="K5" i="26"/>
  <c r="E5" i="26"/>
  <c r="D5" i="26"/>
  <c r="E4" i="26"/>
  <c r="I5" i="26" s="1"/>
  <c r="H11" i="26" s="1"/>
  <c r="D4" i="26"/>
  <c r="L2" i="26"/>
  <c r="K2" i="26"/>
  <c r="I2" i="26"/>
  <c r="H2" i="26"/>
  <c r="E33" i="25"/>
  <c r="D33" i="25"/>
  <c r="E32" i="25"/>
  <c r="D32" i="25"/>
  <c r="E31" i="25"/>
  <c r="D31" i="25"/>
  <c r="E30" i="25"/>
  <c r="D30" i="25"/>
  <c r="E29" i="25"/>
  <c r="D29" i="25"/>
  <c r="E28" i="25"/>
  <c r="D28" i="25"/>
  <c r="E27" i="25"/>
  <c r="D27" i="25"/>
  <c r="E26" i="25"/>
  <c r="D26" i="25"/>
  <c r="E25" i="25"/>
  <c r="D25" i="25"/>
  <c r="E24" i="25"/>
  <c r="D24" i="25"/>
  <c r="E23" i="25"/>
  <c r="D23" i="25"/>
  <c r="E22" i="25"/>
  <c r="D22" i="25"/>
  <c r="E21" i="25"/>
  <c r="D21" i="25"/>
  <c r="E20" i="25"/>
  <c r="D20" i="25"/>
  <c r="E19" i="25"/>
  <c r="D19" i="25"/>
  <c r="E18" i="25"/>
  <c r="D18" i="25"/>
  <c r="E17" i="25"/>
  <c r="D17" i="25"/>
  <c r="E16" i="25"/>
  <c r="D16" i="25"/>
  <c r="E15" i="25"/>
  <c r="D15" i="25"/>
  <c r="E14" i="25"/>
  <c r="D14" i="25"/>
  <c r="E13" i="25"/>
  <c r="D13" i="25"/>
  <c r="E12" i="25"/>
  <c r="D12" i="25"/>
  <c r="E11" i="25"/>
  <c r="D11" i="25"/>
  <c r="E10" i="25"/>
  <c r="D10" i="25"/>
  <c r="E9" i="25"/>
  <c r="D9" i="25"/>
  <c r="I8" i="25"/>
  <c r="H8" i="25"/>
  <c r="E8" i="25"/>
  <c r="D8" i="25"/>
  <c r="E7" i="25"/>
  <c r="D7" i="25"/>
  <c r="E6" i="25"/>
  <c r="D6" i="25"/>
  <c r="L5" i="25"/>
  <c r="K5" i="25"/>
  <c r="E5" i="25"/>
  <c r="D5" i="25"/>
  <c r="E4" i="25"/>
  <c r="I5" i="25" s="1"/>
  <c r="H11" i="25" s="1"/>
  <c r="D4" i="25"/>
  <c r="L2" i="25"/>
  <c r="K2" i="25"/>
  <c r="I2" i="25"/>
  <c r="H2" i="25"/>
  <c r="E33" i="24"/>
  <c r="D33" i="24"/>
  <c r="E32" i="24"/>
  <c r="D32" i="24"/>
  <c r="E31" i="24"/>
  <c r="D31" i="24"/>
  <c r="E30" i="24"/>
  <c r="D30" i="24"/>
  <c r="E29" i="24"/>
  <c r="D29" i="24"/>
  <c r="E28" i="24"/>
  <c r="D28" i="24"/>
  <c r="E27" i="24"/>
  <c r="D27" i="24"/>
  <c r="E26" i="24"/>
  <c r="D26" i="24"/>
  <c r="E25" i="24"/>
  <c r="D25" i="24"/>
  <c r="E24" i="24"/>
  <c r="D24" i="24"/>
  <c r="E23" i="24"/>
  <c r="D23" i="24"/>
  <c r="E22" i="24"/>
  <c r="D22" i="24"/>
  <c r="E21" i="24"/>
  <c r="D21" i="24"/>
  <c r="E20" i="24"/>
  <c r="D20" i="24"/>
  <c r="E19" i="24"/>
  <c r="D19" i="24"/>
  <c r="E18" i="24"/>
  <c r="D18" i="24"/>
  <c r="E17" i="24"/>
  <c r="D17" i="24"/>
  <c r="E16" i="24"/>
  <c r="D16" i="24"/>
  <c r="E15" i="24"/>
  <c r="D15" i="24"/>
  <c r="E14" i="24"/>
  <c r="D14" i="24"/>
  <c r="E13" i="24"/>
  <c r="D13" i="24"/>
  <c r="E12" i="24"/>
  <c r="D12" i="24"/>
  <c r="E11" i="24"/>
  <c r="D11" i="24"/>
  <c r="E10" i="24"/>
  <c r="D10" i="24"/>
  <c r="E9" i="24"/>
  <c r="D9" i="24"/>
  <c r="I8" i="24"/>
  <c r="H8" i="24"/>
  <c r="E8" i="24"/>
  <c r="D8" i="24"/>
  <c r="E7" i="24"/>
  <c r="D7" i="24"/>
  <c r="E6" i="24"/>
  <c r="D6" i="24"/>
  <c r="L5" i="24"/>
  <c r="K5" i="24"/>
  <c r="E5" i="24"/>
  <c r="D5" i="24"/>
  <c r="E4" i="24"/>
  <c r="I5" i="24" s="1"/>
  <c r="H11" i="24" s="1"/>
  <c r="D4" i="24"/>
  <c r="L2" i="24"/>
  <c r="K2" i="24"/>
  <c r="I2" i="24"/>
  <c r="H2" i="24"/>
  <c r="E33" i="23"/>
  <c r="D33" i="23"/>
  <c r="E32" i="23"/>
  <c r="D32" i="23"/>
  <c r="E31" i="23"/>
  <c r="D31" i="23"/>
  <c r="E30" i="23"/>
  <c r="D30" i="23"/>
  <c r="E29" i="23"/>
  <c r="D29" i="23"/>
  <c r="E28" i="23"/>
  <c r="D28" i="23"/>
  <c r="E27" i="23"/>
  <c r="D27" i="23"/>
  <c r="E26" i="23"/>
  <c r="D26" i="23"/>
  <c r="E25" i="23"/>
  <c r="D25" i="23"/>
  <c r="E24" i="23"/>
  <c r="D24" i="23"/>
  <c r="E23" i="23"/>
  <c r="D23" i="23"/>
  <c r="E22" i="23"/>
  <c r="D22" i="23"/>
  <c r="E21" i="23"/>
  <c r="D21" i="23"/>
  <c r="E20" i="23"/>
  <c r="D20" i="23"/>
  <c r="E19" i="23"/>
  <c r="D19" i="23"/>
  <c r="E18" i="23"/>
  <c r="D18" i="23"/>
  <c r="E17" i="23"/>
  <c r="D17" i="23"/>
  <c r="E16" i="23"/>
  <c r="D16" i="23"/>
  <c r="E15" i="23"/>
  <c r="D15" i="23"/>
  <c r="E14" i="23"/>
  <c r="D14" i="23"/>
  <c r="E13" i="23"/>
  <c r="D13" i="23"/>
  <c r="E12" i="23"/>
  <c r="D12" i="23"/>
  <c r="E11" i="23"/>
  <c r="D11" i="23"/>
  <c r="E10" i="23"/>
  <c r="D10" i="23"/>
  <c r="E9" i="23"/>
  <c r="D9" i="23"/>
  <c r="I8" i="23"/>
  <c r="H8" i="23"/>
  <c r="E8" i="23"/>
  <c r="D8" i="23"/>
  <c r="E7" i="23"/>
  <c r="D7" i="23"/>
  <c r="E6" i="23"/>
  <c r="D6" i="23"/>
  <c r="L5" i="23"/>
  <c r="K5" i="23"/>
  <c r="E5" i="23"/>
  <c r="D5" i="23"/>
  <c r="E4" i="23"/>
  <c r="I5" i="23" s="1"/>
  <c r="H11" i="23" s="1"/>
  <c r="D4" i="23"/>
  <c r="L2" i="23"/>
  <c r="K2" i="23"/>
  <c r="I2" i="23"/>
  <c r="H2" i="23"/>
  <c r="E33" i="22"/>
  <c r="D33" i="22"/>
  <c r="E32" i="22"/>
  <c r="D32" i="22"/>
  <c r="E31" i="22"/>
  <c r="D31" i="22"/>
  <c r="E30" i="22"/>
  <c r="D30" i="22"/>
  <c r="E29" i="22"/>
  <c r="D29" i="22"/>
  <c r="E28" i="22"/>
  <c r="D28" i="22"/>
  <c r="E27" i="22"/>
  <c r="D27" i="22"/>
  <c r="E26" i="22"/>
  <c r="D26" i="22"/>
  <c r="E25" i="22"/>
  <c r="D25" i="22"/>
  <c r="E24" i="22"/>
  <c r="D24" i="22"/>
  <c r="E23" i="22"/>
  <c r="D23" i="22"/>
  <c r="E22" i="22"/>
  <c r="D22" i="22"/>
  <c r="E21" i="22"/>
  <c r="D21" i="22"/>
  <c r="E20" i="22"/>
  <c r="D20" i="22"/>
  <c r="E19" i="22"/>
  <c r="D19" i="22"/>
  <c r="E18" i="22"/>
  <c r="D18" i="22"/>
  <c r="E17" i="22"/>
  <c r="D17" i="22"/>
  <c r="E16" i="22"/>
  <c r="D16" i="22"/>
  <c r="E15" i="22"/>
  <c r="D15" i="22"/>
  <c r="E14" i="22"/>
  <c r="D14" i="22"/>
  <c r="E13" i="22"/>
  <c r="D13" i="22"/>
  <c r="E12" i="22"/>
  <c r="D12" i="22"/>
  <c r="E11" i="22"/>
  <c r="D11" i="22"/>
  <c r="E10" i="22"/>
  <c r="D10" i="22"/>
  <c r="E9" i="22"/>
  <c r="D9" i="22"/>
  <c r="I8" i="22"/>
  <c r="H11" i="22" s="1"/>
  <c r="H8" i="22"/>
  <c r="E8" i="22"/>
  <c r="D8" i="22"/>
  <c r="E7" i="22"/>
  <c r="I5" i="22" s="1"/>
  <c r="D7" i="22"/>
  <c r="E6" i="22"/>
  <c r="D6" i="22"/>
  <c r="L5" i="22"/>
  <c r="K5" i="22"/>
  <c r="E5" i="22"/>
  <c r="D5" i="22"/>
  <c r="E4" i="22"/>
  <c r="D4" i="22"/>
  <c r="H5" i="22" s="1"/>
  <c r="L2" i="22"/>
  <c r="K2" i="22"/>
  <c r="I2" i="22"/>
  <c r="H2" i="22"/>
  <c r="E33" i="21"/>
  <c r="D33" i="21"/>
  <c r="E32" i="21"/>
  <c r="D32" i="21"/>
  <c r="E31" i="21"/>
  <c r="D31" i="21"/>
  <c r="E30" i="21"/>
  <c r="D30" i="21"/>
  <c r="E29" i="21"/>
  <c r="D29" i="21"/>
  <c r="E28" i="21"/>
  <c r="D28" i="21"/>
  <c r="E27" i="21"/>
  <c r="D27" i="21"/>
  <c r="E26" i="21"/>
  <c r="D26" i="21"/>
  <c r="E25" i="21"/>
  <c r="D25" i="21"/>
  <c r="E24" i="21"/>
  <c r="D24" i="21"/>
  <c r="E23" i="21"/>
  <c r="D23" i="21"/>
  <c r="E22" i="21"/>
  <c r="D22" i="21"/>
  <c r="E21" i="21"/>
  <c r="D21" i="21"/>
  <c r="E20" i="21"/>
  <c r="D20" i="21"/>
  <c r="E19" i="21"/>
  <c r="D19" i="21"/>
  <c r="E18" i="21"/>
  <c r="D18" i="21"/>
  <c r="E17" i="21"/>
  <c r="D17" i="21"/>
  <c r="E16" i="21"/>
  <c r="D16" i="21"/>
  <c r="E15" i="21"/>
  <c r="D15" i="21"/>
  <c r="E14" i="21"/>
  <c r="D14" i="21"/>
  <c r="E13" i="21"/>
  <c r="D13" i="21"/>
  <c r="E12" i="21"/>
  <c r="D12" i="21"/>
  <c r="E11" i="21"/>
  <c r="I5" i="21" s="1"/>
  <c r="D11" i="21"/>
  <c r="E10" i="21"/>
  <c r="D10" i="21"/>
  <c r="E9" i="21"/>
  <c r="D9" i="21"/>
  <c r="I8" i="21"/>
  <c r="H8" i="21"/>
  <c r="E8" i="21"/>
  <c r="D8" i="21"/>
  <c r="E7" i="21"/>
  <c r="D7" i="21"/>
  <c r="H5" i="21" s="1"/>
  <c r="H10" i="21" s="1"/>
  <c r="E6" i="21"/>
  <c r="D6" i="21"/>
  <c r="L5" i="21"/>
  <c r="K5" i="21"/>
  <c r="E5" i="21"/>
  <c r="D5" i="21"/>
  <c r="E4" i="21"/>
  <c r="D4" i="21"/>
  <c r="L2" i="21"/>
  <c r="K2" i="21"/>
  <c r="I2" i="21"/>
  <c r="H2" i="21"/>
  <c r="E33" i="20"/>
  <c r="D33" i="20"/>
  <c r="E32" i="20"/>
  <c r="D32" i="20"/>
  <c r="E31" i="20"/>
  <c r="D31" i="20"/>
  <c r="E30" i="20"/>
  <c r="D30" i="20"/>
  <c r="E29" i="20"/>
  <c r="D29" i="20"/>
  <c r="E28" i="20"/>
  <c r="D28" i="20"/>
  <c r="E27" i="20"/>
  <c r="D27" i="20"/>
  <c r="E26" i="20"/>
  <c r="D26" i="20"/>
  <c r="E25" i="20"/>
  <c r="D25" i="20"/>
  <c r="E24" i="20"/>
  <c r="D24" i="20"/>
  <c r="E23" i="20"/>
  <c r="D23" i="20"/>
  <c r="E22" i="20"/>
  <c r="D22" i="20"/>
  <c r="E21" i="20"/>
  <c r="D21" i="20"/>
  <c r="E20" i="20"/>
  <c r="D20" i="20"/>
  <c r="E19" i="20"/>
  <c r="D19" i="20"/>
  <c r="E18" i="20"/>
  <c r="D18" i="20"/>
  <c r="E17" i="20"/>
  <c r="D17" i="20"/>
  <c r="E16" i="20"/>
  <c r="D16" i="20"/>
  <c r="E15" i="20"/>
  <c r="D15" i="20"/>
  <c r="E14" i="20"/>
  <c r="D14" i="20"/>
  <c r="E13" i="20"/>
  <c r="D13" i="20"/>
  <c r="E12" i="20"/>
  <c r="D12" i="20"/>
  <c r="E11" i="20"/>
  <c r="D11" i="20"/>
  <c r="H5" i="20" s="1"/>
  <c r="E10" i="20"/>
  <c r="D10" i="20"/>
  <c r="E9" i="20"/>
  <c r="D9" i="20"/>
  <c r="I8" i="20"/>
  <c r="H8" i="20"/>
  <c r="E8" i="20"/>
  <c r="D8" i="20"/>
  <c r="E7" i="20"/>
  <c r="D7" i="20"/>
  <c r="E6" i="20"/>
  <c r="D6" i="20"/>
  <c r="L5" i="20"/>
  <c r="K5" i="20"/>
  <c r="E5" i="20"/>
  <c r="I5" i="20" s="1"/>
  <c r="D5" i="20"/>
  <c r="E4" i="20"/>
  <c r="D4" i="20"/>
  <c r="L2" i="20"/>
  <c r="K2" i="20"/>
  <c r="I2" i="20"/>
  <c r="H2" i="20"/>
  <c r="E33" i="19"/>
  <c r="D33" i="19"/>
  <c r="E32" i="19"/>
  <c r="D32" i="19"/>
  <c r="E31" i="19"/>
  <c r="D31" i="19"/>
  <c r="E30" i="19"/>
  <c r="D30" i="19"/>
  <c r="E29" i="19"/>
  <c r="D29" i="19"/>
  <c r="E28" i="19"/>
  <c r="D28" i="19"/>
  <c r="E27" i="19"/>
  <c r="D27" i="19"/>
  <c r="E26" i="19"/>
  <c r="D26" i="19"/>
  <c r="E25" i="19"/>
  <c r="D25" i="19"/>
  <c r="E24" i="19"/>
  <c r="D24" i="19"/>
  <c r="E23" i="19"/>
  <c r="D23" i="19"/>
  <c r="E22" i="19"/>
  <c r="D22" i="19"/>
  <c r="E21" i="19"/>
  <c r="D21" i="19"/>
  <c r="E20" i="19"/>
  <c r="D20" i="19"/>
  <c r="E19" i="19"/>
  <c r="D19" i="19"/>
  <c r="E18" i="19"/>
  <c r="D18" i="19"/>
  <c r="E17" i="19"/>
  <c r="D17" i="19"/>
  <c r="E16" i="19"/>
  <c r="D16" i="19"/>
  <c r="E15" i="19"/>
  <c r="D15" i="19"/>
  <c r="E14" i="19"/>
  <c r="D14" i="19"/>
  <c r="E13" i="19"/>
  <c r="D13" i="19"/>
  <c r="E12" i="19"/>
  <c r="D12" i="19"/>
  <c r="E11" i="19"/>
  <c r="D11" i="19"/>
  <c r="H5" i="19" s="1"/>
  <c r="E10" i="19"/>
  <c r="D10" i="19"/>
  <c r="E9" i="19"/>
  <c r="D9" i="19"/>
  <c r="I8" i="19"/>
  <c r="H8" i="19"/>
  <c r="E8" i="19"/>
  <c r="D8" i="19"/>
  <c r="E7" i="19"/>
  <c r="D7" i="19"/>
  <c r="E6" i="19"/>
  <c r="D6" i="19"/>
  <c r="L5" i="19"/>
  <c r="K5" i="19"/>
  <c r="E5" i="19"/>
  <c r="I5" i="19" s="1"/>
  <c r="H11" i="19" s="1"/>
  <c r="D5" i="19"/>
  <c r="E4" i="19"/>
  <c r="D4" i="19"/>
  <c r="L2" i="19"/>
  <c r="K2" i="19"/>
  <c r="I2" i="19"/>
  <c r="H2" i="19"/>
  <c r="E33" i="18"/>
  <c r="D33" i="18"/>
  <c r="E32" i="18"/>
  <c r="D32" i="18"/>
  <c r="E31" i="18"/>
  <c r="D31" i="18"/>
  <c r="E30" i="18"/>
  <c r="D30" i="18"/>
  <c r="E29" i="18"/>
  <c r="D29" i="18"/>
  <c r="E28" i="18"/>
  <c r="D28" i="18"/>
  <c r="E27" i="18"/>
  <c r="D27" i="18"/>
  <c r="E26" i="18"/>
  <c r="D26" i="18"/>
  <c r="E25" i="18"/>
  <c r="D25" i="18"/>
  <c r="E24" i="18"/>
  <c r="D24" i="18"/>
  <c r="E23" i="18"/>
  <c r="D23" i="18"/>
  <c r="E22" i="18"/>
  <c r="D22" i="18"/>
  <c r="E21" i="18"/>
  <c r="D21" i="18"/>
  <c r="E20" i="18"/>
  <c r="D20" i="18"/>
  <c r="E19" i="18"/>
  <c r="D19" i="18"/>
  <c r="E18" i="18"/>
  <c r="D18" i="18"/>
  <c r="E17" i="18"/>
  <c r="D17" i="18"/>
  <c r="E16" i="18"/>
  <c r="D16" i="18"/>
  <c r="E15" i="18"/>
  <c r="D15" i="18"/>
  <c r="E14" i="18"/>
  <c r="D14" i="18"/>
  <c r="E13" i="18"/>
  <c r="D13" i="18"/>
  <c r="E12" i="18"/>
  <c r="D12" i="18"/>
  <c r="E11" i="18"/>
  <c r="D11" i="18"/>
  <c r="H5" i="18" s="1"/>
  <c r="E10" i="18"/>
  <c r="D10" i="18"/>
  <c r="E9" i="18"/>
  <c r="D9" i="18"/>
  <c r="I8" i="18"/>
  <c r="H8" i="18"/>
  <c r="E8" i="18"/>
  <c r="D8" i="18"/>
  <c r="E7" i="18"/>
  <c r="D7" i="18"/>
  <c r="E6" i="18"/>
  <c r="D6" i="18"/>
  <c r="L5" i="18"/>
  <c r="K5" i="18"/>
  <c r="E5" i="18"/>
  <c r="I5" i="18" s="1"/>
  <c r="H11" i="18" s="1"/>
  <c r="D5" i="18"/>
  <c r="E4" i="18"/>
  <c r="D4" i="18"/>
  <c r="L2" i="18"/>
  <c r="K2" i="18"/>
  <c r="I2" i="18"/>
  <c r="H2" i="18"/>
  <c r="E33" i="17"/>
  <c r="D33" i="17"/>
  <c r="E32" i="17"/>
  <c r="D32" i="17"/>
  <c r="E31" i="17"/>
  <c r="D31" i="17"/>
  <c r="E30" i="17"/>
  <c r="D30" i="17"/>
  <c r="E29" i="17"/>
  <c r="D29" i="17"/>
  <c r="E28" i="17"/>
  <c r="D28" i="17"/>
  <c r="E27" i="17"/>
  <c r="D27" i="17"/>
  <c r="E26" i="17"/>
  <c r="D26" i="17"/>
  <c r="E25" i="17"/>
  <c r="D25" i="17"/>
  <c r="E24" i="17"/>
  <c r="D24" i="17"/>
  <c r="E23" i="17"/>
  <c r="D23" i="17"/>
  <c r="E22" i="17"/>
  <c r="D22" i="17"/>
  <c r="E21" i="17"/>
  <c r="D21" i="17"/>
  <c r="E20" i="17"/>
  <c r="D20" i="17"/>
  <c r="E19" i="17"/>
  <c r="D19" i="17"/>
  <c r="E18" i="17"/>
  <c r="D18" i="17"/>
  <c r="E17" i="17"/>
  <c r="D17" i="17"/>
  <c r="E16" i="17"/>
  <c r="D16" i="17"/>
  <c r="E15" i="17"/>
  <c r="D15" i="17"/>
  <c r="E14" i="17"/>
  <c r="D14" i="17"/>
  <c r="E13" i="17"/>
  <c r="D13" i="17"/>
  <c r="E12" i="17"/>
  <c r="D12" i="17"/>
  <c r="E11" i="17"/>
  <c r="D11" i="17"/>
  <c r="E10" i="17"/>
  <c r="D10" i="17"/>
  <c r="E9" i="17"/>
  <c r="D9" i="17"/>
  <c r="I8" i="17"/>
  <c r="H8" i="17"/>
  <c r="E8" i="17"/>
  <c r="D8" i="17"/>
  <c r="E7" i="17"/>
  <c r="D7" i="17"/>
  <c r="E6" i="17"/>
  <c r="D6" i="17"/>
  <c r="H5" i="17" s="1"/>
  <c r="L5" i="17"/>
  <c r="K5" i="17"/>
  <c r="E5" i="17"/>
  <c r="I5" i="17" s="1"/>
  <c r="H11" i="17" s="1"/>
  <c r="D5" i="17"/>
  <c r="E4" i="17"/>
  <c r="D4" i="17"/>
  <c r="L2" i="17"/>
  <c r="K2" i="17"/>
  <c r="I2" i="17"/>
  <c r="H2" i="17"/>
  <c r="E33" i="16"/>
  <c r="D33" i="16"/>
  <c r="E32" i="16"/>
  <c r="D32" i="16"/>
  <c r="E31" i="16"/>
  <c r="D31" i="16"/>
  <c r="E30" i="16"/>
  <c r="D30" i="16"/>
  <c r="E29" i="16"/>
  <c r="D29" i="16"/>
  <c r="E28" i="16"/>
  <c r="D28" i="16"/>
  <c r="E27" i="16"/>
  <c r="D27" i="16"/>
  <c r="E26" i="16"/>
  <c r="D26" i="16"/>
  <c r="E25" i="16"/>
  <c r="D25" i="16"/>
  <c r="E24" i="16"/>
  <c r="D24" i="16"/>
  <c r="E23" i="16"/>
  <c r="D23" i="16"/>
  <c r="E22" i="16"/>
  <c r="D22" i="16"/>
  <c r="E21" i="16"/>
  <c r="D21" i="16"/>
  <c r="E20" i="16"/>
  <c r="D20" i="16"/>
  <c r="E19" i="16"/>
  <c r="D19" i="16"/>
  <c r="E18" i="16"/>
  <c r="D18" i="16"/>
  <c r="E17" i="16"/>
  <c r="D17" i="16"/>
  <c r="E16" i="16"/>
  <c r="D16" i="16"/>
  <c r="E15" i="16"/>
  <c r="D15" i="16"/>
  <c r="E14" i="16"/>
  <c r="D14" i="16"/>
  <c r="E13" i="16"/>
  <c r="D13" i="16"/>
  <c r="E12" i="16"/>
  <c r="D12" i="16"/>
  <c r="E11" i="16"/>
  <c r="D11" i="16"/>
  <c r="E10" i="16"/>
  <c r="D10" i="16"/>
  <c r="E9" i="16"/>
  <c r="D9" i="16"/>
  <c r="I8" i="16"/>
  <c r="H8" i="16"/>
  <c r="H10" i="16" s="1"/>
  <c r="E8" i="16"/>
  <c r="D8" i="16"/>
  <c r="E7" i="16"/>
  <c r="D7" i="16"/>
  <c r="E6" i="16"/>
  <c r="D6" i="16"/>
  <c r="L5" i="16"/>
  <c r="K5" i="16"/>
  <c r="E5" i="16"/>
  <c r="I5" i="16" s="1"/>
  <c r="H11" i="16" s="1"/>
  <c r="D5" i="16"/>
  <c r="E4" i="16"/>
  <c r="D4" i="16"/>
  <c r="H5" i="16" s="1"/>
  <c r="L2" i="16"/>
  <c r="K2" i="16"/>
  <c r="I2" i="16"/>
  <c r="H2" i="16"/>
  <c r="E33" i="15"/>
  <c r="D33" i="15"/>
  <c r="E32" i="15"/>
  <c r="D32" i="15"/>
  <c r="E31" i="15"/>
  <c r="D31" i="15"/>
  <c r="E30" i="15"/>
  <c r="D30" i="15"/>
  <c r="E29" i="15"/>
  <c r="D29" i="15"/>
  <c r="E28" i="15"/>
  <c r="D28" i="15"/>
  <c r="E27" i="15"/>
  <c r="D27" i="15"/>
  <c r="E26" i="15"/>
  <c r="D26" i="15"/>
  <c r="E25" i="15"/>
  <c r="D25" i="15"/>
  <c r="E24" i="15"/>
  <c r="D24" i="15"/>
  <c r="E23" i="15"/>
  <c r="D23" i="15"/>
  <c r="E22" i="15"/>
  <c r="D22" i="15"/>
  <c r="E21" i="15"/>
  <c r="D21" i="15"/>
  <c r="E20" i="15"/>
  <c r="D20" i="15"/>
  <c r="E19" i="15"/>
  <c r="D19" i="15"/>
  <c r="E18" i="15"/>
  <c r="D18" i="15"/>
  <c r="E17" i="15"/>
  <c r="D17" i="15"/>
  <c r="E16" i="15"/>
  <c r="D16" i="15"/>
  <c r="E15" i="15"/>
  <c r="D15" i="15"/>
  <c r="E14" i="15"/>
  <c r="D14" i="15"/>
  <c r="E13" i="15"/>
  <c r="D13" i="15"/>
  <c r="E12" i="15"/>
  <c r="D12" i="15"/>
  <c r="E11" i="15"/>
  <c r="D11" i="15"/>
  <c r="E10" i="15"/>
  <c r="D10" i="15"/>
  <c r="E9" i="15"/>
  <c r="D9" i="15"/>
  <c r="I8" i="15"/>
  <c r="H8" i="15"/>
  <c r="E8" i="15"/>
  <c r="D8" i="15"/>
  <c r="E7" i="15"/>
  <c r="D7" i="15"/>
  <c r="E6" i="15"/>
  <c r="D6" i="15"/>
  <c r="L5" i="15"/>
  <c r="K5" i="15"/>
  <c r="E5" i="15"/>
  <c r="I5" i="15" s="1"/>
  <c r="H11" i="15" s="1"/>
  <c r="D5" i="15"/>
  <c r="E4" i="15"/>
  <c r="D4" i="15"/>
  <c r="H5" i="15" s="1"/>
  <c r="L2" i="15"/>
  <c r="K2" i="15"/>
  <c r="I2" i="15"/>
  <c r="H2" i="15"/>
  <c r="E33" i="14"/>
  <c r="D33" i="14"/>
  <c r="E32" i="14"/>
  <c r="D32" i="14"/>
  <c r="E31" i="14"/>
  <c r="D31" i="14"/>
  <c r="E30" i="14"/>
  <c r="D30" i="14"/>
  <c r="E29" i="14"/>
  <c r="D29" i="14"/>
  <c r="E28" i="14"/>
  <c r="D28" i="14"/>
  <c r="E27" i="14"/>
  <c r="D27" i="14"/>
  <c r="E26" i="14"/>
  <c r="D26" i="14"/>
  <c r="E25" i="14"/>
  <c r="D25" i="14"/>
  <c r="E24" i="14"/>
  <c r="D24" i="14"/>
  <c r="E23" i="14"/>
  <c r="D23" i="14"/>
  <c r="E22" i="14"/>
  <c r="D22" i="14"/>
  <c r="E21" i="14"/>
  <c r="D21" i="14"/>
  <c r="E20" i="14"/>
  <c r="D20" i="14"/>
  <c r="E19" i="14"/>
  <c r="D19" i="14"/>
  <c r="E18" i="14"/>
  <c r="D18" i="14"/>
  <c r="E17" i="14"/>
  <c r="D17" i="14"/>
  <c r="E16" i="14"/>
  <c r="D16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  <c r="I8" i="14"/>
  <c r="H8" i="14"/>
  <c r="H10" i="14" s="1"/>
  <c r="E8" i="14"/>
  <c r="D8" i="14"/>
  <c r="E7" i="14"/>
  <c r="D7" i="14"/>
  <c r="E6" i="14"/>
  <c r="D6" i="14"/>
  <c r="L5" i="14"/>
  <c r="K5" i="14"/>
  <c r="E5" i="14"/>
  <c r="I5" i="14" s="1"/>
  <c r="H11" i="14" s="1"/>
  <c r="D5" i="14"/>
  <c r="E4" i="14"/>
  <c r="D4" i="14"/>
  <c r="H5" i="14" s="1"/>
  <c r="L2" i="14"/>
  <c r="K2" i="14"/>
  <c r="I2" i="14"/>
  <c r="H2" i="14"/>
  <c r="E33" i="13"/>
  <c r="D33" i="13"/>
  <c r="E32" i="13"/>
  <c r="D32" i="13"/>
  <c r="E31" i="13"/>
  <c r="D31" i="13"/>
  <c r="E30" i="13"/>
  <c r="D30" i="13"/>
  <c r="E29" i="13"/>
  <c r="D29" i="13"/>
  <c r="E28" i="13"/>
  <c r="D28" i="13"/>
  <c r="E27" i="13"/>
  <c r="D27" i="13"/>
  <c r="E26" i="13"/>
  <c r="D26" i="13"/>
  <c r="E25" i="13"/>
  <c r="D25" i="13"/>
  <c r="E24" i="13"/>
  <c r="D24" i="13"/>
  <c r="E23" i="13"/>
  <c r="D23" i="13"/>
  <c r="E22" i="13"/>
  <c r="D22" i="13"/>
  <c r="E21" i="13"/>
  <c r="D21" i="13"/>
  <c r="E20" i="13"/>
  <c r="D20" i="13"/>
  <c r="E19" i="13"/>
  <c r="D19" i="13"/>
  <c r="E18" i="13"/>
  <c r="D18" i="13"/>
  <c r="E17" i="13"/>
  <c r="D17" i="13"/>
  <c r="E16" i="13"/>
  <c r="D16" i="13"/>
  <c r="E15" i="13"/>
  <c r="D15" i="13"/>
  <c r="E14" i="13"/>
  <c r="D14" i="13"/>
  <c r="E13" i="13"/>
  <c r="D13" i="13"/>
  <c r="E12" i="13"/>
  <c r="D12" i="13"/>
  <c r="E11" i="13"/>
  <c r="D11" i="13"/>
  <c r="E10" i="13"/>
  <c r="D10" i="13"/>
  <c r="E9" i="13"/>
  <c r="D9" i="13"/>
  <c r="I8" i="13"/>
  <c r="H8" i="13"/>
  <c r="E8" i="13"/>
  <c r="D8" i="13"/>
  <c r="E7" i="13"/>
  <c r="D7" i="13"/>
  <c r="E6" i="13"/>
  <c r="D6" i="13"/>
  <c r="L5" i="13"/>
  <c r="K5" i="13"/>
  <c r="E5" i="13"/>
  <c r="I5" i="13" s="1"/>
  <c r="H11" i="13" s="1"/>
  <c r="D5" i="13"/>
  <c r="E4" i="13"/>
  <c r="D4" i="13"/>
  <c r="H5" i="13" s="1"/>
  <c r="L2" i="13"/>
  <c r="K2" i="13"/>
  <c r="I2" i="13"/>
  <c r="H2" i="13"/>
  <c r="E33" i="12"/>
  <c r="D33" i="12"/>
  <c r="E32" i="12"/>
  <c r="D32" i="12"/>
  <c r="E31" i="12"/>
  <c r="D31" i="12"/>
  <c r="E30" i="12"/>
  <c r="D30" i="12"/>
  <c r="E29" i="12"/>
  <c r="D29" i="12"/>
  <c r="E28" i="12"/>
  <c r="D28" i="12"/>
  <c r="E27" i="12"/>
  <c r="D27" i="12"/>
  <c r="E26" i="12"/>
  <c r="D26" i="12"/>
  <c r="E25" i="12"/>
  <c r="D25" i="12"/>
  <c r="E24" i="12"/>
  <c r="D24" i="12"/>
  <c r="E23" i="12"/>
  <c r="D23" i="12"/>
  <c r="E22" i="12"/>
  <c r="D22" i="12"/>
  <c r="E21" i="12"/>
  <c r="D21" i="12"/>
  <c r="E20" i="12"/>
  <c r="D20" i="12"/>
  <c r="E19" i="12"/>
  <c r="D19" i="12"/>
  <c r="E18" i="12"/>
  <c r="D18" i="12"/>
  <c r="E17" i="12"/>
  <c r="D17" i="12"/>
  <c r="E16" i="12"/>
  <c r="D16" i="12"/>
  <c r="E15" i="12"/>
  <c r="D15" i="12"/>
  <c r="E14" i="12"/>
  <c r="D14" i="12"/>
  <c r="E13" i="12"/>
  <c r="D13" i="12"/>
  <c r="E12" i="12"/>
  <c r="D12" i="12"/>
  <c r="E11" i="12"/>
  <c r="D11" i="12"/>
  <c r="E10" i="12"/>
  <c r="D10" i="12"/>
  <c r="E9" i="12"/>
  <c r="D9" i="12"/>
  <c r="I8" i="12"/>
  <c r="H8" i="12"/>
  <c r="H10" i="12" s="1"/>
  <c r="E8" i="12"/>
  <c r="D8" i="12"/>
  <c r="E7" i="12"/>
  <c r="D7" i="12"/>
  <c r="E6" i="12"/>
  <c r="D6" i="12"/>
  <c r="L5" i="12"/>
  <c r="K5" i="12"/>
  <c r="E5" i="12"/>
  <c r="I5" i="12" s="1"/>
  <c r="H11" i="12" s="1"/>
  <c r="D5" i="12"/>
  <c r="E4" i="12"/>
  <c r="D4" i="12"/>
  <c r="H5" i="12" s="1"/>
  <c r="L2" i="12"/>
  <c r="K2" i="12"/>
  <c r="I2" i="12"/>
  <c r="H2" i="12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I8" i="11"/>
  <c r="H8" i="11"/>
  <c r="E8" i="11"/>
  <c r="D8" i="11"/>
  <c r="E7" i="11"/>
  <c r="D7" i="11"/>
  <c r="E6" i="11"/>
  <c r="D6" i="11"/>
  <c r="L5" i="11"/>
  <c r="K5" i="11"/>
  <c r="E5" i="11"/>
  <c r="I5" i="11" s="1"/>
  <c r="H11" i="11" s="1"/>
  <c r="D5" i="11"/>
  <c r="E4" i="11"/>
  <c r="D4" i="11"/>
  <c r="H5" i="11" s="1"/>
  <c r="L2" i="11"/>
  <c r="K2" i="11"/>
  <c r="I2" i="11"/>
  <c r="H2" i="11"/>
  <c r="E33" i="10"/>
  <c r="D33" i="10"/>
  <c r="E32" i="10"/>
  <c r="D32" i="10"/>
  <c r="E31" i="10"/>
  <c r="D31" i="10"/>
  <c r="E30" i="10"/>
  <c r="D30" i="10"/>
  <c r="E29" i="10"/>
  <c r="D29" i="10"/>
  <c r="E28" i="10"/>
  <c r="D28" i="10"/>
  <c r="E27" i="10"/>
  <c r="D27" i="10"/>
  <c r="E26" i="10"/>
  <c r="D26" i="10"/>
  <c r="E25" i="10"/>
  <c r="D25" i="10"/>
  <c r="E24" i="10"/>
  <c r="D24" i="10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I8" i="10"/>
  <c r="H8" i="10"/>
  <c r="H10" i="10" s="1"/>
  <c r="H13" i="10" s="1"/>
  <c r="H15" i="10" s="1"/>
  <c r="H16" i="10" s="1"/>
  <c r="E8" i="10"/>
  <c r="D8" i="10"/>
  <c r="E7" i="10"/>
  <c r="D7" i="10"/>
  <c r="E6" i="10"/>
  <c r="D6" i="10"/>
  <c r="L5" i="10"/>
  <c r="K5" i="10"/>
  <c r="E5" i="10"/>
  <c r="I5" i="10" s="1"/>
  <c r="H11" i="10" s="1"/>
  <c r="D5" i="10"/>
  <c r="E4" i="10"/>
  <c r="D4" i="10"/>
  <c r="H5" i="10" s="1"/>
  <c r="L2" i="10"/>
  <c r="K2" i="10"/>
  <c r="I2" i="10"/>
  <c r="H2" i="10"/>
  <c r="E33" i="9"/>
  <c r="D33" i="9"/>
  <c r="E32" i="9"/>
  <c r="D32" i="9"/>
  <c r="E31" i="9"/>
  <c r="D31" i="9"/>
  <c r="E30" i="9"/>
  <c r="D30" i="9"/>
  <c r="E29" i="9"/>
  <c r="D29" i="9"/>
  <c r="E28" i="9"/>
  <c r="D28" i="9"/>
  <c r="E27" i="9"/>
  <c r="D27" i="9"/>
  <c r="E26" i="9"/>
  <c r="D26" i="9"/>
  <c r="E25" i="9"/>
  <c r="D25" i="9"/>
  <c r="E24" i="9"/>
  <c r="D24" i="9"/>
  <c r="E23" i="9"/>
  <c r="D23" i="9"/>
  <c r="E22" i="9"/>
  <c r="D22" i="9"/>
  <c r="E21" i="9"/>
  <c r="D21" i="9"/>
  <c r="E20" i="9"/>
  <c r="D20" i="9"/>
  <c r="E19" i="9"/>
  <c r="D19" i="9"/>
  <c r="E18" i="9"/>
  <c r="D18" i="9"/>
  <c r="E17" i="9"/>
  <c r="D17" i="9"/>
  <c r="E16" i="9"/>
  <c r="D16" i="9"/>
  <c r="E15" i="9"/>
  <c r="D15" i="9"/>
  <c r="E14" i="9"/>
  <c r="D14" i="9"/>
  <c r="E13" i="9"/>
  <c r="D13" i="9"/>
  <c r="E12" i="9"/>
  <c r="D12" i="9"/>
  <c r="E11" i="9"/>
  <c r="D11" i="9"/>
  <c r="E10" i="9"/>
  <c r="D10" i="9"/>
  <c r="E9" i="9"/>
  <c r="D9" i="9"/>
  <c r="I8" i="9"/>
  <c r="H8" i="9"/>
  <c r="E8" i="9"/>
  <c r="D8" i="9"/>
  <c r="E7" i="9"/>
  <c r="D7" i="9"/>
  <c r="E6" i="9"/>
  <c r="I5" i="9" s="1"/>
  <c r="H11" i="9" s="1"/>
  <c r="D6" i="9"/>
  <c r="L5" i="9"/>
  <c r="K5" i="9"/>
  <c r="E5" i="9"/>
  <c r="D5" i="9"/>
  <c r="E4" i="9"/>
  <c r="D4" i="9"/>
  <c r="H5" i="9" s="1"/>
  <c r="L2" i="9"/>
  <c r="K2" i="9"/>
  <c r="I2" i="9"/>
  <c r="H2" i="9"/>
  <c r="E33" i="8"/>
  <c r="D33" i="8"/>
  <c r="E32" i="8"/>
  <c r="D32" i="8"/>
  <c r="E31" i="8"/>
  <c r="D31" i="8"/>
  <c r="E30" i="8"/>
  <c r="D30" i="8"/>
  <c r="E29" i="8"/>
  <c r="D29" i="8"/>
  <c r="E28" i="8"/>
  <c r="D28" i="8"/>
  <c r="E27" i="8"/>
  <c r="D27" i="8"/>
  <c r="E26" i="8"/>
  <c r="D26" i="8"/>
  <c r="E25" i="8"/>
  <c r="D25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I8" i="8"/>
  <c r="H8" i="8"/>
  <c r="H10" i="8" s="1"/>
  <c r="H13" i="8" s="1"/>
  <c r="H15" i="8" s="1"/>
  <c r="H16" i="8" s="1"/>
  <c r="E8" i="8"/>
  <c r="D8" i="8"/>
  <c r="E7" i="8"/>
  <c r="D7" i="8"/>
  <c r="E6" i="8"/>
  <c r="I5" i="8" s="1"/>
  <c r="H11" i="8" s="1"/>
  <c r="D6" i="8"/>
  <c r="L5" i="8"/>
  <c r="K5" i="8"/>
  <c r="E5" i="8"/>
  <c r="D5" i="8"/>
  <c r="E4" i="8"/>
  <c r="D4" i="8"/>
  <c r="H5" i="8" s="1"/>
  <c r="L2" i="8"/>
  <c r="K2" i="8"/>
  <c r="I2" i="8"/>
  <c r="H2" i="8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I8" i="7"/>
  <c r="H8" i="7"/>
  <c r="E8" i="7"/>
  <c r="D8" i="7"/>
  <c r="E7" i="7"/>
  <c r="D7" i="7"/>
  <c r="E6" i="7"/>
  <c r="I5" i="7" s="1"/>
  <c r="H11" i="7" s="1"/>
  <c r="D6" i="7"/>
  <c r="L5" i="7"/>
  <c r="K5" i="7"/>
  <c r="E5" i="7"/>
  <c r="D5" i="7"/>
  <c r="E4" i="7"/>
  <c r="D4" i="7"/>
  <c r="H5" i="7" s="1"/>
  <c r="L2" i="7"/>
  <c r="K2" i="7"/>
  <c r="I2" i="7"/>
  <c r="H2" i="7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I8" i="6"/>
  <c r="H8" i="6"/>
  <c r="H10" i="6" s="1"/>
  <c r="H13" i="6" s="1"/>
  <c r="H15" i="6" s="1"/>
  <c r="H16" i="6" s="1"/>
  <c r="E8" i="6"/>
  <c r="D8" i="6"/>
  <c r="E7" i="6"/>
  <c r="D7" i="6"/>
  <c r="E6" i="6"/>
  <c r="I5" i="6" s="1"/>
  <c r="H11" i="6" s="1"/>
  <c r="D6" i="6"/>
  <c r="L5" i="6"/>
  <c r="K5" i="6"/>
  <c r="E5" i="6"/>
  <c r="D5" i="6"/>
  <c r="E4" i="6"/>
  <c r="D4" i="6"/>
  <c r="H5" i="6" s="1"/>
  <c r="L2" i="6"/>
  <c r="K2" i="6"/>
  <c r="I2" i="6"/>
  <c r="H2" i="6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I8" i="5"/>
  <c r="H8" i="5"/>
  <c r="E8" i="5"/>
  <c r="D8" i="5"/>
  <c r="E7" i="5"/>
  <c r="D7" i="5"/>
  <c r="E6" i="5"/>
  <c r="I5" i="5" s="1"/>
  <c r="H11" i="5" s="1"/>
  <c r="D6" i="5"/>
  <c r="L5" i="5"/>
  <c r="K5" i="5"/>
  <c r="E5" i="5"/>
  <c r="D5" i="5"/>
  <c r="E4" i="5"/>
  <c r="D4" i="5"/>
  <c r="H5" i="5" s="1"/>
  <c r="L2" i="5"/>
  <c r="K2" i="5"/>
  <c r="I2" i="5"/>
  <c r="H2" i="5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I8" i="4"/>
  <c r="H8" i="4"/>
  <c r="H10" i="4" s="1"/>
  <c r="H13" i="4" s="1"/>
  <c r="H15" i="4" s="1"/>
  <c r="H16" i="4" s="1"/>
  <c r="E8" i="4"/>
  <c r="D8" i="4"/>
  <c r="E7" i="4"/>
  <c r="D7" i="4"/>
  <c r="E6" i="4"/>
  <c r="I5" i="4" s="1"/>
  <c r="H11" i="4" s="1"/>
  <c r="D6" i="4"/>
  <c r="L5" i="4"/>
  <c r="K5" i="4"/>
  <c r="E5" i="4"/>
  <c r="D5" i="4"/>
  <c r="E4" i="4"/>
  <c r="D4" i="4"/>
  <c r="H5" i="4" s="1"/>
  <c r="L2" i="4"/>
  <c r="K2" i="4"/>
  <c r="I2" i="4"/>
  <c r="H2" i="4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I8" i="3"/>
  <c r="H8" i="3"/>
  <c r="E8" i="3"/>
  <c r="D8" i="3"/>
  <c r="E7" i="3"/>
  <c r="D7" i="3"/>
  <c r="E6" i="3"/>
  <c r="I5" i="3" s="1"/>
  <c r="H11" i="3" s="1"/>
  <c r="D6" i="3"/>
  <c r="L5" i="3"/>
  <c r="K5" i="3"/>
  <c r="E5" i="3"/>
  <c r="D5" i="3"/>
  <c r="E4" i="3"/>
  <c r="D4" i="3"/>
  <c r="H5" i="3" s="1"/>
  <c r="L2" i="3"/>
  <c r="K2" i="3"/>
  <c r="I2" i="3"/>
  <c r="H2" i="3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I8" i="2"/>
  <c r="H8" i="2"/>
  <c r="H10" i="2" s="1"/>
  <c r="H13" i="2" s="1"/>
  <c r="H15" i="2" s="1"/>
  <c r="H16" i="2" s="1"/>
  <c r="E8" i="2"/>
  <c r="D8" i="2"/>
  <c r="E7" i="2"/>
  <c r="D7" i="2"/>
  <c r="E6" i="2"/>
  <c r="I5" i="2" s="1"/>
  <c r="H11" i="2" s="1"/>
  <c r="D6" i="2"/>
  <c r="L5" i="2"/>
  <c r="K5" i="2"/>
  <c r="E5" i="2"/>
  <c r="D5" i="2"/>
  <c r="E4" i="2"/>
  <c r="D4" i="2"/>
  <c r="H5" i="2" s="1"/>
  <c r="L2" i="2"/>
  <c r="K2" i="2"/>
  <c r="I2" i="2"/>
  <c r="H2" i="2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I8" i="1"/>
  <c r="H8" i="1"/>
  <c r="E8" i="1"/>
  <c r="D8" i="1"/>
  <c r="E7" i="1"/>
  <c r="D7" i="1"/>
  <c r="E6" i="1"/>
  <c r="I5" i="1" s="1"/>
  <c r="H11" i="1" s="1"/>
  <c r="D6" i="1"/>
  <c r="L5" i="1"/>
  <c r="K5" i="1"/>
  <c r="E5" i="1"/>
  <c r="D5" i="1"/>
  <c r="E4" i="1"/>
  <c r="D4" i="1"/>
  <c r="H5" i="1" s="1"/>
  <c r="L2" i="1"/>
  <c r="K2" i="1"/>
  <c r="I2" i="1"/>
  <c r="H2" i="1"/>
  <c r="L19" i="2" l="1"/>
  <c r="K19" i="2"/>
  <c r="J19" i="2"/>
  <c r="I19" i="2"/>
  <c r="H19" i="2"/>
  <c r="H10" i="3"/>
  <c r="H13" i="3" s="1"/>
  <c r="H15" i="3" s="1"/>
  <c r="H16" i="3" s="1"/>
  <c r="H10" i="7"/>
  <c r="H13" i="7" s="1"/>
  <c r="H15" i="7" s="1"/>
  <c r="H16" i="7" s="1"/>
  <c r="H10" i="11"/>
  <c r="H13" i="11" s="1"/>
  <c r="H15" i="11" s="1"/>
  <c r="H16" i="11" s="1"/>
  <c r="H10" i="15"/>
  <c r="H13" i="15" s="1"/>
  <c r="H15" i="15" s="1"/>
  <c r="H16" i="15" s="1"/>
  <c r="H10" i="19"/>
  <c r="H13" i="19" s="1"/>
  <c r="H15" i="19" s="1"/>
  <c r="H16" i="19" s="1"/>
  <c r="L19" i="4"/>
  <c r="J19" i="4"/>
  <c r="K19" i="4"/>
  <c r="I19" i="4"/>
  <c r="H19" i="4"/>
  <c r="L19" i="8"/>
  <c r="K19" i="8"/>
  <c r="J19" i="8"/>
  <c r="I19" i="8"/>
  <c r="H19" i="8"/>
  <c r="H13" i="12"/>
  <c r="H15" i="12" s="1"/>
  <c r="H16" i="12" s="1"/>
  <c r="H13" i="16"/>
  <c r="H15" i="16" s="1"/>
  <c r="H16" i="16" s="1"/>
  <c r="H11" i="20"/>
  <c r="H10" i="9"/>
  <c r="H13" i="9" s="1"/>
  <c r="H15" i="9" s="1"/>
  <c r="H16" i="9" s="1"/>
  <c r="H10" i="17"/>
  <c r="H13" i="17" s="1"/>
  <c r="H15" i="17" s="1"/>
  <c r="H16" i="17" s="1"/>
  <c r="H11" i="21"/>
  <c r="H13" i="21" s="1"/>
  <c r="H15" i="21" s="1"/>
  <c r="H16" i="21" s="1"/>
  <c r="H10" i="1"/>
  <c r="H13" i="1" s="1"/>
  <c r="H15" i="1" s="1"/>
  <c r="H16" i="1" s="1"/>
  <c r="H10" i="5"/>
  <c r="H13" i="5" s="1"/>
  <c r="H15" i="5" s="1"/>
  <c r="H16" i="5" s="1"/>
  <c r="H10" i="13"/>
  <c r="H13" i="13" s="1"/>
  <c r="H15" i="13" s="1"/>
  <c r="H16" i="13" s="1"/>
  <c r="L19" i="6"/>
  <c r="K19" i="6"/>
  <c r="J19" i="6"/>
  <c r="I19" i="6"/>
  <c r="H19" i="6"/>
  <c r="L19" i="10"/>
  <c r="K19" i="10"/>
  <c r="J19" i="10"/>
  <c r="I19" i="10"/>
  <c r="H19" i="10"/>
  <c r="H13" i="14"/>
  <c r="H15" i="14" s="1"/>
  <c r="H16" i="14" s="1"/>
  <c r="H10" i="18"/>
  <c r="H13" i="18" s="1"/>
  <c r="H15" i="18" s="1"/>
  <c r="H16" i="18" s="1"/>
  <c r="H10" i="35"/>
  <c r="I5" i="37"/>
  <c r="H11" i="37" s="1"/>
  <c r="H10" i="43"/>
  <c r="H13" i="43" s="1"/>
  <c r="H15" i="43" s="1"/>
  <c r="H16" i="43" s="1"/>
  <c r="H10" i="30"/>
  <c r="H13" i="30" s="1"/>
  <c r="H15" i="30" s="1"/>
  <c r="H16" i="30" s="1"/>
  <c r="H5" i="33"/>
  <c r="H5" i="40"/>
  <c r="H5" i="48"/>
  <c r="H5" i="23"/>
  <c r="H10" i="23" s="1"/>
  <c r="H13" i="23" s="1"/>
  <c r="H15" i="23" s="1"/>
  <c r="H16" i="23" s="1"/>
  <c r="H5" i="27"/>
  <c r="H10" i="27" s="1"/>
  <c r="H13" i="27" s="1"/>
  <c r="H15" i="27" s="1"/>
  <c r="H16" i="27" s="1"/>
  <c r="I5" i="33"/>
  <c r="H11" i="33" s="1"/>
  <c r="H5" i="35"/>
  <c r="H10" i="26"/>
  <c r="H13" i="26" s="1"/>
  <c r="H15" i="26" s="1"/>
  <c r="H16" i="26" s="1"/>
  <c r="I5" i="35"/>
  <c r="H11" i="35" s="1"/>
  <c r="H5" i="38"/>
  <c r="H10" i="38" s="1"/>
  <c r="H13" i="38" s="1"/>
  <c r="H15" i="38" s="1"/>
  <c r="H16" i="38" s="1"/>
  <c r="H5" i="46"/>
  <c r="H10" i="46" s="1"/>
  <c r="H13" i="46" s="1"/>
  <c r="H15" i="46" s="1"/>
  <c r="H16" i="46" s="1"/>
  <c r="H5" i="26"/>
  <c r="H10" i="29"/>
  <c r="H13" i="29" s="1"/>
  <c r="H15" i="29" s="1"/>
  <c r="H16" i="29" s="1"/>
  <c r="H10" i="36"/>
  <c r="I5" i="38"/>
  <c r="H11" i="38" s="1"/>
  <c r="H10" i="44"/>
  <c r="H13" i="44" s="1"/>
  <c r="H15" i="44" s="1"/>
  <c r="H16" i="44" s="1"/>
  <c r="H10" i="34"/>
  <c r="H5" i="41"/>
  <c r="H10" i="41" s="1"/>
  <c r="H13" i="41" s="1"/>
  <c r="H15" i="41" s="1"/>
  <c r="H16" i="41" s="1"/>
  <c r="H5" i="49"/>
  <c r="H10" i="49" s="1"/>
  <c r="H13" i="49" s="1"/>
  <c r="H15" i="49" s="1"/>
  <c r="H16" i="49" s="1"/>
  <c r="H10" i="22"/>
  <c r="H13" i="22" s="1"/>
  <c r="H15" i="22" s="1"/>
  <c r="H16" i="22" s="1"/>
  <c r="H5" i="29"/>
  <c r="H5" i="32"/>
  <c r="H10" i="32" s="1"/>
  <c r="H13" i="32" s="1"/>
  <c r="H15" i="32" s="1"/>
  <c r="H16" i="32" s="1"/>
  <c r="H10" i="39"/>
  <c r="H13" i="39" s="1"/>
  <c r="H15" i="39" s="1"/>
  <c r="H16" i="39" s="1"/>
  <c r="H10" i="47"/>
  <c r="H13" i="47" s="1"/>
  <c r="H15" i="47" s="1"/>
  <c r="H16" i="47" s="1"/>
  <c r="I5" i="32"/>
  <c r="H11" i="32" s="1"/>
  <c r="H5" i="36"/>
  <c r="H10" i="20"/>
  <c r="H13" i="20" s="1"/>
  <c r="H15" i="20" s="1"/>
  <c r="H16" i="20" s="1"/>
  <c r="H5" i="25"/>
  <c r="H10" i="25" s="1"/>
  <c r="H13" i="25" s="1"/>
  <c r="H15" i="25" s="1"/>
  <c r="H16" i="25" s="1"/>
  <c r="H5" i="34"/>
  <c r="I5" i="36"/>
  <c r="H11" i="36" s="1"/>
  <c r="H10" i="42"/>
  <c r="H13" i="42" s="1"/>
  <c r="H15" i="42" s="1"/>
  <c r="H16" i="42" s="1"/>
  <c r="H10" i="28"/>
  <c r="H13" i="28" s="1"/>
  <c r="H15" i="28" s="1"/>
  <c r="H16" i="28" s="1"/>
  <c r="I5" i="34"/>
  <c r="H11" i="34" s="1"/>
  <c r="H5" i="39"/>
  <c r="H5" i="47"/>
  <c r="H10" i="37"/>
  <c r="H10" i="45"/>
  <c r="H13" i="45" s="1"/>
  <c r="H15" i="45" s="1"/>
  <c r="H16" i="45" s="1"/>
  <c r="H5" i="28"/>
  <c r="H5" i="42"/>
  <c r="H5" i="50"/>
  <c r="H10" i="50" s="1"/>
  <c r="H13" i="50" s="1"/>
  <c r="H15" i="50" s="1"/>
  <c r="H16" i="50" s="1"/>
  <c r="H5" i="24"/>
  <c r="H10" i="24" s="1"/>
  <c r="H13" i="24" s="1"/>
  <c r="H15" i="24" s="1"/>
  <c r="H16" i="24" s="1"/>
  <c r="H5" i="31"/>
  <c r="H10" i="31" s="1"/>
  <c r="H13" i="31" s="1"/>
  <c r="H15" i="31" s="1"/>
  <c r="H16" i="31" s="1"/>
  <c r="H10" i="33"/>
  <c r="H10" i="40"/>
  <c r="H13" i="40" s="1"/>
  <c r="H15" i="40" s="1"/>
  <c r="H16" i="40" s="1"/>
  <c r="H10" i="48"/>
  <c r="H13" i="48" s="1"/>
  <c r="H15" i="48" s="1"/>
  <c r="H16" i="48" s="1"/>
  <c r="L19" i="27" l="1"/>
  <c r="K19" i="27"/>
  <c r="J19" i="27"/>
  <c r="I19" i="27"/>
  <c r="H19" i="27"/>
  <c r="H19" i="41"/>
  <c r="L19" i="41"/>
  <c r="K19" i="41"/>
  <c r="J19" i="41"/>
  <c r="I19" i="41"/>
  <c r="K19" i="23"/>
  <c r="L19" i="23"/>
  <c r="J19" i="23"/>
  <c r="I19" i="23"/>
  <c r="H19" i="23"/>
  <c r="K19" i="25"/>
  <c r="L19" i="25"/>
  <c r="J19" i="25"/>
  <c r="I19" i="25"/>
  <c r="H19" i="25"/>
  <c r="L19" i="31"/>
  <c r="K19" i="31"/>
  <c r="J19" i="31"/>
  <c r="I19" i="31"/>
  <c r="H19" i="31"/>
  <c r="H19" i="38"/>
  <c r="L19" i="38"/>
  <c r="K19" i="38"/>
  <c r="J19" i="38"/>
  <c r="I19" i="38"/>
  <c r="L19" i="32"/>
  <c r="K19" i="32"/>
  <c r="J19" i="32"/>
  <c r="I19" i="32"/>
  <c r="H19" i="32"/>
  <c r="K19" i="21"/>
  <c r="L19" i="21"/>
  <c r="J19" i="21"/>
  <c r="I19" i="21"/>
  <c r="H19" i="21"/>
  <c r="H19" i="46"/>
  <c r="L19" i="46"/>
  <c r="K19" i="46"/>
  <c r="J19" i="46"/>
  <c r="I19" i="46"/>
  <c r="K19" i="24"/>
  <c r="L19" i="24"/>
  <c r="J19" i="24"/>
  <c r="I19" i="24"/>
  <c r="H19" i="24"/>
  <c r="L19" i="12"/>
  <c r="K19" i="12"/>
  <c r="J19" i="12"/>
  <c r="I19" i="12"/>
  <c r="H19" i="12"/>
  <c r="H19" i="44"/>
  <c r="L19" i="44"/>
  <c r="K19" i="44"/>
  <c r="J19" i="44"/>
  <c r="I19" i="44"/>
  <c r="L19" i="29"/>
  <c r="K19" i="29"/>
  <c r="J19" i="29"/>
  <c r="I19" i="29"/>
  <c r="H19" i="29"/>
  <c r="K19" i="20"/>
  <c r="L19" i="20"/>
  <c r="J19" i="20"/>
  <c r="I19" i="20"/>
  <c r="H19" i="20"/>
  <c r="L19" i="30"/>
  <c r="K19" i="30"/>
  <c r="J19" i="30"/>
  <c r="I19" i="30"/>
  <c r="H19" i="30"/>
  <c r="H19" i="50"/>
  <c r="L19" i="50"/>
  <c r="K19" i="50"/>
  <c r="J19" i="50"/>
  <c r="I19" i="50"/>
  <c r="H19" i="43"/>
  <c r="L19" i="43"/>
  <c r="K19" i="43"/>
  <c r="J19" i="43"/>
  <c r="I19" i="43"/>
  <c r="L19" i="28"/>
  <c r="K19" i="28"/>
  <c r="J19" i="28"/>
  <c r="I19" i="28"/>
  <c r="H19" i="28"/>
  <c r="H19" i="40"/>
  <c r="L19" i="40"/>
  <c r="K19" i="40"/>
  <c r="J19" i="40"/>
  <c r="I19" i="40"/>
  <c r="H19" i="47"/>
  <c r="L19" i="47"/>
  <c r="K19" i="47"/>
  <c r="J19" i="47"/>
  <c r="I19" i="47"/>
  <c r="H13" i="35"/>
  <c r="H15" i="35" s="1"/>
  <c r="H16" i="35" s="1"/>
  <c r="L19" i="5"/>
  <c r="K19" i="5"/>
  <c r="J19" i="5"/>
  <c r="I19" i="5"/>
  <c r="H19" i="5"/>
  <c r="H19" i="45"/>
  <c r="L19" i="45"/>
  <c r="K19" i="45"/>
  <c r="J19" i="45"/>
  <c r="I19" i="45"/>
  <c r="H19" i="39"/>
  <c r="L19" i="39"/>
  <c r="K19" i="39"/>
  <c r="J19" i="39"/>
  <c r="I19" i="39"/>
  <c r="L19" i="1"/>
  <c r="J19" i="1"/>
  <c r="K19" i="1"/>
  <c r="I19" i="1"/>
  <c r="H19" i="1"/>
  <c r="L19" i="3"/>
  <c r="K19" i="3"/>
  <c r="J19" i="3"/>
  <c r="I19" i="3"/>
  <c r="H19" i="3"/>
  <c r="H19" i="48"/>
  <c r="L19" i="48"/>
  <c r="K19" i="48"/>
  <c r="J19" i="48"/>
  <c r="I19" i="48"/>
  <c r="H13" i="36"/>
  <c r="H15" i="36" s="1"/>
  <c r="H16" i="36" s="1"/>
  <c r="L19" i="18"/>
  <c r="K19" i="18"/>
  <c r="J19" i="18"/>
  <c r="I19" i="18"/>
  <c r="H19" i="18"/>
  <c r="L19" i="19"/>
  <c r="K19" i="19"/>
  <c r="J19" i="19"/>
  <c r="I19" i="19"/>
  <c r="H19" i="19"/>
  <c r="L19" i="14"/>
  <c r="K19" i="14"/>
  <c r="J19" i="14"/>
  <c r="I19" i="14"/>
  <c r="H19" i="14"/>
  <c r="L19" i="15"/>
  <c r="K19" i="15"/>
  <c r="J19" i="15"/>
  <c r="I19" i="15"/>
  <c r="H19" i="15"/>
  <c r="K19" i="22"/>
  <c r="H19" i="22"/>
  <c r="L19" i="22"/>
  <c r="I19" i="22"/>
  <c r="J19" i="22"/>
  <c r="L19" i="11"/>
  <c r="K19" i="11"/>
  <c r="J19" i="11"/>
  <c r="I19" i="11"/>
  <c r="H19" i="11"/>
  <c r="L19" i="16"/>
  <c r="K19" i="16"/>
  <c r="J19" i="16"/>
  <c r="I19" i="16"/>
  <c r="H19" i="16"/>
  <c r="H13" i="34"/>
  <c r="H15" i="34" s="1"/>
  <c r="H16" i="34" s="1"/>
  <c r="H19" i="42"/>
  <c r="L19" i="42"/>
  <c r="K19" i="42"/>
  <c r="J19" i="42"/>
  <c r="I19" i="42"/>
  <c r="H13" i="33"/>
  <c r="H15" i="33" s="1"/>
  <c r="H16" i="33" s="1"/>
  <c r="L19" i="13"/>
  <c r="K19" i="13"/>
  <c r="J19" i="13"/>
  <c r="I19" i="13"/>
  <c r="H19" i="13"/>
  <c r="H13" i="37"/>
  <c r="H15" i="37" s="1"/>
  <c r="H16" i="37" s="1"/>
  <c r="K19" i="26"/>
  <c r="H19" i="26"/>
  <c r="I19" i="26"/>
  <c r="L19" i="26"/>
  <c r="J19" i="26"/>
  <c r="L19" i="17"/>
  <c r="K19" i="17"/>
  <c r="J19" i="17"/>
  <c r="I19" i="17"/>
  <c r="H19" i="17"/>
  <c r="L19" i="9"/>
  <c r="K19" i="9"/>
  <c r="J19" i="9"/>
  <c r="I19" i="9"/>
  <c r="H19" i="9"/>
  <c r="H19" i="49"/>
  <c r="L19" i="49"/>
  <c r="K19" i="49"/>
  <c r="J19" i="49"/>
  <c r="I19" i="49"/>
  <c r="L19" i="7"/>
  <c r="K19" i="7"/>
  <c r="J19" i="7"/>
  <c r="I19" i="7"/>
  <c r="H19" i="7"/>
  <c r="L19" i="33" l="1"/>
  <c r="K19" i="33"/>
  <c r="J19" i="33"/>
  <c r="I19" i="33"/>
  <c r="H19" i="33"/>
  <c r="H19" i="37"/>
  <c r="L19" i="37"/>
  <c r="K19" i="37"/>
  <c r="J19" i="37"/>
  <c r="I19" i="37"/>
  <c r="H19" i="35"/>
  <c r="L19" i="35"/>
  <c r="K19" i="35"/>
  <c r="J19" i="35"/>
  <c r="I19" i="35"/>
  <c r="H19" i="36"/>
  <c r="L19" i="36"/>
  <c r="K19" i="36"/>
  <c r="J19" i="36"/>
  <c r="I19" i="36"/>
  <c r="L19" i="34"/>
  <c r="K19" i="34"/>
  <c r="J19" i="34"/>
  <c r="I19" i="34"/>
  <c r="H19" i="34"/>
</calcChain>
</file>

<file path=xl/sharedStrings.xml><?xml version="1.0" encoding="utf-8"?>
<sst xmlns="http://schemas.openxmlformats.org/spreadsheetml/2006/main" count="1200" uniqueCount="71">
  <si>
    <t>Description</t>
  </si>
  <si>
    <t>748</t>
  </si>
  <si>
    <t>Sort by</t>
  </si>
  <si>
    <t>MS_rw</t>
  </si>
  <si>
    <t>MS_ga</t>
  </si>
  <si>
    <t>Rank 1</t>
  </si>
  <si>
    <t>Rank 2</t>
  </si>
  <si>
    <t>Median 1</t>
  </si>
  <si>
    <t>Median 2</t>
  </si>
  <si>
    <t>R1</t>
  </si>
  <si>
    <t>R2</t>
  </si>
  <si>
    <t>N1</t>
  </si>
  <si>
    <t>N2</t>
  </si>
  <si>
    <t xml:space="preserve">U1 = </t>
  </si>
  <si>
    <t xml:space="preserve">U2 = </t>
  </si>
  <si>
    <t xml:space="preserve">U = </t>
  </si>
  <si>
    <t xml:space="preserve">z = </t>
  </si>
  <si>
    <t xml:space="preserve">p-value = </t>
  </si>
  <si>
    <t>alpha</t>
  </si>
  <si>
    <t>Mean 1</t>
  </si>
  <si>
    <t>Mean 2</t>
  </si>
  <si>
    <t>Std. Dev. 1</t>
  </si>
  <si>
    <t>Std. Dev. 2</t>
  </si>
  <si>
    <t>STDEVP</t>
  </si>
  <si>
    <t>944</t>
  </si>
  <si>
    <t>855</t>
  </si>
  <si>
    <t>721</t>
  </si>
  <si>
    <t>880</t>
  </si>
  <si>
    <t>665</t>
  </si>
  <si>
    <t>859</t>
  </si>
  <si>
    <t>838</t>
  </si>
  <si>
    <t>719</t>
  </si>
  <si>
    <t>599</t>
  </si>
  <si>
    <t>629</t>
  </si>
  <si>
    <t>508</t>
  </si>
  <si>
    <t>858</t>
  </si>
  <si>
    <t>442</t>
  </si>
  <si>
    <t>432</t>
  </si>
  <si>
    <t>666</t>
  </si>
  <si>
    <t>966</t>
  </si>
  <si>
    <t>784</t>
  </si>
  <si>
    <t>494</t>
  </si>
  <si>
    <t>673</t>
  </si>
  <si>
    <t>794</t>
  </si>
  <si>
    <t>931</t>
  </si>
  <si>
    <t>924</t>
  </si>
  <si>
    <t>984</t>
  </si>
  <si>
    <t>833</t>
  </si>
  <si>
    <t>793</t>
  </si>
  <si>
    <t>519</t>
  </si>
  <si>
    <t>259</t>
  </si>
  <si>
    <t>762</t>
  </si>
  <si>
    <t>805</t>
  </si>
  <si>
    <t>980</t>
  </si>
  <si>
    <t>705</t>
  </si>
  <si>
    <t>600</t>
  </si>
  <si>
    <t>450</t>
  </si>
  <si>
    <t>848</t>
  </si>
  <si>
    <t>685</t>
  </si>
  <si>
    <t>478</t>
  </si>
  <si>
    <t>588</t>
  </si>
  <si>
    <t>383</t>
  </si>
  <si>
    <t>945</t>
  </si>
  <si>
    <t>767</t>
  </si>
  <si>
    <t>355</t>
  </si>
  <si>
    <t>424</t>
  </si>
  <si>
    <t>874</t>
  </si>
  <si>
    <t>545</t>
  </si>
  <si>
    <t>732</t>
  </si>
  <si>
    <t>900</t>
  </si>
  <si>
    <t>881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</si>
</sst>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新細明體"/>
      <family val="2"/>
      <scheme val="minor"/>
    </font>
    <font>
      <i/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1</v>
      </c>
      <c r="D1" t="s">
        <v>2</v>
      </c>
      <c r="E1">
        <v>748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21</v>
      </c>
      <c r="I2">
        <f>MEDIAN($B$4:$B$33)</f>
        <v>13</v>
      </c>
      <c r="K2">
        <f>AVERAGE($A$4:$A$33)</f>
        <v>21.066666666666666</v>
      </c>
      <c r="L2">
        <f>AVERAGE($B$4:$B$33)</f>
        <v>13.133333333333333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20</v>
      </c>
      <c r="B4">
        <v>12</v>
      </c>
      <c r="D4">
        <f t="shared" ref="D4:D33" si="0">RANK(A4,$A$4:$B$33,1)+(COUNT($A$4:$B$33)+1-RANK(A4,$A$4:$B$33,1)-RANK(A4,$A$4:$B$33,0))/2</f>
        <v>38.5</v>
      </c>
      <c r="E4">
        <f t="shared" ref="E4:E33" si="1">RANK(B4,$A$4:$B$33,1)+(COUNT($A$4:$B$33)+1-RANK(B4,$A$4:$B$33,1)-RANK(B4,$A$4:$B$33,0))/2</f>
        <v>3.5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21</v>
      </c>
      <c r="B5">
        <v>13</v>
      </c>
      <c r="D5">
        <f t="shared" si="0"/>
        <v>47.5</v>
      </c>
      <c r="E5">
        <f t="shared" si="1"/>
        <v>14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1.6519348924485155</v>
      </c>
      <c r="L5">
        <f>STDEVP($B$4:$B$33)</f>
        <v>0.76303487615063958</v>
      </c>
    </row>
    <row r="6" spans="1:12" x14ac:dyDescent="0.3">
      <c r="A6">
        <v>22</v>
      </c>
      <c r="B6">
        <v>12</v>
      </c>
      <c r="D6">
        <f t="shared" si="0"/>
        <v>54.5</v>
      </c>
      <c r="E6">
        <f t="shared" si="1"/>
        <v>3.5</v>
      </c>
    </row>
    <row r="7" spans="1:12" x14ac:dyDescent="0.3">
      <c r="A7">
        <v>25</v>
      </c>
      <c r="B7">
        <v>15</v>
      </c>
      <c r="D7">
        <f t="shared" si="0"/>
        <v>59</v>
      </c>
      <c r="E7">
        <f t="shared" si="1"/>
        <v>30</v>
      </c>
      <c r="H7" s="1" t="s">
        <v>11</v>
      </c>
      <c r="I7" s="1" t="s">
        <v>12</v>
      </c>
    </row>
    <row r="8" spans="1:12" x14ac:dyDescent="0.3">
      <c r="A8">
        <v>24</v>
      </c>
      <c r="B8">
        <v>13</v>
      </c>
      <c r="D8">
        <f t="shared" si="0"/>
        <v>58</v>
      </c>
      <c r="E8">
        <f t="shared" si="1"/>
        <v>14</v>
      </c>
      <c r="H8">
        <f>COUNT($A$4:$A$33)</f>
        <v>30</v>
      </c>
      <c r="I8">
        <f>COUNT($B$4:$B$33)</f>
        <v>30</v>
      </c>
    </row>
    <row r="9" spans="1:12" x14ac:dyDescent="0.3">
      <c r="A9">
        <v>26</v>
      </c>
      <c r="B9">
        <v>13</v>
      </c>
      <c r="D9">
        <f t="shared" si="0"/>
        <v>60</v>
      </c>
      <c r="E9">
        <f t="shared" si="1"/>
        <v>14</v>
      </c>
    </row>
    <row r="10" spans="1:12" x14ac:dyDescent="0.3">
      <c r="A10">
        <v>23</v>
      </c>
      <c r="B10">
        <v>12</v>
      </c>
      <c r="D10">
        <f t="shared" si="0"/>
        <v>57</v>
      </c>
      <c r="E10">
        <f t="shared" si="1"/>
        <v>3.5</v>
      </c>
      <c r="G10" t="s">
        <v>13</v>
      </c>
      <c r="H10">
        <f>H8*I8+H8*(H8+1)/2-H5</f>
        <v>0</v>
      </c>
    </row>
    <row r="11" spans="1:12" x14ac:dyDescent="0.3">
      <c r="A11">
        <v>21</v>
      </c>
      <c r="B11">
        <v>13</v>
      </c>
      <c r="D11">
        <f t="shared" si="0"/>
        <v>47.5</v>
      </c>
      <c r="E11">
        <f t="shared" si="1"/>
        <v>14</v>
      </c>
      <c r="G11" t="s">
        <v>14</v>
      </c>
      <c r="H11">
        <f>H8*I8+I8*(I8+1)/2-I5</f>
        <v>900</v>
      </c>
    </row>
    <row r="12" spans="1:12" x14ac:dyDescent="0.3">
      <c r="A12">
        <v>21</v>
      </c>
      <c r="B12">
        <v>14</v>
      </c>
      <c r="D12">
        <f t="shared" si="0"/>
        <v>47.5</v>
      </c>
      <c r="E12">
        <f t="shared" si="1"/>
        <v>25.5</v>
      </c>
    </row>
    <row r="13" spans="1:12" x14ac:dyDescent="0.3">
      <c r="A13">
        <v>20</v>
      </c>
      <c r="B13">
        <v>13</v>
      </c>
      <c r="D13">
        <f t="shared" si="0"/>
        <v>38.5</v>
      </c>
      <c r="E13">
        <f t="shared" si="1"/>
        <v>14</v>
      </c>
      <c r="G13" t="s">
        <v>15</v>
      </c>
      <c r="H13">
        <f>MIN(H10,H11)</f>
        <v>0</v>
      </c>
    </row>
    <row r="14" spans="1:12" x14ac:dyDescent="0.3">
      <c r="A14">
        <v>22</v>
      </c>
      <c r="B14">
        <v>13</v>
      </c>
      <c r="D14">
        <f t="shared" si="0"/>
        <v>54.5</v>
      </c>
      <c r="E14">
        <f t="shared" si="1"/>
        <v>14</v>
      </c>
    </row>
    <row r="15" spans="1:12" x14ac:dyDescent="0.3">
      <c r="A15">
        <v>19</v>
      </c>
      <c r="B15">
        <v>13</v>
      </c>
      <c r="D15">
        <f t="shared" si="0"/>
        <v>32.5</v>
      </c>
      <c r="E15">
        <f t="shared" si="1"/>
        <v>14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21</v>
      </c>
      <c r="B16">
        <v>14</v>
      </c>
      <c r="D16">
        <f t="shared" si="0"/>
        <v>47.5</v>
      </c>
      <c r="E16">
        <f t="shared" si="1"/>
        <v>25.5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22</v>
      </c>
      <c r="B17">
        <v>13</v>
      </c>
      <c r="D17">
        <f t="shared" si="0"/>
        <v>54.5</v>
      </c>
      <c r="E17">
        <f t="shared" si="1"/>
        <v>14</v>
      </c>
    </row>
    <row r="18" spans="1:12" x14ac:dyDescent="0.3">
      <c r="A18">
        <v>20</v>
      </c>
      <c r="B18">
        <v>14</v>
      </c>
      <c r="D18">
        <f t="shared" si="0"/>
        <v>38.5</v>
      </c>
      <c r="E18">
        <f t="shared" si="1"/>
        <v>25.5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22</v>
      </c>
      <c r="B19">
        <v>12</v>
      </c>
      <c r="D19">
        <f t="shared" si="0"/>
        <v>54.5</v>
      </c>
      <c r="E19">
        <f t="shared" si="1"/>
        <v>3.5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20</v>
      </c>
      <c r="B20">
        <v>12</v>
      </c>
      <c r="D20">
        <f t="shared" si="0"/>
        <v>38.5</v>
      </c>
      <c r="E20">
        <f t="shared" si="1"/>
        <v>3.5</v>
      </c>
    </row>
    <row r="21" spans="1:12" x14ac:dyDescent="0.3">
      <c r="A21">
        <v>21</v>
      </c>
      <c r="B21">
        <v>13</v>
      </c>
      <c r="D21">
        <f t="shared" si="0"/>
        <v>47.5</v>
      </c>
      <c r="E21">
        <f t="shared" si="1"/>
        <v>14</v>
      </c>
    </row>
    <row r="22" spans="1:12" x14ac:dyDescent="0.3">
      <c r="A22">
        <v>21</v>
      </c>
      <c r="B22">
        <v>14</v>
      </c>
      <c r="D22">
        <f t="shared" si="0"/>
        <v>47.5</v>
      </c>
      <c r="E22">
        <f t="shared" si="1"/>
        <v>25.5</v>
      </c>
    </row>
    <row r="23" spans="1:12" x14ac:dyDescent="0.3">
      <c r="A23">
        <v>19</v>
      </c>
      <c r="B23">
        <v>14</v>
      </c>
      <c r="D23">
        <f t="shared" si="0"/>
        <v>32.5</v>
      </c>
      <c r="E23">
        <f t="shared" si="1"/>
        <v>25.5</v>
      </c>
    </row>
    <row r="24" spans="1:12" x14ac:dyDescent="0.3">
      <c r="A24">
        <v>20</v>
      </c>
      <c r="B24">
        <v>13</v>
      </c>
      <c r="D24">
        <f t="shared" si="0"/>
        <v>38.5</v>
      </c>
      <c r="E24">
        <f t="shared" si="1"/>
        <v>14</v>
      </c>
    </row>
    <row r="25" spans="1:12" x14ac:dyDescent="0.3">
      <c r="A25">
        <v>21</v>
      </c>
      <c r="B25">
        <v>13</v>
      </c>
      <c r="D25">
        <f t="shared" si="0"/>
        <v>47.5</v>
      </c>
      <c r="E25">
        <f t="shared" si="1"/>
        <v>14</v>
      </c>
    </row>
    <row r="26" spans="1:12" x14ac:dyDescent="0.3">
      <c r="A26">
        <v>21</v>
      </c>
      <c r="B26">
        <v>14</v>
      </c>
      <c r="D26">
        <f t="shared" si="0"/>
        <v>47.5</v>
      </c>
      <c r="E26">
        <f t="shared" si="1"/>
        <v>25.5</v>
      </c>
    </row>
    <row r="27" spans="1:12" x14ac:dyDescent="0.3">
      <c r="A27">
        <v>20</v>
      </c>
      <c r="B27">
        <v>13</v>
      </c>
      <c r="D27">
        <f t="shared" si="0"/>
        <v>38.5</v>
      </c>
      <c r="E27">
        <f t="shared" si="1"/>
        <v>14</v>
      </c>
    </row>
    <row r="28" spans="1:12" x14ac:dyDescent="0.3">
      <c r="A28">
        <v>19</v>
      </c>
      <c r="B28">
        <v>13</v>
      </c>
      <c r="D28">
        <f t="shared" si="0"/>
        <v>32.5</v>
      </c>
      <c r="E28">
        <f t="shared" si="1"/>
        <v>14</v>
      </c>
    </row>
    <row r="29" spans="1:12" x14ac:dyDescent="0.3">
      <c r="A29">
        <v>19</v>
      </c>
      <c r="B29">
        <v>13</v>
      </c>
      <c r="D29">
        <f t="shared" si="0"/>
        <v>32.5</v>
      </c>
      <c r="E29">
        <f t="shared" si="1"/>
        <v>14</v>
      </c>
    </row>
    <row r="30" spans="1:12" x14ac:dyDescent="0.3">
      <c r="A30">
        <v>21</v>
      </c>
      <c r="B30">
        <v>13</v>
      </c>
      <c r="D30">
        <f t="shared" si="0"/>
        <v>47.5</v>
      </c>
      <c r="E30">
        <f t="shared" si="1"/>
        <v>14</v>
      </c>
    </row>
    <row r="31" spans="1:12" x14ac:dyDescent="0.3">
      <c r="A31">
        <v>21</v>
      </c>
      <c r="B31">
        <v>14</v>
      </c>
      <c r="D31">
        <f t="shared" si="0"/>
        <v>47.5</v>
      </c>
      <c r="E31">
        <f t="shared" si="1"/>
        <v>25.5</v>
      </c>
    </row>
    <row r="32" spans="1:12" x14ac:dyDescent="0.3">
      <c r="A32">
        <v>20</v>
      </c>
      <c r="B32">
        <v>12</v>
      </c>
      <c r="D32">
        <f t="shared" si="0"/>
        <v>38.5</v>
      </c>
      <c r="E32">
        <f t="shared" si="1"/>
        <v>3.5</v>
      </c>
    </row>
    <row r="33" spans="1:5" x14ac:dyDescent="0.3">
      <c r="A33">
        <v>20</v>
      </c>
      <c r="B33">
        <v>14</v>
      </c>
      <c r="D33">
        <f t="shared" si="0"/>
        <v>38.5</v>
      </c>
      <c r="E33">
        <f t="shared" si="1"/>
        <v>25.5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31</v>
      </c>
      <c r="D1" t="s">
        <v>2</v>
      </c>
      <c r="E1">
        <v>719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20</v>
      </c>
      <c r="I2">
        <f>MEDIAN($B$4:$B$33)</f>
        <v>13</v>
      </c>
      <c r="K2">
        <f>AVERAGE($A$4:$A$33)</f>
        <v>19.5</v>
      </c>
      <c r="L2">
        <f>AVERAGE($B$4:$B$33)</f>
        <v>12.9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20</v>
      </c>
      <c r="B4">
        <v>12</v>
      </c>
      <c r="D4">
        <f t="shared" ref="D4:D33" si="0">RANK(A4,$A$4:$B$33,1)+(COUNT($A$4:$B$33)+1-RANK(A4,$A$4:$B$33,1)-RANK(A4,$A$4:$B$33,0))/2</f>
        <v>49.5</v>
      </c>
      <c r="E4">
        <f t="shared" ref="E4:E33" si="1">RANK(B4,$A$4:$B$33,1)+(COUNT($A$4:$B$33)+1-RANK(B4,$A$4:$B$33,1)-RANK(B4,$A$4:$B$33,0))/2</f>
        <v>6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21</v>
      </c>
      <c r="B5">
        <v>12</v>
      </c>
      <c r="D5">
        <f t="shared" si="0"/>
        <v>57</v>
      </c>
      <c r="E5">
        <f t="shared" si="1"/>
        <v>6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1.2041594578792296</v>
      </c>
      <c r="L5">
        <f>STDEVP($B$4:$B$33)</f>
        <v>0.90737717258774697</v>
      </c>
    </row>
    <row r="6" spans="1:12" x14ac:dyDescent="0.3">
      <c r="A6">
        <v>20</v>
      </c>
      <c r="B6">
        <v>13</v>
      </c>
      <c r="D6">
        <f t="shared" si="0"/>
        <v>49.5</v>
      </c>
      <c r="E6">
        <f t="shared" si="1"/>
        <v>17.5</v>
      </c>
    </row>
    <row r="7" spans="1:12" x14ac:dyDescent="0.3">
      <c r="A7">
        <v>19</v>
      </c>
      <c r="B7">
        <v>13</v>
      </c>
      <c r="D7">
        <f t="shared" si="0"/>
        <v>40.5</v>
      </c>
      <c r="E7">
        <f t="shared" si="1"/>
        <v>17.5</v>
      </c>
      <c r="H7" s="1" t="s">
        <v>11</v>
      </c>
      <c r="I7" s="1" t="s">
        <v>12</v>
      </c>
    </row>
    <row r="8" spans="1:12" x14ac:dyDescent="0.3">
      <c r="A8">
        <v>21</v>
      </c>
      <c r="B8">
        <v>13</v>
      </c>
      <c r="D8">
        <f t="shared" si="0"/>
        <v>57</v>
      </c>
      <c r="E8">
        <f t="shared" si="1"/>
        <v>17.5</v>
      </c>
      <c r="H8">
        <f>COUNT($A$4:$A$33)</f>
        <v>30</v>
      </c>
      <c r="I8">
        <f>COUNT($B$4:$B$33)</f>
        <v>30</v>
      </c>
    </row>
    <row r="9" spans="1:12" x14ac:dyDescent="0.3">
      <c r="A9">
        <v>20</v>
      </c>
      <c r="B9">
        <v>14</v>
      </c>
      <c r="D9">
        <f t="shared" si="0"/>
        <v>49.5</v>
      </c>
      <c r="E9">
        <f t="shared" si="1"/>
        <v>26.5</v>
      </c>
    </row>
    <row r="10" spans="1:12" x14ac:dyDescent="0.3">
      <c r="A10">
        <v>19</v>
      </c>
      <c r="B10">
        <v>11</v>
      </c>
      <c r="D10">
        <f t="shared" si="0"/>
        <v>40.5</v>
      </c>
      <c r="E10">
        <f t="shared" si="1"/>
        <v>1</v>
      </c>
      <c r="G10" t="s">
        <v>13</v>
      </c>
      <c r="H10">
        <f>H8*I8+H8*(H8+1)/2-H5</f>
        <v>0</v>
      </c>
    </row>
    <row r="11" spans="1:12" x14ac:dyDescent="0.3">
      <c r="A11">
        <v>20</v>
      </c>
      <c r="B11">
        <v>15</v>
      </c>
      <c r="D11">
        <f t="shared" si="0"/>
        <v>49.5</v>
      </c>
      <c r="E11">
        <f t="shared" si="1"/>
        <v>29.5</v>
      </c>
      <c r="G11" t="s">
        <v>14</v>
      </c>
      <c r="H11">
        <f>H8*I8+I8*(I8+1)/2-I5</f>
        <v>900</v>
      </c>
    </row>
    <row r="12" spans="1:12" x14ac:dyDescent="0.3">
      <c r="A12">
        <v>21</v>
      </c>
      <c r="B12">
        <v>12</v>
      </c>
      <c r="D12">
        <f t="shared" si="0"/>
        <v>57</v>
      </c>
      <c r="E12">
        <f t="shared" si="1"/>
        <v>6</v>
      </c>
    </row>
    <row r="13" spans="1:12" x14ac:dyDescent="0.3">
      <c r="A13">
        <v>19</v>
      </c>
      <c r="B13">
        <v>12</v>
      </c>
      <c r="D13">
        <f t="shared" si="0"/>
        <v>40.5</v>
      </c>
      <c r="E13">
        <f t="shared" si="1"/>
        <v>6</v>
      </c>
      <c r="G13" t="s">
        <v>15</v>
      </c>
      <c r="H13">
        <f>MIN(H10,H11)</f>
        <v>0</v>
      </c>
    </row>
    <row r="14" spans="1:12" x14ac:dyDescent="0.3">
      <c r="A14">
        <v>20</v>
      </c>
      <c r="B14">
        <v>14</v>
      </c>
      <c r="D14">
        <f t="shared" si="0"/>
        <v>49.5</v>
      </c>
      <c r="E14">
        <f t="shared" si="1"/>
        <v>26.5</v>
      </c>
    </row>
    <row r="15" spans="1:12" x14ac:dyDescent="0.3">
      <c r="A15">
        <v>20</v>
      </c>
      <c r="B15">
        <v>12</v>
      </c>
      <c r="D15">
        <f t="shared" si="0"/>
        <v>49.5</v>
      </c>
      <c r="E15">
        <f t="shared" si="1"/>
        <v>6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19</v>
      </c>
      <c r="B16">
        <v>13</v>
      </c>
      <c r="D16">
        <f t="shared" si="0"/>
        <v>40.5</v>
      </c>
      <c r="E16">
        <f t="shared" si="1"/>
        <v>17.5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18</v>
      </c>
      <c r="B17">
        <v>13</v>
      </c>
      <c r="D17">
        <f t="shared" si="0"/>
        <v>34.5</v>
      </c>
      <c r="E17">
        <f t="shared" si="1"/>
        <v>17.5</v>
      </c>
    </row>
    <row r="18" spans="1:12" x14ac:dyDescent="0.3">
      <c r="A18">
        <v>20</v>
      </c>
      <c r="B18">
        <v>15</v>
      </c>
      <c r="D18">
        <f t="shared" si="0"/>
        <v>49.5</v>
      </c>
      <c r="E18">
        <f t="shared" si="1"/>
        <v>29.5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20</v>
      </c>
      <c r="B19">
        <v>13</v>
      </c>
      <c r="D19">
        <f t="shared" si="0"/>
        <v>49.5</v>
      </c>
      <c r="E19">
        <f t="shared" si="1"/>
        <v>17.5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19</v>
      </c>
      <c r="B20">
        <v>13</v>
      </c>
      <c r="D20">
        <f t="shared" si="0"/>
        <v>40.5</v>
      </c>
      <c r="E20">
        <f t="shared" si="1"/>
        <v>17.5</v>
      </c>
    </row>
    <row r="21" spans="1:12" x14ac:dyDescent="0.3">
      <c r="A21">
        <v>19</v>
      </c>
      <c r="B21">
        <v>12</v>
      </c>
      <c r="D21">
        <f t="shared" si="0"/>
        <v>40.5</v>
      </c>
      <c r="E21">
        <f t="shared" si="1"/>
        <v>6</v>
      </c>
    </row>
    <row r="22" spans="1:12" x14ac:dyDescent="0.3">
      <c r="A22">
        <v>20</v>
      </c>
      <c r="B22">
        <v>13</v>
      </c>
      <c r="D22">
        <f t="shared" si="0"/>
        <v>49.5</v>
      </c>
      <c r="E22">
        <f t="shared" si="1"/>
        <v>17.5</v>
      </c>
    </row>
    <row r="23" spans="1:12" x14ac:dyDescent="0.3">
      <c r="A23">
        <v>19</v>
      </c>
      <c r="B23">
        <v>14</v>
      </c>
      <c r="D23">
        <f t="shared" si="0"/>
        <v>40.5</v>
      </c>
      <c r="E23">
        <f t="shared" si="1"/>
        <v>26.5</v>
      </c>
    </row>
    <row r="24" spans="1:12" x14ac:dyDescent="0.3">
      <c r="A24">
        <v>20</v>
      </c>
      <c r="B24">
        <v>13</v>
      </c>
      <c r="D24">
        <f t="shared" si="0"/>
        <v>49.5</v>
      </c>
      <c r="E24">
        <f t="shared" si="1"/>
        <v>17.5</v>
      </c>
    </row>
    <row r="25" spans="1:12" x14ac:dyDescent="0.3">
      <c r="A25">
        <v>17</v>
      </c>
      <c r="B25">
        <v>13</v>
      </c>
      <c r="D25">
        <f t="shared" si="0"/>
        <v>31.5</v>
      </c>
      <c r="E25">
        <f t="shared" si="1"/>
        <v>17.5</v>
      </c>
    </row>
    <row r="26" spans="1:12" x14ac:dyDescent="0.3">
      <c r="A26">
        <v>21</v>
      </c>
      <c r="B26">
        <v>13</v>
      </c>
      <c r="D26">
        <f t="shared" si="0"/>
        <v>57</v>
      </c>
      <c r="E26">
        <f t="shared" si="1"/>
        <v>17.5</v>
      </c>
    </row>
    <row r="27" spans="1:12" x14ac:dyDescent="0.3">
      <c r="A27">
        <v>21</v>
      </c>
      <c r="B27">
        <v>14</v>
      </c>
      <c r="D27">
        <f t="shared" si="0"/>
        <v>57</v>
      </c>
      <c r="E27">
        <f t="shared" si="1"/>
        <v>26.5</v>
      </c>
    </row>
    <row r="28" spans="1:12" x14ac:dyDescent="0.3">
      <c r="A28">
        <v>18</v>
      </c>
      <c r="B28">
        <v>12</v>
      </c>
      <c r="D28">
        <f t="shared" si="0"/>
        <v>34.5</v>
      </c>
      <c r="E28">
        <f t="shared" si="1"/>
        <v>6</v>
      </c>
    </row>
    <row r="29" spans="1:12" x14ac:dyDescent="0.3">
      <c r="A29">
        <v>18</v>
      </c>
      <c r="B29">
        <v>12</v>
      </c>
      <c r="D29">
        <f t="shared" si="0"/>
        <v>34.5</v>
      </c>
      <c r="E29">
        <f t="shared" si="1"/>
        <v>6</v>
      </c>
    </row>
    <row r="30" spans="1:12" x14ac:dyDescent="0.3">
      <c r="A30">
        <v>17</v>
      </c>
      <c r="B30">
        <v>12</v>
      </c>
      <c r="D30">
        <f t="shared" si="0"/>
        <v>31.5</v>
      </c>
      <c r="E30">
        <f t="shared" si="1"/>
        <v>6</v>
      </c>
    </row>
    <row r="31" spans="1:12" x14ac:dyDescent="0.3">
      <c r="A31">
        <v>19</v>
      </c>
      <c r="B31">
        <v>13</v>
      </c>
      <c r="D31">
        <f t="shared" si="0"/>
        <v>40.5</v>
      </c>
      <c r="E31">
        <f t="shared" si="1"/>
        <v>17.5</v>
      </c>
    </row>
    <row r="32" spans="1:12" x14ac:dyDescent="0.3">
      <c r="A32">
        <v>22</v>
      </c>
      <c r="B32">
        <v>13</v>
      </c>
      <c r="D32">
        <f t="shared" si="0"/>
        <v>60</v>
      </c>
      <c r="E32">
        <f t="shared" si="1"/>
        <v>17.5</v>
      </c>
    </row>
    <row r="33" spans="1:5" x14ac:dyDescent="0.3">
      <c r="A33">
        <v>18</v>
      </c>
      <c r="B33">
        <v>13</v>
      </c>
      <c r="D33">
        <f t="shared" si="0"/>
        <v>34.5</v>
      </c>
      <c r="E33">
        <f t="shared" si="1"/>
        <v>17.5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32</v>
      </c>
      <c r="D1" t="s">
        <v>2</v>
      </c>
      <c r="E1">
        <v>599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15.5</v>
      </c>
      <c r="I2">
        <f>MEDIAN($B$4:$B$33)</f>
        <v>10</v>
      </c>
      <c r="K2">
        <f>AVERAGE($A$4:$A$33)</f>
        <v>15.866666666666667</v>
      </c>
      <c r="L2">
        <f>AVERAGE($B$4:$B$33)</f>
        <v>10.533333333333333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15</v>
      </c>
      <c r="B4">
        <v>10</v>
      </c>
      <c r="D4">
        <f t="shared" ref="D4:D33" si="0">RANK(A4,$A$4:$B$33,1)+(COUNT($A$4:$B$33)+1-RANK(A4,$A$4:$B$33,1)-RANK(A4,$A$4:$B$33,0))/2</f>
        <v>39</v>
      </c>
      <c r="E4">
        <f t="shared" ref="E4:E33" si="1">RANK(B4,$A$4:$B$33,1)+(COUNT($A$4:$B$33)+1-RANK(B4,$A$4:$B$33,1)-RANK(B4,$A$4:$B$33,0))/2</f>
        <v>9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15</v>
      </c>
      <c r="B5">
        <v>11</v>
      </c>
      <c r="D5">
        <f t="shared" si="0"/>
        <v>39</v>
      </c>
      <c r="E5">
        <f t="shared" si="1"/>
        <v>22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1.2840906856172156</v>
      </c>
      <c r="L5">
        <f>STDEVP($B$4:$B$33)</f>
        <v>0.71802197428460057</v>
      </c>
    </row>
    <row r="6" spans="1:12" x14ac:dyDescent="0.3">
      <c r="A6">
        <v>16</v>
      </c>
      <c r="B6">
        <v>11</v>
      </c>
      <c r="D6">
        <f t="shared" si="0"/>
        <v>49.5</v>
      </c>
      <c r="E6">
        <f t="shared" si="1"/>
        <v>22</v>
      </c>
    </row>
    <row r="7" spans="1:12" x14ac:dyDescent="0.3">
      <c r="A7">
        <v>17</v>
      </c>
      <c r="B7">
        <v>10</v>
      </c>
      <c r="D7">
        <f t="shared" si="0"/>
        <v>55</v>
      </c>
      <c r="E7">
        <f t="shared" si="1"/>
        <v>9</v>
      </c>
      <c r="H7" s="1" t="s">
        <v>11</v>
      </c>
      <c r="I7" s="1" t="s">
        <v>12</v>
      </c>
    </row>
    <row r="8" spans="1:12" x14ac:dyDescent="0.3">
      <c r="A8">
        <v>18</v>
      </c>
      <c r="B8">
        <v>10</v>
      </c>
      <c r="D8">
        <f t="shared" si="0"/>
        <v>57.5</v>
      </c>
      <c r="E8">
        <f t="shared" si="1"/>
        <v>9</v>
      </c>
      <c r="H8">
        <f>COUNT($A$4:$A$33)</f>
        <v>30</v>
      </c>
      <c r="I8">
        <f>COUNT($B$4:$B$33)</f>
        <v>30</v>
      </c>
    </row>
    <row r="9" spans="1:12" x14ac:dyDescent="0.3">
      <c r="A9">
        <v>18</v>
      </c>
      <c r="B9">
        <v>11</v>
      </c>
      <c r="D9">
        <f t="shared" si="0"/>
        <v>57.5</v>
      </c>
      <c r="E9">
        <f t="shared" si="1"/>
        <v>22</v>
      </c>
    </row>
    <row r="10" spans="1:12" x14ac:dyDescent="0.3">
      <c r="A10">
        <v>19</v>
      </c>
      <c r="B10">
        <v>11</v>
      </c>
      <c r="D10">
        <f t="shared" si="0"/>
        <v>59.5</v>
      </c>
      <c r="E10">
        <f t="shared" si="1"/>
        <v>22</v>
      </c>
      <c r="G10" t="s">
        <v>13</v>
      </c>
      <c r="H10">
        <f>H8*I8+H8*(H8+1)/2-H5</f>
        <v>0</v>
      </c>
    </row>
    <row r="11" spans="1:12" x14ac:dyDescent="0.3">
      <c r="A11">
        <v>17</v>
      </c>
      <c r="B11">
        <v>11</v>
      </c>
      <c r="D11">
        <f t="shared" si="0"/>
        <v>55</v>
      </c>
      <c r="E11">
        <f t="shared" si="1"/>
        <v>22</v>
      </c>
      <c r="G11" t="s">
        <v>14</v>
      </c>
      <c r="H11">
        <f>H8*I8+I8*(I8+1)/2-I5</f>
        <v>900</v>
      </c>
    </row>
    <row r="12" spans="1:12" x14ac:dyDescent="0.3">
      <c r="A12">
        <v>19</v>
      </c>
      <c r="B12">
        <v>10</v>
      </c>
      <c r="D12">
        <f t="shared" si="0"/>
        <v>59.5</v>
      </c>
      <c r="E12">
        <f t="shared" si="1"/>
        <v>9</v>
      </c>
    </row>
    <row r="13" spans="1:12" x14ac:dyDescent="0.3">
      <c r="A13">
        <v>16</v>
      </c>
      <c r="B13">
        <v>9</v>
      </c>
      <c r="D13">
        <f t="shared" si="0"/>
        <v>49.5</v>
      </c>
      <c r="E13">
        <f t="shared" si="1"/>
        <v>1</v>
      </c>
      <c r="G13" t="s">
        <v>15</v>
      </c>
      <c r="H13">
        <f>MIN(H10,H11)</f>
        <v>0</v>
      </c>
    </row>
    <row r="14" spans="1:12" x14ac:dyDescent="0.3">
      <c r="A14">
        <v>16</v>
      </c>
      <c r="B14">
        <v>10</v>
      </c>
      <c r="D14">
        <f t="shared" si="0"/>
        <v>49.5</v>
      </c>
      <c r="E14">
        <f t="shared" si="1"/>
        <v>9</v>
      </c>
    </row>
    <row r="15" spans="1:12" x14ac:dyDescent="0.3">
      <c r="A15">
        <v>14</v>
      </c>
      <c r="B15">
        <v>10</v>
      </c>
      <c r="D15">
        <f t="shared" si="0"/>
        <v>31.5</v>
      </c>
      <c r="E15">
        <f t="shared" si="1"/>
        <v>9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16</v>
      </c>
      <c r="B16">
        <v>11</v>
      </c>
      <c r="D16">
        <f t="shared" si="0"/>
        <v>49.5</v>
      </c>
      <c r="E16">
        <f t="shared" si="1"/>
        <v>22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16</v>
      </c>
      <c r="B17">
        <v>10</v>
      </c>
      <c r="D17">
        <f t="shared" si="0"/>
        <v>49.5</v>
      </c>
      <c r="E17">
        <f t="shared" si="1"/>
        <v>9</v>
      </c>
    </row>
    <row r="18" spans="1:12" x14ac:dyDescent="0.3">
      <c r="A18">
        <v>15</v>
      </c>
      <c r="B18">
        <v>10</v>
      </c>
      <c r="D18">
        <f t="shared" si="0"/>
        <v>39</v>
      </c>
      <c r="E18">
        <f t="shared" si="1"/>
        <v>9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15</v>
      </c>
      <c r="B19">
        <v>11</v>
      </c>
      <c r="D19">
        <f t="shared" si="0"/>
        <v>39</v>
      </c>
      <c r="E19">
        <f t="shared" si="1"/>
        <v>22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15</v>
      </c>
      <c r="B20">
        <v>12</v>
      </c>
      <c r="D20">
        <f t="shared" si="0"/>
        <v>39</v>
      </c>
      <c r="E20">
        <f t="shared" si="1"/>
        <v>29</v>
      </c>
    </row>
    <row r="21" spans="1:12" x14ac:dyDescent="0.3">
      <c r="A21">
        <v>15</v>
      </c>
      <c r="B21">
        <v>12</v>
      </c>
      <c r="D21">
        <f t="shared" si="0"/>
        <v>39</v>
      </c>
      <c r="E21">
        <f t="shared" si="1"/>
        <v>29</v>
      </c>
    </row>
    <row r="22" spans="1:12" x14ac:dyDescent="0.3">
      <c r="A22">
        <v>16</v>
      </c>
      <c r="B22">
        <v>10</v>
      </c>
      <c r="D22">
        <f t="shared" si="0"/>
        <v>49.5</v>
      </c>
      <c r="E22">
        <f t="shared" si="1"/>
        <v>9</v>
      </c>
    </row>
    <row r="23" spans="1:12" x14ac:dyDescent="0.3">
      <c r="A23">
        <v>16</v>
      </c>
      <c r="B23">
        <v>10</v>
      </c>
      <c r="D23">
        <f t="shared" si="0"/>
        <v>49.5</v>
      </c>
      <c r="E23">
        <f t="shared" si="1"/>
        <v>9</v>
      </c>
    </row>
    <row r="24" spans="1:12" x14ac:dyDescent="0.3">
      <c r="A24">
        <v>15</v>
      </c>
      <c r="B24">
        <v>10</v>
      </c>
      <c r="D24">
        <f t="shared" si="0"/>
        <v>39</v>
      </c>
      <c r="E24">
        <f t="shared" si="1"/>
        <v>9</v>
      </c>
    </row>
    <row r="25" spans="1:12" x14ac:dyDescent="0.3">
      <c r="A25">
        <v>15</v>
      </c>
      <c r="B25">
        <v>10</v>
      </c>
      <c r="D25">
        <f t="shared" si="0"/>
        <v>39</v>
      </c>
      <c r="E25">
        <f t="shared" si="1"/>
        <v>9</v>
      </c>
    </row>
    <row r="26" spans="1:12" x14ac:dyDescent="0.3">
      <c r="A26">
        <v>14</v>
      </c>
      <c r="B26">
        <v>10</v>
      </c>
      <c r="D26">
        <f t="shared" si="0"/>
        <v>31.5</v>
      </c>
      <c r="E26">
        <f t="shared" si="1"/>
        <v>9</v>
      </c>
    </row>
    <row r="27" spans="1:12" x14ac:dyDescent="0.3">
      <c r="A27">
        <v>15</v>
      </c>
      <c r="B27">
        <v>10</v>
      </c>
      <c r="D27">
        <f t="shared" si="0"/>
        <v>39</v>
      </c>
      <c r="E27">
        <f t="shared" si="1"/>
        <v>9</v>
      </c>
    </row>
    <row r="28" spans="1:12" x14ac:dyDescent="0.3">
      <c r="A28">
        <v>15</v>
      </c>
      <c r="B28">
        <v>12</v>
      </c>
      <c r="D28">
        <f t="shared" si="0"/>
        <v>39</v>
      </c>
      <c r="E28">
        <f t="shared" si="1"/>
        <v>29</v>
      </c>
    </row>
    <row r="29" spans="1:12" x14ac:dyDescent="0.3">
      <c r="A29">
        <v>15</v>
      </c>
      <c r="B29">
        <v>11</v>
      </c>
      <c r="D29">
        <f t="shared" si="0"/>
        <v>39</v>
      </c>
      <c r="E29">
        <f t="shared" si="1"/>
        <v>22</v>
      </c>
    </row>
    <row r="30" spans="1:12" x14ac:dyDescent="0.3">
      <c r="A30">
        <v>16</v>
      </c>
      <c r="B30">
        <v>11</v>
      </c>
      <c r="D30">
        <f t="shared" si="0"/>
        <v>49.5</v>
      </c>
      <c r="E30">
        <f t="shared" si="1"/>
        <v>22</v>
      </c>
    </row>
    <row r="31" spans="1:12" x14ac:dyDescent="0.3">
      <c r="A31">
        <v>17</v>
      </c>
      <c r="B31">
        <v>11</v>
      </c>
      <c r="D31">
        <f t="shared" si="0"/>
        <v>55</v>
      </c>
      <c r="E31">
        <f t="shared" si="1"/>
        <v>22</v>
      </c>
    </row>
    <row r="32" spans="1:12" x14ac:dyDescent="0.3">
      <c r="A32">
        <v>15</v>
      </c>
      <c r="B32">
        <v>11</v>
      </c>
      <c r="D32">
        <f t="shared" si="0"/>
        <v>39</v>
      </c>
      <c r="E32">
        <f t="shared" si="1"/>
        <v>22</v>
      </c>
    </row>
    <row r="33" spans="1:5" x14ac:dyDescent="0.3">
      <c r="A33">
        <v>15</v>
      </c>
      <c r="B33">
        <v>10</v>
      </c>
      <c r="D33">
        <f t="shared" si="0"/>
        <v>39</v>
      </c>
      <c r="E33">
        <f t="shared" si="1"/>
        <v>9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33</v>
      </c>
      <c r="D1" t="s">
        <v>2</v>
      </c>
      <c r="E1">
        <v>629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17</v>
      </c>
      <c r="I2">
        <f>MEDIAN($B$4:$B$33)</f>
        <v>11</v>
      </c>
      <c r="K2">
        <f>AVERAGE($A$4:$A$33)</f>
        <v>17.566666666666666</v>
      </c>
      <c r="L2">
        <f>AVERAGE($B$4:$B$33)</f>
        <v>11.1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16</v>
      </c>
      <c r="B4">
        <v>11</v>
      </c>
      <c r="D4">
        <f t="shared" ref="D4:D33" si="0">RANK(A4,$A$4:$B$33,1)+(COUNT($A$4:$B$33)+1-RANK(A4,$A$4:$B$33,1)-RANK(A4,$A$4:$B$33,0))/2</f>
        <v>32.5</v>
      </c>
      <c r="E4">
        <f t="shared" ref="E4:E33" si="1">RANK(B4,$A$4:$B$33,1)+(COUNT($A$4:$B$33)+1-RANK(B4,$A$4:$B$33,1)-RANK(B4,$A$4:$B$33,0))/2</f>
        <v>16.5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18</v>
      </c>
      <c r="B5">
        <v>10</v>
      </c>
      <c r="D5">
        <f t="shared" si="0"/>
        <v>51.5</v>
      </c>
      <c r="E5">
        <f t="shared" si="1"/>
        <v>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1.1160446028522137</v>
      </c>
      <c r="L5">
        <f>STDEVP($B$4:$B$33)</f>
        <v>1.1060440015358042</v>
      </c>
    </row>
    <row r="6" spans="1:12" x14ac:dyDescent="0.3">
      <c r="A6">
        <v>17</v>
      </c>
      <c r="B6">
        <v>11</v>
      </c>
      <c r="D6">
        <f t="shared" si="0"/>
        <v>40.5</v>
      </c>
      <c r="E6">
        <f t="shared" si="1"/>
        <v>16.5</v>
      </c>
    </row>
    <row r="7" spans="1:12" x14ac:dyDescent="0.3">
      <c r="A7">
        <v>18</v>
      </c>
      <c r="B7">
        <v>13</v>
      </c>
      <c r="D7">
        <f t="shared" si="0"/>
        <v>51.5</v>
      </c>
      <c r="E7">
        <f t="shared" si="1"/>
        <v>28.5</v>
      </c>
      <c r="H7" s="1" t="s">
        <v>11</v>
      </c>
      <c r="I7" s="1" t="s">
        <v>12</v>
      </c>
    </row>
    <row r="8" spans="1:12" x14ac:dyDescent="0.3">
      <c r="A8">
        <v>19</v>
      </c>
      <c r="B8">
        <v>11</v>
      </c>
      <c r="D8">
        <f t="shared" si="0"/>
        <v>57.5</v>
      </c>
      <c r="E8">
        <f t="shared" si="1"/>
        <v>16.5</v>
      </c>
      <c r="H8">
        <f>COUNT($A$4:$A$33)</f>
        <v>30</v>
      </c>
      <c r="I8">
        <f>COUNT($B$4:$B$33)</f>
        <v>30</v>
      </c>
    </row>
    <row r="9" spans="1:12" x14ac:dyDescent="0.3">
      <c r="A9">
        <v>21</v>
      </c>
      <c r="B9">
        <v>11</v>
      </c>
      <c r="D9">
        <f t="shared" si="0"/>
        <v>60</v>
      </c>
      <c r="E9">
        <f t="shared" si="1"/>
        <v>16.5</v>
      </c>
    </row>
    <row r="10" spans="1:12" x14ac:dyDescent="0.3">
      <c r="A10">
        <v>17</v>
      </c>
      <c r="B10">
        <v>11</v>
      </c>
      <c r="D10">
        <f t="shared" si="0"/>
        <v>40.5</v>
      </c>
      <c r="E10">
        <f t="shared" si="1"/>
        <v>16.5</v>
      </c>
      <c r="G10" t="s">
        <v>13</v>
      </c>
      <c r="H10">
        <f>H8*I8+H8*(H8+1)/2-H5</f>
        <v>0</v>
      </c>
    </row>
    <row r="11" spans="1:12" x14ac:dyDescent="0.3">
      <c r="A11">
        <v>18</v>
      </c>
      <c r="B11">
        <v>11</v>
      </c>
      <c r="D11">
        <f t="shared" si="0"/>
        <v>51.5</v>
      </c>
      <c r="E11">
        <f t="shared" si="1"/>
        <v>16.5</v>
      </c>
      <c r="G11" t="s">
        <v>14</v>
      </c>
      <c r="H11">
        <f>H8*I8+I8*(I8+1)/2-I5</f>
        <v>900</v>
      </c>
    </row>
    <row r="12" spans="1:12" x14ac:dyDescent="0.3">
      <c r="A12">
        <v>17</v>
      </c>
      <c r="B12">
        <v>15</v>
      </c>
      <c r="D12">
        <f t="shared" si="0"/>
        <v>40.5</v>
      </c>
      <c r="E12">
        <f t="shared" si="1"/>
        <v>30</v>
      </c>
    </row>
    <row r="13" spans="1:12" x14ac:dyDescent="0.3">
      <c r="A13">
        <v>18</v>
      </c>
      <c r="B13">
        <v>11</v>
      </c>
      <c r="D13">
        <f t="shared" si="0"/>
        <v>51.5</v>
      </c>
      <c r="E13">
        <f t="shared" si="1"/>
        <v>16.5</v>
      </c>
      <c r="G13" t="s">
        <v>15</v>
      </c>
      <c r="H13">
        <f>MIN(H10,H11)</f>
        <v>0</v>
      </c>
    </row>
    <row r="14" spans="1:12" x14ac:dyDescent="0.3">
      <c r="A14">
        <v>17</v>
      </c>
      <c r="B14">
        <v>12</v>
      </c>
      <c r="D14">
        <f t="shared" si="0"/>
        <v>40.5</v>
      </c>
      <c r="E14">
        <f t="shared" si="1"/>
        <v>25.5</v>
      </c>
    </row>
    <row r="15" spans="1:12" x14ac:dyDescent="0.3">
      <c r="A15">
        <v>17</v>
      </c>
      <c r="B15">
        <v>10</v>
      </c>
      <c r="D15">
        <f t="shared" si="0"/>
        <v>40.5</v>
      </c>
      <c r="E15">
        <f t="shared" si="1"/>
        <v>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18</v>
      </c>
      <c r="B16">
        <v>11</v>
      </c>
      <c r="D16">
        <f t="shared" si="0"/>
        <v>51.5</v>
      </c>
      <c r="E16">
        <f t="shared" si="1"/>
        <v>16.5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17</v>
      </c>
      <c r="B17">
        <v>10</v>
      </c>
      <c r="D17">
        <f t="shared" si="0"/>
        <v>40.5</v>
      </c>
      <c r="E17">
        <f t="shared" si="1"/>
        <v>5</v>
      </c>
    </row>
    <row r="18" spans="1:12" x14ac:dyDescent="0.3">
      <c r="A18">
        <v>18</v>
      </c>
      <c r="B18">
        <v>10</v>
      </c>
      <c r="D18">
        <f t="shared" si="0"/>
        <v>51.5</v>
      </c>
      <c r="E18">
        <f t="shared" si="1"/>
        <v>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18</v>
      </c>
      <c r="B19">
        <v>12</v>
      </c>
      <c r="D19">
        <f t="shared" si="0"/>
        <v>51.5</v>
      </c>
      <c r="E19">
        <f t="shared" si="1"/>
        <v>25.5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17</v>
      </c>
      <c r="B20">
        <v>11</v>
      </c>
      <c r="D20">
        <f t="shared" si="0"/>
        <v>40.5</v>
      </c>
      <c r="E20">
        <f t="shared" si="1"/>
        <v>16.5</v>
      </c>
    </row>
    <row r="21" spans="1:12" x14ac:dyDescent="0.3">
      <c r="A21">
        <v>16</v>
      </c>
      <c r="B21">
        <v>10</v>
      </c>
      <c r="D21">
        <f t="shared" si="0"/>
        <v>32.5</v>
      </c>
      <c r="E21">
        <f t="shared" si="1"/>
        <v>5</v>
      </c>
    </row>
    <row r="22" spans="1:12" x14ac:dyDescent="0.3">
      <c r="A22">
        <v>17</v>
      </c>
      <c r="B22">
        <v>11</v>
      </c>
      <c r="D22">
        <f t="shared" si="0"/>
        <v>40.5</v>
      </c>
      <c r="E22">
        <f t="shared" si="1"/>
        <v>16.5</v>
      </c>
    </row>
    <row r="23" spans="1:12" x14ac:dyDescent="0.3">
      <c r="A23">
        <v>18</v>
      </c>
      <c r="B23">
        <v>12</v>
      </c>
      <c r="D23">
        <f t="shared" si="0"/>
        <v>51.5</v>
      </c>
      <c r="E23">
        <f t="shared" si="1"/>
        <v>25.5</v>
      </c>
    </row>
    <row r="24" spans="1:12" x14ac:dyDescent="0.3">
      <c r="A24">
        <v>19</v>
      </c>
      <c r="B24">
        <v>10</v>
      </c>
      <c r="D24">
        <f t="shared" si="0"/>
        <v>57.5</v>
      </c>
      <c r="E24">
        <f t="shared" si="1"/>
        <v>5</v>
      </c>
    </row>
    <row r="25" spans="1:12" x14ac:dyDescent="0.3">
      <c r="A25">
        <v>16</v>
      </c>
      <c r="B25">
        <v>13</v>
      </c>
      <c r="D25">
        <f t="shared" si="0"/>
        <v>32.5</v>
      </c>
      <c r="E25">
        <f t="shared" si="1"/>
        <v>28.5</v>
      </c>
    </row>
    <row r="26" spans="1:12" x14ac:dyDescent="0.3">
      <c r="A26">
        <v>20</v>
      </c>
      <c r="B26">
        <v>11</v>
      </c>
      <c r="D26">
        <f t="shared" si="0"/>
        <v>59</v>
      </c>
      <c r="E26">
        <f t="shared" si="1"/>
        <v>16.5</v>
      </c>
    </row>
    <row r="27" spans="1:12" x14ac:dyDescent="0.3">
      <c r="A27">
        <v>17</v>
      </c>
      <c r="B27">
        <v>10</v>
      </c>
      <c r="D27">
        <f t="shared" si="0"/>
        <v>40.5</v>
      </c>
      <c r="E27">
        <f t="shared" si="1"/>
        <v>5</v>
      </c>
    </row>
    <row r="28" spans="1:12" x14ac:dyDescent="0.3">
      <c r="A28">
        <v>17</v>
      </c>
      <c r="B28">
        <v>10</v>
      </c>
      <c r="D28">
        <f t="shared" si="0"/>
        <v>40.5</v>
      </c>
      <c r="E28">
        <f t="shared" si="1"/>
        <v>5</v>
      </c>
    </row>
    <row r="29" spans="1:12" x14ac:dyDescent="0.3">
      <c r="A29">
        <v>17</v>
      </c>
      <c r="B29">
        <v>11</v>
      </c>
      <c r="D29">
        <f t="shared" si="0"/>
        <v>40.5</v>
      </c>
      <c r="E29">
        <f t="shared" si="1"/>
        <v>16.5</v>
      </c>
    </row>
    <row r="30" spans="1:12" x14ac:dyDescent="0.3">
      <c r="A30">
        <v>18</v>
      </c>
      <c r="B30">
        <v>11</v>
      </c>
      <c r="D30">
        <f t="shared" si="0"/>
        <v>51.5</v>
      </c>
      <c r="E30">
        <f t="shared" si="1"/>
        <v>16.5</v>
      </c>
    </row>
    <row r="31" spans="1:12" x14ac:dyDescent="0.3">
      <c r="A31">
        <v>17</v>
      </c>
      <c r="B31">
        <v>12</v>
      </c>
      <c r="D31">
        <f t="shared" si="0"/>
        <v>40.5</v>
      </c>
      <c r="E31">
        <f t="shared" si="1"/>
        <v>25.5</v>
      </c>
    </row>
    <row r="32" spans="1:12" x14ac:dyDescent="0.3">
      <c r="A32">
        <v>18</v>
      </c>
      <c r="B32">
        <v>10</v>
      </c>
      <c r="D32">
        <f t="shared" si="0"/>
        <v>51.5</v>
      </c>
      <c r="E32">
        <f t="shared" si="1"/>
        <v>5</v>
      </c>
    </row>
    <row r="33" spans="1:5" x14ac:dyDescent="0.3">
      <c r="A33">
        <v>16</v>
      </c>
      <c r="B33">
        <v>11</v>
      </c>
      <c r="D33">
        <f t="shared" si="0"/>
        <v>32.5</v>
      </c>
      <c r="E33">
        <f t="shared" si="1"/>
        <v>16.5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34</v>
      </c>
      <c r="D1" t="s">
        <v>2</v>
      </c>
      <c r="E1">
        <v>508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13</v>
      </c>
      <c r="I2">
        <f>MEDIAN($B$4:$B$33)</f>
        <v>9</v>
      </c>
      <c r="K2">
        <f>AVERAGE($A$4:$A$33)</f>
        <v>13.233333333333333</v>
      </c>
      <c r="L2">
        <f>AVERAGE($B$4:$B$33)</f>
        <v>9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14</v>
      </c>
      <c r="B4">
        <v>9</v>
      </c>
      <c r="D4">
        <f t="shared" ref="D4:D33" si="0">RANK(A4,$A$4:$B$33,1)+(COUNT($A$4:$B$33)+1-RANK(A4,$A$4:$B$33,1)-RANK(A4,$A$4:$B$33,0))/2</f>
        <v>55.5</v>
      </c>
      <c r="E4">
        <f t="shared" ref="E4:E33" si="1">RANK(B4,$A$4:$B$33,1)+(COUNT($A$4:$B$33)+1-RANK(B4,$A$4:$B$33,1)-RANK(B4,$A$4:$B$33,0))/2</f>
        <v>16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13</v>
      </c>
      <c r="B5">
        <v>10</v>
      </c>
      <c r="D5">
        <f t="shared" si="0"/>
        <v>42.5</v>
      </c>
      <c r="E5">
        <f t="shared" si="1"/>
        <v>26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0.66749947981669289</v>
      </c>
      <c r="L5">
        <f>STDEVP($B$4:$B$33)</f>
        <v>0.81649658092772603</v>
      </c>
    </row>
    <row r="6" spans="1:12" x14ac:dyDescent="0.3">
      <c r="A6">
        <v>14</v>
      </c>
      <c r="B6">
        <v>9</v>
      </c>
      <c r="D6">
        <f t="shared" si="0"/>
        <v>55.5</v>
      </c>
      <c r="E6">
        <f t="shared" si="1"/>
        <v>16</v>
      </c>
    </row>
    <row r="7" spans="1:12" x14ac:dyDescent="0.3">
      <c r="A7">
        <v>14</v>
      </c>
      <c r="B7">
        <v>8</v>
      </c>
      <c r="D7">
        <f t="shared" si="0"/>
        <v>55.5</v>
      </c>
      <c r="E7">
        <f t="shared" si="1"/>
        <v>5</v>
      </c>
      <c r="H7" s="1" t="s">
        <v>11</v>
      </c>
      <c r="I7" s="1" t="s">
        <v>12</v>
      </c>
    </row>
    <row r="8" spans="1:12" x14ac:dyDescent="0.3">
      <c r="A8">
        <v>14</v>
      </c>
      <c r="B8">
        <v>8</v>
      </c>
      <c r="D8">
        <f t="shared" si="0"/>
        <v>55.5</v>
      </c>
      <c r="E8">
        <f t="shared" si="1"/>
        <v>5</v>
      </c>
      <c r="H8">
        <f>COUNT($A$4:$A$33)</f>
        <v>30</v>
      </c>
      <c r="I8">
        <f>COUNT($B$4:$B$33)</f>
        <v>30</v>
      </c>
    </row>
    <row r="9" spans="1:12" x14ac:dyDescent="0.3">
      <c r="A9">
        <v>13</v>
      </c>
      <c r="B9">
        <v>9</v>
      </c>
      <c r="D9">
        <f t="shared" si="0"/>
        <v>42.5</v>
      </c>
      <c r="E9">
        <f t="shared" si="1"/>
        <v>16</v>
      </c>
    </row>
    <row r="10" spans="1:12" x14ac:dyDescent="0.3">
      <c r="A10">
        <v>13</v>
      </c>
      <c r="B10">
        <v>9</v>
      </c>
      <c r="D10">
        <f t="shared" si="0"/>
        <v>42.5</v>
      </c>
      <c r="E10">
        <f t="shared" si="1"/>
        <v>16</v>
      </c>
      <c r="G10" t="s">
        <v>13</v>
      </c>
      <c r="H10">
        <f>H8*I8+H8*(H8+1)/2-H5</f>
        <v>0</v>
      </c>
    </row>
    <row r="11" spans="1:12" x14ac:dyDescent="0.3">
      <c r="A11">
        <v>13</v>
      </c>
      <c r="B11">
        <v>8</v>
      </c>
      <c r="D11">
        <f t="shared" si="0"/>
        <v>42.5</v>
      </c>
      <c r="E11">
        <f t="shared" si="1"/>
        <v>5</v>
      </c>
      <c r="G11" t="s">
        <v>14</v>
      </c>
      <c r="H11">
        <f>H8*I8+I8*(I8+1)/2-I5</f>
        <v>900</v>
      </c>
    </row>
    <row r="12" spans="1:12" x14ac:dyDescent="0.3">
      <c r="A12">
        <v>14</v>
      </c>
      <c r="B12">
        <v>10</v>
      </c>
      <c r="D12">
        <f t="shared" si="0"/>
        <v>55.5</v>
      </c>
      <c r="E12">
        <f t="shared" si="1"/>
        <v>26</v>
      </c>
    </row>
    <row r="13" spans="1:12" x14ac:dyDescent="0.3">
      <c r="A13">
        <v>14</v>
      </c>
      <c r="B13">
        <v>9</v>
      </c>
      <c r="D13">
        <f t="shared" si="0"/>
        <v>55.5</v>
      </c>
      <c r="E13">
        <f t="shared" si="1"/>
        <v>16</v>
      </c>
      <c r="G13" t="s">
        <v>15</v>
      </c>
      <c r="H13">
        <f>MIN(H10,H11)</f>
        <v>0</v>
      </c>
    </row>
    <row r="14" spans="1:12" x14ac:dyDescent="0.3">
      <c r="A14">
        <v>12</v>
      </c>
      <c r="B14">
        <v>8</v>
      </c>
      <c r="D14">
        <f t="shared" si="0"/>
        <v>32</v>
      </c>
      <c r="E14">
        <f t="shared" si="1"/>
        <v>5</v>
      </c>
    </row>
    <row r="15" spans="1:12" x14ac:dyDescent="0.3">
      <c r="A15">
        <v>13</v>
      </c>
      <c r="B15">
        <v>10</v>
      </c>
      <c r="D15">
        <f t="shared" si="0"/>
        <v>42.5</v>
      </c>
      <c r="E15">
        <f t="shared" si="1"/>
        <v>26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13</v>
      </c>
      <c r="B16">
        <v>8</v>
      </c>
      <c r="D16">
        <f t="shared" si="0"/>
        <v>42.5</v>
      </c>
      <c r="E16">
        <f t="shared" si="1"/>
        <v>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14</v>
      </c>
      <c r="B17">
        <v>10</v>
      </c>
      <c r="D17">
        <f t="shared" si="0"/>
        <v>55.5</v>
      </c>
      <c r="E17">
        <f t="shared" si="1"/>
        <v>26</v>
      </c>
    </row>
    <row r="18" spans="1:12" x14ac:dyDescent="0.3">
      <c r="A18">
        <v>15</v>
      </c>
      <c r="B18">
        <v>8</v>
      </c>
      <c r="D18">
        <f t="shared" si="0"/>
        <v>60</v>
      </c>
      <c r="E18">
        <f t="shared" si="1"/>
        <v>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13</v>
      </c>
      <c r="B19">
        <v>9</v>
      </c>
      <c r="D19">
        <f t="shared" si="0"/>
        <v>42.5</v>
      </c>
      <c r="E19">
        <f t="shared" si="1"/>
        <v>16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13</v>
      </c>
      <c r="B20">
        <v>10</v>
      </c>
      <c r="D20">
        <f t="shared" si="0"/>
        <v>42.5</v>
      </c>
      <c r="E20">
        <f t="shared" si="1"/>
        <v>26</v>
      </c>
    </row>
    <row r="21" spans="1:12" x14ac:dyDescent="0.3">
      <c r="A21">
        <v>13</v>
      </c>
      <c r="B21">
        <v>9</v>
      </c>
      <c r="D21">
        <f t="shared" si="0"/>
        <v>42.5</v>
      </c>
      <c r="E21">
        <f t="shared" si="1"/>
        <v>16</v>
      </c>
    </row>
    <row r="22" spans="1:12" x14ac:dyDescent="0.3">
      <c r="A22">
        <v>13</v>
      </c>
      <c r="B22">
        <v>9</v>
      </c>
      <c r="D22">
        <f t="shared" si="0"/>
        <v>42.5</v>
      </c>
      <c r="E22">
        <f t="shared" si="1"/>
        <v>16</v>
      </c>
    </row>
    <row r="23" spans="1:12" x14ac:dyDescent="0.3">
      <c r="A23">
        <v>12</v>
      </c>
      <c r="B23">
        <v>9</v>
      </c>
      <c r="D23">
        <f t="shared" si="0"/>
        <v>32</v>
      </c>
      <c r="E23">
        <f t="shared" si="1"/>
        <v>16</v>
      </c>
    </row>
    <row r="24" spans="1:12" x14ac:dyDescent="0.3">
      <c r="A24">
        <v>13</v>
      </c>
      <c r="B24">
        <v>8</v>
      </c>
      <c r="D24">
        <f t="shared" si="0"/>
        <v>42.5</v>
      </c>
      <c r="E24">
        <f t="shared" si="1"/>
        <v>5</v>
      </c>
    </row>
    <row r="25" spans="1:12" x14ac:dyDescent="0.3">
      <c r="A25">
        <v>13</v>
      </c>
      <c r="B25">
        <v>9</v>
      </c>
      <c r="D25">
        <f t="shared" si="0"/>
        <v>42.5</v>
      </c>
      <c r="E25">
        <f t="shared" si="1"/>
        <v>16</v>
      </c>
    </row>
    <row r="26" spans="1:12" x14ac:dyDescent="0.3">
      <c r="A26">
        <v>13</v>
      </c>
      <c r="B26">
        <v>8</v>
      </c>
      <c r="D26">
        <f t="shared" si="0"/>
        <v>42.5</v>
      </c>
      <c r="E26">
        <f t="shared" si="1"/>
        <v>5</v>
      </c>
    </row>
    <row r="27" spans="1:12" x14ac:dyDescent="0.3">
      <c r="A27">
        <v>13</v>
      </c>
      <c r="B27">
        <v>10</v>
      </c>
      <c r="D27">
        <f t="shared" si="0"/>
        <v>42.5</v>
      </c>
      <c r="E27">
        <f t="shared" si="1"/>
        <v>26</v>
      </c>
    </row>
    <row r="28" spans="1:12" x14ac:dyDescent="0.3">
      <c r="A28">
        <v>13</v>
      </c>
      <c r="B28">
        <v>11</v>
      </c>
      <c r="D28">
        <f t="shared" si="0"/>
        <v>42.5</v>
      </c>
      <c r="E28">
        <f t="shared" si="1"/>
        <v>30</v>
      </c>
    </row>
    <row r="29" spans="1:12" x14ac:dyDescent="0.3">
      <c r="A29">
        <v>13</v>
      </c>
      <c r="B29">
        <v>8</v>
      </c>
      <c r="D29">
        <f t="shared" si="0"/>
        <v>42.5</v>
      </c>
      <c r="E29">
        <f t="shared" si="1"/>
        <v>5</v>
      </c>
    </row>
    <row r="30" spans="1:12" x14ac:dyDescent="0.3">
      <c r="A30">
        <v>14</v>
      </c>
      <c r="B30">
        <v>9</v>
      </c>
      <c r="D30">
        <f t="shared" si="0"/>
        <v>55.5</v>
      </c>
      <c r="E30">
        <f t="shared" si="1"/>
        <v>16</v>
      </c>
    </row>
    <row r="31" spans="1:12" x14ac:dyDescent="0.3">
      <c r="A31">
        <v>13</v>
      </c>
      <c r="B31">
        <v>10</v>
      </c>
      <c r="D31">
        <f t="shared" si="0"/>
        <v>42.5</v>
      </c>
      <c r="E31">
        <f t="shared" si="1"/>
        <v>26</v>
      </c>
    </row>
    <row r="32" spans="1:12" x14ac:dyDescent="0.3">
      <c r="A32">
        <v>12</v>
      </c>
      <c r="B32">
        <v>9</v>
      </c>
      <c r="D32">
        <f t="shared" si="0"/>
        <v>32</v>
      </c>
      <c r="E32">
        <f t="shared" si="1"/>
        <v>16</v>
      </c>
    </row>
    <row r="33" spans="1:5" x14ac:dyDescent="0.3">
      <c r="A33">
        <v>13</v>
      </c>
      <c r="B33">
        <v>9</v>
      </c>
      <c r="D33">
        <f t="shared" si="0"/>
        <v>42.5</v>
      </c>
      <c r="E33">
        <f t="shared" si="1"/>
        <v>16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35</v>
      </c>
      <c r="D1" t="s">
        <v>2</v>
      </c>
      <c r="E1">
        <v>858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23</v>
      </c>
      <c r="I2">
        <f>MEDIAN($B$4:$B$33)</f>
        <v>15</v>
      </c>
      <c r="K2">
        <f>AVERAGE($A$4:$A$33)</f>
        <v>23.333333333333332</v>
      </c>
      <c r="L2">
        <f>AVERAGE($B$4:$B$33)</f>
        <v>15.233333333333333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22</v>
      </c>
      <c r="B4">
        <v>14</v>
      </c>
      <c r="D4">
        <f t="shared" ref="D4:D33" si="0">RANK(A4,$A$4:$B$33,1)+(COUNT($A$4:$B$33)+1-RANK(A4,$A$4:$B$33,1)-RANK(A4,$A$4:$B$33,0))/2</f>
        <v>38.5</v>
      </c>
      <c r="E4">
        <f t="shared" ref="E4:E33" si="1">RANK(B4,$A$4:$B$33,1)+(COUNT($A$4:$B$33)+1-RANK(B4,$A$4:$B$33,1)-RANK(B4,$A$4:$B$33,0))/2</f>
        <v>6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23</v>
      </c>
      <c r="B5">
        <v>17</v>
      </c>
      <c r="D5">
        <f t="shared" si="0"/>
        <v>46</v>
      </c>
      <c r="E5">
        <f t="shared" si="1"/>
        <v>28.5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1.9550504398153574</v>
      </c>
      <c r="L5">
        <f>STDEVP($B$4:$B$33)</f>
        <v>1.145522685162639</v>
      </c>
    </row>
    <row r="6" spans="1:12" x14ac:dyDescent="0.3">
      <c r="A6">
        <v>25</v>
      </c>
      <c r="B6">
        <v>14</v>
      </c>
      <c r="D6">
        <f t="shared" si="0"/>
        <v>56</v>
      </c>
      <c r="E6">
        <f t="shared" si="1"/>
        <v>6</v>
      </c>
    </row>
    <row r="7" spans="1:12" x14ac:dyDescent="0.3">
      <c r="A7">
        <v>29</v>
      </c>
      <c r="B7">
        <v>16</v>
      </c>
      <c r="D7">
        <f t="shared" si="0"/>
        <v>60</v>
      </c>
      <c r="E7">
        <f t="shared" si="1"/>
        <v>22</v>
      </c>
      <c r="H7" s="1" t="s">
        <v>11</v>
      </c>
      <c r="I7" s="1" t="s">
        <v>12</v>
      </c>
    </row>
    <row r="8" spans="1:12" x14ac:dyDescent="0.3">
      <c r="A8">
        <v>27</v>
      </c>
      <c r="B8">
        <v>16</v>
      </c>
      <c r="D8">
        <f t="shared" si="0"/>
        <v>58</v>
      </c>
      <c r="E8">
        <f t="shared" si="1"/>
        <v>22</v>
      </c>
      <c r="H8">
        <f>COUNT($A$4:$A$33)</f>
        <v>30</v>
      </c>
      <c r="I8">
        <f>COUNT($B$4:$B$33)</f>
        <v>30</v>
      </c>
    </row>
    <row r="9" spans="1:12" x14ac:dyDescent="0.3">
      <c r="A9">
        <v>28</v>
      </c>
      <c r="B9">
        <v>16</v>
      </c>
      <c r="D9">
        <f t="shared" si="0"/>
        <v>59</v>
      </c>
      <c r="E9">
        <f t="shared" si="1"/>
        <v>22</v>
      </c>
    </row>
    <row r="10" spans="1:12" x14ac:dyDescent="0.3">
      <c r="A10">
        <v>24</v>
      </c>
      <c r="B10">
        <v>15</v>
      </c>
      <c r="D10">
        <f t="shared" si="0"/>
        <v>52</v>
      </c>
      <c r="E10">
        <f t="shared" si="1"/>
        <v>13.5</v>
      </c>
      <c r="G10" t="s">
        <v>13</v>
      </c>
      <c r="H10">
        <f>H8*I8+H8*(H8+1)/2-H5</f>
        <v>0</v>
      </c>
    </row>
    <row r="11" spans="1:12" x14ac:dyDescent="0.3">
      <c r="A11">
        <v>24</v>
      </c>
      <c r="B11">
        <v>14</v>
      </c>
      <c r="D11">
        <f t="shared" si="0"/>
        <v>52</v>
      </c>
      <c r="E11">
        <f t="shared" si="1"/>
        <v>6</v>
      </c>
      <c r="G11" t="s">
        <v>14</v>
      </c>
      <c r="H11">
        <f>H8*I8+I8*(I8+1)/2-I5</f>
        <v>900</v>
      </c>
    </row>
    <row r="12" spans="1:12" x14ac:dyDescent="0.3">
      <c r="A12">
        <v>25</v>
      </c>
      <c r="B12">
        <v>14</v>
      </c>
      <c r="D12">
        <f t="shared" si="0"/>
        <v>56</v>
      </c>
      <c r="E12">
        <f t="shared" si="1"/>
        <v>6</v>
      </c>
    </row>
    <row r="13" spans="1:12" x14ac:dyDescent="0.3">
      <c r="A13">
        <v>24</v>
      </c>
      <c r="B13">
        <v>17</v>
      </c>
      <c r="D13">
        <f t="shared" si="0"/>
        <v>52</v>
      </c>
      <c r="E13">
        <f t="shared" si="1"/>
        <v>28.5</v>
      </c>
      <c r="G13" t="s">
        <v>15</v>
      </c>
      <c r="H13">
        <f>MIN(H10,H11)</f>
        <v>0</v>
      </c>
    </row>
    <row r="14" spans="1:12" x14ac:dyDescent="0.3">
      <c r="A14">
        <v>22</v>
      </c>
      <c r="B14">
        <v>16</v>
      </c>
      <c r="D14">
        <f t="shared" si="0"/>
        <v>38.5</v>
      </c>
      <c r="E14">
        <f t="shared" si="1"/>
        <v>22</v>
      </c>
    </row>
    <row r="15" spans="1:12" x14ac:dyDescent="0.3">
      <c r="A15">
        <v>22</v>
      </c>
      <c r="B15">
        <v>16</v>
      </c>
      <c r="D15">
        <f t="shared" si="0"/>
        <v>38.5</v>
      </c>
      <c r="E15">
        <f t="shared" si="1"/>
        <v>22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23</v>
      </c>
      <c r="B16">
        <v>15</v>
      </c>
      <c r="D16">
        <f t="shared" si="0"/>
        <v>46</v>
      </c>
      <c r="E16">
        <f t="shared" si="1"/>
        <v>13.5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24</v>
      </c>
      <c r="B17">
        <v>14</v>
      </c>
      <c r="D17">
        <f t="shared" si="0"/>
        <v>52</v>
      </c>
      <c r="E17">
        <f t="shared" si="1"/>
        <v>6</v>
      </c>
    </row>
    <row r="18" spans="1:12" x14ac:dyDescent="0.3">
      <c r="A18">
        <v>23</v>
      </c>
      <c r="B18">
        <v>18</v>
      </c>
      <c r="D18">
        <f t="shared" si="0"/>
        <v>46</v>
      </c>
      <c r="E18">
        <f t="shared" si="1"/>
        <v>30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21</v>
      </c>
      <c r="B19">
        <v>14</v>
      </c>
      <c r="D19">
        <f t="shared" si="0"/>
        <v>32.5</v>
      </c>
      <c r="E19">
        <f t="shared" si="1"/>
        <v>6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24</v>
      </c>
      <c r="B20">
        <v>16</v>
      </c>
      <c r="D20">
        <f t="shared" si="0"/>
        <v>52</v>
      </c>
      <c r="E20">
        <f t="shared" si="1"/>
        <v>22</v>
      </c>
    </row>
    <row r="21" spans="1:12" x14ac:dyDescent="0.3">
      <c r="A21">
        <v>22</v>
      </c>
      <c r="B21">
        <v>15</v>
      </c>
      <c r="D21">
        <f t="shared" si="0"/>
        <v>38.5</v>
      </c>
      <c r="E21">
        <f t="shared" si="1"/>
        <v>13.5</v>
      </c>
    </row>
    <row r="22" spans="1:12" x14ac:dyDescent="0.3">
      <c r="A22">
        <v>22</v>
      </c>
      <c r="B22">
        <v>16</v>
      </c>
      <c r="D22">
        <f t="shared" si="0"/>
        <v>38.5</v>
      </c>
      <c r="E22">
        <f t="shared" si="1"/>
        <v>22</v>
      </c>
    </row>
    <row r="23" spans="1:12" x14ac:dyDescent="0.3">
      <c r="A23">
        <v>23</v>
      </c>
      <c r="B23">
        <v>14</v>
      </c>
      <c r="D23">
        <f t="shared" si="0"/>
        <v>46</v>
      </c>
      <c r="E23">
        <f t="shared" si="1"/>
        <v>6</v>
      </c>
    </row>
    <row r="24" spans="1:12" x14ac:dyDescent="0.3">
      <c r="A24">
        <v>23</v>
      </c>
      <c r="B24">
        <v>16</v>
      </c>
      <c r="D24">
        <f t="shared" si="0"/>
        <v>46</v>
      </c>
      <c r="E24">
        <f t="shared" si="1"/>
        <v>22</v>
      </c>
    </row>
    <row r="25" spans="1:12" x14ac:dyDescent="0.3">
      <c r="A25">
        <v>25</v>
      </c>
      <c r="B25">
        <v>15</v>
      </c>
      <c r="D25">
        <f t="shared" si="0"/>
        <v>56</v>
      </c>
      <c r="E25">
        <f t="shared" si="1"/>
        <v>13.5</v>
      </c>
    </row>
    <row r="26" spans="1:12" x14ac:dyDescent="0.3">
      <c r="A26">
        <v>22</v>
      </c>
      <c r="B26">
        <v>16</v>
      </c>
      <c r="D26">
        <f t="shared" si="0"/>
        <v>38.5</v>
      </c>
      <c r="E26">
        <f t="shared" si="1"/>
        <v>22</v>
      </c>
    </row>
    <row r="27" spans="1:12" x14ac:dyDescent="0.3">
      <c r="A27">
        <v>22</v>
      </c>
      <c r="B27">
        <v>14</v>
      </c>
      <c r="D27">
        <f t="shared" si="0"/>
        <v>38.5</v>
      </c>
      <c r="E27">
        <f t="shared" si="1"/>
        <v>6</v>
      </c>
    </row>
    <row r="28" spans="1:12" x14ac:dyDescent="0.3">
      <c r="A28">
        <v>21</v>
      </c>
      <c r="B28">
        <v>13</v>
      </c>
      <c r="D28">
        <f t="shared" si="0"/>
        <v>32.5</v>
      </c>
      <c r="E28">
        <f t="shared" si="1"/>
        <v>1</v>
      </c>
    </row>
    <row r="29" spans="1:12" x14ac:dyDescent="0.3">
      <c r="A29">
        <v>21</v>
      </c>
      <c r="B29">
        <v>16</v>
      </c>
      <c r="D29">
        <f t="shared" si="0"/>
        <v>32.5</v>
      </c>
      <c r="E29">
        <f t="shared" si="1"/>
        <v>22</v>
      </c>
    </row>
    <row r="30" spans="1:12" x14ac:dyDescent="0.3">
      <c r="A30">
        <v>23</v>
      </c>
      <c r="B30">
        <v>15</v>
      </c>
      <c r="D30">
        <f t="shared" si="0"/>
        <v>46</v>
      </c>
      <c r="E30">
        <f t="shared" si="1"/>
        <v>13.5</v>
      </c>
    </row>
    <row r="31" spans="1:12" x14ac:dyDescent="0.3">
      <c r="A31">
        <v>23</v>
      </c>
      <c r="B31">
        <v>15</v>
      </c>
      <c r="D31">
        <f t="shared" si="0"/>
        <v>46</v>
      </c>
      <c r="E31">
        <f t="shared" si="1"/>
        <v>13.5</v>
      </c>
    </row>
    <row r="32" spans="1:12" x14ac:dyDescent="0.3">
      <c r="A32">
        <v>21</v>
      </c>
      <c r="B32">
        <v>16</v>
      </c>
      <c r="D32">
        <f t="shared" si="0"/>
        <v>32.5</v>
      </c>
      <c r="E32">
        <f t="shared" si="1"/>
        <v>22</v>
      </c>
    </row>
    <row r="33" spans="1:5" x14ac:dyDescent="0.3">
      <c r="A33">
        <v>22</v>
      </c>
      <c r="B33">
        <v>14</v>
      </c>
      <c r="D33">
        <f t="shared" si="0"/>
        <v>38.5</v>
      </c>
      <c r="E33">
        <f t="shared" si="1"/>
        <v>6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36</v>
      </c>
      <c r="D1" t="s">
        <v>2</v>
      </c>
      <c r="E1">
        <v>442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11</v>
      </c>
      <c r="I2">
        <f>MEDIAN($B$4:$B$33)</f>
        <v>8</v>
      </c>
      <c r="K2">
        <f>AVERAGE($A$4:$A$33)</f>
        <v>11.533333333333333</v>
      </c>
      <c r="L2">
        <f>AVERAGE($B$4:$B$33)</f>
        <v>8.2666666666666675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12</v>
      </c>
      <c r="B4">
        <v>10</v>
      </c>
      <c r="D4">
        <f t="shared" ref="D4:D33" si="0">RANK(A4,$A$4:$B$33,1)+(COUNT($A$4:$B$33)+1-RANK(A4,$A$4:$B$33,1)-RANK(A4,$A$4:$B$33,0))/2</f>
        <v>52</v>
      </c>
      <c r="E4">
        <f t="shared" ref="E4:E33" si="1">RANK(B4,$A$4:$B$33,1)+(COUNT($A$4:$B$33)+1-RANK(B4,$A$4:$B$33,1)-RANK(B4,$A$4:$B$33,0))/2</f>
        <v>28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12</v>
      </c>
      <c r="B5">
        <v>9</v>
      </c>
      <c r="D5">
        <f t="shared" si="0"/>
        <v>52</v>
      </c>
      <c r="E5">
        <f t="shared" si="1"/>
        <v>23.5</v>
      </c>
      <c r="H5">
        <f>SUM($D$4:$D$33)</f>
        <v>1347</v>
      </c>
      <c r="I5">
        <f>SUM($E$4:$E$33)</f>
        <v>483</v>
      </c>
      <c r="J5" s="2" t="s">
        <v>23</v>
      </c>
      <c r="K5">
        <f>STDEVP($A$4:$A$33)</f>
        <v>0.71802197428460057</v>
      </c>
      <c r="L5">
        <f>STDEVP($B$4:$B$33)</f>
        <v>1.1527744310527055</v>
      </c>
    </row>
    <row r="6" spans="1:12" x14ac:dyDescent="0.3">
      <c r="A6">
        <v>12</v>
      </c>
      <c r="B6">
        <v>7</v>
      </c>
      <c r="D6">
        <f t="shared" si="0"/>
        <v>52</v>
      </c>
      <c r="E6">
        <f t="shared" si="1"/>
        <v>4.5</v>
      </c>
    </row>
    <row r="7" spans="1:12" x14ac:dyDescent="0.3">
      <c r="A7">
        <v>11</v>
      </c>
      <c r="B7">
        <v>9</v>
      </c>
      <c r="D7">
        <f t="shared" si="0"/>
        <v>38</v>
      </c>
      <c r="E7">
        <f t="shared" si="1"/>
        <v>23.5</v>
      </c>
      <c r="H7" s="1" t="s">
        <v>11</v>
      </c>
      <c r="I7" s="1" t="s">
        <v>12</v>
      </c>
    </row>
    <row r="8" spans="1:12" x14ac:dyDescent="0.3">
      <c r="A8">
        <v>11</v>
      </c>
      <c r="B8">
        <v>10</v>
      </c>
      <c r="D8">
        <f t="shared" si="0"/>
        <v>38</v>
      </c>
      <c r="E8">
        <f t="shared" si="1"/>
        <v>28</v>
      </c>
      <c r="H8">
        <f>COUNT($A$4:$A$33)</f>
        <v>30</v>
      </c>
      <c r="I8">
        <f>COUNT($B$4:$B$33)</f>
        <v>30</v>
      </c>
    </row>
    <row r="9" spans="1:12" x14ac:dyDescent="0.3">
      <c r="A9">
        <v>12</v>
      </c>
      <c r="B9">
        <v>8</v>
      </c>
      <c r="D9">
        <f t="shared" si="0"/>
        <v>52</v>
      </c>
      <c r="E9">
        <f t="shared" si="1"/>
        <v>14</v>
      </c>
    </row>
    <row r="10" spans="1:12" x14ac:dyDescent="0.3">
      <c r="A10">
        <v>11</v>
      </c>
      <c r="B10">
        <v>9</v>
      </c>
      <c r="D10">
        <f t="shared" si="0"/>
        <v>38</v>
      </c>
      <c r="E10">
        <f t="shared" si="1"/>
        <v>23.5</v>
      </c>
      <c r="G10" t="s">
        <v>13</v>
      </c>
      <c r="H10">
        <f>H8*I8+H8*(H8+1)/2-H5</f>
        <v>18</v>
      </c>
    </row>
    <row r="11" spans="1:12" x14ac:dyDescent="0.3">
      <c r="A11">
        <v>11</v>
      </c>
      <c r="B11">
        <v>8</v>
      </c>
      <c r="D11">
        <f t="shared" si="0"/>
        <v>38</v>
      </c>
      <c r="E11">
        <f t="shared" si="1"/>
        <v>14</v>
      </c>
      <c r="G11" t="s">
        <v>14</v>
      </c>
      <c r="H11">
        <f>H8*I8+I8*(I8+1)/2-I5</f>
        <v>882</v>
      </c>
    </row>
    <row r="12" spans="1:12" x14ac:dyDescent="0.3">
      <c r="A12">
        <v>11</v>
      </c>
      <c r="B12">
        <v>8</v>
      </c>
      <c r="D12">
        <f t="shared" si="0"/>
        <v>38</v>
      </c>
      <c r="E12">
        <f t="shared" si="1"/>
        <v>14</v>
      </c>
    </row>
    <row r="13" spans="1:12" x14ac:dyDescent="0.3">
      <c r="A13">
        <v>10</v>
      </c>
      <c r="B13">
        <v>7</v>
      </c>
      <c r="D13">
        <f t="shared" si="0"/>
        <v>28</v>
      </c>
      <c r="E13">
        <f t="shared" si="1"/>
        <v>4.5</v>
      </c>
      <c r="G13" t="s">
        <v>15</v>
      </c>
      <c r="H13">
        <f>MIN(H10,H11)</f>
        <v>18</v>
      </c>
    </row>
    <row r="14" spans="1:12" x14ac:dyDescent="0.3">
      <c r="A14">
        <v>12</v>
      </c>
      <c r="B14">
        <v>8</v>
      </c>
      <c r="D14">
        <f t="shared" si="0"/>
        <v>52</v>
      </c>
      <c r="E14">
        <f t="shared" si="1"/>
        <v>14</v>
      </c>
    </row>
    <row r="15" spans="1:12" x14ac:dyDescent="0.3">
      <c r="A15">
        <v>13</v>
      </c>
      <c r="B15">
        <v>8</v>
      </c>
      <c r="D15">
        <f t="shared" si="0"/>
        <v>59</v>
      </c>
      <c r="E15">
        <f t="shared" si="1"/>
        <v>14</v>
      </c>
      <c r="G15" t="s">
        <v>16</v>
      </c>
      <c r="H15">
        <f>(H13-H8*I8/2)/SQRT(H8*I8*(H8+I8+1)/12)</f>
        <v>-6.3868717810475095</v>
      </c>
    </row>
    <row r="16" spans="1:12" x14ac:dyDescent="0.3">
      <c r="A16">
        <v>13</v>
      </c>
      <c r="B16">
        <v>7</v>
      </c>
      <c r="D16">
        <f t="shared" si="0"/>
        <v>59</v>
      </c>
      <c r="E16">
        <f t="shared" si="1"/>
        <v>4.5</v>
      </c>
      <c r="G16" s="3" t="s">
        <v>17</v>
      </c>
      <c r="H16" s="4">
        <f>(1-NORMSDIST(ABS(H15)))*2</f>
        <v>1.6931345214743487E-10</v>
      </c>
    </row>
    <row r="17" spans="1:12" x14ac:dyDescent="0.3">
      <c r="A17">
        <v>11</v>
      </c>
      <c r="B17">
        <v>8</v>
      </c>
      <c r="D17">
        <f t="shared" si="0"/>
        <v>38</v>
      </c>
      <c r="E17">
        <f t="shared" si="1"/>
        <v>14</v>
      </c>
    </row>
    <row r="18" spans="1:12" x14ac:dyDescent="0.3">
      <c r="A18">
        <v>11</v>
      </c>
      <c r="B18">
        <v>8</v>
      </c>
      <c r="D18">
        <f t="shared" si="0"/>
        <v>38</v>
      </c>
      <c r="E18">
        <f t="shared" si="1"/>
        <v>14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12</v>
      </c>
      <c r="B19">
        <v>11</v>
      </c>
      <c r="D19">
        <f t="shared" si="0"/>
        <v>52</v>
      </c>
      <c r="E19">
        <f t="shared" si="1"/>
        <v>38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12</v>
      </c>
      <c r="B20">
        <v>9</v>
      </c>
      <c r="D20">
        <f t="shared" si="0"/>
        <v>52</v>
      </c>
      <c r="E20">
        <f t="shared" si="1"/>
        <v>23.5</v>
      </c>
    </row>
    <row r="21" spans="1:12" x14ac:dyDescent="0.3">
      <c r="A21">
        <v>11</v>
      </c>
      <c r="B21">
        <v>7</v>
      </c>
      <c r="D21">
        <f t="shared" si="0"/>
        <v>38</v>
      </c>
      <c r="E21">
        <f t="shared" si="1"/>
        <v>4.5</v>
      </c>
    </row>
    <row r="22" spans="1:12" x14ac:dyDescent="0.3">
      <c r="A22">
        <v>11</v>
      </c>
      <c r="B22">
        <v>9</v>
      </c>
      <c r="D22">
        <f t="shared" si="0"/>
        <v>38</v>
      </c>
      <c r="E22">
        <f t="shared" si="1"/>
        <v>23.5</v>
      </c>
    </row>
    <row r="23" spans="1:12" x14ac:dyDescent="0.3">
      <c r="A23">
        <v>11</v>
      </c>
      <c r="B23">
        <v>8</v>
      </c>
      <c r="D23">
        <f t="shared" si="0"/>
        <v>38</v>
      </c>
      <c r="E23">
        <f t="shared" si="1"/>
        <v>14</v>
      </c>
    </row>
    <row r="24" spans="1:12" x14ac:dyDescent="0.3">
      <c r="A24">
        <v>11</v>
      </c>
      <c r="B24">
        <v>9</v>
      </c>
      <c r="D24">
        <f t="shared" si="0"/>
        <v>38</v>
      </c>
      <c r="E24">
        <f t="shared" si="1"/>
        <v>23.5</v>
      </c>
    </row>
    <row r="25" spans="1:12" x14ac:dyDescent="0.3">
      <c r="A25">
        <v>12</v>
      </c>
      <c r="B25">
        <v>8</v>
      </c>
      <c r="D25">
        <f t="shared" si="0"/>
        <v>52</v>
      </c>
      <c r="E25">
        <f t="shared" si="1"/>
        <v>14</v>
      </c>
    </row>
    <row r="26" spans="1:12" x14ac:dyDescent="0.3">
      <c r="A26">
        <v>11</v>
      </c>
      <c r="B26">
        <v>8</v>
      </c>
      <c r="D26">
        <f t="shared" si="0"/>
        <v>38</v>
      </c>
      <c r="E26">
        <f t="shared" si="1"/>
        <v>14</v>
      </c>
    </row>
    <row r="27" spans="1:12" x14ac:dyDescent="0.3">
      <c r="A27">
        <v>12</v>
      </c>
      <c r="B27">
        <v>7</v>
      </c>
      <c r="D27">
        <f t="shared" si="0"/>
        <v>52</v>
      </c>
      <c r="E27">
        <f t="shared" si="1"/>
        <v>4.5</v>
      </c>
    </row>
    <row r="28" spans="1:12" x14ac:dyDescent="0.3">
      <c r="A28">
        <v>12</v>
      </c>
      <c r="B28">
        <v>11</v>
      </c>
      <c r="D28">
        <f t="shared" si="0"/>
        <v>52</v>
      </c>
      <c r="E28">
        <f t="shared" si="1"/>
        <v>38</v>
      </c>
    </row>
    <row r="29" spans="1:12" x14ac:dyDescent="0.3">
      <c r="A29">
        <v>12</v>
      </c>
      <c r="B29">
        <v>8</v>
      </c>
      <c r="D29">
        <f t="shared" si="0"/>
        <v>52</v>
      </c>
      <c r="E29">
        <f t="shared" si="1"/>
        <v>14</v>
      </c>
    </row>
    <row r="30" spans="1:12" x14ac:dyDescent="0.3">
      <c r="A30">
        <v>11</v>
      </c>
      <c r="B30">
        <v>7</v>
      </c>
      <c r="D30">
        <f t="shared" si="0"/>
        <v>38</v>
      </c>
      <c r="E30">
        <f t="shared" si="1"/>
        <v>4.5</v>
      </c>
    </row>
    <row r="31" spans="1:12" x14ac:dyDescent="0.3">
      <c r="A31">
        <v>13</v>
      </c>
      <c r="B31">
        <v>8</v>
      </c>
      <c r="D31">
        <f t="shared" si="0"/>
        <v>59</v>
      </c>
      <c r="E31">
        <f t="shared" si="1"/>
        <v>14</v>
      </c>
    </row>
    <row r="32" spans="1:12" x14ac:dyDescent="0.3">
      <c r="A32">
        <v>11</v>
      </c>
      <c r="B32">
        <v>8</v>
      </c>
      <c r="D32">
        <f t="shared" si="0"/>
        <v>38</v>
      </c>
      <c r="E32">
        <f t="shared" si="1"/>
        <v>14</v>
      </c>
    </row>
    <row r="33" spans="1:5" x14ac:dyDescent="0.3">
      <c r="A33">
        <v>11</v>
      </c>
      <c r="B33">
        <v>6</v>
      </c>
      <c r="D33">
        <f t="shared" si="0"/>
        <v>38</v>
      </c>
      <c r="E33">
        <f t="shared" si="1"/>
        <v>1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37</v>
      </c>
      <c r="D1" t="s">
        <v>2</v>
      </c>
      <c r="E1">
        <v>432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11</v>
      </c>
      <c r="I2">
        <f>MEDIAN($B$4:$B$33)</f>
        <v>8</v>
      </c>
      <c r="K2">
        <f>AVERAGE($A$4:$A$33)</f>
        <v>11.466666666666667</v>
      </c>
      <c r="L2">
        <f>AVERAGE($B$4:$B$33)</f>
        <v>7.7666666666666666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11</v>
      </c>
      <c r="B4">
        <v>9</v>
      </c>
      <c r="D4">
        <f t="shared" ref="D4:D33" si="0">RANK(A4,$A$4:$B$33,1)+(COUNT($A$4:$B$33)+1-RANK(A4,$A$4:$B$33,1)-RANK(A4,$A$4:$B$33,0))/2</f>
        <v>41</v>
      </c>
      <c r="E4">
        <f t="shared" ref="E4:E33" si="1">RANK(B4,$A$4:$B$33,1)+(COUNT($A$4:$B$33)+1-RANK(B4,$A$4:$B$33,1)-RANK(B4,$A$4:$B$33,0))/2</f>
        <v>28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11</v>
      </c>
      <c r="B5">
        <v>7</v>
      </c>
      <c r="D5">
        <f t="shared" si="0"/>
        <v>41</v>
      </c>
      <c r="E5">
        <f t="shared" si="1"/>
        <v>7</v>
      </c>
      <c r="H5">
        <f>SUM($D$4:$D$33)</f>
        <v>1354</v>
      </c>
      <c r="I5">
        <f>SUM($E$4:$E$33)</f>
        <v>476</v>
      </c>
      <c r="J5" s="2" t="s">
        <v>23</v>
      </c>
      <c r="K5">
        <f>STDEVP($A$4:$A$33)</f>
        <v>0.95684667296048831</v>
      </c>
      <c r="L5">
        <f>STDEVP($B$4:$B$33)</f>
        <v>0.91954094827558142</v>
      </c>
    </row>
    <row r="6" spans="1:12" x14ac:dyDescent="0.3">
      <c r="A6">
        <v>11</v>
      </c>
      <c r="B6">
        <v>11</v>
      </c>
      <c r="D6">
        <f t="shared" si="0"/>
        <v>41</v>
      </c>
      <c r="E6">
        <f t="shared" si="1"/>
        <v>41</v>
      </c>
    </row>
    <row r="7" spans="1:12" x14ac:dyDescent="0.3">
      <c r="A7">
        <v>12</v>
      </c>
      <c r="B7">
        <v>9</v>
      </c>
      <c r="D7">
        <f t="shared" si="0"/>
        <v>53.5</v>
      </c>
      <c r="E7">
        <f t="shared" si="1"/>
        <v>28</v>
      </c>
      <c r="H7" s="1" t="s">
        <v>11</v>
      </c>
      <c r="I7" s="1" t="s">
        <v>12</v>
      </c>
    </row>
    <row r="8" spans="1:12" x14ac:dyDescent="0.3">
      <c r="A8">
        <v>12</v>
      </c>
      <c r="B8">
        <v>7</v>
      </c>
      <c r="D8">
        <f t="shared" si="0"/>
        <v>53.5</v>
      </c>
      <c r="E8">
        <f t="shared" si="1"/>
        <v>7</v>
      </c>
      <c r="H8">
        <f>COUNT($A$4:$A$33)</f>
        <v>30</v>
      </c>
      <c r="I8">
        <f>COUNT($B$4:$B$33)</f>
        <v>30</v>
      </c>
    </row>
    <row r="9" spans="1:12" x14ac:dyDescent="0.3">
      <c r="A9">
        <v>12</v>
      </c>
      <c r="B9">
        <v>8</v>
      </c>
      <c r="D9">
        <f t="shared" si="0"/>
        <v>53.5</v>
      </c>
      <c r="E9">
        <f t="shared" si="1"/>
        <v>19.5</v>
      </c>
    </row>
    <row r="10" spans="1:12" x14ac:dyDescent="0.3">
      <c r="A10">
        <v>11</v>
      </c>
      <c r="B10">
        <v>7</v>
      </c>
      <c r="D10">
        <f t="shared" si="0"/>
        <v>41</v>
      </c>
      <c r="E10">
        <f t="shared" si="1"/>
        <v>7</v>
      </c>
      <c r="G10" t="s">
        <v>13</v>
      </c>
      <c r="H10">
        <f>H8*I8+H8*(H8+1)/2-H5</f>
        <v>11</v>
      </c>
    </row>
    <row r="11" spans="1:12" x14ac:dyDescent="0.3">
      <c r="A11">
        <v>11</v>
      </c>
      <c r="B11">
        <v>8</v>
      </c>
      <c r="D11">
        <f t="shared" si="0"/>
        <v>41</v>
      </c>
      <c r="E11">
        <f t="shared" si="1"/>
        <v>19.5</v>
      </c>
      <c r="G11" t="s">
        <v>14</v>
      </c>
      <c r="H11">
        <f>H8*I8+I8*(I8+1)/2-I5</f>
        <v>889</v>
      </c>
    </row>
    <row r="12" spans="1:12" x14ac:dyDescent="0.3">
      <c r="A12">
        <v>11</v>
      </c>
      <c r="B12">
        <v>7</v>
      </c>
      <c r="D12">
        <f t="shared" si="0"/>
        <v>41</v>
      </c>
      <c r="E12">
        <f t="shared" si="1"/>
        <v>7</v>
      </c>
    </row>
    <row r="13" spans="1:12" x14ac:dyDescent="0.3">
      <c r="A13">
        <v>11</v>
      </c>
      <c r="B13">
        <v>8</v>
      </c>
      <c r="D13">
        <f t="shared" si="0"/>
        <v>41</v>
      </c>
      <c r="E13">
        <f t="shared" si="1"/>
        <v>19.5</v>
      </c>
      <c r="G13" t="s">
        <v>15</v>
      </c>
      <c r="H13">
        <f>MIN(H10,H11)</f>
        <v>11</v>
      </c>
    </row>
    <row r="14" spans="1:12" x14ac:dyDescent="0.3">
      <c r="A14">
        <v>11</v>
      </c>
      <c r="B14">
        <v>8</v>
      </c>
      <c r="D14">
        <f t="shared" si="0"/>
        <v>41</v>
      </c>
      <c r="E14">
        <f t="shared" si="1"/>
        <v>19.5</v>
      </c>
    </row>
    <row r="15" spans="1:12" x14ac:dyDescent="0.3">
      <c r="A15">
        <v>11</v>
      </c>
      <c r="B15">
        <v>8</v>
      </c>
      <c r="D15">
        <f t="shared" si="0"/>
        <v>41</v>
      </c>
      <c r="E15">
        <f t="shared" si="1"/>
        <v>19.5</v>
      </c>
      <c r="G15" t="s">
        <v>16</v>
      </c>
      <c r="H15">
        <f>(H13-H8*I8/2)/SQRT(H8*I8*(H8+I8+1)/12)</f>
        <v>-6.4903627589811492</v>
      </c>
    </row>
    <row r="16" spans="1:12" x14ac:dyDescent="0.3">
      <c r="A16">
        <v>10</v>
      </c>
      <c r="B16">
        <v>7</v>
      </c>
      <c r="D16">
        <f t="shared" si="0"/>
        <v>30.5</v>
      </c>
      <c r="E16">
        <f t="shared" si="1"/>
        <v>7</v>
      </c>
      <c r="G16" s="3" t="s">
        <v>17</v>
      </c>
      <c r="H16" s="4">
        <f>(1-NORMSDIST(ABS(H15)))*2</f>
        <v>8.5629947577103849E-11</v>
      </c>
    </row>
    <row r="17" spans="1:12" x14ac:dyDescent="0.3">
      <c r="A17">
        <v>11</v>
      </c>
      <c r="B17">
        <v>8</v>
      </c>
      <c r="D17">
        <f t="shared" si="0"/>
        <v>41</v>
      </c>
      <c r="E17">
        <f t="shared" si="1"/>
        <v>19.5</v>
      </c>
    </row>
    <row r="18" spans="1:12" x14ac:dyDescent="0.3">
      <c r="A18">
        <v>13</v>
      </c>
      <c r="B18">
        <v>9</v>
      </c>
      <c r="D18">
        <f t="shared" si="0"/>
        <v>57.5</v>
      </c>
      <c r="E18">
        <f t="shared" si="1"/>
        <v>28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11</v>
      </c>
      <c r="B19">
        <v>7</v>
      </c>
      <c r="D19">
        <f t="shared" si="0"/>
        <v>41</v>
      </c>
      <c r="E19">
        <f t="shared" si="1"/>
        <v>7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11</v>
      </c>
      <c r="B20">
        <v>8</v>
      </c>
      <c r="D20">
        <f t="shared" si="0"/>
        <v>41</v>
      </c>
      <c r="E20">
        <f t="shared" si="1"/>
        <v>19.5</v>
      </c>
    </row>
    <row r="21" spans="1:12" x14ac:dyDescent="0.3">
      <c r="A21">
        <v>11</v>
      </c>
      <c r="B21">
        <v>7</v>
      </c>
      <c r="D21">
        <f t="shared" si="0"/>
        <v>41</v>
      </c>
      <c r="E21">
        <f t="shared" si="1"/>
        <v>7</v>
      </c>
    </row>
    <row r="22" spans="1:12" x14ac:dyDescent="0.3">
      <c r="A22">
        <v>11</v>
      </c>
      <c r="B22">
        <v>7</v>
      </c>
      <c r="D22">
        <f t="shared" si="0"/>
        <v>41</v>
      </c>
      <c r="E22">
        <f t="shared" si="1"/>
        <v>7</v>
      </c>
    </row>
    <row r="23" spans="1:12" x14ac:dyDescent="0.3">
      <c r="A23">
        <v>11</v>
      </c>
      <c r="B23">
        <v>8</v>
      </c>
      <c r="D23">
        <f t="shared" si="0"/>
        <v>41</v>
      </c>
      <c r="E23">
        <f t="shared" si="1"/>
        <v>19.5</v>
      </c>
    </row>
    <row r="24" spans="1:12" x14ac:dyDescent="0.3">
      <c r="A24">
        <v>11</v>
      </c>
      <c r="B24">
        <v>8</v>
      </c>
      <c r="D24">
        <f t="shared" si="0"/>
        <v>41</v>
      </c>
      <c r="E24">
        <f t="shared" si="1"/>
        <v>19.5</v>
      </c>
    </row>
    <row r="25" spans="1:12" x14ac:dyDescent="0.3">
      <c r="A25">
        <v>11</v>
      </c>
      <c r="B25">
        <v>6</v>
      </c>
      <c r="D25">
        <f t="shared" si="0"/>
        <v>41</v>
      </c>
      <c r="E25">
        <f t="shared" si="1"/>
        <v>1</v>
      </c>
    </row>
    <row r="26" spans="1:12" x14ac:dyDescent="0.3">
      <c r="A26">
        <v>10</v>
      </c>
      <c r="B26">
        <v>8</v>
      </c>
      <c r="D26">
        <f t="shared" si="0"/>
        <v>30.5</v>
      </c>
      <c r="E26">
        <f t="shared" si="1"/>
        <v>19.5</v>
      </c>
    </row>
    <row r="27" spans="1:12" x14ac:dyDescent="0.3">
      <c r="A27">
        <v>11</v>
      </c>
      <c r="B27">
        <v>8</v>
      </c>
      <c r="D27">
        <f t="shared" si="0"/>
        <v>41</v>
      </c>
      <c r="E27">
        <f t="shared" si="1"/>
        <v>19.5</v>
      </c>
    </row>
    <row r="28" spans="1:12" x14ac:dyDescent="0.3">
      <c r="A28">
        <v>12</v>
      </c>
      <c r="B28">
        <v>8</v>
      </c>
      <c r="D28">
        <f t="shared" si="0"/>
        <v>53.5</v>
      </c>
      <c r="E28">
        <f t="shared" si="1"/>
        <v>19.5</v>
      </c>
    </row>
    <row r="29" spans="1:12" x14ac:dyDescent="0.3">
      <c r="A29">
        <v>13</v>
      </c>
      <c r="B29">
        <v>7</v>
      </c>
      <c r="D29">
        <f t="shared" si="0"/>
        <v>57.5</v>
      </c>
      <c r="E29">
        <f t="shared" si="1"/>
        <v>7</v>
      </c>
    </row>
    <row r="30" spans="1:12" x14ac:dyDescent="0.3">
      <c r="A30">
        <v>12</v>
      </c>
      <c r="B30">
        <v>8</v>
      </c>
      <c r="D30">
        <f t="shared" si="0"/>
        <v>53.5</v>
      </c>
      <c r="E30">
        <f t="shared" si="1"/>
        <v>19.5</v>
      </c>
    </row>
    <row r="31" spans="1:12" x14ac:dyDescent="0.3">
      <c r="A31">
        <v>12</v>
      </c>
      <c r="B31">
        <v>7</v>
      </c>
      <c r="D31">
        <f t="shared" si="0"/>
        <v>53.5</v>
      </c>
      <c r="E31">
        <f t="shared" si="1"/>
        <v>7</v>
      </c>
    </row>
    <row r="32" spans="1:12" x14ac:dyDescent="0.3">
      <c r="A32">
        <v>14</v>
      </c>
      <c r="B32">
        <v>8</v>
      </c>
      <c r="D32">
        <f t="shared" si="0"/>
        <v>59.5</v>
      </c>
      <c r="E32">
        <f t="shared" si="1"/>
        <v>19.5</v>
      </c>
    </row>
    <row r="33" spans="1:5" x14ac:dyDescent="0.3">
      <c r="A33">
        <v>14</v>
      </c>
      <c r="B33">
        <v>7</v>
      </c>
      <c r="D33">
        <f t="shared" si="0"/>
        <v>59.5</v>
      </c>
      <c r="E33">
        <f t="shared" si="1"/>
        <v>7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38</v>
      </c>
      <c r="D1" t="s">
        <v>2</v>
      </c>
      <c r="E1">
        <v>666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17</v>
      </c>
      <c r="I2">
        <f>MEDIAN($B$4:$B$33)</f>
        <v>12.5</v>
      </c>
      <c r="K2">
        <f>AVERAGE($A$4:$A$33)</f>
        <v>17.600000000000001</v>
      </c>
      <c r="L2">
        <f>AVERAGE($B$4:$B$33)</f>
        <v>13.166666666666666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17</v>
      </c>
      <c r="B4">
        <v>13</v>
      </c>
      <c r="D4">
        <f t="shared" ref="D4:D33" si="0">RANK(A4,$A$4:$B$33,1)+(COUNT($A$4:$B$33)+1-RANK(A4,$A$4:$B$33,1)-RANK(A4,$A$4:$B$33,0))/2</f>
        <v>42.5</v>
      </c>
      <c r="E4">
        <f t="shared" ref="E4:E33" si="1">RANK(B4,$A$4:$B$33,1)+(COUNT($A$4:$B$33)+1-RANK(B4,$A$4:$B$33,1)-RANK(B4,$A$4:$B$33,0))/2</f>
        <v>18.5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16</v>
      </c>
      <c r="B5">
        <v>16</v>
      </c>
      <c r="D5">
        <f t="shared" si="0"/>
        <v>32</v>
      </c>
      <c r="E5">
        <f t="shared" si="1"/>
        <v>32</v>
      </c>
      <c r="H5">
        <f>SUM($D$4:$D$33)</f>
        <v>1332</v>
      </c>
      <c r="I5">
        <f>SUM($E$4:$E$33)</f>
        <v>498</v>
      </c>
      <c r="J5" s="2" t="s">
        <v>23</v>
      </c>
      <c r="K5">
        <f>STDEVP($A$4:$A$33)</f>
        <v>1.7243356208503418</v>
      </c>
      <c r="L5">
        <f>STDEVP($B$4:$B$33)</f>
        <v>3.0992830712207553</v>
      </c>
    </row>
    <row r="6" spans="1:12" x14ac:dyDescent="0.3">
      <c r="A6">
        <v>17</v>
      </c>
      <c r="B6">
        <v>28</v>
      </c>
      <c r="D6">
        <f t="shared" si="0"/>
        <v>42.5</v>
      </c>
      <c r="E6">
        <f t="shared" si="1"/>
        <v>60</v>
      </c>
    </row>
    <row r="7" spans="1:12" x14ac:dyDescent="0.3">
      <c r="A7">
        <v>18</v>
      </c>
      <c r="B7">
        <v>15</v>
      </c>
      <c r="D7">
        <f t="shared" si="0"/>
        <v>51.5</v>
      </c>
      <c r="E7">
        <f t="shared" si="1"/>
        <v>27</v>
      </c>
      <c r="H7" s="1" t="s">
        <v>11</v>
      </c>
      <c r="I7" s="1" t="s">
        <v>12</v>
      </c>
    </row>
    <row r="8" spans="1:12" x14ac:dyDescent="0.3">
      <c r="A8">
        <v>17</v>
      </c>
      <c r="B8">
        <v>14</v>
      </c>
      <c r="D8">
        <f t="shared" si="0"/>
        <v>42.5</v>
      </c>
      <c r="E8">
        <f t="shared" si="1"/>
        <v>23.5</v>
      </c>
      <c r="H8">
        <f>COUNT($A$4:$A$33)</f>
        <v>30</v>
      </c>
      <c r="I8">
        <f>COUNT($B$4:$B$33)</f>
        <v>30</v>
      </c>
    </row>
    <row r="9" spans="1:12" x14ac:dyDescent="0.3">
      <c r="A9">
        <v>19</v>
      </c>
      <c r="B9">
        <v>11</v>
      </c>
      <c r="D9">
        <f t="shared" si="0"/>
        <v>55.5</v>
      </c>
      <c r="E9">
        <f t="shared" si="1"/>
        <v>4.5</v>
      </c>
    </row>
    <row r="10" spans="1:12" x14ac:dyDescent="0.3">
      <c r="A10">
        <v>19</v>
      </c>
      <c r="B10">
        <v>11</v>
      </c>
      <c r="D10">
        <f t="shared" si="0"/>
        <v>55.5</v>
      </c>
      <c r="E10">
        <f t="shared" si="1"/>
        <v>4.5</v>
      </c>
      <c r="G10" t="s">
        <v>13</v>
      </c>
      <c r="H10">
        <f>H8*I8+H8*(H8+1)/2-H5</f>
        <v>33</v>
      </c>
    </row>
    <row r="11" spans="1:12" x14ac:dyDescent="0.3">
      <c r="A11">
        <v>19</v>
      </c>
      <c r="B11">
        <v>12</v>
      </c>
      <c r="D11">
        <f t="shared" si="0"/>
        <v>55.5</v>
      </c>
      <c r="E11">
        <f t="shared" si="1"/>
        <v>12</v>
      </c>
      <c r="G11" t="s">
        <v>14</v>
      </c>
      <c r="H11">
        <f>H8*I8+I8*(I8+1)/2-I5</f>
        <v>867</v>
      </c>
    </row>
    <row r="12" spans="1:12" x14ac:dyDescent="0.3">
      <c r="A12">
        <v>18</v>
      </c>
      <c r="B12">
        <v>12</v>
      </c>
      <c r="D12">
        <f t="shared" si="0"/>
        <v>51.5</v>
      </c>
      <c r="E12">
        <f t="shared" si="1"/>
        <v>12</v>
      </c>
    </row>
    <row r="13" spans="1:12" x14ac:dyDescent="0.3">
      <c r="A13">
        <v>18</v>
      </c>
      <c r="B13">
        <v>13</v>
      </c>
      <c r="D13">
        <f t="shared" si="0"/>
        <v>51.5</v>
      </c>
      <c r="E13">
        <f t="shared" si="1"/>
        <v>18.5</v>
      </c>
      <c r="G13" t="s">
        <v>15</v>
      </c>
      <c r="H13">
        <f>MIN(H10,H11)</f>
        <v>33</v>
      </c>
    </row>
    <row r="14" spans="1:12" x14ac:dyDescent="0.3">
      <c r="A14">
        <v>17</v>
      </c>
      <c r="B14">
        <v>14</v>
      </c>
      <c r="D14">
        <f t="shared" si="0"/>
        <v>42.5</v>
      </c>
      <c r="E14">
        <f t="shared" si="1"/>
        <v>23.5</v>
      </c>
    </row>
    <row r="15" spans="1:12" x14ac:dyDescent="0.3">
      <c r="A15">
        <v>17</v>
      </c>
      <c r="B15">
        <v>13</v>
      </c>
      <c r="D15">
        <f t="shared" si="0"/>
        <v>42.5</v>
      </c>
      <c r="E15">
        <f t="shared" si="1"/>
        <v>18.5</v>
      </c>
      <c r="G15" t="s">
        <v>16</v>
      </c>
      <c r="H15">
        <f>(H13-H8*I8/2)/SQRT(H8*I8*(H8+I8+1)/12)</f>
        <v>-6.1651053997611376</v>
      </c>
    </row>
    <row r="16" spans="1:12" x14ac:dyDescent="0.3">
      <c r="A16">
        <v>17</v>
      </c>
      <c r="B16">
        <v>14</v>
      </c>
      <c r="D16">
        <f t="shared" si="0"/>
        <v>42.5</v>
      </c>
      <c r="E16">
        <f t="shared" si="1"/>
        <v>23.5</v>
      </c>
      <c r="G16" s="3" t="s">
        <v>17</v>
      </c>
      <c r="H16" s="4">
        <f>(1-NORMSDIST(ABS(H15)))*2</f>
        <v>7.0436212418201194E-10</v>
      </c>
    </row>
    <row r="17" spans="1:12" x14ac:dyDescent="0.3">
      <c r="A17">
        <v>17</v>
      </c>
      <c r="B17">
        <v>13</v>
      </c>
      <c r="D17">
        <f t="shared" si="0"/>
        <v>42.5</v>
      </c>
      <c r="E17">
        <f t="shared" si="1"/>
        <v>18.5</v>
      </c>
    </row>
    <row r="18" spans="1:12" x14ac:dyDescent="0.3">
      <c r="A18">
        <v>16</v>
      </c>
      <c r="B18">
        <v>11</v>
      </c>
      <c r="D18">
        <f t="shared" si="0"/>
        <v>32</v>
      </c>
      <c r="E18">
        <f t="shared" si="1"/>
        <v>4.5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19</v>
      </c>
      <c r="B19">
        <v>12</v>
      </c>
      <c r="D19">
        <f t="shared" si="0"/>
        <v>55.5</v>
      </c>
      <c r="E19">
        <f t="shared" si="1"/>
        <v>12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17</v>
      </c>
      <c r="B20">
        <v>11</v>
      </c>
      <c r="D20">
        <f t="shared" si="0"/>
        <v>42.5</v>
      </c>
      <c r="E20">
        <f t="shared" si="1"/>
        <v>4.5</v>
      </c>
    </row>
    <row r="21" spans="1:12" x14ac:dyDescent="0.3">
      <c r="A21">
        <v>17</v>
      </c>
      <c r="B21">
        <v>13</v>
      </c>
      <c r="D21">
        <f t="shared" si="0"/>
        <v>42.5</v>
      </c>
      <c r="E21">
        <f t="shared" si="1"/>
        <v>18.5</v>
      </c>
    </row>
    <row r="22" spans="1:12" x14ac:dyDescent="0.3">
      <c r="A22">
        <v>16</v>
      </c>
      <c r="B22">
        <v>12</v>
      </c>
      <c r="D22">
        <f t="shared" si="0"/>
        <v>32</v>
      </c>
      <c r="E22">
        <f t="shared" si="1"/>
        <v>12</v>
      </c>
    </row>
    <row r="23" spans="1:12" x14ac:dyDescent="0.3">
      <c r="A23">
        <v>16</v>
      </c>
      <c r="B23">
        <v>14</v>
      </c>
      <c r="D23">
        <f t="shared" si="0"/>
        <v>32</v>
      </c>
      <c r="E23">
        <f t="shared" si="1"/>
        <v>23.5</v>
      </c>
    </row>
    <row r="24" spans="1:12" x14ac:dyDescent="0.3">
      <c r="A24">
        <v>17</v>
      </c>
      <c r="B24">
        <v>12</v>
      </c>
      <c r="D24">
        <f t="shared" si="0"/>
        <v>42.5</v>
      </c>
      <c r="E24">
        <f t="shared" si="1"/>
        <v>12</v>
      </c>
    </row>
    <row r="25" spans="1:12" x14ac:dyDescent="0.3">
      <c r="A25">
        <v>17</v>
      </c>
      <c r="B25">
        <v>11</v>
      </c>
      <c r="D25">
        <f t="shared" si="0"/>
        <v>42.5</v>
      </c>
      <c r="E25">
        <f t="shared" si="1"/>
        <v>4.5</v>
      </c>
    </row>
    <row r="26" spans="1:12" x14ac:dyDescent="0.3">
      <c r="A26">
        <v>18</v>
      </c>
      <c r="B26">
        <v>11</v>
      </c>
      <c r="D26">
        <f t="shared" si="0"/>
        <v>51.5</v>
      </c>
      <c r="E26">
        <f t="shared" si="1"/>
        <v>4.5</v>
      </c>
    </row>
    <row r="27" spans="1:12" x14ac:dyDescent="0.3">
      <c r="A27">
        <v>17</v>
      </c>
      <c r="B27">
        <v>11</v>
      </c>
      <c r="D27">
        <f t="shared" si="0"/>
        <v>42.5</v>
      </c>
      <c r="E27">
        <f t="shared" si="1"/>
        <v>4.5</v>
      </c>
    </row>
    <row r="28" spans="1:12" x14ac:dyDescent="0.3">
      <c r="A28">
        <v>16</v>
      </c>
      <c r="B28">
        <v>11</v>
      </c>
      <c r="D28">
        <f t="shared" si="0"/>
        <v>32</v>
      </c>
      <c r="E28">
        <f t="shared" si="1"/>
        <v>4.5</v>
      </c>
    </row>
    <row r="29" spans="1:12" x14ac:dyDescent="0.3">
      <c r="A29">
        <v>17</v>
      </c>
      <c r="B29">
        <v>12</v>
      </c>
      <c r="D29">
        <f t="shared" si="0"/>
        <v>42.5</v>
      </c>
      <c r="E29">
        <f t="shared" si="1"/>
        <v>12</v>
      </c>
    </row>
    <row r="30" spans="1:12" x14ac:dyDescent="0.3">
      <c r="A30">
        <v>17</v>
      </c>
      <c r="B30">
        <v>12</v>
      </c>
      <c r="D30">
        <f t="shared" si="0"/>
        <v>42.5</v>
      </c>
      <c r="E30">
        <f t="shared" si="1"/>
        <v>12</v>
      </c>
    </row>
    <row r="31" spans="1:12" x14ac:dyDescent="0.3">
      <c r="A31">
        <v>22</v>
      </c>
      <c r="B31">
        <v>15</v>
      </c>
      <c r="D31">
        <f t="shared" si="0"/>
        <v>58</v>
      </c>
      <c r="E31">
        <f t="shared" si="1"/>
        <v>27</v>
      </c>
    </row>
    <row r="32" spans="1:12" x14ac:dyDescent="0.3">
      <c r="A32">
        <v>24</v>
      </c>
      <c r="B32">
        <v>13</v>
      </c>
      <c r="D32">
        <f t="shared" si="0"/>
        <v>59</v>
      </c>
      <c r="E32">
        <f t="shared" si="1"/>
        <v>18.5</v>
      </c>
    </row>
    <row r="33" spans="1:5" x14ac:dyDescent="0.3">
      <c r="A33">
        <v>16</v>
      </c>
      <c r="B33">
        <v>15</v>
      </c>
      <c r="D33">
        <f t="shared" si="0"/>
        <v>32</v>
      </c>
      <c r="E33">
        <f t="shared" si="1"/>
        <v>27</v>
      </c>
    </row>
  </sheetData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39</v>
      </c>
      <c r="D1" t="s">
        <v>2</v>
      </c>
      <c r="E1">
        <v>966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26</v>
      </c>
      <c r="I2">
        <f>MEDIAN($B$4:$B$33)</f>
        <v>17</v>
      </c>
      <c r="K2">
        <f>AVERAGE($A$4:$A$33)</f>
        <v>26.3</v>
      </c>
      <c r="L2">
        <f>AVERAGE($B$4:$B$33)</f>
        <v>17.466666666666665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26</v>
      </c>
      <c r="B4">
        <v>16</v>
      </c>
      <c r="D4">
        <f t="shared" ref="D4:D33" si="0">RANK(A4,$A$4:$B$33,1)+(COUNT($A$4:$B$33)+1-RANK(A4,$A$4:$B$33,1)-RANK(A4,$A$4:$B$33,0))/2</f>
        <v>43</v>
      </c>
      <c r="E4">
        <f t="shared" ref="E4:E33" si="1">RANK(B4,$A$4:$B$33,1)+(COUNT($A$4:$B$33)+1-RANK(B4,$A$4:$B$33,1)-RANK(B4,$A$4:$B$33,0))/2</f>
        <v>6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25</v>
      </c>
      <c r="B5">
        <v>16</v>
      </c>
      <c r="D5">
        <f t="shared" si="0"/>
        <v>33.5</v>
      </c>
      <c r="E5">
        <f t="shared" si="1"/>
        <v>6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1.0376254944182255</v>
      </c>
      <c r="L5">
        <f>STDEVP($B$4:$B$33)</f>
        <v>1.6275407487644937</v>
      </c>
    </row>
    <row r="6" spans="1:12" x14ac:dyDescent="0.3">
      <c r="A6">
        <v>26</v>
      </c>
      <c r="B6">
        <v>19</v>
      </c>
      <c r="D6">
        <f t="shared" si="0"/>
        <v>43</v>
      </c>
      <c r="E6">
        <f t="shared" si="1"/>
        <v>26.5</v>
      </c>
    </row>
    <row r="7" spans="1:12" x14ac:dyDescent="0.3">
      <c r="A7">
        <v>26</v>
      </c>
      <c r="B7">
        <v>17</v>
      </c>
      <c r="D7">
        <f t="shared" si="0"/>
        <v>43</v>
      </c>
      <c r="E7">
        <f t="shared" si="1"/>
        <v>14</v>
      </c>
      <c r="H7" s="1" t="s">
        <v>11</v>
      </c>
      <c r="I7" s="1" t="s">
        <v>12</v>
      </c>
    </row>
    <row r="8" spans="1:12" x14ac:dyDescent="0.3">
      <c r="A8">
        <v>26</v>
      </c>
      <c r="B8">
        <v>19</v>
      </c>
      <c r="D8">
        <f t="shared" si="0"/>
        <v>43</v>
      </c>
      <c r="E8">
        <f t="shared" si="1"/>
        <v>26.5</v>
      </c>
      <c r="H8">
        <f>COUNT($A$4:$A$33)</f>
        <v>30</v>
      </c>
      <c r="I8">
        <f>COUNT($B$4:$B$33)</f>
        <v>30</v>
      </c>
    </row>
    <row r="9" spans="1:12" x14ac:dyDescent="0.3">
      <c r="A9">
        <v>26</v>
      </c>
      <c r="B9">
        <v>21</v>
      </c>
      <c r="D9">
        <f t="shared" si="0"/>
        <v>43</v>
      </c>
      <c r="E9">
        <f t="shared" si="1"/>
        <v>28.5</v>
      </c>
    </row>
    <row r="10" spans="1:12" x14ac:dyDescent="0.3">
      <c r="A10">
        <v>27</v>
      </c>
      <c r="B10">
        <v>17</v>
      </c>
      <c r="D10">
        <f t="shared" si="0"/>
        <v>53.5</v>
      </c>
      <c r="E10">
        <f t="shared" si="1"/>
        <v>14</v>
      </c>
      <c r="G10" t="s">
        <v>13</v>
      </c>
      <c r="H10">
        <f>H8*I8+H8*(H8+1)/2-H5</f>
        <v>0</v>
      </c>
    </row>
    <row r="11" spans="1:12" x14ac:dyDescent="0.3">
      <c r="A11">
        <v>26</v>
      </c>
      <c r="B11">
        <v>21</v>
      </c>
      <c r="D11">
        <f t="shared" si="0"/>
        <v>43</v>
      </c>
      <c r="E11">
        <f t="shared" si="1"/>
        <v>28.5</v>
      </c>
      <c r="G11" t="s">
        <v>14</v>
      </c>
      <c r="H11">
        <f>H8*I8+I8*(I8+1)/2-I5</f>
        <v>900</v>
      </c>
    </row>
    <row r="12" spans="1:12" x14ac:dyDescent="0.3">
      <c r="A12">
        <v>26</v>
      </c>
      <c r="B12">
        <v>17</v>
      </c>
      <c r="D12">
        <f t="shared" si="0"/>
        <v>43</v>
      </c>
      <c r="E12">
        <f t="shared" si="1"/>
        <v>14</v>
      </c>
    </row>
    <row r="13" spans="1:12" x14ac:dyDescent="0.3">
      <c r="A13">
        <v>28</v>
      </c>
      <c r="B13">
        <v>17</v>
      </c>
      <c r="D13">
        <f t="shared" si="0"/>
        <v>58</v>
      </c>
      <c r="E13">
        <f t="shared" si="1"/>
        <v>14</v>
      </c>
      <c r="G13" t="s">
        <v>15</v>
      </c>
      <c r="H13">
        <f>MIN(H10,H11)</f>
        <v>0</v>
      </c>
    </row>
    <row r="14" spans="1:12" x14ac:dyDescent="0.3">
      <c r="A14">
        <v>27</v>
      </c>
      <c r="B14">
        <v>18</v>
      </c>
      <c r="D14">
        <f t="shared" si="0"/>
        <v>53.5</v>
      </c>
      <c r="E14">
        <f t="shared" si="1"/>
        <v>21.5</v>
      </c>
    </row>
    <row r="15" spans="1:12" x14ac:dyDescent="0.3">
      <c r="A15">
        <v>26</v>
      </c>
      <c r="B15">
        <v>18</v>
      </c>
      <c r="D15">
        <f t="shared" si="0"/>
        <v>43</v>
      </c>
      <c r="E15">
        <f t="shared" si="1"/>
        <v>21.5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26</v>
      </c>
      <c r="B16">
        <v>16</v>
      </c>
      <c r="D16">
        <f t="shared" si="0"/>
        <v>43</v>
      </c>
      <c r="E16">
        <f t="shared" si="1"/>
        <v>6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28</v>
      </c>
      <c r="B17">
        <v>16</v>
      </c>
      <c r="D17">
        <f t="shared" si="0"/>
        <v>58</v>
      </c>
      <c r="E17">
        <f t="shared" si="1"/>
        <v>6</v>
      </c>
    </row>
    <row r="18" spans="1:12" x14ac:dyDescent="0.3">
      <c r="A18">
        <v>29</v>
      </c>
      <c r="B18">
        <v>16</v>
      </c>
      <c r="D18">
        <f t="shared" si="0"/>
        <v>60</v>
      </c>
      <c r="E18">
        <f t="shared" si="1"/>
        <v>6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27</v>
      </c>
      <c r="B19">
        <v>16</v>
      </c>
      <c r="D19">
        <f t="shared" si="0"/>
        <v>53.5</v>
      </c>
      <c r="E19">
        <f t="shared" si="1"/>
        <v>6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25</v>
      </c>
      <c r="B20">
        <v>18</v>
      </c>
      <c r="D20">
        <f t="shared" si="0"/>
        <v>33.5</v>
      </c>
      <c r="E20">
        <f t="shared" si="1"/>
        <v>21.5</v>
      </c>
    </row>
    <row r="21" spans="1:12" x14ac:dyDescent="0.3">
      <c r="A21">
        <v>27</v>
      </c>
      <c r="B21">
        <v>18</v>
      </c>
      <c r="D21">
        <f t="shared" si="0"/>
        <v>53.5</v>
      </c>
      <c r="E21">
        <f t="shared" si="1"/>
        <v>21.5</v>
      </c>
    </row>
    <row r="22" spans="1:12" x14ac:dyDescent="0.3">
      <c r="A22">
        <v>25</v>
      </c>
      <c r="B22">
        <v>16</v>
      </c>
      <c r="D22">
        <f t="shared" si="0"/>
        <v>33.5</v>
      </c>
      <c r="E22">
        <f t="shared" si="1"/>
        <v>6</v>
      </c>
    </row>
    <row r="23" spans="1:12" x14ac:dyDescent="0.3">
      <c r="A23">
        <v>26</v>
      </c>
      <c r="B23">
        <v>16</v>
      </c>
      <c r="D23">
        <f t="shared" si="0"/>
        <v>43</v>
      </c>
      <c r="E23">
        <f t="shared" si="1"/>
        <v>6</v>
      </c>
    </row>
    <row r="24" spans="1:12" x14ac:dyDescent="0.3">
      <c r="A24">
        <v>25</v>
      </c>
      <c r="B24">
        <v>17</v>
      </c>
      <c r="D24">
        <f t="shared" si="0"/>
        <v>33.5</v>
      </c>
      <c r="E24">
        <f t="shared" si="1"/>
        <v>14</v>
      </c>
    </row>
    <row r="25" spans="1:12" x14ac:dyDescent="0.3">
      <c r="A25">
        <v>26</v>
      </c>
      <c r="B25">
        <v>18</v>
      </c>
      <c r="D25">
        <f t="shared" si="0"/>
        <v>43</v>
      </c>
      <c r="E25">
        <f t="shared" si="1"/>
        <v>21.5</v>
      </c>
    </row>
    <row r="26" spans="1:12" x14ac:dyDescent="0.3">
      <c r="A26">
        <v>28</v>
      </c>
      <c r="B26">
        <v>18</v>
      </c>
      <c r="D26">
        <f t="shared" si="0"/>
        <v>58</v>
      </c>
      <c r="E26">
        <f t="shared" si="1"/>
        <v>21.5</v>
      </c>
    </row>
    <row r="27" spans="1:12" x14ac:dyDescent="0.3">
      <c r="A27">
        <v>27</v>
      </c>
      <c r="B27">
        <v>18</v>
      </c>
      <c r="D27">
        <f t="shared" si="0"/>
        <v>53.5</v>
      </c>
      <c r="E27">
        <f t="shared" si="1"/>
        <v>21.5</v>
      </c>
    </row>
    <row r="28" spans="1:12" x14ac:dyDescent="0.3">
      <c r="A28">
        <v>24</v>
      </c>
      <c r="B28">
        <v>17</v>
      </c>
      <c r="D28">
        <f t="shared" si="0"/>
        <v>31</v>
      </c>
      <c r="E28">
        <f t="shared" si="1"/>
        <v>14</v>
      </c>
    </row>
    <row r="29" spans="1:12" x14ac:dyDescent="0.3">
      <c r="A29">
        <v>26</v>
      </c>
      <c r="B29">
        <v>16</v>
      </c>
      <c r="D29">
        <f t="shared" si="0"/>
        <v>43</v>
      </c>
      <c r="E29">
        <f t="shared" si="1"/>
        <v>6</v>
      </c>
    </row>
    <row r="30" spans="1:12" x14ac:dyDescent="0.3">
      <c r="A30">
        <v>26</v>
      </c>
      <c r="B30">
        <v>18</v>
      </c>
      <c r="D30">
        <f t="shared" si="0"/>
        <v>43</v>
      </c>
      <c r="E30">
        <f t="shared" si="1"/>
        <v>21.5</v>
      </c>
    </row>
    <row r="31" spans="1:12" x14ac:dyDescent="0.3">
      <c r="A31">
        <v>27</v>
      </c>
      <c r="B31">
        <v>22</v>
      </c>
      <c r="D31">
        <f t="shared" si="0"/>
        <v>53.5</v>
      </c>
      <c r="E31">
        <f t="shared" si="1"/>
        <v>30</v>
      </c>
    </row>
    <row r="32" spans="1:12" x14ac:dyDescent="0.3">
      <c r="A32">
        <v>26</v>
      </c>
      <c r="B32">
        <v>17</v>
      </c>
      <c r="D32">
        <f t="shared" si="0"/>
        <v>43</v>
      </c>
      <c r="E32">
        <f t="shared" si="1"/>
        <v>14</v>
      </c>
    </row>
    <row r="33" spans="1:5" x14ac:dyDescent="0.3">
      <c r="A33">
        <v>26</v>
      </c>
      <c r="B33">
        <v>15</v>
      </c>
      <c r="D33">
        <f t="shared" si="0"/>
        <v>43</v>
      </c>
      <c r="E33">
        <f t="shared" si="1"/>
        <v>1</v>
      </c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40</v>
      </c>
      <c r="D1" t="s">
        <v>2</v>
      </c>
      <c r="E1">
        <v>784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21</v>
      </c>
      <c r="I2">
        <f>MEDIAN($B$4:$B$33)</f>
        <v>14</v>
      </c>
      <c r="K2">
        <f>AVERAGE($A$4:$A$33)</f>
        <v>20.766666666666666</v>
      </c>
      <c r="L2">
        <f>AVERAGE($B$4:$B$33)</f>
        <v>14.1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21</v>
      </c>
      <c r="B4">
        <v>16</v>
      </c>
      <c r="D4">
        <f t="shared" ref="D4:D33" si="0">RANK(A4,$A$4:$B$33,1)+(COUNT($A$4:$B$33)+1-RANK(A4,$A$4:$B$33,1)-RANK(A4,$A$4:$B$33,0))/2</f>
        <v>49</v>
      </c>
      <c r="E4">
        <f t="shared" ref="E4:E33" si="1">RANK(B4,$A$4:$B$33,1)+(COUNT($A$4:$B$33)+1-RANK(B4,$A$4:$B$33,1)-RANK(B4,$A$4:$B$33,0))/2</f>
        <v>27.5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20</v>
      </c>
      <c r="B5">
        <v>15</v>
      </c>
      <c r="D5">
        <f t="shared" si="0"/>
        <v>38.5</v>
      </c>
      <c r="E5">
        <f t="shared" si="1"/>
        <v>22.5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1.0225241100118647</v>
      </c>
      <c r="L5">
        <f>STDEVP($B$4:$B$33)</f>
        <v>1.1930353445448856</v>
      </c>
    </row>
    <row r="6" spans="1:12" x14ac:dyDescent="0.3">
      <c r="A6">
        <v>21</v>
      </c>
      <c r="B6">
        <v>14</v>
      </c>
      <c r="D6">
        <f t="shared" si="0"/>
        <v>49</v>
      </c>
      <c r="E6">
        <f t="shared" si="1"/>
        <v>16.5</v>
      </c>
    </row>
    <row r="7" spans="1:12" x14ac:dyDescent="0.3">
      <c r="A7">
        <v>22</v>
      </c>
      <c r="B7">
        <v>13</v>
      </c>
      <c r="D7">
        <f t="shared" si="0"/>
        <v>56</v>
      </c>
      <c r="E7">
        <f t="shared" si="1"/>
        <v>7</v>
      </c>
      <c r="H7" s="1" t="s">
        <v>11</v>
      </c>
      <c r="I7" s="1" t="s">
        <v>12</v>
      </c>
    </row>
    <row r="8" spans="1:12" x14ac:dyDescent="0.3">
      <c r="A8">
        <v>19</v>
      </c>
      <c r="B8">
        <v>13</v>
      </c>
      <c r="D8">
        <f t="shared" si="0"/>
        <v>31.5</v>
      </c>
      <c r="E8">
        <f t="shared" si="1"/>
        <v>7</v>
      </c>
      <c r="H8">
        <f>COUNT($A$4:$A$33)</f>
        <v>30</v>
      </c>
      <c r="I8">
        <f>COUNT($B$4:$B$33)</f>
        <v>30</v>
      </c>
    </row>
    <row r="9" spans="1:12" x14ac:dyDescent="0.3">
      <c r="A9">
        <v>21</v>
      </c>
      <c r="B9">
        <v>14</v>
      </c>
      <c r="D9">
        <f t="shared" si="0"/>
        <v>49</v>
      </c>
      <c r="E9">
        <f t="shared" si="1"/>
        <v>16.5</v>
      </c>
    </row>
    <row r="10" spans="1:12" x14ac:dyDescent="0.3">
      <c r="A10">
        <v>21</v>
      </c>
      <c r="B10">
        <v>14</v>
      </c>
      <c r="D10">
        <f t="shared" si="0"/>
        <v>49</v>
      </c>
      <c r="E10">
        <f t="shared" si="1"/>
        <v>16.5</v>
      </c>
      <c r="G10" t="s">
        <v>13</v>
      </c>
      <c r="H10">
        <f>H8*I8+H8*(H8+1)/2-H5</f>
        <v>0</v>
      </c>
    </row>
    <row r="11" spans="1:12" x14ac:dyDescent="0.3">
      <c r="A11">
        <v>20</v>
      </c>
      <c r="B11">
        <v>12</v>
      </c>
      <c r="D11">
        <f t="shared" si="0"/>
        <v>38.5</v>
      </c>
      <c r="E11">
        <f t="shared" si="1"/>
        <v>1</v>
      </c>
      <c r="G11" t="s">
        <v>14</v>
      </c>
      <c r="H11">
        <f>H8*I8+I8*(I8+1)/2-I5</f>
        <v>900</v>
      </c>
    </row>
    <row r="12" spans="1:12" x14ac:dyDescent="0.3">
      <c r="A12">
        <v>22</v>
      </c>
      <c r="B12">
        <v>16</v>
      </c>
      <c r="D12">
        <f t="shared" si="0"/>
        <v>56</v>
      </c>
      <c r="E12">
        <f t="shared" si="1"/>
        <v>27.5</v>
      </c>
    </row>
    <row r="13" spans="1:12" x14ac:dyDescent="0.3">
      <c r="A13">
        <v>21</v>
      </c>
      <c r="B13">
        <v>13</v>
      </c>
      <c r="D13">
        <f t="shared" si="0"/>
        <v>49</v>
      </c>
      <c r="E13">
        <f t="shared" si="1"/>
        <v>7</v>
      </c>
      <c r="G13" t="s">
        <v>15</v>
      </c>
      <c r="H13">
        <f>MIN(H10,H11)</f>
        <v>0</v>
      </c>
    </row>
    <row r="14" spans="1:12" x14ac:dyDescent="0.3">
      <c r="A14">
        <v>21</v>
      </c>
      <c r="B14">
        <v>15</v>
      </c>
      <c r="D14">
        <f t="shared" si="0"/>
        <v>49</v>
      </c>
      <c r="E14">
        <f t="shared" si="1"/>
        <v>22.5</v>
      </c>
    </row>
    <row r="15" spans="1:12" x14ac:dyDescent="0.3">
      <c r="A15">
        <v>20</v>
      </c>
      <c r="B15">
        <v>15</v>
      </c>
      <c r="D15">
        <f t="shared" si="0"/>
        <v>38.5</v>
      </c>
      <c r="E15">
        <f t="shared" si="1"/>
        <v>22.5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23</v>
      </c>
      <c r="B16">
        <v>16</v>
      </c>
      <c r="D16">
        <f t="shared" si="0"/>
        <v>59.5</v>
      </c>
      <c r="E16">
        <f t="shared" si="1"/>
        <v>27.5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20</v>
      </c>
      <c r="B17">
        <v>14</v>
      </c>
      <c r="D17">
        <f t="shared" si="0"/>
        <v>38.5</v>
      </c>
      <c r="E17">
        <f t="shared" si="1"/>
        <v>16.5</v>
      </c>
    </row>
    <row r="18" spans="1:12" x14ac:dyDescent="0.3">
      <c r="A18">
        <v>21</v>
      </c>
      <c r="B18">
        <v>14</v>
      </c>
      <c r="D18">
        <f t="shared" si="0"/>
        <v>49</v>
      </c>
      <c r="E18">
        <f t="shared" si="1"/>
        <v>16.5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19</v>
      </c>
      <c r="B19">
        <v>14</v>
      </c>
      <c r="D19">
        <f t="shared" si="0"/>
        <v>31.5</v>
      </c>
      <c r="E19">
        <f t="shared" si="1"/>
        <v>16.5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20</v>
      </c>
      <c r="B20">
        <v>15</v>
      </c>
      <c r="D20">
        <f t="shared" si="0"/>
        <v>38.5</v>
      </c>
      <c r="E20">
        <f t="shared" si="1"/>
        <v>22.5</v>
      </c>
    </row>
    <row r="21" spans="1:12" x14ac:dyDescent="0.3">
      <c r="A21">
        <v>23</v>
      </c>
      <c r="B21">
        <v>16</v>
      </c>
      <c r="D21">
        <f t="shared" si="0"/>
        <v>59.5</v>
      </c>
      <c r="E21">
        <f t="shared" si="1"/>
        <v>27.5</v>
      </c>
    </row>
    <row r="22" spans="1:12" x14ac:dyDescent="0.3">
      <c r="A22">
        <v>22</v>
      </c>
      <c r="B22">
        <v>13</v>
      </c>
      <c r="D22">
        <f t="shared" si="0"/>
        <v>56</v>
      </c>
      <c r="E22">
        <f t="shared" si="1"/>
        <v>7</v>
      </c>
    </row>
    <row r="23" spans="1:12" x14ac:dyDescent="0.3">
      <c r="A23">
        <v>20</v>
      </c>
      <c r="B23">
        <v>13</v>
      </c>
      <c r="D23">
        <f t="shared" si="0"/>
        <v>38.5</v>
      </c>
      <c r="E23">
        <f t="shared" si="1"/>
        <v>7</v>
      </c>
    </row>
    <row r="24" spans="1:12" x14ac:dyDescent="0.3">
      <c r="A24">
        <v>21</v>
      </c>
      <c r="B24">
        <v>14</v>
      </c>
      <c r="D24">
        <f t="shared" si="0"/>
        <v>49</v>
      </c>
      <c r="E24">
        <f t="shared" si="1"/>
        <v>16.5</v>
      </c>
    </row>
    <row r="25" spans="1:12" x14ac:dyDescent="0.3">
      <c r="A25">
        <v>22</v>
      </c>
      <c r="B25">
        <v>13</v>
      </c>
      <c r="D25">
        <f t="shared" si="0"/>
        <v>56</v>
      </c>
      <c r="E25">
        <f t="shared" si="1"/>
        <v>7</v>
      </c>
    </row>
    <row r="26" spans="1:12" x14ac:dyDescent="0.3">
      <c r="A26">
        <v>20</v>
      </c>
      <c r="B26">
        <v>13</v>
      </c>
      <c r="D26">
        <f t="shared" si="0"/>
        <v>38.5</v>
      </c>
      <c r="E26">
        <f t="shared" si="1"/>
        <v>7</v>
      </c>
    </row>
    <row r="27" spans="1:12" x14ac:dyDescent="0.3">
      <c r="A27">
        <v>20</v>
      </c>
      <c r="B27">
        <v>13</v>
      </c>
      <c r="D27">
        <f t="shared" si="0"/>
        <v>38.5</v>
      </c>
      <c r="E27">
        <f t="shared" si="1"/>
        <v>7</v>
      </c>
    </row>
    <row r="28" spans="1:12" x14ac:dyDescent="0.3">
      <c r="A28">
        <v>20</v>
      </c>
      <c r="B28">
        <v>13</v>
      </c>
      <c r="D28">
        <f t="shared" si="0"/>
        <v>38.5</v>
      </c>
      <c r="E28">
        <f t="shared" si="1"/>
        <v>7</v>
      </c>
    </row>
    <row r="29" spans="1:12" x14ac:dyDescent="0.3">
      <c r="A29">
        <v>22</v>
      </c>
      <c r="B29">
        <v>14</v>
      </c>
      <c r="D29">
        <f t="shared" si="0"/>
        <v>56</v>
      </c>
      <c r="E29">
        <f t="shared" si="1"/>
        <v>16.5</v>
      </c>
    </row>
    <row r="30" spans="1:12" x14ac:dyDescent="0.3">
      <c r="A30">
        <v>20</v>
      </c>
      <c r="B30">
        <v>16</v>
      </c>
      <c r="D30">
        <f t="shared" si="0"/>
        <v>38.5</v>
      </c>
      <c r="E30">
        <f t="shared" si="1"/>
        <v>27.5</v>
      </c>
    </row>
    <row r="31" spans="1:12" x14ac:dyDescent="0.3">
      <c r="A31">
        <v>20</v>
      </c>
      <c r="B31">
        <v>13</v>
      </c>
      <c r="D31">
        <f t="shared" si="0"/>
        <v>38.5</v>
      </c>
      <c r="E31">
        <f t="shared" si="1"/>
        <v>7</v>
      </c>
    </row>
    <row r="32" spans="1:12" x14ac:dyDescent="0.3">
      <c r="A32">
        <v>21</v>
      </c>
      <c r="B32">
        <v>13</v>
      </c>
      <c r="D32">
        <f t="shared" si="0"/>
        <v>49</v>
      </c>
      <c r="E32">
        <f t="shared" si="1"/>
        <v>7</v>
      </c>
    </row>
    <row r="33" spans="1:5" x14ac:dyDescent="0.3">
      <c r="A33">
        <v>20</v>
      </c>
      <c r="B33">
        <v>16</v>
      </c>
      <c r="D33">
        <f t="shared" si="0"/>
        <v>38.5</v>
      </c>
      <c r="E33">
        <f t="shared" si="1"/>
        <v>27.5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24</v>
      </c>
      <c r="D1" t="s">
        <v>2</v>
      </c>
      <c r="E1">
        <v>944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25</v>
      </c>
      <c r="I2">
        <f>MEDIAN($B$4:$B$33)</f>
        <v>17</v>
      </c>
      <c r="K2">
        <f>AVERAGE($A$4:$A$33)</f>
        <v>24.8</v>
      </c>
      <c r="L2">
        <f>AVERAGE($B$4:$B$33)</f>
        <v>17.3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25</v>
      </c>
      <c r="B4">
        <v>17</v>
      </c>
      <c r="D4">
        <f t="shared" ref="D4:D33" si="0">RANK(A4,$A$4:$B$33,1)+(COUNT($A$4:$B$33)+1-RANK(A4,$A$4:$B$33,1)-RANK(A4,$A$4:$B$33,0))/2</f>
        <v>48</v>
      </c>
      <c r="E4">
        <f t="shared" ref="E4:E33" si="1">RANK(B4,$A$4:$B$33,1)+(COUNT($A$4:$B$33)+1-RANK(B4,$A$4:$B$33,1)-RANK(B4,$A$4:$B$33,0))/2</f>
        <v>14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24</v>
      </c>
      <c r="B5">
        <v>16</v>
      </c>
      <c r="D5">
        <f t="shared" si="0"/>
        <v>39</v>
      </c>
      <c r="E5">
        <f t="shared" si="1"/>
        <v>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1.3012814197295421</v>
      </c>
      <c r="L5">
        <f>STDEVP($B$4:$B$33)</f>
        <v>1.3699148392023017</v>
      </c>
    </row>
    <row r="6" spans="1:12" x14ac:dyDescent="0.3">
      <c r="A6">
        <v>26</v>
      </c>
      <c r="B6">
        <v>17</v>
      </c>
      <c r="D6">
        <f t="shared" si="0"/>
        <v>55</v>
      </c>
      <c r="E6">
        <f t="shared" si="1"/>
        <v>14</v>
      </c>
    </row>
    <row r="7" spans="1:12" x14ac:dyDescent="0.3">
      <c r="A7">
        <v>26</v>
      </c>
      <c r="B7">
        <v>17</v>
      </c>
      <c r="D7">
        <f t="shared" si="0"/>
        <v>55</v>
      </c>
      <c r="E7">
        <f t="shared" si="1"/>
        <v>14</v>
      </c>
      <c r="H7" s="1" t="s">
        <v>11</v>
      </c>
      <c r="I7" s="1" t="s">
        <v>12</v>
      </c>
    </row>
    <row r="8" spans="1:12" x14ac:dyDescent="0.3">
      <c r="A8">
        <v>27</v>
      </c>
      <c r="B8">
        <v>18</v>
      </c>
      <c r="D8">
        <f t="shared" si="0"/>
        <v>58.5</v>
      </c>
      <c r="E8">
        <f t="shared" si="1"/>
        <v>22.5</v>
      </c>
      <c r="H8">
        <f>COUNT($A$4:$A$33)</f>
        <v>30</v>
      </c>
      <c r="I8">
        <f>COUNT($B$4:$B$33)</f>
        <v>30</v>
      </c>
    </row>
    <row r="9" spans="1:12" x14ac:dyDescent="0.3">
      <c r="A9">
        <v>25</v>
      </c>
      <c r="B9">
        <v>17</v>
      </c>
      <c r="D9">
        <f t="shared" si="0"/>
        <v>48</v>
      </c>
      <c r="E9">
        <f t="shared" si="1"/>
        <v>14</v>
      </c>
    </row>
    <row r="10" spans="1:12" x14ac:dyDescent="0.3">
      <c r="A10">
        <v>24</v>
      </c>
      <c r="B10">
        <v>16</v>
      </c>
      <c r="D10">
        <f t="shared" si="0"/>
        <v>39</v>
      </c>
      <c r="E10">
        <f t="shared" si="1"/>
        <v>5</v>
      </c>
      <c r="G10" t="s">
        <v>13</v>
      </c>
      <c r="H10">
        <f>H8*I8+H8*(H8+1)/2-H5</f>
        <v>0</v>
      </c>
    </row>
    <row r="11" spans="1:12" x14ac:dyDescent="0.3">
      <c r="A11">
        <v>24</v>
      </c>
      <c r="B11">
        <v>17</v>
      </c>
      <c r="D11">
        <f t="shared" si="0"/>
        <v>39</v>
      </c>
      <c r="E11">
        <f t="shared" si="1"/>
        <v>14</v>
      </c>
      <c r="G11" t="s">
        <v>14</v>
      </c>
      <c r="H11">
        <f>H8*I8+I8*(I8+1)/2-I5</f>
        <v>900</v>
      </c>
    </row>
    <row r="12" spans="1:12" x14ac:dyDescent="0.3">
      <c r="A12">
        <v>28</v>
      </c>
      <c r="B12">
        <v>21</v>
      </c>
      <c r="D12">
        <f t="shared" si="0"/>
        <v>60</v>
      </c>
      <c r="E12">
        <f t="shared" si="1"/>
        <v>30</v>
      </c>
    </row>
    <row r="13" spans="1:12" x14ac:dyDescent="0.3">
      <c r="A13">
        <v>23</v>
      </c>
      <c r="B13">
        <v>19</v>
      </c>
      <c r="D13">
        <f t="shared" si="0"/>
        <v>33</v>
      </c>
      <c r="E13">
        <f t="shared" si="1"/>
        <v>27</v>
      </c>
      <c r="G13" t="s">
        <v>15</v>
      </c>
      <c r="H13">
        <f>MIN(H10,H11)</f>
        <v>0</v>
      </c>
    </row>
    <row r="14" spans="1:12" x14ac:dyDescent="0.3">
      <c r="A14">
        <v>25</v>
      </c>
      <c r="B14">
        <v>18</v>
      </c>
      <c r="D14">
        <f t="shared" si="0"/>
        <v>48</v>
      </c>
      <c r="E14">
        <f t="shared" si="1"/>
        <v>22.5</v>
      </c>
    </row>
    <row r="15" spans="1:12" x14ac:dyDescent="0.3">
      <c r="A15">
        <v>24</v>
      </c>
      <c r="B15">
        <v>16</v>
      </c>
      <c r="D15">
        <f t="shared" si="0"/>
        <v>39</v>
      </c>
      <c r="E15">
        <f t="shared" si="1"/>
        <v>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25</v>
      </c>
      <c r="B16">
        <v>17</v>
      </c>
      <c r="D16">
        <f t="shared" si="0"/>
        <v>48</v>
      </c>
      <c r="E16">
        <f t="shared" si="1"/>
        <v>14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24</v>
      </c>
      <c r="B17">
        <v>14</v>
      </c>
      <c r="D17">
        <f t="shared" si="0"/>
        <v>39</v>
      </c>
      <c r="E17">
        <f t="shared" si="1"/>
        <v>1</v>
      </c>
    </row>
    <row r="18" spans="1:12" x14ac:dyDescent="0.3">
      <c r="A18">
        <v>23</v>
      </c>
      <c r="B18">
        <v>19</v>
      </c>
      <c r="D18">
        <f t="shared" si="0"/>
        <v>33</v>
      </c>
      <c r="E18">
        <f t="shared" si="1"/>
        <v>27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25</v>
      </c>
      <c r="B19">
        <v>16</v>
      </c>
      <c r="D19">
        <f t="shared" si="0"/>
        <v>48</v>
      </c>
      <c r="E19">
        <f t="shared" si="1"/>
        <v>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26</v>
      </c>
      <c r="B20">
        <v>16</v>
      </c>
      <c r="D20">
        <f t="shared" si="0"/>
        <v>55</v>
      </c>
      <c r="E20">
        <f t="shared" si="1"/>
        <v>5</v>
      </c>
    </row>
    <row r="21" spans="1:12" x14ac:dyDescent="0.3">
      <c r="A21">
        <v>23</v>
      </c>
      <c r="B21">
        <v>20</v>
      </c>
      <c r="D21">
        <f t="shared" si="0"/>
        <v>33</v>
      </c>
      <c r="E21">
        <f t="shared" si="1"/>
        <v>29</v>
      </c>
    </row>
    <row r="22" spans="1:12" x14ac:dyDescent="0.3">
      <c r="A22">
        <v>25</v>
      </c>
      <c r="B22">
        <v>16</v>
      </c>
      <c r="D22">
        <f t="shared" si="0"/>
        <v>48</v>
      </c>
      <c r="E22">
        <f t="shared" si="1"/>
        <v>5</v>
      </c>
    </row>
    <row r="23" spans="1:12" x14ac:dyDescent="0.3">
      <c r="A23">
        <v>25</v>
      </c>
      <c r="B23">
        <v>16</v>
      </c>
      <c r="D23">
        <f t="shared" si="0"/>
        <v>48</v>
      </c>
      <c r="E23">
        <f t="shared" si="1"/>
        <v>5</v>
      </c>
    </row>
    <row r="24" spans="1:12" x14ac:dyDescent="0.3">
      <c r="A24">
        <v>24</v>
      </c>
      <c r="B24">
        <v>17</v>
      </c>
      <c r="D24">
        <f t="shared" si="0"/>
        <v>39</v>
      </c>
      <c r="E24">
        <f t="shared" si="1"/>
        <v>14</v>
      </c>
    </row>
    <row r="25" spans="1:12" x14ac:dyDescent="0.3">
      <c r="A25">
        <v>26</v>
      </c>
      <c r="B25">
        <v>17</v>
      </c>
      <c r="D25">
        <f t="shared" si="0"/>
        <v>55</v>
      </c>
      <c r="E25">
        <f t="shared" si="1"/>
        <v>14</v>
      </c>
    </row>
    <row r="26" spans="1:12" x14ac:dyDescent="0.3">
      <c r="A26">
        <v>24</v>
      </c>
      <c r="B26">
        <v>17</v>
      </c>
      <c r="D26">
        <f t="shared" si="0"/>
        <v>39</v>
      </c>
      <c r="E26">
        <f t="shared" si="1"/>
        <v>14</v>
      </c>
    </row>
    <row r="27" spans="1:12" x14ac:dyDescent="0.3">
      <c r="A27">
        <v>25</v>
      </c>
      <c r="B27">
        <v>18</v>
      </c>
      <c r="D27">
        <f t="shared" si="0"/>
        <v>48</v>
      </c>
      <c r="E27">
        <f t="shared" si="1"/>
        <v>22.5</v>
      </c>
    </row>
    <row r="28" spans="1:12" x14ac:dyDescent="0.3">
      <c r="A28">
        <v>22</v>
      </c>
      <c r="B28">
        <v>18</v>
      </c>
      <c r="D28">
        <f t="shared" si="0"/>
        <v>31</v>
      </c>
      <c r="E28">
        <f t="shared" si="1"/>
        <v>22.5</v>
      </c>
    </row>
    <row r="29" spans="1:12" x14ac:dyDescent="0.3">
      <c r="A29">
        <v>26</v>
      </c>
      <c r="B29">
        <v>18</v>
      </c>
      <c r="D29">
        <f t="shared" si="0"/>
        <v>55</v>
      </c>
      <c r="E29">
        <f t="shared" si="1"/>
        <v>22.5</v>
      </c>
    </row>
    <row r="30" spans="1:12" x14ac:dyDescent="0.3">
      <c r="A30">
        <v>24</v>
      </c>
      <c r="B30">
        <v>18</v>
      </c>
      <c r="D30">
        <f t="shared" si="0"/>
        <v>39</v>
      </c>
      <c r="E30">
        <f t="shared" si="1"/>
        <v>22.5</v>
      </c>
    </row>
    <row r="31" spans="1:12" x14ac:dyDescent="0.3">
      <c r="A31">
        <v>27</v>
      </c>
      <c r="B31">
        <v>17</v>
      </c>
      <c r="D31">
        <f t="shared" si="0"/>
        <v>58.5</v>
      </c>
      <c r="E31">
        <f t="shared" si="1"/>
        <v>14</v>
      </c>
    </row>
    <row r="32" spans="1:12" x14ac:dyDescent="0.3">
      <c r="A32">
        <v>25</v>
      </c>
      <c r="B32">
        <v>17</v>
      </c>
      <c r="D32">
        <f t="shared" si="0"/>
        <v>48</v>
      </c>
      <c r="E32">
        <f t="shared" si="1"/>
        <v>14</v>
      </c>
    </row>
    <row r="33" spans="1:5" x14ac:dyDescent="0.3">
      <c r="A33">
        <v>24</v>
      </c>
      <c r="B33">
        <v>19</v>
      </c>
      <c r="D33">
        <f t="shared" si="0"/>
        <v>39</v>
      </c>
      <c r="E33">
        <f t="shared" si="1"/>
        <v>27</v>
      </c>
    </row>
  </sheetData>
  <phoneticPr fontId="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41</v>
      </c>
      <c r="D1" t="s">
        <v>2</v>
      </c>
      <c r="E1">
        <v>494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13</v>
      </c>
      <c r="I2">
        <f>MEDIAN($B$4:$B$33)</f>
        <v>8</v>
      </c>
      <c r="K2">
        <f>AVERAGE($A$4:$A$33)</f>
        <v>13.633333333333333</v>
      </c>
      <c r="L2">
        <f>AVERAGE($B$4:$B$33)</f>
        <v>8.4666666666666668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13</v>
      </c>
      <c r="B4">
        <v>8</v>
      </c>
      <c r="D4">
        <f t="shared" ref="D4:D33" si="0">RANK(A4,$A$4:$B$33,1)+(COUNT($A$4:$B$33)+1-RANK(A4,$A$4:$B$33,1)-RANK(A4,$A$4:$B$33,0))/2</f>
        <v>40</v>
      </c>
      <c r="E4">
        <f t="shared" ref="E4:E33" si="1">RANK(B4,$A$4:$B$33,1)+(COUNT($A$4:$B$33)+1-RANK(B4,$A$4:$B$33,1)-RANK(B4,$A$4:$B$33,0))/2</f>
        <v>9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13</v>
      </c>
      <c r="B5">
        <v>8</v>
      </c>
      <c r="D5">
        <f t="shared" si="0"/>
        <v>40</v>
      </c>
      <c r="E5">
        <f t="shared" si="1"/>
        <v>9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1.0796089827134432</v>
      </c>
      <c r="L5">
        <f>STDEVP($B$4:$B$33)</f>
        <v>0.56174331821175738</v>
      </c>
    </row>
    <row r="6" spans="1:12" x14ac:dyDescent="0.3">
      <c r="A6">
        <v>13</v>
      </c>
      <c r="B6">
        <v>8</v>
      </c>
      <c r="D6">
        <f t="shared" si="0"/>
        <v>40</v>
      </c>
      <c r="E6">
        <f t="shared" si="1"/>
        <v>9</v>
      </c>
    </row>
    <row r="7" spans="1:12" x14ac:dyDescent="0.3">
      <c r="A7">
        <v>13</v>
      </c>
      <c r="B7">
        <v>9</v>
      </c>
      <c r="D7">
        <f t="shared" si="0"/>
        <v>40</v>
      </c>
      <c r="E7">
        <f t="shared" si="1"/>
        <v>23.5</v>
      </c>
      <c r="H7" s="1" t="s">
        <v>11</v>
      </c>
      <c r="I7" s="1" t="s">
        <v>12</v>
      </c>
    </row>
    <row r="8" spans="1:12" x14ac:dyDescent="0.3">
      <c r="A8">
        <v>13</v>
      </c>
      <c r="B8">
        <v>9</v>
      </c>
      <c r="D8">
        <f t="shared" si="0"/>
        <v>40</v>
      </c>
      <c r="E8">
        <f t="shared" si="1"/>
        <v>23.5</v>
      </c>
      <c r="H8">
        <f>COUNT($A$4:$A$33)</f>
        <v>30</v>
      </c>
      <c r="I8">
        <f>COUNT($B$4:$B$33)</f>
        <v>30</v>
      </c>
    </row>
    <row r="9" spans="1:12" x14ac:dyDescent="0.3">
      <c r="A9">
        <v>13</v>
      </c>
      <c r="B9">
        <v>8</v>
      </c>
      <c r="D9">
        <f t="shared" si="0"/>
        <v>40</v>
      </c>
      <c r="E9">
        <f t="shared" si="1"/>
        <v>9</v>
      </c>
    </row>
    <row r="10" spans="1:12" x14ac:dyDescent="0.3">
      <c r="A10">
        <v>14</v>
      </c>
      <c r="B10">
        <v>8</v>
      </c>
      <c r="D10">
        <f t="shared" si="0"/>
        <v>51</v>
      </c>
      <c r="E10">
        <f t="shared" si="1"/>
        <v>9</v>
      </c>
      <c r="G10" t="s">
        <v>13</v>
      </c>
      <c r="H10">
        <f>H8*I8+H8*(H8+1)/2-H5</f>
        <v>0</v>
      </c>
    </row>
    <row r="11" spans="1:12" x14ac:dyDescent="0.3">
      <c r="A11">
        <v>15</v>
      </c>
      <c r="B11">
        <v>9</v>
      </c>
      <c r="D11">
        <f t="shared" si="0"/>
        <v>56.5</v>
      </c>
      <c r="E11">
        <f t="shared" si="1"/>
        <v>23.5</v>
      </c>
      <c r="G11" t="s">
        <v>14</v>
      </c>
      <c r="H11">
        <f>H8*I8+I8*(I8+1)/2-I5</f>
        <v>900</v>
      </c>
    </row>
    <row r="12" spans="1:12" x14ac:dyDescent="0.3">
      <c r="A12">
        <v>14</v>
      </c>
      <c r="B12">
        <v>9</v>
      </c>
      <c r="D12">
        <f t="shared" si="0"/>
        <v>51</v>
      </c>
      <c r="E12">
        <f t="shared" si="1"/>
        <v>23.5</v>
      </c>
    </row>
    <row r="13" spans="1:12" x14ac:dyDescent="0.3">
      <c r="A13">
        <v>16</v>
      </c>
      <c r="B13">
        <v>8</v>
      </c>
      <c r="D13">
        <f t="shared" si="0"/>
        <v>59</v>
      </c>
      <c r="E13">
        <f t="shared" si="1"/>
        <v>9</v>
      </c>
      <c r="G13" t="s">
        <v>15</v>
      </c>
      <c r="H13">
        <f>MIN(H10,H11)</f>
        <v>0</v>
      </c>
    </row>
    <row r="14" spans="1:12" x14ac:dyDescent="0.3">
      <c r="A14">
        <v>14</v>
      </c>
      <c r="B14">
        <v>10</v>
      </c>
      <c r="D14">
        <f t="shared" si="0"/>
        <v>51</v>
      </c>
      <c r="E14">
        <f t="shared" si="1"/>
        <v>30</v>
      </c>
    </row>
    <row r="15" spans="1:12" x14ac:dyDescent="0.3">
      <c r="A15">
        <v>16</v>
      </c>
      <c r="B15">
        <v>8</v>
      </c>
      <c r="D15">
        <f t="shared" si="0"/>
        <v>59</v>
      </c>
      <c r="E15">
        <f t="shared" si="1"/>
        <v>9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16</v>
      </c>
      <c r="B16">
        <v>9</v>
      </c>
      <c r="D16">
        <f t="shared" si="0"/>
        <v>59</v>
      </c>
      <c r="E16">
        <f t="shared" si="1"/>
        <v>23.5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14</v>
      </c>
      <c r="B17">
        <v>8</v>
      </c>
      <c r="D17">
        <f t="shared" si="0"/>
        <v>51</v>
      </c>
      <c r="E17">
        <f t="shared" si="1"/>
        <v>9</v>
      </c>
    </row>
    <row r="18" spans="1:12" x14ac:dyDescent="0.3">
      <c r="A18">
        <v>14</v>
      </c>
      <c r="B18">
        <v>9</v>
      </c>
      <c r="D18">
        <f t="shared" si="0"/>
        <v>51</v>
      </c>
      <c r="E18">
        <f t="shared" si="1"/>
        <v>23.5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14</v>
      </c>
      <c r="B19">
        <v>8</v>
      </c>
      <c r="D19">
        <f t="shared" si="0"/>
        <v>51</v>
      </c>
      <c r="E19">
        <f t="shared" si="1"/>
        <v>9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12</v>
      </c>
      <c r="B20">
        <v>8</v>
      </c>
      <c r="D20">
        <f t="shared" si="0"/>
        <v>32</v>
      </c>
      <c r="E20">
        <f t="shared" si="1"/>
        <v>9</v>
      </c>
    </row>
    <row r="21" spans="1:12" x14ac:dyDescent="0.3">
      <c r="A21">
        <v>12</v>
      </c>
      <c r="B21">
        <v>9</v>
      </c>
      <c r="D21">
        <f t="shared" si="0"/>
        <v>32</v>
      </c>
      <c r="E21">
        <f t="shared" si="1"/>
        <v>23.5</v>
      </c>
    </row>
    <row r="22" spans="1:12" x14ac:dyDescent="0.3">
      <c r="A22">
        <v>13</v>
      </c>
      <c r="B22">
        <v>8</v>
      </c>
      <c r="D22">
        <f t="shared" si="0"/>
        <v>40</v>
      </c>
      <c r="E22">
        <f t="shared" si="1"/>
        <v>9</v>
      </c>
    </row>
    <row r="23" spans="1:12" x14ac:dyDescent="0.3">
      <c r="A23">
        <v>14</v>
      </c>
      <c r="B23">
        <v>9</v>
      </c>
      <c r="D23">
        <f t="shared" si="0"/>
        <v>51</v>
      </c>
      <c r="E23">
        <f t="shared" si="1"/>
        <v>23.5</v>
      </c>
    </row>
    <row r="24" spans="1:12" x14ac:dyDescent="0.3">
      <c r="A24">
        <v>14</v>
      </c>
      <c r="B24">
        <v>9</v>
      </c>
      <c r="D24">
        <f t="shared" si="0"/>
        <v>51</v>
      </c>
      <c r="E24">
        <f t="shared" si="1"/>
        <v>23.5</v>
      </c>
    </row>
    <row r="25" spans="1:12" x14ac:dyDescent="0.3">
      <c r="A25">
        <v>15</v>
      </c>
      <c r="B25">
        <v>8</v>
      </c>
      <c r="D25">
        <f t="shared" si="0"/>
        <v>56.5</v>
      </c>
      <c r="E25">
        <f t="shared" si="1"/>
        <v>9</v>
      </c>
    </row>
    <row r="26" spans="1:12" x14ac:dyDescent="0.3">
      <c r="A26">
        <v>14</v>
      </c>
      <c r="B26">
        <v>9</v>
      </c>
      <c r="D26">
        <f t="shared" si="0"/>
        <v>51</v>
      </c>
      <c r="E26">
        <f t="shared" si="1"/>
        <v>23.5</v>
      </c>
    </row>
    <row r="27" spans="1:12" x14ac:dyDescent="0.3">
      <c r="A27">
        <v>12</v>
      </c>
      <c r="B27">
        <v>9</v>
      </c>
      <c r="D27">
        <f t="shared" si="0"/>
        <v>32</v>
      </c>
      <c r="E27">
        <f t="shared" si="1"/>
        <v>23.5</v>
      </c>
    </row>
    <row r="28" spans="1:12" x14ac:dyDescent="0.3">
      <c r="A28">
        <v>13</v>
      </c>
      <c r="B28">
        <v>8</v>
      </c>
      <c r="D28">
        <f t="shared" si="0"/>
        <v>40</v>
      </c>
      <c r="E28">
        <f t="shared" si="1"/>
        <v>9</v>
      </c>
    </row>
    <row r="29" spans="1:12" x14ac:dyDescent="0.3">
      <c r="A29">
        <v>13</v>
      </c>
      <c r="B29">
        <v>8</v>
      </c>
      <c r="D29">
        <f t="shared" si="0"/>
        <v>40</v>
      </c>
      <c r="E29">
        <f t="shared" si="1"/>
        <v>9</v>
      </c>
    </row>
    <row r="30" spans="1:12" x14ac:dyDescent="0.3">
      <c r="A30">
        <v>13</v>
      </c>
      <c r="B30">
        <v>8</v>
      </c>
      <c r="D30">
        <f t="shared" si="0"/>
        <v>40</v>
      </c>
      <c r="E30">
        <f t="shared" si="1"/>
        <v>9</v>
      </c>
    </row>
    <row r="31" spans="1:12" x14ac:dyDescent="0.3">
      <c r="A31">
        <v>13</v>
      </c>
      <c r="B31">
        <v>9</v>
      </c>
      <c r="D31">
        <f t="shared" si="0"/>
        <v>40</v>
      </c>
      <c r="E31">
        <f t="shared" si="1"/>
        <v>23.5</v>
      </c>
    </row>
    <row r="32" spans="1:12" x14ac:dyDescent="0.3">
      <c r="A32">
        <v>13</v>
      </c>
      <c r="B32">
        <v>8</v>
      </c>
      <c r="D32">
        <f t="shared" si="0"/>
        <v>40</v>
      </c>
      <c r="E32">
        <f t="shared" si="1"/>
        <v>9</v>
      </c>
    </row>
    <row r="33" spans="1:5" x14ac:dyDescent="0.3">
      <c r="A33">
        <v>13</v>
      </c>
      <c r="B33">
        <v>8</v>
      </c>
      <c r="D33">
        <f t="shared" si="0"/>
        <v>40</v>
      </c>
      <c r="E33">
        <f t="shared" si="1"/>
        <v>9</v>
      </c>
    </row>
  </sheetData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42</v>
      </c>
      <c r="D1" t="s">
        <v>2</v>
      </c>
      <c r="E1">
        <v>673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19</v>
      </c>
      <c r="I2">
        <f>MEDIAN($B$4:$B$33)</f>
        <v>12</v>
      </c>
      <c r="K2">
        <f>AVERAGE($A$4:$A$33)</f>
        <v>18.866666666666667</v>
      </c>
      <c r="L2">
        <f>AVERAGE($B$4:$B$33)</f>
        <v>12.5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18</v>
      </c>
      <c r="B4">
        <v>13</v>
      </c>
      <c r="D4">
        <f t="shared" ref="D4:D33" si="0">RANK(A4,$A$4:$B$33,1)+(COUNT($A$4:$B$33)+1-RANK(A4,$A$4:$B$33,1)-RANK(A4,$A$4:$B$33,0))/2</f>
        <v>38.5</v>
      </c>
      <c r="E4">
        <f t="shared" ref="E4:E33" si="1">RANK(B4,$A$4:$B$33,1)+(COUNT($A$4:$B$33)+1-RANK(B4,$A$4:$B$33,1)-RANK(B4,$A$4:$B$33,0))/2</f>
        <v>21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18</v>
      </c>
      <c r="B5">
        <v>15</v>
      </c>
      <c r="D5">
        <f t="shared" si="0"/>
        <v>38.5</v>
      </c>
      <c r="E5">
        <f t="shared" si="1"/>
        <v>30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1.2840906856172154</v>
      </c>
      <c r="L5">
        <f>STDEVP($B$4:$B$33)</f>
        <v>1.0567244989431572</v>
      </c>
    </row>
    <row r="6" spans="1:12" x14ac:dyDescent="0.3">
      <c r="A6">
        <v>19</v>
      </c>
      <c r="B6">
        <v>12</v>
      </c>
      <c r="D6">
        <f t="shared" si="0"/>
        <v>48.5</v>
      </c>
      <c r="E6">
        <f t="shared" si="1"/>
        <v>10.5</v>
      </c>
    </row>
    <row r="7" spans="1:12" x14ac:dyDescent="0.3">
      <c r="A7">
        <v>18</v>
      </c>
      <c r="B7">
        <v>14</v>
      </c>
      <c r="D7">
        <f t="shared" si="0"/>
        <v>38.5</v>
      </c>
      <c r="E7">
        <f t="shared" si="1"/>
        <v>27.5</v>
      </c>
      <c r="H7" s="1" t="s">
        <v>11</v>
      </c>
      <c r="I7" s="1" t="s">
        <v>12</v>
      </c>
    </row>
    <row r="8" spans="1:12" x14ac:dyDescent="0.3">
      <c r="A8">
        <v>19</v>
      </c>
      <c r="B8">
        <v>12</v>
      </c>
      <c r="D8">
        <f t="shared" si="0"/>
        <v>48.5</v>
      </c>
      <c r="E8">
        <f t="shared" si="1"/>
        <v>10.5</v>
      </c>
      <c r="H8">
        <f>COUNT($A$4:$A$33)</f>
        <v>30</v>
      </c>
      <c r="I8">
        <f>COUNT($B$4:$B$33)</f>
        <v>30</v>
      </c>
    </row>
    <row r="9" spans="1:12" x14ac:dyDescent="0.3">
      <c r="A9">
        <v>19</v>
      </c>
      <c r="B9">
        <v>12</v>
      </c>
      <c r="D9">
        <f t="shared" si="0"/>
        <v>48.5</v>
      </c>
      <c r="E9">
        <f t="shared" si="1"/>
        <v>10.5</v>
      </c>
    </row>
    <row r="10" spans="1:12" x14ac:dyDescent="0.3">
      <c r="A10">
        <v>20</v>
      </c>
      <c r="B10">
        <v>12</v>
      </c>
      <c r="D10">
        <f t="shared" si="0"/>
        <v>55.5</v>
      </c>
      <c r="E10">
        <f t="shared" si="1"/>
        <v>10.5</v>
      </c>
      <c r="G10" t="s">
        <v>13</v>
      </c>
      <c r="H10">
        <f>H8*I8+H8*(H8+1)/2-H5</f>
        <v>0</v>
      </c>
    </row>
    <row r="11" spans="1:12" x14ac:dyDescent="0.3">
      <c r="A11">
        <v>21</v>
      </c>
      <c r="B11">
        <v>14</v>
      </c>
      <c r="D11">
        <f t="shared" si="0"/>
        <v>58.5</v>
      </c>
      <c r="E11">
        <f t="shared" si="1"/>
        <v>27.5</v>
      </c>
      <c r="G11" t="s">
        <v>14</v>
      </c>
      <c r="H11">
        <f>H8*I8+I8*(I8+1)/2-I5</f>
        <v>900</v>
      </c>
    </row>
    <row r="12" spans="1:12" x14ac:dyDescent="0.3">
      <c r="A12">
        <v>23</v>
      </c>
      <c r="B12">
        <v>10</v>
      </c>
      <c r="D12">
        <f t="shared" si="0"/>
        <v>60</v>
      </c>
      <c r="E12">
        <f t="shared" si="1"/>
        <v>1</v>
      </c>
    </row>
    <row r="13" spans="1:12" x14ac:dyDescent="0.3">
      <c r="A13">
        <v>21</v>
      </c>
      <c r="B13">
        <v>13</v>
      </c>
      <c r="D13">
        <f t="shared" si="0"/>
        <v>58.5</v>
      </c>
      <c r="E13">
        <f t="shared" si="1"/>
        <v>21</v>
      </c>
      <c r="G13" t="s">
        <v>15</v>
      </c>
      <c r="H13">
        <f>MIN(H10,H11)</f>
        <v>0</v>
      </c>
    </row>
    <row r="14" spans="1:12" x14ac:dyDescent="0.3">
      <c r="A14">
        <v>19</v>
      </c>
      <c r="B14">
        <v>13</v>
      </c>
      <c r="D14">
        <f t="shared" si="0"/>
        <v>48.5</v>
      </c>
      <c r="E14">
        <f t="shared" si="1"/>
        <v>21</v>
      </c>
    </row>
    <row r="15" spans="1:12" x14ac:dyDescent="0.3">
      <c r="A15">
        <v>18</v>
      </c>
      <c r="B15">
        <v>12</v>
      </c>
      <c r="D15">
        <f t="shared" si="0"/>
        <v>38.5</v>
      </c>
      <c r="E15">
        <f t="shared" si="1"/>
        <v>10.5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18</v>
      </c>
      <c r="B16">
        <v>13</v>
      </c>
      <c r="D16">
        <f t="shared" si="0"/>
        <v>38.5</v>
      </c>
      <c r="E16">
        <f t="shared" si="1"/>
        <v>21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19</v>
      </c>
      <c r="B17">
        <v>13</v>
      </c>
      <c r="D17">
        <f t="shared" si="0"/>
        <v>48.5</v>
      </c>
      <c r="E17">
        <f t="shared" si="1"/>
        <v>21</v>
      </c>
    </row>
    <row r="18" spans="1:12" x14ac:dyDescent="0.3">
      <c r="A18">
        <v>18</v>
      </c>
      <c r="B18">
        <v>11</v>
      </c>
      <c r="D18">
        <f t="shared" si="0"/>
        <v>38.5</v>
      </c>
      <c r="E18">
        <f t="shared" si="1"/>
        <v>3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17</v>
      </c>
      <c r="B19">
        <v>13</v>
      </c>
      <c r="D19">
        <f t="shared" si="0"/>
        <v>32</v>
      </c>
      <c r="E19">
        <f t="shared" si="1"/>
        <v>21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19</v>
      </c>
      <c r="B20">
        <v>12</v>
      </c>
      <c r="D20">
        <f t="shared" si="0"/>
        <v>48.5</v>
      </c>
      <c r="E20">
        <f t="shared" si="1"/>
        <v>10.5</v>
      </c>
    </row>
    <row r="21" spans="1:12" x14ac:dyDescent="0.3">
      <c r="A21">
        <v>18</v>
      </c>
      <c r="B21">
        <v>12</v>
      </c>
      <c r="D21">
        <f t="shared" si="0"/>
        <v>38.5</v>
      </c>
      <c r="E21">
        <f t="shared" si="1"/>
        <v>10.5</v>
      </c>
    </row>
    <row r="22" spans="1:12" x14ac:dyDescent="0.3">
      <c r="A22">
        <v>18</v>
      </c>
      <c r="B22">
        <v>13</v>
      </c>
      <c r="D22">
        <f t="shared" si="0"/>
        <v>38.5</v>
      </c>
      <c r="E22">
        <f t="shared" si="1"/>
        <v>21</v>
      </c>
    </row>
    <row r="23" spans="1:12" x14ac:dyDescent="0.3">
      <c r="A23">
        <v>20</v>
      </c>
      <c r="B23">
        <v>11</v>
      </c>
      <c r="D23">
        <f t="shared" si="0"/>
        <v>55.5</v>
      </c>
      <c r="E23">
        <f t="shared" si="1"/>
        <v>3</v>
      </c>
    </row>
    <row r="24" spans="1:12" x14ac:dyDescent="0.3">
      <c r="A24">
        <v>17</v>
      </c>
      <c r="B24">
        <v>13</v>
      </c>
      <c r="D24">
        <f t="shared" si="0"/>
        <v>32</v>
      </c>
      <c r="E24">
        <f t="shared" si="1"/>
        <v>21</v>
      </c>
    </row>
    <row r="25" spans="1:12" x14ac:dyDescent="0.3">
      <c r="A25">
        <v>19</v>
      </c>
      <c r="B25">
        <v>12</v>
      </c>
      <c r="D25">
        <f t="shared" si="0"/>
        <v>48.5</v>
      </c>
      <c r="E25">
        <f t="shared" si="1"/>
        <v>10.5</v>
      </c>
    </row>
    <row r="26" spans="1:12" x14ac:dyDescent="0.3">
      <c r="A26">
        <v>18</v>
      </c>
      <c r="B26">
        <v>14</v>
      </c>
      <c r="D26">
        <f t="shared" si="0"/>
        <v>38.5</v>
      </c>
      <c r="E26">
        <f t="shared" si="1"/>
        <v>27.5</v>
      </c>
    </row>
    <row r="27" spans="1:12" x14ac:dyDescent="0.3">
      <c r="A27">
        <v>19</v>
      </c>
      <c r="B27">
        <v>12</v>
      </c>
      <c r="D27">
        <f t="shared" si="0"/>
        <v>48.5</v>
      </c>
      <c r="E27">
        <f t="shared" si="1"/>
        <v>10.5</v>
      </c>
    </row>
    <row r="28" spans="1:12" x14ac:dyDescent="0.3">
      <c r="A28">
        <v>19</v>
      </c>
      <c r="B28">
        <v>14</v>
      </c>
      <c r="D28">
        <f t="shared" si="0"/>
        <v>48.5</v>
      </c>
      <c r="E28">
        <f t="shared" si="1"/>
        <v>27.5</v>
      </c>
    </row>
    <row r="29" spans="1:12" x14ac:dyDescent="0.3">
      <c r="A29">
        <v>18</v>
      </c>
      <c r="B29">
        <v>12</v>
      </c>
      <c r="D29">
        <f t="shared" si="0"/>
        <v>38.5</v>
      </c>
      <c r="E29">
        <f t="shared" si="1"/>
        <v>10.5</v>
      </c>
    </row>
    <row r="30" spans="1:12" x14ac:dyDescent="0.3">
      <c r="A30">
        <v>20</v>
      </c>
      <c r="B30">
        <v>12</v>
      </c>
      <c r="D30">
        <f t="shared" si="0"/>
        <v>55.5</v>
      </c>
      <c r="E30">
        <f t="shared" si="1"/>
        <v>10.5</v>
      </c>
    </row>
    <row r="31" spans="1:12" x14ac:dyDescent="0.3">
      <c r="A31">
        <v>20</v>
      </c>
      <c r="B31">
        <v>13</v>
      </c>
      <c r="D31">
        <f t="shared" si="0"/>
        <v>55.5</v>
      </c>
      <c r="E31">
        <f t="shared" si="1"/>
        <v>21</v>
      </c>
    </row>
    <row r="32" spans="1:12" x14ac:dyDescent="0.3">
      <c r="A32">
        <v>17</v>
      </c>
      <c r="B32">
        <v>11</v>
      </c>
      <c r="D32">
        <f t="shared" si="0"/>
        <v>32</v>
      </c>
      <c r="E32">
        <f t="shared" si="1"/>
        <v>3</v>
      </c>
    </row>
    <row r="33" spans="1:5" x14ac:dyDescent="0.3">
      <c r="A33">
        <v>19</v>
      </c>
      <c r="B33">
        <v>12</v>
      </c>
      <c r="D33">
        <f t="shared" si="0"/>
        <v>48.5</v>
      </c>
      <c r="E33">
        <f t="shared" si="1"/>
        <v>10.5</v>
      </c>
    </row>
  </sheetData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43</v>
      </c>
      <c r="D1" t="s">
        <v>2</v>
      </c>
      <c r="E1">
        <v>794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20.5</v>
      </c>
      <c r="I2">
        <f>MEDIAN($B$4:$B$33)</f>
        <v>14</v>
      </c>
      <c r="K2">
        <f>AVERAGE($A$4:$A$33)</f>
        <v>20.733333333333334</v>
      </c>
      <c r="L2">
        <f>AVERAGE($B$4:$B$33)</f>
        <v>13.9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21</v>
      </c>
      <c r="B4">
        <v>13</v>
      </c>
      <c r="D4">
        <f t="shared" ref="D4:D33" si="0">RANK(A4,$A$4:$B$33,1)+(COUNT($A$4:$B$33)+1-RANK(A4,$A$4:$B$33,1)-RANK(A4,$A$4:$B$33,0))/2</f>
        <v>50</v>
      </c>
      <c r="E4">
        <f t="shared" ref="E4:E33" si="1">RANK(B4,$A$4:$B$33,1)+(COUNT($A$4:$B$33)+1-RANK(B4,$A$4:$B$33,1)-RANK(B4,$A$4:$B$33,0))/2</f>
        <v>6.5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21</v>
      </c>
      <c r="B5">
        <v>16</v>
      </c>
      <c r="D5">
        <f t="shared" si="0"/>
        <v>50</v>
      </c>
      <c r="E5">
        <f t="shared" si="1"/>
        <v>29.5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0.85374989832437997</v>
      </c>
      <c r="L5">
        <f>STDEVP($B$4:$B$33)</f>
        <v>0.90737717258774675</v>
      </c>
    </row>
    <row r="6" spans="1:12" x14ac:dyDescent="0.3">
      <c r="A6">
        <v>22</v>
      </c>
      <c r="B6">
        <v>14</v>
      </c>
      <c r="D6">
        <f t="shared" si="0"/>
        <v>57</v>
      </c>
      <c r="E6">
        <f t="shared" si="1"/>
        <v>18</v>
      </c>
    </row>
    <row r="7" spans="1:12" x14ac:dyDescent="0.3">
      <c r="A7">
        <v>20</v>
      </c>
      <c r="B7">
        <v>15</v>
      </c>
      <c r="D7">
        <f t="shared" si="0"/>
        <v>38</v>
      </c>
      <c r="E7">
        <f t="shared" si="1"/>
        <v>26</v>
      </c>
      <c r="H7" s="1" t="s">
        <v>11</v>
      </c>
      <c r="I7" s="1" t="s">
        <v>12</v>
      </c>
    </row>
    <row r="8" spans="1:12" x14ac:dyDescent="0.3">
      <c r="A8">
        <v>20</v>
      </c>
      <c r="B8">
        <v>14</v>
      </c>
      <c r="D8">
        <f t="shared" si="0"/>
        <v>38</v>
      </c>
      <c r="E8">
        <f t="shared" si="1"/>
        <v>18</v>
      </c>
      <c r="H8">
        <f>COUNT($A$4:$A$33)</f>
        <v>30</v>
      </c>
      <c r="I8">
        <f>COUNT($B$4:$B$33)</f>
        <v>30</v>
      </c>
    </row>
    <row r="9" spans="1:12" x14ac:dyDescent="0.3">
      <c r="A9">
        <v>21</v>
      </c>
      <c r="B9">
        <v>14</v>
      </c>
      <c r="D9">
        <f t="shared" si="0"/>
        <v>50</v>
      </c>
      <c r="E9">
        <f t="shared" si="1"/>
        <v>18</v>
      </c>
    </row>
    <row r="10" spans="1:12" x14ac:dyDescent="0.3">
      <c r="A10">
        <v>21</v>
      </c>
      <c r="B10">
        <v>13</v>
      </c>
      <c r="D10">
        <f t="shared" si="0"/>
        <v>50</v>
      </c>
      <c r="E10">
        <f t="shared" si="1"/>
        <v>6.5</v>
      </c>
      <c r="G10" t="s">
        <v>13</v>
      </c>
      <c r="H10">
        <f>H8*I8+H8*(H8+1)/2-H5</f>
        <v>0</v>
      </c>
    </row>
    <row r="11" spans="1:12" x14ac:dyDescent="0.3">
      <c r="A11">
        <v>22</v>
      </c>
      <c r="B11">
        <v>13</v>
      </c>
      <c r="D11">
        <f t="shared" si="0"/>
        <v>57</v>
      </c>
      <c r="E11">
        <f t="shared" si="1"/>
        <v>6.5</v>
      </c>
      <c r="G11" t="s">
        <v>14</v>
      </c>
      <c r="H11">
        <f>H8*I8+I8*(I8+1)/2-I5</f>
        <v>900</v>
      </c>
    </row>
    <row r="12" spans="1:12" x14ac:dyDescent="0.3">
      <c r="A12">
        <v>21</v>
      </c>
      <c r="B12">
        <v>13</v>
      </c>
      <c r="D12">
        <f t="shared" si="0"/>
        <v>50</v>
      </c>
      <c r="E12">
        <f t="shared" si="1"/>
        <v>6.5</v>
      </c>
    </row>
    <row r="13" spans="1:12" x14ac:dyDescent="0.3">
      <c r="A13">
        <v>20</v>
      </c>
      <c r="B13">
        <v>13</v>
      </c>
      <c r="D13">
        <f t="shared" si="0"/>
        <v>38</v>
      </c>
      <c r="E13">
        <f t="shared" si="1"/>
        <v>6.5</v>
      </c>
      <c r="G13" t="s">
        <v>15</v>
      </c>
      <c r="H13">
        <f>MIN(H10,H11)</f>
        <v>0</v>
      </c>
    </row>
    <row r="14" spans="1:12" x14ac:dyDescent="0.3">
      <c r="A14">
        <v>20</v>
      </c>
      <c r="B14">
        <v>13</v>
      </c>
      <c r="D14">
        <f t="shared" si="0"/>
        <v>38</v>
      </c>
      <c r="E14">
        <f t="shared" si="1"/>
        <v>6.5</v>
      </c>
    </row>
    <row r="15" spans="1:12" x14ac:dyDescent="0.3">
      <c r="A15">
        <v>20</v>
      </c>
      <c r="B15">
        <v>14</v>
      </c>
      <c r="D15">
        <f t="shared" si="0"/>
        <v>38</v>
      </c>
      <c r="E15">
        <f t="shared" si="1"/>
        <v>18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21</v>
      </c>
      <c r="B16">
        <v>13</v>
      </c>
      <c r="D16">
        <f t="shared" si="0"/>
        <v>50</v>
      </c>
      <c r="E16">
        <f t="shared" si="1"/>
        <v>6.5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22</v>
      </c>
      <c r="B17">
        <v>14</v>
      </c>
      <c r="D17">
        <f t="shared" si="0"/>
        <v>57</v>
      </c>
      <c r="E17">
        <f t="shared" si="1"/>
        <v>18</v>
      </c>
    </row>
    <row r="18" spans="1:12" x14ac:dyDescent="0.3">
      <c r="A18">
        <v>20</v>
      </c>
      <c r="B18">
        <v>13</v>
      </c>
      <c r="D18">
        <f t="shared" si="0"/>
        <v>38</v>
      </c>
      <c r="E18">
        <f t="shared" si="1"/>
        <v>6.5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21</v>
      </c>
      <c r="B19">
        <v>15</v>
      </c>
      <c r="D19">
        <f t="shared" si="0"/>
        <v>50</v>
      </c>
      <c r="E19">
        <f t="shared" si="1"/>
        <v>26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22</v>
      </c>
      <c r="B20">
        <v>14</v>
      </c>
      <c r="D20">
        <f t="shared" si="0"/>
        <v>57</v>
      </c>
      <c r="E20">
        <f t="shared" si="1"/>
        <v>18</v>
      </c>
    </row>
    <row r="21" spans="1:12" x14ac:dyDescent="0.3">
      <c r="A21">
        <v>22</v>
      </c>
      <c r="B21">
        <v>13</v>
      </c>
      <c r="D21">
        <f t="shared" si="0"/>
        <v>57</v>
      </c>
      <c r="E21">
        <f t="shared" si="1"/>
        <v>6.5</v>
      </c>
    </row>
    <row r="22" spans="1:12" x14ac:dyDescent="0.3">
      <c r="A22">
        <v>20</v>
      </c>
      <c r="B22">
        <v>14</v>
      </c>
      <c r="D22">
        <f t="shared" si="0"/>
        <v>38</v>
      </c>
      <c r="E22">
        <f t="shared" si="1"/>
        <v>18</v>
      </c>
    </row>
    <row r="23" spans="1:12" x14ac:dyDescent="0.3">
      <c r="A23">
        <v>20</v>
      </c>
      <c r="B23">
        <v>15</v>
      </c>
      <c r="D23">
        <f t="shared" si="0"/>
        <v>38</v>
      </c>
      <c r="E23">
        <f t="shared" si="1"/>
        <v>26</v>
      </c>
    </row>
    <row r="24" spans="1:12" x14ac:dyDescent="0.3">
      <c r="A24">
        <v>23</v>
      </c>
      <c r="B24">
        <v>14</v>
      </c>
      <c r="D24">
        <f t="shared" si="0"/>
        <v>60</v>
      </c>
      <c r="E24">
        <f t="shared" si="1"/>
        <v>18</v>
      </c>
    </row>
    <row r="25" spans="1:12" x14ac:dyDescent="0.3">
      <c r="A25">
        <v>20</v>
      </c>
      <c r="B25">
        <v>14</v>
      </c>
      <c r="D25">
        <f t="shared" si="0"/>
        <v>38</v>
      </c>
      <c r="E25">
        <f t="shared" si="1"/>
        <v>18</v>
      </c>
    </row>
    <row r="26" spans="1:12" x14ac:dyDescent="0.3">
      <c r="A26">
        <v>21</v>
      </c>
      <c r="B26">
        <v>13</v>
      </c>
      <c r="D26">
        <f t="shared" si="0"/>
        <v>50</v>
      </c>
      <c r="E26">
        <f t="shared" si="1"/>
        <v>6.5</v>
      </c>
    </row>
    <row r="27" spans="1:12" x14ac:dyDescent="0.3">
      <c r="A27">
        <v>20</v>
      </c>
      <c r="B27">
        <v>15</v>
      </c>
      <c r="D27">
        <f t="shared" si="0"/>
        <v>38</v>
      </c>
      <c r="E27">
        <f t="shared" si="1"/>
        <v>26</v>
      </c>
    </row>
    <row r="28" spans="1:12" x14ac:dyDescent="0.3">
      <c r="A28">
        <v>20</v>
      </c>
      <c r="B28">
        <v>13</v>
      </c>
      <c r="D28">
        <f t="shared" si="0"/>
        <v>38</v>
      </c>
      <c r="E28">
        <f t="shared" si="1"/>
        <v>6.5</v>
      </c>
    </row>
    <row r="29" spans="1:12" x14ac:dyDescent="0.3">
      <c r="A29">
        <v>20</v>
      </c>
      <c r="B29">
        <v>14</v>
      </c>
      <c r="D29">
        <f t="shared" si="0"/>
        <v>38</v>
      </c>
      <c r="E29">
        <f t="shared" si="1"/>
        <v>18</v>
      </c>
    </row>
    <row r="30" spans="1:12" x14ac:dyDescent="0.3">
      <c r="A30">
        <v>20</v>
      </c>
      <c r="B30">
        <v>13</v>
      </c>
      <c r="D30">
        <f t="shared" si="0"/>
        <v>38</v>
      </c>
      <c r="E30">
        <f t="shared" si="1"/>
        <v>6.5</v>
      </c>
    </row>
    <row r="31" spans="1:12" x14ac:dyDescent="0.3">
      <c r="A31">
        <v>21</v>
      </c>
      <c r="B31">
        <v>16</v>
      </c>
      <c r="D31">
        <f t="shared" si="0"/>
        <v>50</v>
      </c>
      <c r="E31">
        <f t="shared" si="1"/>
        <v>29.5</v>
      </c>
    </row>
    <row r="32" spans="1:12" x14ac:dyDescent="0.3">
      <c r="A32">
        <v>20</v>
      </c>
      <c r="B32">
        <v>14</v>
      </c>
      <c r="D32">
        <f t="shared" si="0"/>
        <v>38</v>
      </c>
      <c r="E32">
        <f t="shared" si="1"/>
        <v>18</v>
      </c>
    </row>
    <row r="33" spans="1:5" x14ac:dyDescent="0.3">
      <c r="A33">
        <v>20</v>
      </c>
      <c r="B33">
        <v>15</v>
      </c>
      <c r="D33">
        <f t="shared" si="0"/>
        <v>38</v>
      </c>
      <c r="E33">
        <f t="shared" si="1"/>
        <v>26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44</v>
      </c>
      <c r="D1" t="s">
        <v>2</v>
      </c>
      <c r="E1">
        <v>931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25</v>
      </c>
      <c r="I2">
        <f>MEDIAN($B$4:$B$33)</f>
        <v>17</v>
      </c>
      <c r="K2">
        <f>AVERAGE($A$4:$A$33)</f>
        <v>25.3</v>
      </c>
      <c r="L2">
        <f>AVERAGE($B$4:$B$33)</f>
        <v>17.666666666666668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25</v>
      </c>
      <c r="B4">
        <v>15</v>
      </c>
      <c r="D4">
        <f t="shared" ref="D4:D33" si="0">RANK(A4,$A$4:$B$33,1)+(COUNT($A$4:$B$33)+1-RANK(A4,$A$4:$B$33,1)-RANK(A4,$A$4:$B$33,0))/2</f>
        <v>44</v>
      </c>
      <c r="E4">
        <f t="shared" ref="E4:E33" si="1">RANK(B4,$A$4:$B$33,1)+(COUNT($A$4:$B$33)+1-RANK(B4,$A$4:$B$33,1)-RANK(B4,$A$4:$B$33,0))/2</f>
        <v>3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24</v>
      </c>
      <c r="B5">
        <v>17</v>
      </c>
      <c r="D5">
        <f t="shared" si="0"/>
        <v>34</v>
      </c>
      <c r="E5">
        <f t="shared" si="1"/>
        <v>16</v>
      </c>
      <c r="H5">
        <f>SUM($D$4:$D$33)</f>
        <v>1335</v>
      </c>
      <c r="I5">
        <f>SUM($E$4:$E$33)</f>
        <v>495</v>
      </c>
      <c r="J5" s="2" t="s">
        <v>23</v>
      </c>
      <c r="K5">
        <f>STDEVP($A$4:$A$33)</f>
        <v>1.2948616399703361</v>
      </c>
      <c r="L5">
        <f>STDEVP($B$4:$B$33)</f>
        <v>3.3099177566150426</v>
      </c>
    </row>
    <row r="6" spans="1:12" x14ac:dyDescent="0.3">
      <c r="A6">
        <v>25</v>
      </c>
      <c r="B6">
        <v>20</v>
      </c>
      <c r="D6">
        <f t="shared" si="0"/>
        <v>44</v>
      </c>
      <c r="E6">
        <f t="shared" si="1"/>
        <v>27</v>
      </c>
    </row>
    <row r="7" spans="1:12" x14ac:dyDescent="0.3">
      <c r="A7">
        <v>25</v>
      </c>
      <c r="B7">
        <v>17</v>
      </c>
      <c r="D7">
        <f t="shared" si="0"/>
        <v>44</v>
      </c>
      <c r="E7">
        <f t="shared" si="1"/>
        <v>16</v>
      </c>
      <c r="H7" s="1" t="s">
        <v>11</v>
      </c>
      <c r="I7" s="1" t="s">
        <v>12</v>
      </c>
    </row>
    <row r="8" spans="1:12" x14ac:dyDescent="0.3">
      <c r="A8">
        <v>26</v>
      </c>
      <c r="B8">
        <v>33</v>
      </c>
      <c r="D8">
        <f t="shared" si="0"/>
        <v>52.5</v>
      </c>
      <c r="E8">
        <f t="shared" si="1"/>
        <v>60</v>
      </c>
      <c r="H8">
        <f>COUNT($A$4:$A$33)</f>
        <v>30</v>
      </c>
      <c r="I8">
        <f>COUNT($B$4:$B$33)</f>
        <v>30</v>
      </c>
    </row>
    <row r="9" spans="1:12" x14ac:dyDescent="0.3">
      <c r="A9">
        <v>24</v>
      </c>
      <c r="B9">
        <v>18</v>
      </c>
      <c r="D9">
        <f t="shared" si="0"/>
        <v>34</v>
      </c>
      <c r="E9">
        <f t="shared" si="1"/>
        <v>21</v>
      </c>
    </row>
    <row r="10" spans="1:12" x14ac:dyDescent="0.3">
      <c r="A10">
        <v>24</v>
      </c>
      <c r="B10">
        <v>21</v>
      </c>
      <c r="D10">
        <f t="shared" si="0"/>
        <v>34</v>
      </c>
      <c r="E10">
        <f t="shared" si="1"/>
        <v>29</v>
      </c>
      <c r="G10" t="s">
        <v>13</v>
      </c>
      <c r="H10">
        <f>H8*I8+H8*(H8+1)/2-H5</f>
        <v>30</v>
      </c>
    </row>
    <row r="11" spans="1:12" x14ac:dyDescent="0.3">
      <c r="A11">
        <v>25</v>
      </c>
      <c r="B11">
        <v>16</v>
      </c>
      <c r="D11">
        <f t="shared" si="0"/>
        <v>44</v>
      </c>
      <c r="E11">
        <f t="shared" si="1"/>
        <v>9</v>
      </c>
      <c r="G11" t="s">
        <v>14</v>
      </c>
      <c r="H11">
        <f>H8*I8+I8*(I8+1)/2-I5</f>
        <v>870</v>
      </c>
    </row>
    <row r="12" spans="1:12" x14ac:dyDescent="0.3">
      <c r="A12">
        <v>25</v>
      </c>
      <c r="B12">
        <v>16</v>
      </c>
      <c r="D12">
        <f t="shared" si="0"/>
        <v>44</v>
      </c>
      <c r="E12">
        <f t="shared" si="1"/>
        <v>9</v>
      </c>
    </row>
    <row r="13" spans="1:12" x14ac:dyDescent="0.3">
      <c r="A13">
        <v>25</v>
      </c>
      <c r="B13">
        <v>18</v>
      </c>
      <c r="D13">
        <f t="shared" si="0"/>
        <v>44</v>
      </c>
      <c r="E13">
        <f t="shared" si="1"/>
        <v>21</v>
      </c>
      <c r="G13" t="s">
        <v>15</v>
      </c>
      <c r="H13">
        <f>MIN(H10,H11)</f>
        <v>30</v>
      </c>
    </row>
    <row r="14" spans="1:12" x14ac:dyDescent="0.3">
      <c r="A14">
        <v>25</v>
      </c>
      <c r="B14">
        <v>17</v>
      </c>
      <c r="D14">
        <f t="shared" si="0"/>
        <v>44</v>
      </c>
      <c r="E14">
        <f t="shared" si="1"/>
        <v>16</v>
      </c>
    </row>
    <row r="15" spans="1:12" x14ac:dyDescent="0.3">
      <c r="A15">
        <v>24</v>
      </c>
      <c r="B15">
        <v>17</v>
      </c>
      <c r="D15">
        <f t="shared" si="0"/>
        <v>34</v>
      </c>
      <c r="E15">
        <f t="shared" si="1"/>
        <v>16</v>
      </c>
      <c r="G15" t="s">
        <v>16</v>
      </c>
      <c r="H15">
        <f>(H13-H8*I8/2)/SQRT(H8*I8*(H8+I8+1)/12)</f>
        <v>-6.2094586760184116</v>
      </c>
    </row>
    <row r="16" spans="1:12" x14ac:dyDescent="0.3">
      <c r="A16">
        <v>28</v>
      </c>
      <c r="B16">
        <v>19</v>
      </c>
      <c r="D16">
        <f t="shared" si="0"/>
        <v>57.5</v>
      </c>
      <c r="E16">
        <f t="shared" si="1"/>
        <v>24.5</v>
      </c>
      <c r="G16" s="3" t="s">
        <v>17</v>
      </c>
      <c r="H16" s="4">
        <f>(1-NORMSDIST(ABS(H15)))*2</f>
        <v>5.3167426017353137E-10</v>
      </c>
    </row>
    <row r="17" spans="1:12" x14ac:dyDescent="0.3">
      <c r="A17">
        <v>29</v>
      </c>
      <c r="B17">
        <v>20</v>
      </c>
      <c r="D17">
        <f t="shared" si="0"/>
        <v>59</v>
      </c>
      <c r="E17">
        <f t="shared" si="1"/>
        <v>27</v>
      </c>
    </row>
    <row r="18" spans="1:12" x14ac:dyDescent="0.3">
      <c r="A18">
        <v>27</v>
      </c>
      <c r="B18">
        <v>16</v>
      </c>
      <c r="D18">
        <f t="shared" si="0"/>
        <v>56</v>
      </c>
      <c r="E18">
        <f t="shared" si="1"/>
        <v>9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26</v>
      </c>
      <c r="B19">
        <v>20</v>
      </c>
      <c r="D19">
        <f t="shared" si="0"/>
        <v>52.5</v>
      </c>
      <c r="E19">
        <f t="shared" si="1"/>
        <v>27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24</v>
      </c>
      <c r="B20">
        <v>14</v>
      </c>
      <c r="D20">
        <f t="shared" si="0"/>
        <v>34</v>
      </c>
      <c r="E20">
        <f t="shared" si="1"/>
        <v>1</v>
      </c>
    </row>
    <row r="21" spans="1:12" x14ac:dyDescent="0.3">
      <c r="A21">
        <v>26</v>
      </c>
      <c r="B21">
        <v>18</v>
      </c>
      <c r="D21">
        <f t="shared" si="0"/>
        <v>52.5</v>
      </c>
      <c r="E21">
        <f t="shared" si="1"/>
        <v>21</v>
      </c>
    </row>
    <row r="22" spans="1:12" x14ac:dyDescent="0.3">
      <c r="A22">
        <v>28</v>
      </c>
      <c r="B22">
        <v>16</v>
      </c>
      <c r="D22">
        <f t="shared" si="0"/>
        <v>57.5</v>
      </c>
      <c r="E22">
        <f t="shared" si="1"/>
        <v>9</v>
      </c>
    </row>
    <row r="23" spans="1:12" x14ac:dyDescent="0.3">
      <c r="A23">
        <v>26</v>
      </c>
      <c r="B23">
        <v>16</v>
      </c>
      <c r="D23">
        <f t="shared" si="0"/>
        <v>52.5</v>
      </c>
      <c r="E23">
        <f t="shared" si="1"/>
        <v>9</v>
      </c>
    </row>
    <row r="24" spans="1:12" x14ac:dyDescent="0.3">
      <c r="A24">
        <v>25</v>
      </c>
      <c r="B24">
        <v>16</v>
      </c>
      <c r="D24">
        <f t="shared" si="0"/>
        <v>44</v>
      </c>
      <c r="E24">
        <f t="shared" si="1"/>
        <v>9</v>
      </c>
    </row>
    <row r="25" spans="1:12" x14ac:dyDescent="0.3">
      <c r="A25">
        <v>24</v>
      </c>
      <c r="B25">
        <v>15</v>
      </c>
      <c r="D25">
        <f t="shared" si="0"/>
        <v>34</v>
      </c>
      <c r="E25">
        <f t="shared" si="1"/>
        <v>3</v>
      </c>
    </row>
    <row r="26" spans="1:12" x14ac:dyDescent="0.3">
      <c r="A26">
        <v>24</v>
      </c>
      <c r="B26">
        <v>15</v>
      </c>
      <c r="D26">
        <f t="shared" si="0"/>
        <v>34</v>
      </c>
      <c r="E26">
        <f t="shared" si="1"/>
        <v>3</v>
      </c>
    </row>
    <row r="27" spans="1:12" x14ac:dyDescent="0.3">
      <c r="A27">
        <v>25</v>
      </c>
      <c r="B27">
        <v>18</v>
      </c>
      <c r="D27">
        <f t="shared" si="0"/>
        <v>44</v>
      </c>
      <c r="E27">
        <f t="shared" si="1"/>
        <v>21</v>
      </c>
    </row>
    <row r="28" spans="1:12" x14ac:dyDescent="0.3">
      <c r="A28">
        <v>24</v>
      </c>
      <c r="B28">
        <v>19</v>
      </c>
      <c r="D28">
        <f t="shared" si="0"/>
        <v>34</v>
      </c>
      <c r="E28">
        <f t="shared" si="1"/>
        <v>24.5</v>
      </c>
    </row>
    <row r="29" spans="1:12" x14ac:dyDescent="0.3">
      <c r="A29">
        <v>24</v>
      </c>
      <c r="B29">
        <v>16</v>
      </c>
      <c r="D29">
        <f t="shared" si="0"/>
        <v>34</v>
      </c>
      <c r="E29">
        <f t="shared" si="1"/>
        <v>9</v>
      </c>
    </row>
    <row r="30" spans="1:12" x14ac:dyDescent="0.3">
      <c r="A30">
        <v>25</v>
      </c>
      <c r="B30">
        <v>17</v>
      </c>
      <c r="D30">
        <f t="shared" si="0"/>
        <v>44</v>
      </c>
      <c r="E30">
        <f t="shared" si="1"/>
        <v>16</v>
      </c>
    </row>
    <row r="31" spans="1:12" x14ac:dyDescent="0.3">
      <c r="A31">
        <v>25</v>
      </c>
      <c r="B31">
        <v>16</v>
      </c>
      <c r="D31">
        <f t="shared" si="0"/>
        <v>44</v>
      </c>
      <c r="E31">
        <f t="shared" si="1"/>
        <v>9</v>
      </c>
    </row>
    <row r="32" spans="1:12" x14ac:dyDescent="0.3">
      <c r="A32">
        <v>26</v>
      </c>
      <c r="B32">
        <v>16</v>
      </c>
      <c r="D32">
        <f t="shared" si="0"/>
        <v>52.5</v>
      </c>
      <c r="E32">
        <f t="shared" si="1"/>
        <v>9</v>
      </c>
    </row>
    <row r="33" spans="1:5" x14ac:dyDescent="0.3">
      <c r="A33">
        <v>26</v>
      </c>
      <c r="B33">
        <v>18</v>
      </c>
      <c r="D33">
        <f t="shared" si="0"/>
        <v>52.5</v>
      </c>
      <c r="E33">
        <f t="shared" si="1"/>
        <v>21</v>
      </c>
    </row>
  </sheetData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45</v>
      </c>
      <c r="D1" t="s">
        <v>2</v>
      </c>
      <c r="E1">
        <v>924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24</v>
      </c>
      <c r="I2">
        <f>MEDIAN($B$4:$B$33)</f>
        <v>16.5</v>
      </c>
      <c r="K2">
        <f>AVERAGE($A$4:$A$33)</f>
        <v>24.333333333333332</v>
      </c>
      <c r="L2">
        <f>AVERAGE($B$4:$B$33)</f>
        <v>16.666666666666668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23</v>
      </c>
      <c r="B4">
        <v>16</v>
      </c>
      <c r="D4">
        <f t="shared" ref="D4:D33" si="0">RANK(A4,$A$4:$B$33,1)+(COUNT($A$4:$B$33)+1-RANK(A4,$A$4:$B$33,1)-RANK(A4,$A$4:$B$33,0))/2</f>
        <v>35.5</v>
      </c>
      <c r="E4">
        <f t="shared" ref="E4:E33" si="1">RANK(B4,$A$4:$B$33,1)+(COUNT($A$4:$B$33)+1-RANK(B4,$A$4:$B$33,1)-RANK(B4,$A$4:$B$33,0))/2</f>
        <v>10.5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25</v>
      </c>
      <c r="B5">
        <v>17</v>
      </c>
      <c r="D5">
        <f t="shared" si="0"/>
        <v>51.5</v>
      </c>
      <c r="E5">
        <f t="shared" si="1"/>
        <v>20.5</v>
      </c>
      <c r="H5">
        <f>SUM($D$4:$D$33)</f>
        <v>1364.5</v>
      </c>
      <c r="I5">
        <f>SUM($E$4:$E$33)</f>
        <v>465.5</v>
      </c>
      <c r="J5" s="2" t="s">
        <v>23</v>
      </c>
      <c r="K5">
        <f>STDEVP($A$4:$A$33)</f>
        <v>1.273664878302853</v>
      </c>
      <c r="L5">
        <f>STDEVP($B$4:$B$33)</f>
        <v>1.3984117975602022</v>
      </c>
    </row>
    <row r="6" spans="1:12" x14ac:dyDescent="0.3">
      <c r="A6">
        <v>24</v>
      </c>
      <c r="B6">
        <v>15</v>
      </c>
      <c r="D6">
        <f t="shared" si="0"/>
        <v>43.5</v>
      </c>
      <c r="E6">
        <f t="shared" si="1"/>
        <v>3</v>
      </c>
    </row>
    <row r="7" spans="1:12" x14ac:dyDescent="0.3">
      <c r="A7">
        <v>28</v>
      </c>
      <c r="B7">
        <v>17</v>
      </c>
      <c r="D7">
        <f t="shared" si="0"/>
        <v>60</v>
      </c>
      <c r="E7">
        <f t="shared" si="1"/>
        <v>20.5</v>
      </c>
      <c r="H7" s="1" t="s">
        <v>11</v>
      </c>
      <c r="I7" s="1" t="s">
        <v>12</v>
      </c>
    </row>
    <row r="8" spans="1:12" x14ac:dyDescent="0.3">
      <c r="A8">
        <v>24</v>
      </c>
      <c r="B8">
        <v>18</v>
      </c>
      <c r="D8">
        <f t="shared" si="0"/>
        <v>43.5</v>
      </c>
      <c r="E8">
        <f t="shared" si="1"/>
        <v>27</v>
      </c>
      <c r="H8">
        <f>COUNT($A$4:$A$33)</f>
        <v>30</v>
      </c>
      <c r="I8">
        <f>COUNT($B$4:$B$33)</f>
        <v>30</v>
      </c>
    </row>
    <row r="9" spans="1:12" x14ac:dyDescent="0.3">
      <c r="A9">
        <v>23</v>
      </c>
      <c r="B9">
        <v>15</v>
      </c>
      <c r="D9">
        <f t="shared" si="0"/>
        <v>35.5</v>
      </c>
      <c r="E9">
        <f t="shared" si="1"/>
        <v>3</v>
      </c>
    </row>
    <row r="10" spans="1:12" x14ac:dyDescent="0.3">
      <c r="A10">
        <v>23</v>
      </c>
      <c r="B10">
        <v>18</v>
      </c>
      <c r="D10">
        <f t="shared" si="0"/>
        <v>35.5</v>
      </c>
      <c r="E10">
        <f t="shared" si="1"/>
        <v>27</v>
      </c>
      <c r="G10" t="s">
        <v>13</v>
      </c>
      <c r="H10">
        <f>H8*I8+H8*(H8+1)/2-H5</f>
        <v>0.5</v>
      </c>
    </row>
    <row r="11" spans="1:12" x14ac:dyDescent="0.3">
      <c r="A11">
        <v>24</v>
      </c>
      <c r="B11">
        <v>17</v>
      </c>
      <c r="D11">
        <f t="shared" si="0"/>
        <v>43.5</v>
      </c>
      <c r="E11">
        <f t="shared" si="1"/>
        <v>20.5</v>
      </c>
      <c r="G11" t="s">
        <v>14</v>
      </c>
      <c r="H11">
        <f>H8*I8+I8*(I8+1)/2-I5</f>
        <v>899.5</v>
      </c>
    </row>
    <row r="12" spans="1:12" x14ac:dyDescent="0.3">
      <c r="A12">
        <v>26</v>
      </c>
      <c r="B12">
        <v>16</v>
      </c>
      <c r="D12">
        <f t="shared" si="0"/>
        <v>57.5</v>
      </c>
      <c r="E12">
        <f t="shared" si="1"/>
        <v>10.5</v>
      </c>
    </row>
    <row r="13" spans="1:12" x14ac:dyDescent="0.3">
      <c r="A13">
        <v>25</v>
      </c>
      <c r="B13">
        <v>15</v>
      </c>
      <c r="D13">
        <f t="shared" si="0"/>
        <v>51.5</v>
      </c>
      <c r="E13">
        <f t="shared" si="1"/>
        <v>3</v>
      </c>
      <c r="G13" t="s">
        <v>15</v>
      </c>
      <c r="H13">
        <f>MIN(H10,H11)</f>
        <v>0.5</v>
      </c>
    </row>
    <row r="14" spans="1:12" x14ac:dyDescent="0.3">
      <c r="A14">
        <v>23</v>
      </c>
      <c r="B14">
        <v>16</v>
      </c>
      <c r="D14">
        <f t="shared" si="0"/>
        <v>35.5</v>
      </c>
      <c r="E14">
        <f t="shared" si="1"/>
        <v>10.5</v>
      </c>
    </row>
    <row r="15" spans="1:12" x14ac:dyDescent="0.3">
      <c r="A15">
        <v>23</v>
      </c>
      <c r="B15">
        <v>16</v>
      </c>
      <c r="D15">
        <f t="shared" si="0"/>
        <v>35.5</v>
      </c>
      <c r="E15">
        <f t="shared" si="1"/>
        <v>10.5</v>
      </c>
      <c r="G15" t="s">
        <v>16</v>
      </c>
      <c r="H15">
        <f>(H13-H8*I8/2)/SQRT(H8*I8*(H8+I8+1)/12)</f>
        <v>-6.6455992258816101</v>
      </c>
    </row>
    <row r="16" spans="1:12" x14ac:dyDescent="0.3">
      <c r="A16">
        <v>24</v>
      </c>
      <c r="B16">
        <v>17</v>
      </c>
      <c r="D16">
        <f t="shared" si="0"/>
        <v>43.5</v>
      </c>
      <c r="E16">
        <f t="shared" si="1"/>
        <v>20.5</v>
      </c>
      <c r="G16" s="3" t="s">
        <v>17</v>
      </c>
      <c r="H16" s="4">
        <f>(1-NORMSDIST(ABS(H15)))*2</f>
        <v>3.0198510359014108E-11</v>
      </c>
    </row>
    <row r="17" spans="1:12" x14ac:dyDescent="0.3">
      <c r="A17">
        <v>24</v>
      </c>
      <c r="B17">
        <v>15</v>
      </c>
      <c r="D17">
        <f t="shared" si="0"/>
        <v>43.5</v>
      </c>
      <c r="E17">
        <f t="shared" si="1"/>
        <v>3</v>
      </c>
    </row>
    <row r="18" spans="1:12" x14ac:dyDescent="0.3">
      <c r="A18">
        <v>23</v>
      </c>
      <c r="B18">
        <v>17</v>
      </c>
      <c r="D18">
        <f t="shared" si="0"/>
        <v>35.5</v>
      </c>
      <c r="E18">
        <f t="shared" si="1"/>
        <v>20.5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25</v>
      </c>
      <c r="B19">
        <v>16</v>
      </c>
      <c r="D19">
        <f t="shared" si="0"/>
        <v>51.5</v>
      </c>
      <c r="E19">
        <f t="shared" si="1"/>
        <v>10.5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25</v>
      </c>
      <c r="B20">
        <v>16</v>
      </c>
      <c r="D20">
        <f t="shared" si="0"/>
        <v>51.5</v>
      </c>
      <c r="E20">
        <f t="shared" si="1"/>
        <v>10.5</v>
      </c>
    </row>
    <row r="21" spans="1:12" x14ac:dyDescent="0.3">
      <c r="A21">
        <v>25</v>
      </c>
      <c r="B21">
        <v>16</v>
      </c>
      <c r="D21">
        <f t="shared" si="0"/>
        <v>51.5</v>
      </c>
      <c r="E21">
        <f t="shared" si="1"/>
        <v>10.5</v>
      </c>
    </row>
    <row r="22" spans="1:12" x14ac:dyDescent="0.3">
      <c r="A22">
        <v>24</v>
      </c>
      <c r="B22">
        <v>15</v>
      </c>
      <c r="D22">
        <f t="shared" si="0"/>
        <v>43.5</v>
      </c>
      <c r="E22">
        <f t="shared" si="1"/>
        <v>3</v>
      </c>
    </row>
    <row r="23" spans="1:12" x14ac:dyDescent="0.3">
      <c r="A23">
        <v>22</v>
      </c>
      <c r="B23">
        <v>17</v>
      </c>
      <c r="D23">
        <f t="shared" si="0"/>
        <v>30.5</v>
      </c>
      <c r="E23">
        <f t="shared" si="1"/>
        <v>20.5</v>
      </c>
    </row>
    <row r="24" spans="1:12" x14ac:dyDescent="0.3">
      <c r="A24">
        <v>26</v>
      </c>
      <c r="B24">
        <v>16</v>
      </c>
      <c r="D24">
        <f t="shared" si="0"/>
        <v>57.5</v>
      </c>
      <c r="E24">
        <f t="shared" si="1"/>
        <v>10.5</v>
      </c>
    </row>
    <row r="25" spans="1:12" x14ac:dyDescent="0.3">
      <c r="A25">
        <v>23</v>
      </c>
      <c r="B25">
        <v>16</v>
      </c>
      <c r="D25">
        <f t="shared" si="0"/>
        <v>35.5</v>
      </c>
      <c r="E25">
        <f t="shared" si="1"/>
        <v>10.5</v>
      </c>
    </row>
    <row r="26" spans="1:12" x14ac:dyDescent="0.3">
      <c r="A26">
        <v>26</v>
      </c>
      <c r="B26">
        <v>18</v>
      </c>
      <c r="D26">
        <f t="shared" si="0"/>
        <v>57.5</v>
      </c>
      <c r="E26">
        <f t="shared" si="1"/>
        <v>27</v>
      </c>
    </row>
    <row r="27" spans="1:12" x14ac:dyDescent="0.3">
      <c r="A27">
        <v>24</v>
      </c>
      <c r="B27">
        <v>17</v>
      </c>
      <c r="D27">
        <f t="shared" si="0"/>
        <v>43.5</v>
      </c>
      <c r="E27">
        <f t="shared" si="1"/>
        <v>20.5</v>
      </c>
    </row>
    <row r="28" spans="1:12" x14ac:dyDescent="0.3">
      <c r="A28">
        <v>23</v>
      </c>
      <c r="B28">
        <v>17</v>
      </c>
      <c r="D28">
        <f t="shared" si="0"/>
        <v>35.5</v>
      </c>
      <c r="E28">
        <f t="shared" si="1"/>
        <v>20.5</v>
      </c>
    </row>
    <row r="29" spans="1:12" x14ac:dyDescent="0.3">
      <c r="A29">
        <v>25</v>
      </c>
      <c r="B29">
        <v>17</v>
      </c>
      <c r="D29">
        <f t="shared" si="0"/>
        <v>51.5</v>
      </c>
      <c r="E29">
        <f t="shared" si="1"/>
        <v>20.5</v>
      </c>
    </row>
    <row r="30" spans="1:12" x14ac:dyDescent="0.3">
      <c r="A30">
        <v>26</v>
      </c>
      <c r="B30">
        <v>19</v>
      </c>
      <c r="D30">
        <f t="shared" si="0"/>
        <v>57.5</v>
      </c>
      <c r="E30">
        <f t="shared" si="1"/>
        <v>29</v>
      </c>
    </row>
    <row r="31" spans="1:12" x14ac:dyDescent="0.3">
      <c r="A31">
        <v>25</v>
      </c>
      <c r="B31">
        <v>17</v>
      </c>
      <c r="D31">
        <f t="shared" si="0"/>
        <v>51.5</v>
      </c>
      <c r="E31">
        <f t="shared" si="1"/>
        <v>20.5</v>
      </c>
    </row>
    <row r="32" spans="1:12" x14ac:dyDescent="0.3">
      <c r="A32">
        <v>25</v>
      </c>
      <c r="B32">
        <v>22</v>
      </c>
      <c r="D32">
        <f t="shared" si="0"/>
        <v>51.5</v>
      </c>
      <c r="E32">
        <f t="shared" si="1"/>
        <v>30.5</v>
      </c>
    </row>
    <row r="33" spans="1:5" x14ac:dyDescent="0.3">
      <c r="A33">
        <v>24</v>
      </c>
      <c r="B33">
        <v>16</v>
      </c>
      <c r="D33">
        <f t="shared" si="0"/>
        <v>43.5</v>
      </c>
      <c r="E33">
        <f t="shared" si="1"/>
        <v>10.5</v>
      </c>
    </row>
  </sheetData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46</v>
      </c>
      <c r="D1" t="s">
        <v>2</v>
      </c>
      <c r="E1">
        <v>984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26</v>
      </c>
      <c r="I2">
        <f>MEDIAN($B$4:$B$33)</f>
        <v>18</v>
      </c>
      <c r="K2">
        <f>AVERAGE($A$4:$A$33)</f>
        <v>26.233333333333334</v>
      </c>
      <c r="L2">
        <f>AVERAGE($B$4:$B$33)</f>
        <v>17.933333333333334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25</v>
      </c>
      <c r="B4">
        <v>17</v>
      </c>
      <c r="D4">
        <f t="shared" ref="D4:D33" si="0">RANK(A4,$A$4:$B$33,1)+(COUNT($A$4:$B$33)+1-RANK(A4,$A$4:$B$33,1)-RANK(A4,$A$4:$B$33,0))/2</f>
        <v>35</v>
      </c>
      <c r="E4">
        <f t="shared" ref="E4:E33" si="1">RANK(B4,$A$4:$B$33,1)+(COUNT($A$4:$B$33)+1-RANK(B4,$A$4:$B$33,1)-RANK(B4,$A$4:$B$33,0))/2</f>
        <v>9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26</v>
      </c>
      <c r="B5">
        <v>17</v>
      </c>
      <c r="D5">
        <f t="shared" si="0"/>
        <v>44.5</v>
      </c>
      <c r="E5">
        <f t="shared" si="1"/>
        <v>9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1.1160446028522137</v>
      </c>
      <c r="L5">
        <f>STDEVP($B$4:$B$33)</f>
        <v>1.6519348924485158</v>
      </c>
    </row>
    <row r="6" spans="1:12" x14ac:dyDescent="0.3">
      <c r="A6">
        <v>27</v>
      </c>
      <c r="B6">
        <v>19</v>
      </c>
      <c r="D6">
        <f t="shared" si="0"/>
        <v>52.5</v>
      </c>
      <c r="E6">
        <f t="shared" si="1"/>
        <v>24</v>
      </c>
    </row>
    <row r="7" spans="1:12" x14ac:dyDescent="0.3">
      <c r="A7">
        <v>26</v>
      </c>
      <c r="B7">
        <v>16</v>
      </c>
      <c r="D7">
        <f t="shared" si="0"/>
        <v>44.5</v>
      </c>
      <c r="E7">
        <f t="shared" si="1"/>
        <v>3</v>
      </c>
      <c r="H7" s="1" t="s">
        <v>11</v>
      </c>
      <c r="I7" s="1" t="s">
        <v>12</v>
      </c>
    </row>
    <row r="8" spans="1:12" x14ac:dyDescent="0.3">
      <c r="A8">
        <v>28</v>
      </c>
      <c r="B8">
        <v>18</v>
      </c>
      <c r="D8">
        <f t="shared" si="0"/>
        <v>57.5</v>
      </c>
      <c r="E8">
        <f t="shared" si="1"/>
        <v>18</v>
      </c>
      <c r="H8">
        <f>COUNT($A$4:$A$33)</f>
        <v>30</v>
      </c>
      <c r="I8">
        <f>COUNT($B$4:$B$33)</f>
        <v>30</v>
      </c>
    </row>
    <row r="9" spans="1:12" x14ac:dyDescent="0.3">
      <c r="A9">
        <v>27</v>
      </c>
      <c r="B9">
        <v>16</v>
      </c>
      <c r="D9">
        <f t="shared" si="0"/>
        <v>52.5</v>
      </c>
      <c r="E9">
        <f t="shared" si="1"/>
        <v>3</v>
      </c>
    </row>
    <row r="10" spans="1:12" x14ac:dyDescent="0.3">
      <c r="A10">
        <v>26</v>
      </c>
      <c r="B10">
        <v>17</v>
      </c>
      <c r="D10">
        <f t="shared" si="0"/>
        <v>44.5</v>
      </c>
      <c r="E10">
        <f t="shared" si="1"/>
        <v>9</v>
      </c>
      <c r="G10" t="s">
        <v>13</v>
      </c>
      <c r="H10">
        <f>H8*I8+H8*(H8+1)/2-H5</f>
        <v>0</v>
      </c>
    </row>
    <row r="11" spans="1:12" x14ac:dyDescent="0.3">
      <c r="A11">
        <v>26</v>
      </c>
      <c r="B11">
        <v>18</v>
      </c>
      <c r="D11">
        <f t="shared" si="0"/>
        <v>44.5</v>
      </c>
      <c r="E11">
        <f t="shared" si="1"/>
        <v>18</v>
      </c>
      <c r="G11" t="s">
        <v>14</v>
      </c>
      <c r="H11">
        <f>H8*I8+I8*(I8+1)/2-I5</f>
        <v>900</v>
      </c>
    </row>
    <row r="12" spans="1:12" x14ac:dyDescent="0.3">
      <c r="A12">
        <v>25</v>
      </c>
      <c r="B12">
        <v>18</v>
      </c>
      <c r="D12">
        <f t="shared" si="0"/>
        <v>35</v>
      </c>
      <c r="E12">
        <f t="shared" si="1"/>
        <v>18</v>
      </c>
    </row>
    <row r="13" spans="1:12" x14ac:dyDescent="0.3">
      <c r="A13">
        <v>26</v>
      </c>
      <c r="B13">
        <v>17</v>
      </c>
      <c r="D13">
        <f t="shared" si="0"/>
        <v>44.5</v>
      </c>
      <c r="E13">
        <f t="shared" si="1"/>
        <v>9</v>
      </c>
      <c r="G13" t="s">
        <v>15</v>
      </c>
      <c r="H13">
        <f>MIN(H10,H11)</f>
        <v>0</v>
      </c>
    </row>
    <row r="14" spans="1:12" x14ac:dyDescent="0.3">
      <c r="A14">
        <v>24</v>
      </c>
      <c r="B14">
        <v>19</v>
      </c>
      <c r="D14">
        <f t="shared" si="0"/>
        <v>31</v>
      </c>
      <c r="E14">
        <f t="shared" si="1"/>
        <v>24</v>
      </c>
    </row>
    <row r="15" spans="1:12" x14ac:dyDescent="0.3">
      <c r="A15">
        <v>26</v>
      </c>
      <c r="B15">
        <v>21</v>
      </c>
      <c r="D15">
        <f t="shared" si="0"/>
        <v>44.5</v>
      </c>
      <c r="E15">
        <f t="shared" si="1"/>
        <v>28.5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26</v>
      </c>
      <c r="B16">
        <v>20</v>
      </c>
      <c r="D16">
        <f t="shared" si="0"/>
        <v>44.5</v>
      </c>
      <c r="E16">
        <f t="shared" si="1"/>
        <v>26.5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25</v>
      </c>
      <c r="B17">
        <v>18</v>
      </c>
      <c r="D17">
        <f t="shared" si="0"/>
        <v>35</v>
      </c>
      <c r="E17">
        <f t="shared" si="1"/>
        <v>18</v>
      </c>
    </row>
    <row r="18" spans="1:12" x14ac:dyDescent="0.3">
      <c r="A18">
        <v>28</v>
      </c>
      <c r="B18">
        <v>18</v>
      </c>
      <c r="D18">
        <f t="shared" si="0"/>
        <v>57.5</v>
      </c>
      <c r="E18">
        <f t="shared" si="1"/>
        <v>18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26</v>
      </c>
      <c r="B19">
        <v>17</v>
      </c>
      <c r="D19">
        <f t="shared" si="0"/>
        <v>44.5</v>
      </c>
      <c r="E19">
        <f t="shared" si="1"/>
        <v>9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27</v>
      </c>
      <c r="B20">
        <v>17</v>
      </c>
      <c r="D20">
        <f t="shared" si="0"/>
        <v>52.5</v>
      </c>
      <c r="E20">
        <f t="shared" si="1"/>
        <v>9</v>
      </c>
    </row>
    <row r="21" spans="1:12" x14ac:dyDescent="0.3">
      <c r="A21">
        <v>25</v>
      </c>
      <c r="B21">
        <v>21</v>
      </c>
      <c r="D21">
        <f t="shared" si="0"/>
        <v>35</v>
      </c>
      <c r="E21">
        <f t="shared" si="1"/>
        <v>28.5</v>
      </c>
    </row>
    <row r="22" spans="1:12" x14ac:dyDescent="0.3">
      <c r="A22">
        <v>25</v>
      </c>
      <c r="B22">
        <v>19</v>
      </c>
      <c r="D22">
        <f t="shared" si="0"/>
        <v>35</v>
      </c>
      <c r="E22">
        <f t="shared" si="1"/>
        <v>24</v>
      </c>
    </row>
    <row r="23" spans="1:12" x14ac:dyDescent="0.3">
      <c r="A23">
        <v>28</v>
      </c>
      <c r="B23">
        <v>18</v>
      </c>
      <c r="D23">
        <f t="shared" si="0"/>
        <v>57.5</v>
      </c>
      <c r="E23">
        <f t="shared" si="1"/>
        <v>18</v>
      </c>
    </row>
    <row r="24" spans="1:12" x14ac:dyDescent="0.3">
      <c r="A24">
        <v>25</v>
      </c>
      <c r="B24">
        <v>16</v>
      </c>
      <c r="D24">
        <f t="shared" si="0"/>
        <v>35</v>
      </c>
      <c r="E24">
        <f t="shared" si="1"/>
        <v>3</v>
      </c>
    </row>
    <row r="25" spans="1:12" x14ac:dyDescent="0.3">
      <c r="A25">
        <v>26</v>
      </c>
      <c r="B25">
        <v>18</v>
      </c>
      <c r="D25">
        <f t="shared" si="0"/>
        <v>44.5</v>
      </c>
      <c r="E25">
        <f t="shared" si="1"/>
        <v>18</v>
      </c>
    </row>
    <row r="26" spans="1:12" x14ac:dyDescent="0.3">
      <c r="A26">
        <v>27</v>
      </c>
      <c r="B26">
        <v>17</v>
      </c>
      <c r="D26">
        <f t="shared" si="0"/>
        <v>52.5</v>
      </c>
      <c r="E26">
        <f t="shared" si="1"/>
        <v>9</v>
      </c>
    </row>
    <row r="27" spans="1:12" x14ac:dyDescent="0.3">
      <c r="A27">
        <v>26</v>
      </c>
      <c r="B27">
        <v>22</v>
      </c>
      <c r="D27">
        <f t="shared" si="0"/>
        <v>44.5</v>
      </c>
      <c r="E27">
        <f t="shared" si="1"/>
        <v>30</v>
      </c>
    </row>
    <row r="28" spans="1:12" x14ac:dyDescent="0.3">
      <c r="A28">
        <v>25</v>
      </c>
      <c r="B28">
        <v>18</v>
      </c>
      <c r="D28">
        <f t="shared" si="0"/>
        <v>35</v>
      </c>
      <c r="E28">
        <f t="shared" si="1"/>
        <v>18</v>
      </c>
    </row>
    <row r="29" spans="1:12" x14ac:dyDescent="0.3">
      <c r="A29">
        <v>28</v>
      </c>
      <c r="B29">
        <v>18</v>
      </c>
      <c r="D29">
        <f t="shared" si="0"/>
        <v>57.5</v>
      </c>
      <c r="E29">
        <f t="shared" si="1"/>
        <v>18</v>
      </c>
    </row>
    <row r="30" spans="1:12" x14ac:dyDescent="0.3">
      <c r="A30">
        <v>28</v>
      </c>
      <c r="B30">
        <v>17</v>
      </c>
      <c r="D30">
        <f t="shared" si="0"/>
        <v>57.5</v>
      </c>
      <c r="E30">
        <f t="shared" si="1"/>
        <v>9</v>
      </c>
    </row>
    <row r="31" spans="1:12" x14ac:dyDescent="0.3">
      <c r="A31">
        <v>28</v>
      </c>
      <c r="B31">
        <v>20</v>
      </c>
      <c r="D31">
        <f t="shared" si="0"/>
        <v>57.5</v>
      </c>
      <c r="E31">
        <f t="shared" si="1"/>
        <v>26.5</v>
      </c>
    </row>
    <row r="32" spans="1:12" x14ac:dyDescent="0.3">
      <c r="A32">
        <v>26</v>
      </c>
      <c r="B32">
        <v>14</v>
      </c>
      <c r="D32">
        <f t="shared" si="0"/>
        <v>44.5</v>
      </c>
      <c r="E32">
        <f t="shared" si="1"/>
        <v>1</v>
      </c>
    </row>
    <row r="33" spans="1:5" x14ac:dyDescent="0.3">
      <c r="A33">
        <v>26</v>
      </c>
      <c r="B33">
        <v>17</v>
      </c>
      <c r="D33">
        <f t="shared" si="0"/>
        <v>44.5</v>
      </c>
      <c r="E33">
        <f t="shared" si="1"/>
        <v>9</v>
      </c>
    </row>
  </sheetData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47</v>
      </c>
      <c r="D1" t="s">
        <v>2</v>
      </c>
      <c r="E1">
        <v>833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22</v>
      </c>
      <c r="I2">
        <f>MEDIAN($B$4:$B$33)</f>
        <v>14</v>
      </c>
      <c r="K2">
        <f>AVERAGE($A$4:$A$33)</f>
        <v>22.633333333333333</v>
      </c>
      <c r="L2">
        <f>AVERAGE($B$4:$B$33)</f>
        <v>14.9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23</v>
      </c>
      <c r="B4">
        <v>15</v>
      </c>
      <c r="D4">
        <f t="shared" ref="D4:D33" si="0">RANK(A4,$A$4:$B$33,1)+(COUNT($A$4:$B$33)+1-RANK(A4,$A$4:$B$33,1)-RANK(A4,$A$4:$B$33,0))/2</f>
        <v>50</v>
      </c>
      <c r="E4">
        <f t="shared" ref="E4:E33" si="1">RANK(B4,$A$4:$B$33,1)+(COUNT($A$4:$B$33)+1-RANK(B4,$A$4:$B$33,1)-RANK(B4,$A$4:$B$33,0))/2</f>
        <v>21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25</v>
      </c>
      <c r="B5">
        <v>14</v>
      </c>
      <c r="D5">
        <f t="shared" si="0"/>
        <v>59.5</v>
      </c>
      <c r="E5">
        <f t="shared" si="1"/>
        <v>10</v>
      </c>
      <c r="H5">
        <f>SUM($D$4:$D$33)</f>
        <v>1345</v>
      </c>
      <c r="I5">
        <f>SUM($E$4:$E$33)</f>
        <v>485</v>
      </c>
      <c r="J5" s="2" t="s">
        <v>23</v>
      </c>
      <c r="K5">
        <f>STDEVP($A$4:$A$33)</f>
        <v>1.0482790129010924</v>
      </c>
      <c r="L5">
        <f>STDEVP($B$4:$B$33)</f>
        <v>1.8502252115170557</v>
      </c>
    </row>
    <row r="6" spans="1:12" x14ac:dyDescent="0.3">
      <c r="A6">
        <v>24</v>
      </c>
      <c r="B6">
        <v>15</v>
      </c>
      <c r="D6">
        <f t="shared" si="0"/>
        <v>56.5</v>
      </c>
      <c r="E6">
        <f t="shared" si="1"/>
        <v>21</v>
      </c>
    </row>
    <row r="7" spans="1:12" x14ac:dyDescent="0.3">
      <c r="A7">
        <v>22</v>
      </c>
      <c r="B7">
        <v>16</v>
      </c>
      <c r="D7">
        <f t="shared" si="0"/>
        <v>39</v>
      </c>
      <c r="E7">
        <f t="shared" si="1"/>
        <v>26</v>
      </c>
      <c r="H7" s="1" t="s">
        <v>11</v>
      </c>
      <c r="I7" s="1" t="s">
        <v>12</v>
      </c>
    </row>
    <row r="8" spans="1:12" x14ac:dyDescent="0.3">
      <c r="A8">
        <v>21</v>
      </c>
      <c r="B8">
        <v>14</v>
      </c>
      <c r="D8">
        <f t="shared" si="0"/>
        <v>31</v>
      </c>
      <c r="E8">
        <f t="shared" si="1"/>
        <v>10</v>
      </c>
      <c r="H8">
        <f>COUNT($A$4:$A$33)</f>
        <v>30</v>
      </c>
      <c r="I8">
        <f>COUNT($B$4:$B$33)</f>
        <v>30</v>
      </c>
    </row>
    <row r="9" spans="1:12" x14ac:dyDescent="0.3">
      <c r="A9">
        <v>22</v>
      </c>
      <c r="B9">
        <v>14</v>
      </c>
      <c r="D9">
        <f t="shared" si="0"/>
        <v>39</v>
      </c>
      <c r="E9">
        <f t="shared" si="1"/>
        <v>10</v>
      </c>
    </row>
    <row r="10" spans="1:12" x14ac:dyDescent="0.3">
      <c r="A10">
        <v>22</v>
      </c>
      <c r="B10">
        <v>13</v>
      </c>
      <c r="D10">
        <f t="shared" si="0"/>
        <v>39</v>
      </c>
      <c r="E10">
        <f t="shared" si="1"/>
        <v>1.5</v>
      </c>
      <c r="G10" t="s">
        <v>13</v>
      </c>
      <c r="H10">
        <f>H8*I8+H8*(H8+1)/2-H5</f>
        <v>20</v>
      </c>
    </row>
    <row r="11" spans="1:12" x14ac:dyDescent="0.3">
      <c r="A11">
        <v>23</v>
      </c>
      <c r="B11">
        <v>15</v>
      </c>
      <c r="D11">
        <f t="shared" si="0"/>
        <v>50</v>
      </c>
      <c r="E11">
        <f t="shared" si="1"/>
        <v>21</v>
      </c>
      <c r="G11" t="s">
        <v>14</v>
      </c>
      <c r="H11">
        <f>H8*I8+I8*(I8+1)/2-I5</f>
        <v>880</v>
      </c>
    </row>
    <row r="12" spans="1:12" x14ac:dyDescent="0.3">
      <c r="A12">
        <v>22</v>
      </c>
      <c r="B12">
        <v>14</v>
      </c>
      <c r="D12">
        <f t="shared" si="0"/>
        <v>39</v>
      </c>
      <c r="E12">
        <f t="shared" si="1"/>
        <v>10</v>
      </c>
    </row>
    <row r="13" spans="1:12" x14ac:dyDescent="0.3">
      <c r="A13">
        <v>22</v>
      </c>
      <c r="B13">
        <v>14</v>
      </c>
      <c r="D13">
        <f t="shared" si="0"/>
        <v>39</v>
      </c>
      <c r="E13">
        <f t="shared" si="1"/>
        <v>10</v>
      </c>
      <c r="G13" t="s">
        <v>15</v>
      </c>
      <c r="H13">
        <f>MIN(H10,H11)</f>
        <v>20</v>
      </c>
    </row>
    <row r="14" spans="1:12" x14ac:dyDescent="0.3">
      <c r="A14">
        <v>24</v>
      </c>
      <c r="B14">
        <v>16</v>
      </c>
      <c r="D14">
        <f t="shared" si="0"/>
        <v>56.5</v>
      </c>
      <c r="E14">
        <f t="shared" si="1"/>
        <v>26</v>
      </c>
    </row>
    <row r="15" spans="1:12" x14ac:dyDescent="0.3">
      <c r="A15">
        <v>21</v>
      </c>
      <c r="B15">
        <v>14</v>
      </c>
      <c r="D15">
        <f t="shared" si="0"/>
        <v>31</v>
      </c>
      <c r="E15">
        <f t="shared" si="1"/>
        <v>10</v>
      </c>
      <c r="G15" t="s">
        <v>16</v>
      </c>
      <c r="H15">
        <f>(H13-H8*I8/2)/SQRT(H8*I8*(H8+I8+1)/12)</f>
        <v>-6.3573029302093262</v>
      </c>
    </row>
    <row r="16" spans="1:12" x14ac:dyDescent="0.3">
      <c r="A16">
        <v>25</v>
      </c>
      <c r="B16">
        <v>18</v>
      </c>
      <c r="D16">
        <f t="shared" si="0"/>
        <v>59.5</v>
      </c>
      <c r="E16">
        <f t="shared" si="1"/>
        <v>29</v>
      </c>
      <c r="G16" s="3" t="s">
        <v>17</v>
      </c>
      <c r="H16" s="4">
        <f>(1-NORMSDIST(ABS(H15)))*2</f>
        <v>2.053268666202257E-10</v>
      </c>
    </row>
    <row r="17" spans="1:12" x14ac:dyDescent="0.3">
      <c r="A17">
        <v>24</v>
      </c>
      <c r="B17">
        <v>16</v>
      </c>
      <c r="D17">
        <f t="shared" si="0"/>
        <v>56.5</v>
      </c>
      <c r="E17">
        <f t="shared" si="1"/>
        <v>26</v>
      </c>
    </row>
    <row r="18" spans="1:12" x14ac:dyDescent="0.3">
      <c r="A18">
        <v>23</v>
      </c>
      <c r="B18">
        <v>14</v>
      </c>
      <c r="D18">
        <f t="shared" si="0"/>
        <v>50</v>
      </c>
      <c r="E18">
        <f t="shared" si="1"/>
        <v>10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21</v>
      </c>
      <c r="B19">
        <v>15</v>
      </c>
      <c r="D19">
        <f t="shared" si="0"/>
        <v>31</v>
      </c>
      <c r="E19">
        <f t="shared" si="1"/>
        <v>21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24</v>
      </c>
      <c r="B20">
        <v>15</v>
      </c>
      <c r="D20">
        <f t="shared" si="0"/>
        <v>56.5</v>
      </c>
      <c r="E20">
        <f t="shared" si="1"/>
        <v>21</v>
      </c>
    </row>
    <row r="21" spans="1:12" x14ac:dyDescent="0.3">
      <c r="A21">
        <v>23</v>
      </c>
      <c r="B21">
        <v>15</v>
      </c>
      <c r="D21">
        <f t="shared" si="0"/>
        <v>50</v>
      </c>
      <c r="E21">
        <f t="shared" si="1"/>
        <v>21</v>
      </c>
    </row>
    <row r="22" spans="1:12" x14ac:dyDescent="0.3">
      <c r="A22">
        <v>23</v>
      </c>
      <c r="B22">
        <v>14</v>
      </c>
      <c r="D22">
        <f t="shared" si="0"/>
        <v>50</v>
      </c>
      <c r="E22">
        <f t="shared" si="1"/>
        <v>10</v>
      </c>
    </row>
    <row r="23" spans="1:12" x14ac:dyDescent="0.3">
      <c r="A23">
        <v>22</v>
      </c>
      <c r="B23">
        <v>14</v>
      </c>
      <c r="D23">
        <f t="shared" si="0"/>
        <v>39</v>
      </c>
      <c r="E23">
        <f t="shared" si="1"/>
        <v>10</v>
      </c>
    </row>
    <row r="24" spans="1:12" x14ac:dyDescent="0.3">
      <c r="A24">
        <v>22</v>
      </c>
      <c r="B24">
        <v>23</v>
      </c>
      <c r="D24">
        <f t="shared" si="0"/>
        <v>39</v>
      </c>
      <c r="E24">
        <f t="shared" si="1"/>
        <v>50</v>
      </c>
    </row>
    <row r="25" spans="1:12" x14ac:dyDescent="0.3">
      <c r="A25">
        <v>23</v>
      </c>
      <c r="B25">
        <v>15</v>
      </c>
      <c r="D25">
        <f t="shared" si="0"/>
        <v>50</v>
      </c>
      <c r="E25">
        <f t="shared" si="1"/>
        <v>21</v>
      </c>
    </row>
    <row r="26" spans="1:12" x14ac:dyDescent="0.3">
      <c r="A26">
        <v>22</v>
      </c>
      <c r="B26">
        <v>17</v>
      </c>
      <c r="D26">
        <f t="shared" si="0"/>
        <v>39</v>
      </c>
      <c r="E26">
        <f t="shared" si="1"/>
        <v>28</v>
      </c>
    </row>
    <row r="27" spans="1:12" x14ac:dyDescent="0.3">
      <c r="A27">
        <v>22</v>
      </c>
      <c r="B27">
        <v>14</v>
      </c>
      <c r="D27">
        <f t="shared" si="0"/>
        <v>39</v>
      </c>
      <c r="E27">
        <f t="shared" si="1"/>
        <v>10</v>
      </c>
    </row>
    <row r="28" spans="1:12" x14ac:dyDescent="0.3">
      <c r="A28">
        <v>22</v>
      </c>
      <c r="B28">
        <v>14</v>
      </c>
      <c r="D28">
        <f t="shared" si="0"/>
        <v>39</v>
      </c>
      <c r="E28">
        <f t="shared" si="1"/>
        <v>10</v>
      </c>
    </row>
    <row r="29" spans="1:12" x14ac:dyDescent="0.3">
      <c r="A29">
        <v>22</v>
      </c>
      <c r="B29">
        <v>14</v>
      </c>
      <c r="D29">
        <f t="shared" si="0"/>
        <v>39</v>
      </c>
      <c r="E29">
        <f t="shared" si="1"/>
        <v>10</v>
      </c>
    </row>
    <row r="30" spans="1:12" x14ac:dyDescent="0.3">
      <c r="A30">
        <v>23</v>
      </c>
      <c r="B30">
        <v>13</v>
      </c>
      <c r="D30">
        <f t="shared" si="0"/>
        <v>50</v>
      </c>
      <c r="E30">
        <f t="shared" si="1"/>
        <v>1.5</v>
      </c>
    </row>
    <row r="31" spans="1:12" x14ac:dyDescent="0.3">
      <c r="A31">
        <v>22</v>
      </c>
      <c r="B31">
        <v>14</v>
      </c>
      <c r="D31">
        <f t="shared" si="0"/>
        <v>39</v>
      </c>
      <c r="E31">
        <f t="shared" si="1"/>
        <v>10</v>
      </c>
    </row>
    <row r="32" spans="1:12" x14ac:dyDescent="0.3">
      <c r="A32">
        <v>23</v>
      </c>
      <c r="B32">
        <v>14</v>
      </c>
      <c r="D32">
        <f t="shared" si="0"/>
        <v>50</v>
      </c>
      <c r="E32">
        <f t="shared" si="1"/>
        <v>10</v>
      </c>
    </row>
    <row r="33" spans="1:5" x14ac:dyDescent="0.3">
      <c r="A33">
        <v>22</v>
      </c>
      <c r="B33">
        <v>14</v>
      </c>
      <c r="D33">
        <f t="shared" si="0"/>
        <v>39</v>
      </c>
      <c r="E33">
        <f t="shared" si="1"/>
        <v>10</v>
      </c>
    </row>
  </sheetData>
  <phoneticPr fontId="3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48</v>
      </c>
      <c r="D1" t="s">
        <v>2</v>
      </c>
      <c r="E1">
        <v>793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20</v>
      </c>
      <c r="I2">
        <f>MEDIAN($B$4:$B$33)</f>
        <v>14</v>
      </c>
      <c r="K2">
        <f>AVERAGE($A$4:$A$33)</f>
        <v>20.2</v>
      </c>
      <c r="L2">
        <f>AVERAGE($B$4:$B$33)</f>
        <v>13.933333333333334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21</v>
      </c>
      <c r="B4">
        <v>14</v>
      </c>
      <c r="D4">
        <f t="shared" ref="D4:D33" si="0">RANK(A4,$A$4:$B$33,1)+(COUNT($A$4:$B$33)+1-RANK(A4,$A$4:$B$33,1)-RANK(A4,$A$4:$B$33,0))/2</f>
        <v>54.5</v>
      </c>
      <c r="E4">
        <f t="shared" ref="E4:E33" si="1">RANK(B4,$A$4:$B$33,1)+(COUNT($A$4:$B$33)+1-RANK(B4,$A$4:$B$33,1)-RANK(B4,$A$4:$B$33,0))/2</f>
        <v>17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19</v>
      </c>
      <c r="B5">
        <v>15</v>
      </c>
      <c r="D5">
        <f t="shared" si="0"/>
        <v>33.5</v>
      </c>
      <c r="E5">
        <f t="shared" si="1"/>
        <v>25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0.83266639978645296</v>
      </c>
      <c r="L5">
        <f>STDEVP($B$4:$B$33)</f>
        <v>0.99777530313971796</v>
      </c>
    </row>
    <row r="6" spans="1:12" x14ac:dyDescent="0.3">
      <c r="A6">
        <v>21</v>
      </c>
      <c r="B6">
        <v>13</v>
      </c>
      <c r="D6">
        <f t="shared" si="0"/>
        <v>54.5</v>
      </c>
      <c r="E6">
        <f t="shared" si="1"/>
        <v>7</v>
      </c>
    </row>
    <row r="7" spans="1:12" x14ac:dyDescent="0.3">
      <c r="A7">
        <v>20</v>
      </c>
      <c r="B7">
        <v>13</v>
      </c>
      <c r="D7">
        <f t="shared" si="0"/>
        <v>43.5</v>
      </c>
      <c r="E7">
        <f t="shared" si="1"/>
        <v>7</v>
      </c>
      <c r="H7" s="1" t="s">
        <v>11</v>
      </c>
      <c r="I7" s="1" t="s">
        <v>12</v>
      </c>
    </row>
    <row r="8" spans="1:12" x14ac:dyDescent="0.3">
      <c r="A8">
        <v>20</v>
      </c>
      <c r="B8">
        <v>15</v>
      </c>
      <c r="D8">
        <f t="shared" si="0"/>
        <v>43.5</v>
      </c>
      <c r="E8">
        <f t="shared" si="1"/>
        <v>25</v>
      </c>
      <c r="H8">
        <f>COUNT($A$4:$A$33)</f>
        <v>30</v>
      </c>
      <c r="I8">
        <f>COUNT($B$4:$B$33)</f>
        <v>30</v>
      </c>
    </row>
    <row r="9" spans="1:12" x14ac:dyDescent="0.3">
      <c r="A9">
        <v>20</v>
      </c>
      <c r="B9">
        <v>14</v>
      </c>
      <c r="D9">
        <f t="shared" si="0"/>
        <v>43.5</v>
      </c>
      <c r="E9">
        <f t="shared" si="1"/>
        <v>17</v>
      </c>
    </row>
    <row r="10" spans="1:12" x14ac:dyDescent="0.3">
      <c r="A10">
        <v>20</v>
      </c>
      <c r="B10">
        <v>16</v>
      </c>
      <c r="D10">
        <f t="shared" si="0"/>
        <v>43.5</v>
      </c>
      <c r="E10">
        <f t="shared" si="1"/>
        <v>29.5</v>
      </c>
      <c r="G10" t="s">
        <v>13</v>
      </c>
      <c r="H10">
        <f>H8*I8+H8*(H8+1)/2-H5</f>
        <v>0</v>
      </c>
    </row>
    <row r="11" spans="1:12" x14ac:dyDescent="0.3">
      <c r="A11">
        <v>21</v>
      </c>
      <c r="B11">
        <v>15</v>
      </c>
      <c r="D11">
        <f t="shared" si="0"/>
        <v>54.5</v>
      </c>
      <c r="E11">
        <f t="shared" si="1"/>
        <v>25</v>
      </c>
      <c r="G11" t="s">
        <v>14</v>
      </c>
      <c r="H11">
        <f>H8*I8+I8*(I8+1)/2-I5</f>
        <v>900</v>
      </c>
    </row>
    <row r="12" spans="1:12" x14ac:dyDescent="0.3">
      <c r="A12">
        <v>21</v>
      </c>
      <c r="B12">
        <v>13</v>
      </c>
      <c r="D12">
        <f t="shared" si="0"/>
        <v>54.5</v>
      </c>
      <c r="E12">
        <f t="shared" si="1"/>
        <v>7</v>
      </c>
    </row>
    <row r="13" spans="1:12" x14ac:dyDescent="0.3">
      <c r="A13">
        <v>21</v>
      </c>
      <c r="B13">
        <v>14</v>
      </c>
      <c r="D13">
        <f t="shared" si="0"/>
        <v>54.5</v>
      </c>
      <c r="E13">
        <f t="shared" si="1"/>
        <v>17</v>
      </c>
      <c r="G13" t="s">
        <v>15</v>
      </c>
      <c r="H13">
        <f>MIN(H10,H11)</f>
        <v>0</v>
      </c>
    </row>
    <row r="14" spans="1:12" x14ac:dyDescent="0.3">
      <c r="A14">
        <v>20</v>
      </c>
      <c r="B14">
        <v>13</v>
      </c>
      <c r="D14">
        <f t="shared" si="0"/>
        <v>43.5</v>
      </c>
      <c r="E14">
        <f t="shared" si="1"/>
        <v>7</v>
      </c>
    </row>
    <row r="15" spans="1:12" x14ac:dyDescent="0.3">
      <c r="A15">
        <v>19</v>
      </c>
      <c r="B15">
        <v>15</v>
      </c>
      <c r="D15">
        <f t="shared" si="0"/>
        <v>33.5</v>
      </c>
      <c r="E15">
        <f t="shared" si="1"/>
        <v>25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20</v>
      </c>
      <c r="B16">
        <v>14</v>
      </c>
      <c r="D16">
        <f t="shared" si="0"/>
        <v>43.5</v>
      </c>
      <c r="E16">
        <f t="shared" si="1"/>
        <v>17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21</v>
      </c>
      <c r="B17">
        <v>13</v>
      </c>
      <c r="D17">
        <f t="shared" si="0"/>
        <v>54.5</v>
      </c>
      <c r="E17">
        <f t="shared" si="1"/>
        <v>7</v>
      </c>
    </row>
    <row r="18" spans="1:12" x14ac:dyDescent="0.3">
      <c r="A18">
        <v>20</v>
      </c>
      <c r="B18">
        <v>15</v>
      </c>
      <c r="D18">
        <f t="shared" si="0"/>
        <v>43.5</v>
      </c>
      <c r="E18">
        <f t="shared" si="1"/>
        <v>25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20</v>
      </c>
      <c r="B19">
        <v>14</v>
      </c>
      <c r="D19">
        <f t="shared" si="0"/>
        <v>43.5</v>
      </c>
      <c r="E19">
        <f t="shared" si="1"/>
        <v>17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19</v>
      </c>
      <c r="B20">
        <v>13</v>
      </c>
      <c r="D20">
        <f t="shared" si="0"/>
        <v>33.5</v>
      </c>
      <c r="E20">
        <f t="shared" si="1"/>
        <v>7</v>
      </c>
    </row>
    <row r="21" spans="1:12" x14ac:dyDescent="0.3">
      <c r="A21">
        <v>21</v>
      </c>
      <c r="B21">
        <v>16</v>
      </c>
      <c r="D21">
        <f t="shared" si="0"/>
        <v>54.5</v>
      </c>
      <c r="E21">
        <f t="shared" si="1"/>
        <v>29.5</v>
      </c>
    </row>
    <row r="22" spans="1:12" x14ac:dyDescent="0.3">
      <c r="A22">
        <v>21</v>
      </c>
      <c r="B22">
        <v>14</v>
      </c>
      <c r="D22">
        <f t="shared" si="0"/>
        <v>54.5</v>
      </c>
      <c r="E22">
        <f t="shared" si="1"/>
        <v>17</v>
      </c>
    </row>
    <row r="23" spans="1:12" x14ac:dyDescent="0.3">
      <c r="A23">
        <v>20</v>
      </c>
      <c r="B23">
        <v>13</v>
      </c>
      <c r="D23">
        <f t="shared" si="0"/>
        <v>43.5</v>
      </c>
      <c r="E23">
        <f t="shared" si="1"/>
        <v>7</v>
      </c>
    </row>
    <row r="24" spans="1:12" x14ac:dyDescent="0.3">
      <c r="A24">
        <v>20</v>
      </c>
      <c r="B24">
        <v>13</v>
      </c>
      <c r="D24">
        <f t="shared" si="0"/>
        <v>43.5</v>
      </c>
      <c r="E24">
        <f t="shared" si="1"/>
        <v>7</v>
      </c>
    </row>
    <row r="25" spans="1:12" x14ac:dyDescent="0.3">
      <c r="A25">
        <v>19</v>
      </c>
      <c r="B25">
        <v>14</v>
      </c>
      <c r="D25">
        <f t="shared" si="0"/>
        <v>33.5</v>
      </c>
      <c r="E25">
        <f t="shared" si="1"/>
        <v>17</v>
      </c>
    </row>
    <row r="26" spans="1:12" x14ac:dyDescent="0.3">
      <c r="A26">
        <v>20</v>
      </c>
      <c r="B26">
        <v>14</v>
      </c>
      <c r="D26">
        <f t="shared" si="0"/>
        <v>43.5</v>
      </c>
      <c r="E26">
        <f t="shared" si="1"/>
        <v>17</v>
      </c>
    </row>
    <row r="27" spans="1:12" x14ac:dyDescent="0.3">
      <c r="A27">
        <v>22</v>
      </c>
      <c r="B27">
        <v>15</v>
      </c>
      <c r="D27">
        <f t="shared" si="0"/>
        <v>59.5</v>
      </c>
      <c r="E27">
        <f t="shared" si="1"/>
        <v>25</v>
      </c>
    </row>
    <row r="28" spans="1:12" x14ac:dyDescent="0.3">
      <c r="A28">
        <v>19</v>
      </c>
      <c r="B28">
        <v>14</v>
      </c>
      <c r="D28">
        <f t="shared" si="0"/>
        <v>33.5</v>
      </c>
      <c r="E28">
        <f t="shared" si="1"/>
        <v>17</v>
      </c>
    </row>
    <row r="29" spans="1:12" x14ac:dyDescent="0.3">
      <c r="A29">
        <v>20</v>
      </c>
      <c r="B29">
        <v>13</v>
      </c>
      <c r="D29">
        <f t="shared" si="0"/>
        <v>43.5</v>
      </c>
      <c r="E29">
        <f t="shared" si="1"/>
        <v>7</v>
      </c>
    </row>
    <row r="30" spans="1:12" x14ac:dyDescent="0.3">
      <c r="A30">
        <v>20</v>
      </c>
      <c r="B30">
        <v>13</v>
      </c>
      <c r="D30">
        <f t="shared" si="0"/>
        <v>43.5</v>
      </c>
      <c r="E30">
        <f t="shared" si="1"/>
        <v>7</v>
      </c>
    </row>
    <row r="31" spans="1:12" x14ac:dyDescent="0.3">
      <c r="A31">
        <v>19</v>
      </c>
      <c r="B31">
        <v>15</v>
      </c>
      <c r="D31">
        <f t="shared" si="0"/>
        <v>33.5</v>
      </c>
      <c r="E31">
        <f t="shared" si="1"/>
        <v>25</v>
      </c>
    </row>
    <row r="32" spans="1:12" x14ac:dyDescent="0.3">
      <c r="A32">
        <v>20</v>
      </c>
      <c r="B32">
        <v>12</v>
      </c>
      <c r="D32">
        <f t="shared" si="0"/>
        <v>43.5</v>
      </c>
      <c r="E32">
        <f t="shared" si="1"/>
        <v>1</v>
      </c>
    </row>
    <row r="33" spans="1:5" x14ac:dyDescent="0.3">
      <c r="A33">
        <v>22</v>
      </c>
      <c r="B33">
        <v>13</v>
      </c>
      <c r="D33">
        <f t="shared" si="0"/>
        <v>59.5</v>
      </c>
      <c r="E33">
        <f t="shared" si="1"/>
        <v>7</v>
      </c>
    </row>
  </sheetData>
  <phoneticPr fontId="3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49</v>
      </c>
      <c r="D1" t="s">
        <v>2</v>
      </c>
      <c r="E1">
        <v>519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13</v>
      </c>
      <c r="I2">
        <f>MEDIAN($B$4:$B$33)</f>
        <v>9</v>
      </c>
      <c r="K2">
        <f>AVERAGE($A$4:$A$33)</f>
        <v>13.1</v>
      </c>
      <c r="L2">
        <f>AVERAGE($B$4:$B$33)</f>
        <v>9.1666666666666661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13</v>
      </c>
      <c r="B4">
        <v>9</v>
      </c>
      <c r="D4">
        <f t="shared" ref="D4:D33" si="0">RANK(A4,$A$4:$B$33,1)+(COUNT($A$4:$B$33)+1-RANK(A4,$A$4:$B$33,1)-RANK(A4,$A$4:$B$33,0))/2</f>
        <v>45</v>
      </c>
      <c r="E4">
        <f t="shared" ref="E4:E33" si="1">RANK(B4,$A$4:$B$33,1)+(COUNT($A$4:$B$33)+1-RANK(B4,$A$4:$B$33,1)-RANK(B4,$A$4:$B$33,0))/2</f>
        <v>14.5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12</v>
      </c>
      <c r="B5">
        <v>9</v>
      </c>
      <c r="D5">
        <f t="shared" si="0"/>
        <v>33</v>
      </c>
      <c r="E5">
        <f t="shared" si="1"/>
        <v>14.5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0.74610097618664628</v>
      </c>
      <c r="L5">
        <f>STDEVP($B$4:$B$33)</f>
        <v>0.85958646388184201</v>
      </c>
    </row>
    <row r="6" spans="1:12" x14ac:dyDescent="0.3">
      <c r="A6">
        <v>14</v>
      </c>
      <c r="B6">
        <v>9</v>
      </c>
      <c r="D6">
        <f t="shared" si="0"/>
        <v>56.5</v>
      </c>
      <c r="E6">
        <f t="shared" si="1"/>
        <v>14.5</v>
      </c>
    </row>
    <row r="7" spans="1:12" x14ac:dyDescent="0.3">
      <c r="A7">
        <v>13</v>
      </c>
      <c r="B7">
        <v>9</v>
      </c>
      <c r="D7">
        <f t="shared" si="0"/>
        <v>45</v>
      </c>
      <c r="E7">
        <f t="shared" si="1"/>
        <v>14.5</v>
      </c>
      <c r="H7" s="1" t="s">
        <v>11</v>
      </c>
      <c r="I7" s="1" t="s">
        <v>12</v>
      </c>
    </row>
    <row r="8" spans="1:12" x14ac:dyDescent="0.3">
      <c r="A8">
        <v>13</v>
      </c>
      <c r="B8">
        <v>10</v>
      </c>
      <c r="D8">
        <f t="shared" si="0"/>
        <v>45</v>
      </c>
      <c r="E8">
        <f t="shared" si="1"/>
        <v>25</v>
      </c>
      <c r="H8">
        <f>COUNT($A$4:$A$33)</f>
        <v>30</v>
      </c>
      <c r="I8">
        <f>COUNT($B$4:$B$33)</f>
        <v>30</v>
      </c>
    </row>
    <row r="9" spans="1:12" x14ac:dyDescent="0.3">
      <c r="A9">
        <v>14</v>
      </c>
      <c r="B9">
        <v>9</v>
      </c>
      <c r="D9">
        <f t="shared" si="0"/>
        <v>56.5</v>
      </c>
      <c r="E9">
        <f t="shared" si="1"/>
        <v>14.5</v>
      </c>
    </row>
    <row r="10" spans="1:12" x14ac:dyDescent="0.3">
      <c r="A10">
        <v>13</v>
      </c>
      <c r="B10">
        <v>8</v>
      </c>
      <c r="D10">
        <f t="shared" si="0"/>
        <v>45</v>
      </c>
      <c r="E10">
        <f t="shared" si="1"/>
        <v>3.5</v>
      </c>
      <c r="G10" t="s">
        <v>13</v>
      </c>
      <c r="H10">
        <f>H8*I8+H8*(H8+1)/2-H5</f>
        <v>0</v>
      </c>
    </row>
    <row r="11" spans="1:12" x14ac:dyDescent="0.3">
      <c r="A11">
        <v>13</v>
      </c>
      <c r="B11">
        <v>9</v>
      </c>
      <c r="D11">
        <f t="shared" si="0"/>
        <v>45</v>
      </c>
      <c r="E11">
        <f t="shared" si="1"/>
        <v>14.5</v>
      </c>
      <c r="G11" t="s">
        <v>14</v>
      </c>
      <c r="H11">
        <f>H8*I8+I8*(I8+1)/2-I5</f>
        <v>900</v>
      </c>
    </row>
    <row r="12" spans="1:12" x14ac:dyDescent="0.3">
      <c r="A12">
        <v>14</v>
      </c>
      <c r="B12">
        <v>8</v>
      </c>
      <c r="D12">
        <f t="shared" si="0"/>
        <v>56.5</v>
      </c>
      <c r="E12">
        <f t="shared" si="1"/>
        <v>3.5</v>
      </c>
    </row>
    <row r="13" spans="1:12" x14ac:dyDescent="0.3">
      <c r="A13">
        <v>15</v>
      </c>
      <c r="B13">
        <v>9</v>
      </c>
      <c r="D13">
        <f t="shared" si="0"/>
        <v>59.5</v>
      </c>
      <c r="E13">
        <f t="shared" si="1"/>
        <v>14.5</v>
      </c>
      <c r="G13" t="s">
        <v>15</v>
      </c>
      <c r="H13">
        <f>MIN(H10,H11)</f>
        <v>0</v>
      </c>
    </row>
    <row r="14" spans="1:12" x14ac:dyDescent="0.3">
      <c r="A14">
        <v>13</v>
      </c>
      <c r="B14">
        <v>11</v>
      </c>
      <c r="D14">
        <f t="shared" si="0"/>
        <v>45</v>
      </c>
      <c r="E14">
        <f t="shared" si="1"/>
        <v>29</v>
      </c>
    </row>
    <row r="15" spans="1:12" x14ac:dyDescent="0.3">
      <c r="A15">
        <v>13</v>
      </c>
      <c r="B15">
        <v>10</v>
      </c>
      <c r="D15">
        <f t="shared" si="0"/>
        <v>45</v>
      </c>
      <c r="E15">
        <f t="shared" si="1"/>
        <v>25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14</v>
      </c>
      <c r="B16">
        <v>9</v>
      </c>
      <c r="D16">
        <f t="shared" si="0"/>
        <v>56.5</v>
      </c>
      <c r="E16">
        <f t="shared" si="1"/>
        <v>14.5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13</v>
      </c>
      <c r="B17">
        <v>9</v>
      </c>
      <c r="D17">
        <f t="shared" si="0"/>
        <v>45</v>
      </c>
      <c r="E17">
        <f t="shared" si="1"/>
        <v>14.5</v>
      </c>
    </row>
    <row r="18" spans="1:12" x14ac:dyDescent="0.3">
      <c r="A18">
        <v>13</v>
      </c>
      <c r="B18">
        <v>10</v>
      </c>
      <c r="D18">
        <f t="shared" si="0"/>
        <v>45</v>
      </c>
      <c r="E18">
        <f t="shared" si="1"/>
        <v>25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13</v>
      </c>
      <c r="B19">
        <v>8</v>
      </c>
      <c r="D19">
        <f t="shared" si="0"/>
        <v>45</v>
      </c>
      <c r="E19">
        <f t="shared" si="1"/>
        <v>3.5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13</v>
      </c>
      <c r="B20">
        <v>11</v>
      </c>
      <c r="D20">
        <f t="shared" si="0"/>
        <v>45</v>
      </c>
      <c r="E20">
        <f t="shared" si="1"/>
        <v>29</v>
      </c>
    </row>
    <row r="21" spans="1:12" x14ac:dyDescent="0.3">
      <c r="A21">
        <v>13</v>
      </c>
      <c r="B21">
        <v>11</v>
      </c>
      <c r="D21">
        <f t="shared" si="0"/>
        <v>45</v>
      </c>
      <c r="E21">
        <f t="shared" si="1"/>
        <v>29</v>
      </c>
    </row>
    <row r="22" spans="1:12" x14ac:dyDescent="0.3">
      <c r="A22">
        <v>12</v>
      </c>
      <c r="B22">
        <v>9</v>
      </c>
      <c r="D22">
        <f t="shared" si="0"/>
        <v>33</v>
      </c>
      <c r="E22">
        <f t="shared" si="1"/>
        <v>14.5</v>
      </c>
    </row>
    <row r="23" spans="1:12" x14ac:dyDescent="0.3">
      <c r="A23">
        <v>13</v>
      </c>
      <c r="B23">
        <v>8</v>
      </c>
      <c r="D23">
        <f t="shared" si="0"/>
        <v>45</v>
      </c>
      <c r="E23">
        <f t="shared" si="1"/>
        <v>3.5</v>
      </c>
    </row>
    <row r="24" spans="1:12" x14ac:dyDescent="0.3">
      <c r="A24">
        <v>13</v>
      </c>
      <c r="B24">
        <v>9</v>
      </c>
      <c r="D24">
        <f t="shared" si="0"/>
        <v>45</v>
      </c>
      <c r="E24">
        <f t="shared" si="1"/>
        <v>14.5</v>
      </c>
    </row>
    <row r="25" spans="1:12" x14ac:dyDescent="0.3">
      <c r="A25">
        <v>12</v>
      </c>
      <c r="B25">
        <v>9</v>
      </c>
      <c r="D25">
        <f t="shared" si="0"/>
        <v>33</v>
      </c>
      <c r="E25">
        <f t="shared" si="1"/>
        <v>14.5</v>
      </c>
    </row>
    <row r="26" spans="1:12" x14ac:dyDescent="0.3">
      <c r="A26">
        <v>12</v>
      </c>
      <c r="B26">
        <v>8</v>
      </c>
      <c r="D26">
        <f t="shared" si="0"/>
        <v>33</v>
      </c>
      <c r="E26">
        <f t="shared" si="1"/>
        <v>3.5</v>
      </c>
    </row>
    <row r="27" spans="1:12" x14ac:dyDescent="0.3">
      <c r="A27">
        <v>15</v>
      </c>
      <c r="B27">
        <v>9</v>
      </c>
      <c r="D27">
        <f t="shared" si="0"/>
        <v>59.5</v>
      </c>
      <c r="E27">
        <f t="shared" si="1"/>
        <v>14.5</v>
      </c>
    </row>
    <row r="28" spans="1:12" x14ac:dyDescent="0.3">
      <c r="A28">
        <v>13</v>
      </c>
      <c r="B28">
        <v>8</v>
      </c>
      <c r="D28">
        <f t="shared" si="0"/>
        <v>45</v>
      </c>
      <c r="E28">
        <f t="shared" si="1"/>
        <v>3.5</v>
      </c>
    </row>
    <row r="29" spans="1:12" x14ac:dyDescent="0.3">
      <c r="A29">
        <v>13</v>
      </c>
      <c r="B29">
        <v>9</v>
      </c>
      <c r="D29">
        <f t="shared" si="0"/>
        <v>45</v>
      </c>
      <c r="E29">
        <f t="shared" si="1"/>
        <v>14.5</v>
      </c>
    </row>
    <row r="30" spans="1:12" x14ac:dyDescent="0.3">
      <c r="A30">
        <v>13</v>
      </c>
      <c r="B30">
        <v>10</v>
      </c>
      <c r="D30">
        <f t="shared" si="0"/>
        <v>45</v>
      </c>
      <c r="E30">
        <f t="shared" si="1"/>
        <v>25</v>
      </c>
    </row>
    <row r="31" spans="1:12" x14ac:dyDescent="0.3">
      <c r="A31">
        <v>13</v>
      </c>
      <c r="B31">
        <v>10</v>
      </c>
      <c r="D31">
        <f t="shared" si="0"/>
        <v>45</v>
      </c>
      <c r="E31">
        <f t="shared" si="1"/>
        <v>25</v>
      </c>
    </row>
    <row r="32" spans="1:12" x14ac:dyDescent="0.3">
      <c r="A32">
        <v>13</v>
      </c>
      <c r="B32">
        <v>9</v>
      </c>
      <c r="D32">
        <f t="shared" si="0"/>
        <v>45</v>
      </c>
      <c r="E32">
        <f t="shared" si="1"/>
        <v>14.5</v>
      </c>
    </row>
    <row r="33" spans="1:5" x14ac:dyDescent="0.3">
      <c r="A33">
        <v>12</v>
      </c>
      <c r="B33">
        <v>9</v>
      </c>
      <c r="D33">
        <f t="shared" si="0"/>
        <v>33</v>
      </c>
      <c r="E33">
        <f t="shared" si="1"/>
        <v>14.5</v>
      </c>
    </row>
  </sheetData>
  <phoneticPr fontId="3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50</v>
      </c>
      <c r="D1" t="s">
        <v>2</v>
      </c>
      <c r="E1">
        <v>259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7</v>
      </c>
      <c r="I2">
        <f>MEDIAN($B$4:$B$33)</f>
        <v>5</v>
      </c>
      <c r="K2">
        <f>AVERAGE($A$4:$A$33)</f>
        <v>6.9666666666666668</v>
      </c>
      <c r="L2">
        <f>AVERAGE($B$4:$B$33)</f>
        <v>4.7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7</v>
      </c>
      <c r="B4">
        <v>4</v>
      </c>
      <c r="D4">
        <f t="shared" ref="D4:D33" si="0">RANK(A4,$A$4:$B$33,1)+(COUNT($A$4:$B$33)+1-RANK(A4,$A$4:$B$33,1)-RANK(A4,$A$4:$B$33,0))/2</f>
        <v>46.5</v>
      </c>
      <c r="E4">
        <f t="shared" ref="E4:E33" si="1">RANK(B4,$A$4:$B$33,1)+(COUNT($A$4:$B$33)+1-RANK(B4,$A$4:$B$33,1)-RANK(B4,$A$4:$B$33,0))/2</f>
        <v>6.5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6</v>
      </c>
      <c r="B5">
        <v>4</v>
      </c>
      <c r="D5">
        <f t="shared" si="0"/>
        <v>33.5</v>
      </c>
      <c r="E5">
        <f t="shared" si="1"/>
        <v>6.5</v>
      </c>
      <c r="H5">
        <f>SUM($D$4:$D$33)</f>
        <v>1351.5</v>
      </c>
      <c r="I5">
        <f>SUM($E$4:$E$33)</f>
        <v>478.5</v>
      </c>
      <c r="J5" s="2" t="s">
        <v>23</v>
      </c>
      <c r="K5">
        <f>STDEVP($A$4:$A$33)</f>
        <v>0.79512402945843752</v>
      </c>
      <c r="L5">
        <f>STDEVP($B$4:$B$33)</f>
        <v>0.6403124237432849</v>
      </c>
    </row>
    <row r="6" spans="1:12" x14ac:dyDescent="0.3">
      <c r="A6">
        <v>7</v>
      </c>
      <c r="B6">
        <v>6</v>
      </c>
      <c r="D6">
        <f t="shared" si="0"/>
        <v>46.5</v>
      </c>
      <c r="E6">
        <f t="shared" si="1"/>
        <v>33.5</v>
      </c>
    </row>
    <row r="7" spans="1:12" x14ac:dyDescent="0.3">
      <c r="A7">
        <v>7</v>
      </c>
      <c r="B7">
        <v>4</v>
      </c>
      <c r="D7">
        <f t="shared" si="0"/>
        <v>46.5</v>
      </c>
      <c r="E7">
        <f t="shared" si="1"/>
        <v>6.5</v>
      </c>
      <c r="H7" s="1" t="s">
        <v>11</v>
      </c>
      <c r="I7" s="1" t="s">
        <v>12</v>
      </c>
    </row>
    <row r="8" spans="1:12" x14ac:dyDescent="0.3">
      <c r="A8">
        <v>9</v>
      </c>
      <c r="B8">
        <v>5</v>
      </c>
      <c r="D8">
        <f t="shared" si="0"/>
        <v>60</v>
      </c>
      <c r="E8">
        <f t="shared" si="1"/>
        <v>20</v>
      </c>
      <c r="H8">
        <f>COUNT($A$4:$A$33)</f>
        <v>30</v>
      </c>
      <c r="I8">
        <f>COUNT($B$4:$B$33)</f>
        <v>30</v>
      </c>
    </row>
    <row r="9" spans="1:12" x14ac:dyDescent="0.3">
      <c r="A9">
        <v>7</v>
      </c>
      <c r="B9">
        <v>4</v>
      </c>
      <c r="D9">
        <f t="shared" si="0"/>
        <v>46.5</v>
      </c>
      <c r="E9">
        <f t="shared" si="1"/>
        <v>6.5</v>
      </c>
    </row>
    <row r="10" spans="1:12" x14ac:dyDescent="0.3">
      <c r="A10">
        <v>7</v>
      </c>
      <c r="B10">
        <v>6</v>
      </c>
      <c r="D10">
        <f t="shared" si="0"/>
        <v>46.5</v>
      </c>
      <c r="E10">
        <f t="shared" si="1"/>
        <v>33.5</v>
      </c>
      <c r="G10" t="s">
        <v>13</v>
      </c>
      <c r="H10">
        <f>H8*I8+H8*(H8+1)/2-H5</f>
        <v>13.5</v>
      </c>
    </row>
    <row r="11" spans="1:12" x14ac:dyDescent="0.3">
      <c r="A11">
        <v>6</v>
      </c>
      <c r="B11">
        <v>4</v>
      </c>
      <c r="D11">
        <f t="shared" si="0"/>
        <v>33.5</v>
      </c>
      <c r="E11">
        <f t="shared" si="1"/>
        <v>6.5</v>
      </c>
      <c r="G11" t="s">
        <v>14</v>
      </c>
      <c r="H11">
        <f>H8*I8+I8*(I8+1)/2-I5</f>
        <v>886.5</v>
      </c>
    </row>
    <row r="12" spans="1:12" x14ac:dyDescent="0.3">
      <c r="A12">
        <v>8</v>
      </c>
      <c r="B12">
        <v>5</v>
      </c>
      <c r="D12">
        <f t="shared" si="0"/>
        <v>56.5</v>
      </c>
      <c r="E12">
        <f t="shared" si="1"/>
        <v>20</v>
      </c>
    </row>
    <row r="13" spans="1:12" x14ac:dyDescent="0.3">
      <c r="A13">
        <v>7</v>
      </c>
      <c r="B13">
        <v>5</v>
      </c>
      <c r="D13">
        <f t="shared" si="0"/>
        <v>46.5</v>
      </c>
      <c r="E13">
        <f t="shared" si="1"/>
        <v>20</v>
      </c>
      <c r="G13" t="s">
        <v>15</v>
      </c>
      <c r="H13">
        <f>MIN(H10,H11)</f>
        <v>13.5</v>
      </c>
    </row>
    <row r="14" spans="1:12" x14ac:dyDescent="0.3">
      <c r="A14">
        <v>7</v>
      </c>
      <c r="B14">
        <v>4</v>
      </c>
      <c r="D14">
        <f t="shared" si="0"/>
        <v>46.5</v>
      </c>
      <c r="E14">
        <f t="shared" si="1"/>
        <v>6.5</v>
      </c>
    </row>
    <row r="15" spans="1:12" x14ac:dyDescent="0.3">
      <c r="A15">
        <v>8</v>
      </c>
      <c r="B15">
        <v>5</v>
      </c>
      <c r="D15">
        <f t="shared" si="0"/>
        <v>56.5</v>
      </c>
      <c r="E15">
        <f t="shared" si="1"/>
        <v>20</v>
      </c>
      <c r="G15" t="s">
        <v>16</v>
      </c>
      <c r="H15">
        <f>(H13-H8*I8/2)/SQRT(H8*I8*(H8+I8+1)/12)</f>
        <v>-6.4534016954334206</v>
      </c>
    </row>
    <row r="16" spans="1:12" x14ac:dyDescent="0.3">
      <c r="A16">
        <v>7</v>
      </c>
      <c r="B16">
        <v>4</v>
      </c>
      <c r="D16">
        <f t="shared" si="0"/>
        <v>46.5</v>
      </c>
      <c r="E16">
        <f t="shared" si="1"/>
        <v>6.5</v>
      </c>
      <c r="G16" s="3" t="s">
        <v>17</v>
      </c>
      <c r="H16" s="4">
        <f>(1-NORMSDIST(ABS(H15)))*2</f>
        <v>1.0936695993279955E-10</v>
      </c>
    </row>
    <row r="17" spans="1:12" x14ac:dyDescent="0.3">
      <c r="A17">
        <v>8</v>
      </c>
      <c r="B17">
        <v>5</v>
      </c>
      <c r="D17">
        <f t="shared" si="0"/>
        <v>56.5</v>
      </c>
      <c r="E17">
        <f t="shared" si="1"/>
        <v>20</v>
      </c>
    </row>
    <row r="18" spans="1:12" x14ac:dyDescent="0.3">
      <c r="A18">
        <v>8</v>
      </c>
      <c r="B18">
        <v>4</v>
      </c>
      <c r="D18">
        <f t="shared" si="0"/>
        <v>56.5</v>
      </c>
      <c r="E18">
        <f t="shared" si="1"/>
        <v>6.5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8</v>
      </c>
      <c r="B19">
        <v>5</v>
      </c>
      <c r="D19">
        <f t="shared" si="0"/>
        <v>56.5</v>
      </c>
      <c r="E19">
        <f t="shared" si="1"/>
        <v>20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8</v>
      </c>
      <c r="B20">
        <v>5</v>
      </c>
      <c r="D20">
        <f t="shared" si="0"/>
        <v>56.5</v>
      </c>
      <c r="E20">
        <f t="shared" si="1"/>
        <v>20</v>
      </c>
    </row>
    <row r="21" spans="1:12" x14ac:dyDescent="0.3">
      <c r="A21">
        <v>7</v>
      </c>
      <c r="B21">
        <v>5</v>
      </c>
      <c r="D21">
        <f t="shared" si="0"/>
        <v>46.5</v>
      </c>
      <c r="E21">
        <f t="shared" si="1"/>
        <v>20</v>
      </c>
    </row>
    <row r="22" spans="1:12" x14ac:dyDescent="0.3">
      <c r="A22">
        <v>6</v>
      </c>
      <c r="B22">
        <v>4</v>
      </c>
      <c r="D22">
        <f t="shared" si="0"/>
        <v>33.5</v>
      </c>
      <c r="E22">
        <f t="shared" si="1"/>
        <v>6.5</v>
      </c>
    </row>
    <row r="23" spans="1:12" x14ac:dyDescent="0.3">
      <c r="A23">
        <v>7</v>
      </c>
      <c r="B23">
        <v>5</v>
      </c>
      <c r="D23">
        <f t="shared" si="0"/>
        <v>46.5</v>
      </c>
      <c r="E23">
        <f t="shared" si="1"/>
        <v>20</v>
      </c>
    </row>
    <row r="24" spans="1:12" x14ac:dyDescent="0.3">
      <c r="A24">
        <v>7</v>
      </c>
      <c r="B24">
        <v>5</v>
      </c>
      <c r="D24">
        <f t="shared" si="0"/>
        <v>46.5</v>
      </c>
      <c r="E24">
        <f t="shared" si="1"/>
        <v>20</v>
      </c>
    </row>
    <row r="25" spans="1:12" x14ac:dyDescent="0.3">
      <c r="A25">
        <v>7</v>
      </c>
      <c r="B25">
        <v>4</v>
      </c>
      <c r="D25">
        <f t="shared" si="0"/>
        <v>46.5</v>
      </c>
      <c r="E25">
        <f t="shared" si="1"/>
        <v>6.5</v>
      </c>
    </row>
    <row r="26" spans="1:12" x14ac:dyDescent="0.3">
      <c r="A26">
        <v>6</v>
      </c>
      <c r="B26">
        <v>6</v>
      </c>
      <c r="D26">
        <f t="shared" si="0"/>
        <v>33.5</v>
      </c>
      <c r="E26">
        <f t="shared" si="1"/>
        <v>33.5</v>
      </c>
    </row>
    <row r="27" spans="1:12" x14ac:dyDescent="0.3">
      <c r="A27">
        <v>6</v>
      </c>
      <c r="B27">
        <v>4</v>
      </c>
      <c r="D27">
        <f t="shared" si="0"/>
        <v>33.5</v>
      </c>
      <c r="E27">
        <f t="shared" si="1"/>
        <v>6.5</v>
      </c>
    </row>
    <row r="28" spans="1:12" x14ac:dyDescent="0.3">
      <c r="A28">
        <v>7</v>
      </c>
      <c r="B28">
        <v>5</v>
      </c>
      <c r="D28">
        <f t="shared" si="0"/>
        <v>46.5</v>
      </c>
      <c r="E28">
        <f t="shared" si="1"/>
        <v>20</v>
      </c>
    </row>
    <row r="29" spans="1:12" x14ac:dyDescent="0.3">
      <c r="A29">
        <v>6</v>
      </c>
      <c r="B29">
        <v>5</v>
      </c>
      <c r="D29">
        <f t="shared" si="0"/>
        <v>33.5</v>
      </c>
      <c r="E29">
        <f t="shared" si="1"/>
        <v>20</v>
      </c>
    </row>
    <row r="30" spans="1:12" x14ac:dyDescent="0.3">
      <c r="A30">
        <v>6</v>
      </c>
      <c r="B30">
        <v>4</v>
      </c>
      <c r="D30">
        <f t="shared" si="0"/>
        <v>33.5</v>
      </c>
      <c r="E30">
        <f t="shared" si="1"/>
        <v>6.5</v>
      </c>
    </row>
    <row r="31" spans="1:12" x14ac:dyDescent="0.3">
      <c r="A31">
        <v>6</v>
      </c>
      <c r="B31">
        <v>5</v>
      </c>
      <c r="D31">
        <f t="shared" si="0"/>
        <v>33.5</v>
      </c>
      <c r="E31">
        <f t="shared" si="1"/>
        <v>20</v>
      </c>
    </row>
    <row r="32" spans="1:12" x14ac:dyDescent="0.3">
      <c r="A32">
        <v>6</v>
      </c>
      <c r="B32">
        <v>5</v>
      </c>
      <c r="D32">
        <f t="shared" si="0"/>
        <v>33.5</v>
      </c>
      <c r="E32">
        <f t="shared" si="1"/>
        <v>20</v>
      </c>
    </row>
    <row r="33" spans="1:5" x14ac:dyDescent="0.3">
      <c r="A33">
        <v>7</v>
      </c>
      <c r="B33">
        <v>5</v>
      </c>
      <c r="D33">
        <f t="shared" si="0"/>
        <v>46.5</v>
      </c>
      <c r="E33">
        <f t="shared" si="1"/>
        <v>20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25</v>
      </c>
      <c r="D1" t="s">
        <v>2</v>
      </c>
      <c r="E1">
        <v>855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23</v>
      </c>
      <c r="I2">
        <f>MEDIAN($B$4:$B$33)</f>
        <v>15</v>
      </c>
      <c r="K2">
        <f>AVERAGE($A$4:$A$33)</f>
        <v>23.166666666666668</v>
      </c>
      <c r="L2">
        <f>AVERAGE($B$4:$B$33)</f>
        <v>15.3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24</v>
      </c>
      <c r="B4">
        <v>16</v>
      </c>
      <c r="D4">
        <f t="shared" ref="D4:D33" si="0">RANK(A4,$A$4:$B$33,1)+(COUNT($A$4:$B$33)+1-RANK(A4,$A$4:$B$33,1)-RANK(A4,$A$4:$B$33,0))/2</f>
        <v>54.5</v>
      </c>
      <c r="E4">
        <f t="shared" ref="E4:E33" si="1">RANK(B4,$A$4:$B$33,1)+(COUNT($A$4:$B$33)+1-RANK(B4,$A$4:$B$33,1)-RANK(B4,$A$4:$B$33,0))/2</f>
        <v>22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24</v>
      </c>
      <c r="B5">
        <v>15</v>
      </c>
      <c r="D5">
        <f t="shared" si="0"/>
        <v>54.5</v>
      </c>
      <c r="E5">
        <f t="shared" si="1"/>
        <v>12.5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1.1279282877125754</v>
      </c>
      <c r="L5">
        <f>STDEVP($B$4:$B$33)</f>
        <v>0.97125348562223091</v>
      </c>
    </row>
    <row r="6" spans="1:12" x14ac:dyDescent="0.3">
      <c r="A6">
        <v>23</v>
      </c>
      <c r="B6">
        <v>16</v>
      </c>
      <c r="D6">
        <f t="shared" si="0"/>
        <v>44.5</v>
      </c>
      <c r="E6">
        <f t="shared" si="1"/>
        <v>22</v>
      </c>
    </row>
    <row r="7" spans="1:12" x14ac:dyDescent="0.3">
      <c r="A7">
        <v>22</v>
      </c>
      <c r="B7">
        <v>17</v>
      </c>
      <c r="D7">
        <f t="shared" si="0"/>
        <v>35</v>
      </c>
      <c r="E7">
        <f t="shared" si="1"/>
        <v>29</v>
      </c>
      <c r="H7" s="1" t="s">
        <v>11</v>
      </c>
      <c r="I7" s="1" t="s">
        <v>12</v>
      </c>
    </row>
    <row r="8" spans="1:12" x14ac:dyDescent="0.3">
      <c r="A8">
        <v>23</v>
      </c>
      <c r="B8">
        <v>16</v>
      </c>
      <c r="D8">
        <f t="shared" si="0"/>
        <v>44.5</v>
      </c>
      <c r="E8">
        <f t="shared" si="1"/>
        <v>22</v>
      </c>
      <c r="H8">
        <f>COUNT($A$4:$A$33)</f>
        <v>30</v>
      </c>
      <c r="I8">
        <f>COUNT($B$4:$B$33)</f>
        <v>30</v>
      </c>
    </row>
    <row r="9" spans="1:12" x14ac:dyDescent="0.3">
      <c r="A9">
        <v>23</v>
      </c>
      <c r="B9">
        <v>16</v>
      </c>
      <c r="D9">
        <f t="shared" si="0"/>
        <v>44.5</v>
      </c>
      <c r="E9">
        <f t="shared" si="1"/>
        <v>22</v>
      </c>
    </row>
    <row r="10" spans="1:12" x14ac:dyDescent="0.3">
      <c r="A10">
        <v>24</v>
      </c>
      <c r="B10">
        <v>14</v>
      </c>
      <c r="D10">
        <f t="shared" si="0"/>
        <v>54.5</v>
      </c>
      <c r="E10">
        <f t="shared" si="1"/>
        <v>4.5</v>
      </c>
      <c r="G10" t="s">
        <v>13</v>
      </c>
      <c r="H10">
        <f>H8*I8+H8*(H8+1)/2-H5</f>
        <v>0</v>
      </c>
    </row>
    <row r="11" spans="1:12" x14ac:dyDescent="0.3">
      <c r="A11">
        <v>24</v>
      </c>
      <c r="B11">
        <v>17</v>
      </c>
      <c r="D11">
        <f t="shared" si="0"/>
        <v>54.5</v>
      </c>
      <c r="E11">
        <f t="shared" si="1"/>
        <v>29</v>
      </c>
      <c r="G11" t="s">
        <v>14</v>
      </c>
      <c r="H11">
        <f>H8*I8+I8*(I8+1)/2-I5</f>
        <v>900</v>
      </c>
    </row>
    <row r="12" spans="1:12" x14ac:dyDescent="0.3">
      <c r="A12">
        <v>25</v>
      </c>
      <c r="B12">
        <v>16</v>
      </c>
      <c r="D12">
        <f t="shared" si="0"/>
        <v>59</v>
      </c>
      <c r="E12">
        <f t="shared" si="1"/>
        <v>22</v>
      </c>
    </row>
    <row r="13" spans="1:12" x14ac:dyDescent="0.3">
      <c r="A13">
        <v>23</v>
      </c>
      <c r="B13">
        <v>15</v>
      </c>
      <c r="D13">
        <f t="shared" si="0"/>
        <v>44.5</v>
      </c>
      <c r="E13">
        <f t="shared" si="1"/>
        <v>12.5</v>
      </c>
      <c r="G13" t="s">
        <v>15</v>
      </c>
      <c r="H13">
        <f>MIN(H10,H11)</f>
        <v>0</v>
      </c>
    </row>
    <row r="14" spans="1:12" x14ac:dyDescent="0.3">
      <c r="A14">
        <v>24</v>
      </c>
      <c r="B14">
        <v>15</v>
      </c>
      <c r="D14">
        <f t="shared" si="0"/>
        <v>54.5</v>
      </c>
      <c r="E14">
        <f t="shared" si="1"/>
        <v>12.5</v>
      </c>
    </row>
    <row r="15" spans="1:12" x14ac:dyDescent="0.3">
      <c r="A15">
        <v>24</v>
      </c>
      <c r="B15">
        <v>15</v>
      </c>
      <c r="D15">
        <f t="shared" si="0"/>
        <v>54.5</v>
      </c>
      <c r="E15">
        <f t="shared" si="1"/>
        <v>12.5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24</v>
      </c>
      <c r="B16">
        <v>14</v>
      </c>
      <c r="D16">
        <f t="shared" si="0"/>
        <v>54.5</v>
      </c>
      <c r="E16">
        <f t="shared" si="1"/>
        <v>4.5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23</v>
      </c>
      <c r="B17">
        <v>15</v>
      </c>
      <c r="D17">
        <f t="shared" si="0"/>
        <v>44.5</v>
      </c>
      <c r="E17">
        <f t="shared" si="1"/>
        <v>12.5</v>
      </c>
    </row>
    <row r="18" spans="1:12" x14ac:dyDescent="0.3">
      <c r="A18">
        <v>23</v>
      </c>
      <c r="B18">
        <v>16</v>
      </c>
      <c r="D18">
        <f t="shared" si="0"/>
        <v>44.5</v>
      </c>
      <c r="E18">
        <f t="shared" si="1"/>
        <v>22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23</v>
      </c>
      <c r="B19">
        <v>17</v>
      </c>
      <c r="D19">
        <f t="shared" si="0"/>
        <v>44.5</v>
      </c>
      <c r="E19">
        <f t="shared" si="1"/>
        <v>29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22</v>
      </c>
      <c r="B20">
        <v>15</v>
      </c>
      <c r="D20">
        <f t="shared" si="0"/>
        <v>35</v>
      </c>
      <c r="E20">
        <f t="shared" si="1"/>
        <v>12.5</v>
      </c>
    </row>
    <row r="21" spans="1:12" x14ac:dyDescent="0.3">
      <c r="A21">
        <v>23</v>
      </c>
      <c r="B21">
        <v>14</v>
      </c>
      <c r="D21">
        <f t="shared" si="0"/>
        <v>44.5</v>
      </c>
      <c r="E21">
        <f t="shared" si="1"/>
        <v>4.5</v>
      </c>
    </row>
    <row r="22" spans="1:12" x14ac:dyDescent="0.3">
      <c r="A22">
        <v>22</v>
      </c>
      <c r="B22">
        <v>16</v>
      </c>
      <c r="D22">
        <f t="shared" si="0"/>
        <v>35</v>
      </c>
      <c r="E22">
        <f t="shared" si="1"/>
        <v>22</v>
      </c>
    </row>
    <row r="23" spans="1:12" x14ac:dyDescent="0.3">
      <c r="A23">
        <v>24</v>
      </c>
      <c r="B23">
        <v>14</v>
      </c>
      <c r="D23">
        <f t="shared" si="0"/>
        <v>54.5</v>
      </c>
      <c r="E23">
        <f t="shared" si="1"/>
        <v>4.5</v>
      </c>
    </row>
    <row r="24" spans="1:12" x14ac:dyDescent="0.3">
      <c r="A24">
        <v>23</v>
      </c>
      <c r="B24">
        <v>14</v>
      </c>
      <c r="D24">
        <f t="shared" si="0"/>
        <v>44.5</v>
      </c>
      <c r="E24">
        <f t="shared" si="1"/>
        <v>4.5</v>
      </c>
    </row>
    <row r="25" spans="1:12" x14ac:dyDescent="0.3">
      <c r="A25">
        <v>22</v>
      </c>
      <c r="B25">
        <v>15</v>
      </c>
      <c r="D25">
        <f t="shared" si="0"/>
        <v>35</v>
      </c>
      <c r="E25">
        <f t="shared" si="1"/>
        <v>12.5</v>
      </c>
    </row>
    <row r="26" spans="1:12" x14ac:dyDescent="0.3">
      <c r="A26">
        <v>21</v>
      </c>
      <c r="B26">
        <v>15</v>
      </c>
      <c r="D26">
        <f t="shared" si="0"/>
        <v>31</v>
      </c>
      <c r="E26">
        <f t="shared" si="1"/>
        <v>12.5</v>
      </c>
    </row>
    <row r="27" spans="1:12" x14ac:dyDescent="0.3">
      <c r="A27">
        <v>22</v>
      </c>
      <c r="B27">
        <v>16</v>
      </c>
      <c r="D27">
        <f t="shared" si="0"/>
        <v>35</v>
      </c>
      <c r="E27">
        <f t="shared" si="1"/>
        <v>22</v>
      </c>
    </row>
    <row r="28" spans="1:12" x14ac:dyDescent="0.3">
      <c r="A28">
        <v>23</v>
      </c>
      <c r="B28">
        <v>14</v>
      </c>
      <c r="D28">
        <f t="shared" si="0"/>
        <v>44.5</v>
      </c>
      <c r="E28">
        <f t="shared" si="1"/>
        <v>4.5</v>
      </c>
    </row>
    <row r="29" spans="1:12" x14ac:dyDescent="0.3">
      <c r="A29">
        <v>23</v>
      </c>
      <c r="B29">
        <v>16</v>
      </c>
      <c r="D29">
        <f t="shared" si="0"/>
        <v>44.5</v>
      </c>
      <c r="E29">
        <f t="shared" si="1"/>
        <v>22</v>
      </c>
    </row>
    <row r="30" spans="1:12" x14ac:dyDescent="0.3">
      <c r="A30">
        <v>22</v>
      </c>
      <c r="B30">
        <v>14</v>
      </c>
      <c r="D30">
        <f t="shared" si="0"/>
        <v>35</v>
      </c>
      <c r="E30">
        <f t="shared" si="1"/>
        <v>4.5</v>
      </c>
    </row>
    <row r="31" spans="1:12" x14ac:dyDescent="0.3">
      <c r="A31">
        <v>22</v>
      </c>
      <c r="B31">
        <v>16</v>
      </c>
      <c r="D31">
        <f t="shared" si="0"/>
        <v>35</v>
      </c>
      <c r="E31">
        <f t="shared" si="1"/>
        <v>22</v>
      </c>
    </row>
    <row r="32" spans="1:12" x14ac:dyDescent="0.3">
      <c r="A32">
        <v>23</v>
      </c>
      <c r="B32">
        <v>16</v>
      </c>
      <c r="D32">
        <f t="shared" si="0"/>
        <v>44.5</v>
      </c>
      <c r="E32">
        <f t="shared" si="1"/>
        <v>22</v>
      </c>
    </row>
    <row r="33" spans="1:5" x14ac:dyDescent="0.3">
      <c r="A33">
        <v>27</v>
      </c>
      <c r="B33">
        <v>14</v>
      </c>
      <c r="D33">
        <f t="shared" si="0"/>
        <v>60</v>
      </c>
      <c r="E33">
        <f t="shared" si="1"/>
        <v>4.5</v>
      </c>
    </row>
  </sheetData>
  <phoneticPr fontId="3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35</v>
      </c>
      <c r="D1" t="s">
        <v>2</v>
      </c>
      <c r="E1">
        <v>858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23</v>
      </c>
      <c r="I2">
        <f>MEDIAN($B$4:$B$33)</f>
        <v>15</v>
      </c>
      <c r="K2">
        <f>AVERAGE($A$4:$A$33)</f>
        <v>23.166666666666668</v>
      </c>
      <c r="L2">
        <f>AVERAGE($B$4:$B$33)</f>
        <v>15.133333333333333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23</v>
      </c>
      <c r="B4">
        <v>16</v>
      </c>
      <c r="D4">
        <f t="shared" ref="D4:D33" si="0">RANK(A4,$A$4:$B$33,1)+(COUNT($A$4:$B$33)+1-RANK(A4,$A$4:$B$33,1)-RANK(A4,$A$4:$B$33,0))/2</f>
        <v>50.5</v>
      </c>
      <c r="E4">
        <f t="shared" ref="E4:E33" si="1">RANK(B4,$A$4:$B$33,1)+(COUNT($A$4:$B$33)+1-RANK(B4,$A$4:$B$33,1)-RANK(B4,$A$4:$B$33,0))/2</f>
        <v>23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24</v>
      </c>
      <c r="B5">
        <v>16</v>
      </c>
      <c r="D5">
        <f t="shared" si="0"/>
        <v>58</v>
      </c>
      <c r="E5">
        <f t="shared" si="1"/>
        <v>23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3.396894006131026</v>
      </c>
      <c r="L5">
        <f>STDEVP($B$4:$B$33)</f>
        <v>1.1175369742826806</v>
      </c>
    </row>
    <row r="6" spans="1:12" x14ac:dyDescent="0.3">
      <c r="A6">
        <v>41</v>
      </c>
      <c r="B6">
        <v>14</v>
      </c>
      <c r="D6">
        <f t="shared" si="0"/>
        <v>60</v>
      </c>
      <c r="E6">
        <f t="shared" si="1"/>
        <v>6.5</v>
      </c>
    </row>
    <row r="7" spans="1:12" x14ac:dyDescent="0.3">
      <c r="A7">
        <v>23</v>
      </c>
      <c r="B7">
        <v>18</v>
      </c>
      <c r="D7">
        <f t="shared" si="0"/>
        <v>50.5</v>
      </c>
      <c r="E7">
        <f t="shared" si="1"/>
        <v>30</v>
      </c>
      <c r="H7" s="1" t="s">
        <v>11</v>
      </c>
      <c r="I7" s="1" t="s">
        <v>12</v>
      </c>
    </row>
    <row r="8" spans="1:12" x14ac:dyDescent="0.3">
      <c r="A8">
        <v>23</v>
      </c>
      <c r="B8">
        <v>15</v>
      </c>
      <c r="D8">
        <f t="shared" si="0"/>
        <v>50.5</v>
      </c>
      <c r="E8">
        <f t="shared" si="1"/>
        <v>14.5</v>
      </c>
      <c r="H8">
        <f>COUNT($A$4:$A$33)</f>
        <v>30</v>
      </c>
      <c r="I8">
        <f>COUNT($B$4:$B$33)</f>
        <v>30</v>
      </c>
    </row>
    <row r="9" spans="1:12" x14ac:dyDescent="0.3">
      <c r="A9">
        <v>22</v>
      </c>
      <c r="B9">
        <v>16</v>
      </c>
      <c r="D9">
        <f t="shared" si="0"/>
        <v>38.5</v>
      </c>
      <c r="E9">
        <f t="shared" si="1"/>
        <v>23</v>
      </c>
    </row>
    <row r="10" spans="1:12" x14ac:dyDescent="0.3">
      <c r="A10">
        <v>23</v>
      </c>
      <c r="B10">
        <v>14</v>
      </c>
      <c r="D10">
        <f t="shared" si="0"/>
        <v>50.5</v>
      </c>
      <c r="E10">
        <f t="shared" si="1"/>
        <v>6.5</v>
      </c>
      <c r="G10" t="s">
        <v>13</v>
      </c>
      <c r="H10">
        <f>H8*I8+H8*(H8+1)/2-H5</f>
        <v>0</v>
      </c>
    </row>
    <row r="11" spans="1:12" x14ac:dyDescent="0.3">
      <c r="A11">
        <v>23</v>
      </c>
      <c r="B11">
        <v>16</v>
      </c>
      <c r="D11">
        <f t="shared" si="0"/>
        <v>50.5</v>
      </c>
      <c r="E11">
        <f t="shared" si="1"/>
        <v>23</v>
      </c>
      <c r="G11" t="s">
        <v>14</v>
      </c>
      <c r="H11">
        <f>H8*I8+I8*(I8+1)/2-I5</f>
        <v>900</v>
      </c>
    </row>
    <row r="12" spans="1:12" x14ac:dyDescent="0.3">
      <c r="A12">
        <v>22</v>
      </c>
      <c r="B12">
        <v>14</v>
      </c>
      <c r="D12">
        <f t="shared" si="0"/>
        <v>38.5</v>
      </c>
      <c r="E12">
        <f t="shared" si="1"/>
        <v>6.5</v>
      </c>
    </row>
    <row r="13" spans="1:12" x14ac:dyDescent="0.3">
      <c r="A13">
        <v>22</v>
      </c>
      <c r="B13">
        <v>16</v>
      </c>
      <c r="D13">
        <f t="shared" si="0"/>
        <v>38.5</v>
      </c>
      <c r="E13">
        <f t="shared" si="1"/>
        <v>23</v>
      </c>
      <c r="G13" t="s">
        <v>15</v>
      </c>
      <c r="H13">
        <f>MIN(H10,H11)</f>
        <v>0</v>
      </c>
    </row>
    <row r="14" spans="1:12" x14ac:dyDescent="0.3">
      <c r="A14">
        <v>23</v>
      </c>
      <c r="B14">
        <v>14</v>
      </c>
      <c r="D14">
        <f t="shared" si="0"/>
        <v>50.5</v>
      </c>
      <c r="E14">
        <f t="shared" si="1"/>
        <v>6.5</v>
      </c>
    </row>
    <row r="15" spans="1:12" x14ac:dyDescent="0.3">
      <c r="A15">
        <v>22</v>
      </c>
      <c r="B15">
        <v>17</v>
      </c>
      <c r="D15">
        <f t="shared" si="0"/>
        <v>38.5</v>
      </c>
      <c r="E15">
        <f t="shared" si="1"/>
        <v>29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22</v>
      </c>
      <c r="B16">
        <v>16</v>
      </c>
      <c r="D16">
        <f t="shared" si="0"/>
        <v>38.5</v>
      </c>
      <c r="E16">
        <f t="shared" si="1"/>
        <v>23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23</v>
      </c>
      <c r="B17">
        <v>14</v>
      </c>
      <c r="D17">
        <f t="shared" si="0"/>
        <v>50.5</v>
      </c>
      <c r="E17">
        <f t="shared" si="1"/>
        <v>6.5</v>
      </c>
    </row>
    <row r="18" spans="1:12" x14ac:dyDescent="0.3">
      <c r="A18">
        <v>23</v>
      </c>
      <c r="B18">
        <v>14</v>
      </c>
      <c r="D18">
        <f t="shared" si="0"/>
        <v>50.5</v>
      </c>
      <c r="E18">
        <f t="shared" si="1"/>
        <v>6.5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22</v>
      </c>
      <c r="B19">
        <v>16</v>
      </c>
      <c r="D19">
        <f t="shared" si="0"/>
        <v>38.5</v>
      </c>
      <c r="E19">
        <f t="shared" si="1"/>
        <v>23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24</v>
      </c>
      <c r="B20">
        <v>15</v>
      </c>
      <c r="D20">
        <f t="shared" si="0"/>
        <v>58</v>
      </c>
      <c r="E20">
        <f t="shared" si="1"/>
        <v>14.5</v>
      </c>
    </row>
    <row r="21" spans="1:12" x14ac:dyDescent="0.3">
      <c r="A21">
        <v>22</v>
      </c>
      <c r="B21">
        <v>14</v>
      </c>
      <c r="D21">
        <f t="shared" si="0"/>
        <v>38.5</v>
      </c>
      <c r="E21">
        <f t="shared" si="1"/>
        <v>6.5</v>
      </c>
    </row>
    <row r="22" spans="1:12" x14ac:dyDescent="0.3">
      <c r="A22">
        <v>21</v>
      </c>
      <c r="B22">
        <v>15</v>
      </c>
      <c r="D22">
        <f t="shared" si="0"/>
        <v>31.5</v>
      </c>
      <c r="E22">
        <f t="shared" si="1"/>
        <v>14.5</v>
      </c>
    </row>
    <row r="23" spans="1:12" x14ac:dyDescent="0.3">
      <c r="A23">
        <v>23</v>
      </c>
      <c r="B23">
        <v>15</v>
      </c>
      <c r="D23">
        <f t="shared" si="0"/>
        <v>50.5</v>
      </c>
      <c r="E23">
        <f t="shared" si="1"/>
        <v>14.5</v>
      </c>
    </row>
    <row r="24" spans="1:12" x14ac:dyDescent="0.3">
      <c r="A24">
        <v>22</v>
      </c>
      <c r="B24">
        <v>15</v>
      </c>
      <c r="D24">
        <f t="shared" si="0"/>
        <v>38.5</v>
      </c>
      <c r="E24">
        <f t="shared" si="1"/>
        <v>14.5</v>
      </c>
    </row>
    <row r="25" spans="1:12" x14ac:dyDescent="0.3">
      <c r="A25">
        <v>24</v>
      </c>
      <c r="B25">
        <v>16</v>
      </c>
      <c r="D25">
        <f t="shared" si="0"/>
        <v>58</v>
      </c>
      <c r="E25">
        <f t="shared" si="1"/>
        <v>23</v>
      </c>
    </row>
    <row r="26" spans="1:12" x14ac:dyDescent="0.3">
      <c r="A26">
        <v>23</v>
      </c>
      <c r="B26">
        <v>14</v>
      </c>
      <c r="D26">
        <f t="shared" si="0"/>
        <v>50.5</v>
      </c>
      <c r="E26">
        <f t="shared" si="1"/>
        <v>6.5</v>
      </c>
    </row>
    <row r="27" spans="1:12" x14ac:dyDescent="0.3">
      <c r="A27">
        <v>22</v>
      </c>
      <c r="B27">
        <v>14</v>
      </c>
      <c r="D27">
        <f t="shared" si="0"/>
        <v>38.5</v>
      </c>
      <c r="E27">
        <f t="shared" si="1"/>
        <v>6.5</v>
      </c>
    </row>
    <row r="28" spans="1:12" x14ac:dyDescent="0.3">
      <c r="A28">
        <v>22</v>
      </c>
      <c r="B28">
        <v>16</v>
      </c>
      <c r="D28">
        <f t="shared" si="0"/>
        <v>38.5</v>
      </c>
      <c r="E28">
        <f t="shared" si="1"/>
        <v>23</v>
      </c>
    </row>
    <row r="29" spans="1:12" x14ac:dyDescent="0.3">
      <c r="A29">
        <v>22</v>
      </c>
      <c r="B29">
        <v>16</v>
      </c>
      <c r="D29">
        <f t="shared" si="0"/>
        <v>38.5</v>
      </c>
      <c r="E29">
        <f t="shared" si="1"/>
        <v>23</v>
      </c>
    </row>
    <row r="30" spans="1:12" x14ac:dyDescent="0.3">
      <c r="A30">
        <v>22</v>
      </c>
      <c r="B30">
        <v>14</v>
      </c>
      <c r="D30">
        <f t="shared" si="0"/>
        <v>38.5</v>
      </c>
      <c r="E30">
        <f t="shared" si="1"/>
        <v>6.5</v>
      </c>
    </row>
    <row r="31" spans="1:12" x14ac:dyDescent="0.3">
      <c r="A31">
        <v>23</v>
      </c>
      <c r="B31">
        <v>16</v>
      </c>
      <c r="D31">
        <f t="shared" si="0"/>
        <v>50.5</v>
      </c>
      <c r="E31">
        <f t="shared" si="1"/>
        <v>23</v>
      </c>
    </row>
    <row r="32" spans="1:12" x14ac:dyDescent="0.3">
      <c r="A32">
        <v>23</v>
      </c>
      <c r="B32">
        <v>13</v>
      </c>
      <c r="D32">
        <f t="shared" si="0"/>
        <v>50.5</v>
      </c>
      <c r="E32">
        <f t="shared" si="1"/>
        <v>1</v>
      </c>
    </row>
    <row r="33" spans="1:5" x14ac:dyDescent="0.3">
      <c r="A33">
        <v>21</v>
      </c>
      <c r="B33">
        <v>15</v>
      </c>
      <c r="D33">
        <f t="shared" si="0"/>
        <v>31.5</v>
      </c>
      <c r="E33">
        <f t="shared" si="1"/>
        <v>14.5</v>
      </c>
    </row>
  </sheetData>
  <phoneticPr fontId="3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51</v>
      </c>
      <c r="D1" t="s">
        <v>2</v>
      </c>
      <c r="E1">
        <v>762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21</v>
      </c>
      <c r="I2">
        <f>MEDIAN($B$4:$B$33)</f>
        <v>13.5</v>
      </c>
      <c r="K2">
        <f>AVERAGE($A$4:$A$33)</f>
        <v>21.033333333333335</v>
      </c>
      <c r="L2">
        <f>AVERAGE($B$4:$B$33)</f>
        <v>13.766666666666667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20</v>
      </c>
      <c r="B4">
        <v>13</v>
      </c>
      <c r="D4">
        <f t="shared" ref="D4:D33" si="0">RANK(A4,$A$4:$B$33,1)+(COUNT($A$4:$B$33)+1-RANK(A4,$A$4:$B$33,1)-RANK(A4,$A$4:$B$33,0))/2</f>
        <v>36</v>
      </c>
      <c r="E4">
        <f t="shared" ref="E4:E33" si="1">RANK(B4,$A$4:$B$33,1)+(COUNT($A$4:$B$33)+1-RANK(B4,$A$4:$B$33,1)-RANK(B4,$A$4:$B$33,0))/2</f>
        <v>10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23</v>
      </c>
      <c r="B5">
        <v>13</v>
      </c>
      <c r="D5">
        <f t="shared" si="0"/>
        <v>58.5</v>
      </c>
      <c r="E5">
        <f t="shared" si="1"/>
        <v>10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1.0482790129010926</v>
      </c>
      <c r="L5">
        <f>STDEVP($B$4:$B$33)</f>
        <v>1.4067298564006128</v>
      </c>
    </row>
    <row r="6" spans="1:12" x14ac:dyDescent="0.3">
      <c r="A6">
        <v>24</v>
      </c>
      <c r="B6">
        <v>15</v>
      </c>
      <c r="D6">
        <f t="shared" si="0"/>
        <v>60</v>
      </c>
      <c r="E6">
        <f t="shared" si="1"/>
        <v>26</v>
      </c>
    </row>
    <row r="7" spans="1:12" x14ac:dyDescent="0.3">
      <c r="A7">
        <v>20</v>
      </c>
      <c r="B7">
        <v>12</v>
      </c>
      <c r="D7">
        <f t="shared" si="0"/>
        <v>36</v>
      </c>
      <c r="E7">
        <f t="shared" si="1"/>
        <v>2.5</v>
      </c>
      <c r="H7" s="1" t="s">
        <v>11</v>
      </c>
      <c r="I7" s="1" t="s">
        <v>12</v>
      </c>
    </row>
    <row r="8" spans="1:12" x14ac:dyDescent="0.3">
      <c r="A8">
        <v>22</v>
      </c>
      <c r="B8">
        <v>13</v>
      </c>
      <c r="D8">
        <f t="shared" si="0"/>
        <v>55</v>
      </c>
      <c r="E8">
        <f t="shared" si="1"/>
        <v>10</v>
      </c>
      <c r="H8">
        <f>COUNT($A$4:$A$33)</f>
        <v>30</v>
      </c>
      <c r="I8">
        <f>COUNT($B$4:$B$33)</f>
        <v>30</v>
      </c>
    </row>
    <row r="9" spans="1:12" x14ac:dyDescent="0.3">
      <c r="A9">
        <v>23</v>
      </c>
      <c r="B9">
        <v>13</v>
      </c>
      <c r="D9">
        <f t="shared" si="0"/>
        <v>58.5</v>
      </c>
      <c r="E9">
        <f t="shared" si="1"/>
        <v>10</v>
      </c>
    </row>
    <row r="10" spans="1:12" x14ac:dyDescent="0.3">
      <c r="A10">
        <v>21</v>
      </c>
      <c r="B10">
        <v>19</v>
      </c>
      <c r="D10">
        <f t="shared" si="0"/>
        <v>47</v>
      </c>
      <c r="E10">
        <f t="shared" si="1"/>
        <v>30</v>
      </c>
      <c r="G10" t="s">
        <v>13</v>
      </c>
      <c r="H10">
        <f>H8*I8+H8*(H8+1)/2-H5</f>
        <v>0</v>
      </c>
    </row>
    <row r="11" spans="1:12" x14ac:dyDescent="0.3">
      <c r="A11">
        <v>20</v>
      </c>
      <c r="B11">
        <v>14</v>
      </c>
      <c r="D11">
        <f t="shared" si="0"/>
        <v>36</v>
      </c>
      <c r="E11">
        <f t="shared" si="1"/>
        <v>19.5</v>
      </c>
      <c r="G11" t="s">
        <v>14</v>
      </c>
      <c r="H11">
        <f>H8*I8+I8*(I8+1)/2-I5</f>
        <v>900</v>
      </c>
    </row>
    <row r="12" spans="1:12" x14ac:dyDescent="0.3">
      <c r="A12">
        <v>20</v>
      </c>
      <c r="B12">
        <v>13</v>
      </c>
      <c r="D12">
        <f t="shared" si="0"/>
        <v>36</v>
      </c>
      <c r="E12">
        <f t="shared" si="1"/>
        <v>10</v>
      </c>
    </row>
    <row r="13" spans="1:12" x14ac:dyDescent="0.3">
      <c r="A13">
        <v>20</v>
      </c>
      <c r="B13">
        <v>13</v>
      </c>
      <c r="D13">
        <f t="shared" si="0"/>
        <v>36</v>
      </c>
      <c r="E13">
        <f t="shared" si="1"/>
        <v>10</v>
      </c>
      <c r="G13" t="s">
        <v>15</v>
      </c>
      <c r="H13">
        <f>MIN(H10,H11)</f>
        <v>0</v>
      </c>
    </row>
    <row r="14" spans="1:12" x14ac:dyDescent="0.3">
      <c r="A14">
        <v>22</v>
      </c>
      <c r="B14">
        <v>13</v>
      </c>
      <c r="D14">
        <f t="shared" si="0"/>
        <v>55</v>
      </c>
      <c r="E14">
        <f t="shared" si="1"/>
        <v>10</v>
      </c>
    </row>
    <row r="15" spans="1:12" x14ac:dyDescent="0.3">
      <c r="A15">
        <v>21</v>
      </c>
      <c r="B15">
        <v>13</v>
      </c>
      <c r="D15">
        <f t="shared" si="0"/>
        <v>47</v>
      </c>
      <c r="E15">
        <f t="shared" si="1"/>
        <v>10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21</v>
      </c>
      <c r="B16">
        <v>13</v>
      </c>
      <c r="D16">
        <f t="shared" si="0"/>
        <v>47</v>
      </c>
      <c r="E16">
        <f t="shared" si="1"/>
        <v>10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21</v>
      </c>
      <c r="B17">
        <v>12</v>
      </c>
      <c r="D17">
        <f t="shared" si="0"/>
        <v>47</v>
      </c>
      <c r="E17">
        <f t="shared" si="1"/>
        <v>2.5</v>
      </c>
    </row>
    <row r="18" spans="1:12" x14ac:dyDescent="0.3">
      <c r="A18">
        <v>20</v>
      </c>
      <c r="B18">
        <v>14</v>
      </c>
      <c r="D18">
        <f t="shared" si="0"/>
        <v>36</v>
      </c>
      <c r="E18">
        <f t="shared" si="1"/>
        <v>19.5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21</v>
      </c>
      <c r="B19">
        <v>15</v>
      </c>
      <c r="D19">
        <f t="shared" si="0"/>
        <v>47</v>
      </c>
      <c r="E19">
        <f t="shared" si="1"/>
        <v>26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20</v>
      </c>
      <c r="B20">
        <v>12</v>
      </c>
      <c r="D20">
        <f t="shared" si="0"/>
        <v>36</v>
      </c>
      <c r="E20">
        <f t="shared" si="1"/>
        <v>2.5</v>
      </c>
    </row>
    <row r="21" spans="1:12" x14ac:dyDescent="0.3">
      <c r="A21">
        <v>22</v>
      </c>
      <c r="B21">
        <v>15</v>
      </c>
      <c r="D21">
        <f t="shared" si="0"/>
        <v>55</v>
      </c>
      <c r="E21">
        <f t="shared" si="1"/>
        <v>26</v>
      </c>
    </row>
    <row r="22" spans="1:12" x14ac:dyDescent="0.3">
      <c r="A22">
        <v>21</v>
      </c>
      <c r="B22">
        <v>13</v>
      </c>
      <c r="D22">
        <f t="shared" si="0"/>
        <v>47</v>
      </c>
      <c r="E22">
        <f t="shared" si="1"/>
        <v>10</v>
      </c>
    </row>
    <row r="23" spans="1:12" x14ac:dyDescent="0.3">
      <c r="A23">
        <v>20</v>
      </c>
      <c r="B23">
        <v>14</v>
      </c>
      <c r="D23">
        <f t="shared" si="0"/>
        <v>36</v>
      </c>
      <c r="E23">
        <f t="shared" si="1"/>
        <v>19.5</v>
      </c>
    </row>
    <row r="24" spans="1:12" x14ac:dyDescent="0.3">
      <c r="A24">
        <v>21</v>
      </c>
      <c r="B24">
        <v>12</v>
      </c>
      <c r="D24">
        <f t="shared" si="0"/>
        <v>47</v>
      </c>
      <c r="E24">
        <f t="shared" si="1"/>
        <v>2.5</v>
      </c>
    </row>
    <row r="25" spans="1:12" x14ac:dyDescent="0.3">
      <c r="A25">
        <v>22</v>
      </c>
      <c r="B25">
        <v>15</v>
      </c>
      <c r="D25">
        <f t="shared" si="0"/>
        <v>55</v>
      </c>
      <c r="E25">
        <f t="shared" si="1"/>
        <v>26</v>
      </c>
    </row>
    <row r="26" spans="1:12" x14ac:dyDescent="0.3">
      <c r="A26">
        <v>20</v>
      </c>
      <c r="B26">
        <v>13</v>
      </c>
      <c r="D26">
        <f t="shared" si="0"/>
        <v>36</v>
      </c>
      <c r="E26">
        <f t="shared" si="1"/>
        <v>10</v>
      </c>
    </row>
    <row r="27" spans="1:12" x14ac:dyDescent="0.3">
      <c r="A27">
        <v>21</v>
      </c>
      <c r="B27">
        <v>14</v>
      </c>
      <c r="D27">
        <f t="shared" si="0"/>
        <v>47</v>
      </c>
      <c r="E27">
        <f t="shared" si="1"/>
        <v>19.5</v>
      </c>
    </row>
    <row r="28" spans="1:12" x14ac:dyDescent="0.3">
      <c r="A28">
        <v>21</v>
      </c>
      <c r="B28">
        <v>14</v>
      </c>
      <c r="D28">
        <f t="shared" si="0"/>
        <v>47</v>
      </c>
      <c r="E28">
        <f t="shared" si="1"/>
        <v>19.5</v>
      </c>
    </row>
    <row r="29" spans="1:12" x14ac:dyDescent="0.3">
      <c r="A29">
        <v>21</v>
      </c>
      <c r="B29">
        <v>14</v>
      </c>
      <c r="D29">
        <f t="shared" si="0"/>
        <v>47</v>
      </c>
      <c r="E29">
        <f t="shared" si="1"/>
        <v>19.5</v>
      </c>
    </row>
    <row r="30" spans="1:12" x14ac:dyDescent="0.3">
      <c r="A30">
        <v>22</v>
      </c>
      <c r="B30">
        <v>16</v>
      </c>
      <c r="D30">
        <f t="shared" si="0"/>
        <v>55</v>
      </c>
      <c r="E30">
        <f t="shared" si="1"/>
        <v>29</v>
      </c>
    </row>
    <row r="31" spans="1:12" x14ac:dyDescent="0.3">
      <c r="A31">
        <v>21</v>
      </c>
      <c r="B31">
        <v>14</v>
      </c>
      <c r="D31">
        <f t="shared" si="0"/>
        <v>47</v>
      </c>
      <c r="E31">
        <f t="shared" si="1"/>
        <v>19.5</v>
      </c>
    </row>
    <row r="32" spans="1:12" x14ac:dyDescent="0.3">
      <c r="A32">
        <v>20</v>
      </c>
      <c r="B32">
        <v>14</v>
      </c>
      <c r="D32">
        <f t="shared" si="0"/>
        <v>36</v>
      </c>
      <c r="E32">
        <f t="shared" si="1"/>
        <v>19.5</v>
      </c>
    </row>
    <row r="33" spans="1:5" x14ac:dyDescent="0.3">
      <c r="A33">
        <v>20</v>
      </c>
      <c r="B33">
        <v>15</v>
      </c>
      <c r="D33">
        <f t="shared" si="0"/>
        <v>36</v>
      </c>
      <c r="E33">
        <f t="shared" si="1"/>
        <v>26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52</v>
      </c>
      <c r="D1" t="s">
        <v>2</v>
      </c>
      <c r="E1">
        <v>805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21</v>
      </c>
      <c r="I2">
        <f>MEDIAN($B$4:$B$33)</f>
        <v>14</v>
      </c>
      <c r="K2">
        <f>AVERAGE($A$4:$A$33)</f>
        <v>20.733333333333334</v>
      </c>
      <c r="L2">
        <f>AVERAGE($B$4:$B$33)</f>
        <v>14.233333333333333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21</v>
      </c>
      <c r="B4">
        <v>14</v>
      </c>
      <c r="D4">
        <f t="shared" ref="D4:D33" si="0">RANK(A4,$A$4:$B$33,1)+(COUNT($A$4:$B$33)+1-RANK(A4,$A$4:$B$33,1)-RANK(A4,$A$4:$B$33,0))/2</f>
        <v>48.5</v>
      </c>
      <c r="E4">
        <f t="shared" ref="E4:E33" si="1">RANK(B4,$A$4:$B$33,1)+(COUNT($A$4:$B$33)+1-RANK(B4,$A$4:$B$33,1)-RANK(B4,$A$4:$B$33,0))/2</f>
        <v>14.5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20</v>
      </c>
      <c r="B5">
        <v>14</v>
      </c>
      <c r="D5">
        <f t="shared" si="0"/>
        <v>38</v>
      </c>
      <c r="E5">
        <f t="shared" si="1"/>
        <v>14.5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0.96378881965339747</v>
      </c>
      <c r="L5">
        <f>STDEVP($B$4:$B$33)</f>
        <v>1.2023125864580959</v>
      </c>
    </row>
    <row r="6" spans="1:12" x14ac:dyDescent="0.3">
      <c r="A6">
        <v>22</v>
      </c>
      <c r="B6">
        <v>15</v>
      </c>
      <c r="D6">
        <f t="shared" si="0"/>
        <v>57</v>
      </c>
      <c r="E6">
        <f t="shared" si="1"/>
        <v>22</v>
      </c>
    </row>
    <row r="7" spans="1:12" x14ac:dyDescent="0.3">
      <c r="A7">
        <v>21</v>
      </c>
      <c r="B7">
        <v>12</v>
      </c>
      <c r="D7">
        <f t="shared" si="0"/>
        <v>48.5</v>
      </c>
      <c r="E7">
        <f t="shared" si="1"/>
        <v>1</v>
      </c>
      <c r="H7" s="1" t="s">
        <v>11</v>
      </c>
      <c r="I7" s="1" t="s">
        <v>12</v>
      </c>
    </row>
    <row r="8" spans="1:12" x14ac:dyDescent="0.3">
      <c r="A8">
        <v>21</v>
      </c>
      <c r="B8">
        <v>13</v>
      </c>
      <c r="D8">
        <f t="shared" si="0"/>
        <v>48.5</v>
      </c>
      <c r="E8">
        <f t="shared" si="1"/>
        <v>6</v>
      </c>
      <c r="H8">
        <f>COUNT($A$4:$A$33)</f>
        <v>30</v>
      </c>
      <c r="I8">
        <f>COUNT($B$4:$B$33)</f>
        <v>30</v>
      </c>
    </row>
    <row r="9" spans="1:12" x14ac:dyDescent="0.3">
      <c r="A9">
        <v>21</v>
      </c>
      <c r="B9">
        <v>16</v>
      </c>
      <c r="D9">
        <f t="shared" si="0"/>
        <v>48.5</v>
      </c>
      <c r="E9">
        <f t="shared" si="1"/>
        <v>27.5</v>
      </c>
    </row>
    <row r="10" spans="1:12" x14ac:dyDescent="0.3">
      <c r="A10">
        <v>20</v>
      </c>
      <c r="B10">
        <v>14</v>
      </c>
      <c r="D10">
        <f t="shared" si="0"/>
        <v>38</v>
      </c>
      <c r="E10">
        <f t="shared" si="1"/>
        <v>14.5</v>
      </c>
      <c r="G10" t="s">
        <v>13</v>
      </c>
      <c r="H10">
        <f>H8*I8+H8*(H8+1)/2-H5</f>
        <v>0</v>
      </c>
    </row>
    <row r="11" spans="1:12" x14ac:dyDescent="0.3">
      <c r="A11">
        <v>21</v>
      </c>
      <c r="B11">
        <v>15</v>
      </c>
      <c r="D11">
        <f t="shared" si="0"/>
        <v>48.5</v>
      </c>
      <c r="E11">
        <f t="shared" si="1"/>
        <v>22</v>
      </c>
      <c r="G11" t="s">
        <v>14</v>
      </c>
      <c r="H11">
        <f>H8*I8+I8*(I8+1)/2-I5</f>
        <v>900</v>
      </c>
    </row>
    <row r="12" spans="1:12" x14ac:dyDescent="0.3">
      <c r="A12">
        <v>20</v>
      </c>
      <c r="B12">
        <v>14</v>
      </c>
      <c r="D12">
        <f t="shared" si="0"/>
        <v>38</v>
      </c>
      <c r="E12">
        <f t="shared" si="1"/>
        <v>14.5</v>
      </c>
    </row>
    <row r="13" spans="1:12" x14ac:dyDescent="0.3">
      <c r="A13">
        <v>21</v>
      </c>
      <c r="B13">
        <v>14</v>
      </c>
      <c r="D13">
        <f t="shared" si="0"/>
        <v>48.5</v>
      </c>
      <c r="E13">
        <f t="shared" si="1"/>
        <v>14.5</v>
      </c>
      <c r="G13" t="s">
        <v>15</v>
      </c>
      <c r="H13">
        <f>MIN(H10,H11)</f>
        <v>0</v>
      </c>
    </row>
    <row r="14" spans="1:12" x14ac:dyDescent="0.3">
      <c r="A14">
        <v>20</v>
      </c>
      <c r="B14">
        <v>16</v>
      </c>
      <c r="D14">
        <f t="shared" si="0"/>
        <v>38</v>
      </c>
      <c r="E14">
        <f t="shared" si="1"/>
        <v>27.5</v>
      </c>
    </row>
    <row r="15" spans="1:12" x14ac:dyDescent="0.3">
      <c r="A15">
        <v>22</v>
      </c>
      <c r="B15">
        <v>14</v>
      </c>
      <c r="D15">
        <f t="shared" si="0"/>
        <v>57</v>
      </c>
      <c r="E15">
        <f t="shared" si="1"/>
        <v>14.5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21</v>
      </c>
      <c r="B16">
        <v>15</v>
      </c>
      <c r="D16">
        <f t="shared" si="0"/>
        <v>48.5</v>
      </c>
      <c r="E16">
        <f t="shared" si="1"/>
        <v>22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21</v>
      </c>
      <c r="B17">
        <v>13</v>
      </c>
      <c r="D17">
        <f t="shared" si="0"/>
        <v>48.5</v>
      </c>
      <c r="E17">
        <f t="shared" si="1"/>
        <v>6</v>
      </c>
    </row>
    <row r="18" spans="1:12" x14ac:dyDescent="0.3">
      <c r="A18">
        <v>19</v>
      </c>
      <c r="B18">
        <v>16</v>
      </c>
      <c r="D18">
        <f t="shared" si="0"/>
        <v>32</v>
      </c>
      <c r="E18">
        <f t="shared" si="1"/>
        <v>27.5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20</v>
      </c>
      <c r="B19">
        <v>14</v>
      </c>
      <c r="D19">
        <f t="shared" si="0"/>
        <v>38</v>
      </c>
      <c r="E19">
        <f t="shared" si="1"/>
        <v>14.5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23</v>
      </c>
      <c r="B20">
        <v>13</v>
      </c>
      <c r="D20">
        <f t="shared" si="0"/>
        <v>60</v>
      </c>
      <c r="E20">
        <f t="shared" si="1"/>
        <v>6</v>
      </c>
    </row>
    <row r="21" spans="1:12" x14ac:dyDescent="0.3">
      <c r="A21">
        <v>22</v>
      </c>
      <c r="B21">
        <v>13</v>
      </c>
      <c r="D21">
        <f t="shared" si="0"/>
        <v>57</v>
      </c>
      <c r="E21">
        <f t="shared" si="1"/>
        <v>6</v>
      </c>
    </row>
    <row r="22" spans="1:12" x14ac:dyDescent="0.3">
      <c r="A22">
        <v>20</v>
      </c>
      <c r="B22">
        <v>15</v>
      </c>
      <c r="D22">
        <f t="shared" si="0"/>
        <v>38</v>
      </c>
      <c r="E22">
        <f t="shared" si="1"/>
        <v>22</v>
      </c>
    </row>
    <row r="23" spans="1:12" x14ac:dyDescent="0.3">
      <c r="A23">
        <v>21</v>
      </c>
      <c r="B23">
        <v>13</v>
      </c>
      <c r="D23">
        <f t="shared" si="0"/>
        <v>48.5</v>
      </c>
      <c r="E23">
        <f t="shared" si="1"/>
        <v>6</v>
      </c>
    </row>
    <row r="24" spans="1:12" x14ac:dyDescent="0.3">
      <c r="A24">
        <v>21</v>
      </c>
      <c r="B24">
        <v>15</v>
      </c>
      <c r="D24">
        <f t="shared" si="0"/>
        <v>48.5</v>
      </c>
      <c r="E24">
        <f t="shared" si="1"/>
        <v>22</v>
      </c>
    </row>
    <row r="25" spans="1:12" x14ac:dyDescent="0.3">
      <c r="A25">
        <v>20</v>
      </c>
      <c r="B25">
        <v>13</v>
      </c>
      <c r="D25">
        <f t="shared" si="0"/>
        <v>38</v>
      </c>
      <c r="E25">
        <f t="shared" si="1"/>
        <v>6</v>
      </c>
    </row>
    <row r="26" spans="1:12" x14ac:dyDescent="0.3">
      <c r="A26">
        <v>22</v>
      </c>
      <c r="B26">
        <v>13</v>
      </c>
      <c r="D26">
        <f t="shared" si="0"/>
        <v>57</v>
      </c>
      <c r="E26">
        <f t="shared" si="1"/>
        <v>6</v>
      </c>
    </row>
    <row r="27" spans="1:12" x14ac:dyDescent="0.3">
      <c r="A27">
        <v>21</v>
      </c>
      <c r="B27">
        <v>14</v>
      </c>
      <c r="D27">
        <f t="shared" si="0"/>
        <v>48.5</v>
      </c>
      <c r="E27">
        <f t="shared" si="1"/>
        <v>14.5</v>
      </c>
    </row>
    <row r="28" spans="1:12" x14ac:dyDescent="0.3">
      <c r="A28">
        <v>22</v>
      </c>
      <c r="B28">
        <v>15</v>
      </c>
      <c r="D28">
        <f t="shared" si="0"/>
        <v>57</v>
      </c>
      <c r="E28">
        <f t="shared" si="1"/>
        <v>22</v>
      </c>
    </row>
    <row r="29" spans="1:12" x14ac:dyDescent="0.3">
      <c r="A29">
        <v>21</v>
      </c>
      <c r="B29">
        <v>15</v>
      </c>
      <c r="D29">
        <f t="shared" si="0"/>
        <v>48.5</v>
      </c>
      <c r="E29">
        <f t="shared" si="1"/>
        <v>22</v>
      </c>
    </row>
    <row r="30" spans="1:12" x14ac:dyDescent="0.3">
      <c r="A30">
        <v>20</v>
      </c>
      <c r="B30">
        <v>13</v>
      </c>
      <c r="D30">
        <f t="shared" si="0"/>
        <v>38</v>
      </c>
      <c r="E30">
        <f t="shared" si="1"/>
        <v>6</v>
      </c>
    </row>
    <row r="31" spans="1:12" x14ac:dyDescent="0.3">
      <c r="A31">
        <v>19</v>
      </c>
      <c r="B31">
        <v>16</v>
      </c>
      <c r="D31">
        <f t="shared" si="0"/>
        <v>32</v>
      </c>
      <c r="E31">
        <f t="shared" si="1"/>
        <v>27.5</v>
      </c>
    </row>
    <row r="32" spans="1:12" x14ac:dyDescent="0.3">
      <c r="A32">
        <v>20</v>
      </c>
      <c r="B32">
        <v>17</v>
      </c>
      <c r="D32">
        <f t="shared" si="0"/>
        <v>38</v>
      </c>
      <c r="E32">
        <f t="shared" si="1"/>
        <v>30</v>
      </c>
    </row>
    <row r="33" spans="1:5" x14ac:dyDescent="0.3">
      <c r="A33">
        <v>19</v>
      </c>
      <c r="B33">
        <v>13</v>
      </c>
      <c r="D33">
        <f t="shared" si="0"/>
        <v>32</v>
      </c>
      <c r="E33">
        <f t="shared" si="1"/>
        <v>6</v>
      </c>
    </row>
  </sheetData>
  <phoneticPr fontId="3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53</v>
      </c>
      <c r="D1" t="s">
        <v>2</v>
      </c>
      <c r="E1">
        <v>980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28</v>
      </c>
      <c r="I2">
        <f>MEDIAN($B$4:$B$33)</f>
        <v>18</v>
      </c>
      <c r="K2">
        <f>AVERAGE($A$4:$A$33)</f>
        <v>27.7</v>
      </c>
      <c r="L2">
        <f>AVERAGE($B$4:$B$33)</f>
        <v>17.966666666666665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28</v>
      </c>
      <c r="B4">
        <v>20</v>
      </c>
      <c r="D4">
        <f t="shared" ref="D4:D33" si="0">RANK(A4,$A$4:$B$33,1)+(COUNT($A$4:$B$33)+1-RANK(A4,$A$4:$B$33,1)-RANK(A4,$A$4:$B$33,0))/2</f>
        <v>49.5</v>
      </c>
      <c r="E4">
        <f t="shared" ref="E4:E33" si="1">RANK(B4,$A$4:$B$33,1)+(COUNT($A$4:$B$33)+1-RANK(B4,$A$4:$B$33,1)-RANK(B4,$A$4:$B$33,0))/2</f>
        <v>26.5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29</v>
      </c>
      <c r="B5">
        <v>17</v>
      </c>
      <c r="D5">
        <f t="shared" si="0"/>
        <v>56.5</v>
      </c>
      <c r="E5">
        <f t="shared" si="1"/>
        <v>9.5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1.0692676621563626</v>
      </c>
      <c r="L5">
        <f>STDEVP($B$4:$B$33)</f>
        <v>1.7026123718829509</v>
      </c>
    </row>
    <row r="6" spans="1:12" x14ac:dyDescent="0.3">
      <c r="A6">
        <v>28</v>
      </c>
      <c r="B6">
        <v>16</v>
      </c>
      <c r="D6">
        <f t="shared" si="0"/>
        <v>49.5</v>
      </c>
      <c r="E6">
        <f t="shared" si="1"/>
        <v>3.5</v>
      </c>
    </row>
    <row r="7" spans="1:12" x14ac:dyDescent="0.3">
      <c r="A7">
        <v>27</v>
      </c>
      <c r="B7">
        <v>17</v>
      </c>
      <c r="D7">
        <f t="shared" si="0"/>
        <v>38.5</v>
      </c>
      <c r="E7">
        <f t="shared" si="1"/>
        <v>9.5</v>
      </c>
      <c r="H7" s="1" t="s">
        <v>11</v>
      </c>
      <c r="I7" s="1" t="s">
        <v>12</v>
      </c>
    </row>
    <row r="8" spans="1:12" x14ac:dyDescent="0.3">
      <c r="A8">
        <v>28</v>
      </c>
      <c r="B8">
        <v>18</v>
      </c>
      <c r="D8">
        <f t="shared" si="0"/>
        <v>49.5</v>
      </c>
      <c r="E8">
        <f t="shared" si="1"/>
        <v>18</v>
      </c>
      <c r="H8">
        <f>COUNT($A$4:$A$33)</f>
        <v>30</v>
      </c>
      <c r="I8">
        <f>COUNT($B$4:$B$33)</f>
        <v>30</v>
      </c>
    </row>
    <row r="9" spans="1:12" x14ac:dyDescent="0.3">
      <c r="A9">
        <v>27</v>
      </c>
      <c r="B9">
        <v>17</v>
      </c>
      <c r="D9">
        <f t="shared" si="0"/>
        <v>38.5</v>
      </c>
      <c r="E9">
        <f t="shared" si="1"/>
        <v>9.5</v>
      </c>
    </row>
    <row r="10" spans="1:12" x14ac:dyDescent="0.3">
      <c r="A10">
        <v>28</v>
      </c>
      <c r="B10">
        <v>17</v>
      </c>
      <c r="D10">
        <f t="shared" si="0"/>
        <v>49.5</v>
      </c>
      <c r="E10">
        <f t="shared" si="1"/>
        <v>9.5</v>
      </c>
      <c r="G10" t="s">
        <v>13</v>
      </c>
      <c r="H10">
        <f>H8*I8+H8*(H8+1)/2-H5</f>
        <v>0</v>
      </c>
    </row>
    <row r="11" spans="1:12" x14ac:dyDescent="0.3">
      <c r="A11">
        <v>29</v>
      </c>
      <c r="B11">
        <v>18</v>
      </c>
      <c r="D11">
        <f t="shared" si="0"/>
        <v>56.5</v>
      </c>
      <c r="E11">
        <f t="shared" si="1"/>
        <v>18</v>
      </c>
      <c r="G11" t="s">
        <v>14</v>
      </c>
      <c r="H11">
        <f>H8*I8+I8*(I8+1)/2-I5</f>
        <v>900</v>
      </c>
    </row>
    <row r="12" spans="1:12" x14ac:dyDescent="0.3">
      <c r="A12">
        <v>27</v>
      </c>
      <c r="B12">
        <v>23</v>
      </c>
      <c r="D12">
        <f t="shared" si="0"/>
        <v>38.5</v>
      </c>
      <c r="E12">
        <f t="shared" si="1"/>
        <v>30</v>
      </c>
    </row>
    <row r="13" spans="1:12" x14ac:dyDescent="0.3">
      <c r="A13">
        <v>30</v>
      </c>
      <c r="B13">
        <v>16</v>
      </c>
      <c r="D13">
        <f t="shared" si="0"/>
        <v>59.5</v>
      </c>
      <c r="E13">
        <f t="shared" si="1"/>
        <v>3.5</v>
      </c>
      <c r="G13" t="s">
        <v>15</v>
      </c>
      <c r="H13">
        <f>MIN(H10,H11)</f>
        <v>0</v>
      </c>
    </row>
    <row r="14" spans="1:12" x14ac:dyDescent="0.3">
      <c r="A14">
        <v>29</v>
      </c>
      <c r="B14">
        <v>18</v>
      </c>
      <c r="D14">
        <f t="shared" si="0"/>
        <v>56.5</v>
      </c>
      <c r="E14">
        <f t="shared" si="1"/>
        <v>18</v>
      </c>
    </row>
    <row r="15" spans="1:12" x14ac:dyDescent="0.3">
      <c r="A15">
        <v>28</v>
      </c>
      <c r="B15">
        <v>18</v>
      </c>
      <c r="D15">
        <f t="shared" si="0"/>
        <v>49.5</v>
      </c>
      <c r="E15">
        <f t="shared" si="1"/>
        <v>18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27</v>
      </c>
      <c r="B16">
        <v>15</v>
      </c>
      <c r="D16">
        <f t="shared" si="0"/>
        <v>38.5</v>
      </c>
      <c r="E16">
        <f t="shared" si="1"/>
        <v>1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28</v>
      </c>
      <c r="B17">
        <v>17</v>
      </c>
      <c r="D17">
        <f t="shared" si="0"/>
        <v>49.5</v>
      </c>
      <c r="E17">
        <f t="shared" si="1"/>
        <v>9.5</v>
      </c>
    </row>
    <row r="18" spans="1:12" x14ac:dyDescent="0.3">
      <c r="A18">
        <v>27</v>
      </c>
      <c r="B18">
        <v>19</v>
      </c>
      <c r="D18">
        <f t="shared" si="0"/>
        <v>38.5</v>
      </c>
      <c r="E18">
        <f t="shared" si="1"/>
        <v>24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27</v>
      </c>
      <c r="B19">
        <v>18</v>
      </c>
      <c r="D19">
        <f t="shared" si="0"/>
        <v>38.5</v>
      </c>
      <c r="E19">
        <f t="shared" si="1"/>
        <v>18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29</v>
      </c>
      <c r="B20">
        <v>21</v>
      </c>
      <c r="D20">
        <f t="shared" si="0"/>
        <v>56.5</v>
      </c>
      <c r="E20">
        <f t="shared" si="1"/>
        <v>28.5</v>
      </c>
    </row>
    <row r="21" spans="1:12" x14ac:dyDescent="0.3">
      <c r="A21">
        <v>25</v>
      </c>
      <c r="B21">
        <v>18</v>
      </c>
      <c r="D21">
        <f t="shared" si="0"/>
        <v>31</v>
      </c>
      <c r="E21">
        <f t="shared" si="1"/>
        <v>18</v>
      </c>
    </row>
    <row r="22" spans="1:12" x14ac:dyDescent="0.3">
      <c r="A22">
        <v>27</v>
      </c>
      <c r="B22">
        <v>18</v>
      </c>
      <c r="D22">
        <f t="shared" si="0"/>
        <v>38.5</v>
      </c>
      <c r="E22">
        <f t="shared" si="1"/>
        <v>18</v>
      </c>
    </row>
    <row r="23" spans="1:12" x14ac:dyDescent="0.3">
      <c r="A23">
        <v>28</v>
      </c>
      <c r="B23">
        <v>20</v>
      </c>
      <c r="D23">
        <f t="shared" si="0"/>
        <v>49.5</v>
      </c>
      <c r="E23">
        <f t="shared" si="1"/>
        <v>26.5</v>
      </c>
    </row>
    <row r="24" spans="1:12" x14ac:dyDescent="0.3">
      <c r="A24">
        <v>28</v>
      </c>
      <c r="B24">
        <v>18</v>
      </c>
      <c r="D24">
        <f t="shared" si="0"/>
        <v>49.5</v>
      </c>
      <c r="E24">
        <f t="shared" si="1"/>
        <v>18</v>
      </c>
    </row>
    <row r="25" spans="1:12" x14ac:dyDescent="0.3">
      <c r="A25">
        <v>27</v>
      </c>
      <c r="B25">
        <v>16</v>
      </c>
      <c r="D25">
        <f t="shared" si="0"/>
        <v>38.5</v>
      </c>
      <c r="E25">
        <f t="shared" si="1"/>
        <v>3.5</v>
      </c>
    </row>
    <row r="26" spans="1:12" x14ac:dyDescent="0.3">
      <c r="A26">
        <v>27</v>
      </c>
      <c r="B26">
        <v>21</v>
      </c>
      <c r="D26">
        <f t="shared" si="0"/>
        <v>38.5</v>
      </c>
      <c r="E26">
        <f t="shared" si="1"/>
        <v>28.5</v>
      </c>
    </row>
    <row r="27" spans="1:12" x14ac:dyDescent="0.3">
      <c r="A27">
        <v>30</v>
      </c>
      <c r="B27">
        <v>16</v>
      </c>
      <c r="D27">
        <f t="shared" si="0"/>
        <v>59.5</v>
      </c>
      <c r="E27">
        <f t="shared" si="1"/>
        <v>3.5</v>
      </c>
    </row>
    <row r="28" spans="1:12" x14ac:dyDescent="0.3">
      <c r="A28">
        <v>27</v>
      </c>
      <c r="B28">
        <v>17</v>
      </c>
      <c r="D28">
        <f t="shared" si="0"/>
        <v>38.5</v>
      </c>
      <c r="E28">
        <f t="shared" si="1"/>
        <v>9.5</v>
      </c>
    </row>
    <row r="29" spans="1:12" x14ac:dyDescent="0.3">
      <c r="A29">
        <v>27</v>
      </c>
      <c r="B29">
        <v>19</v>
      </c>
      <c r="D29">
        <f t="shared" si="0"/>
        <v>38.5</v>
      </c>
      <c r="E29">
        <f t="shared" si="1"/>
        <v>24</v>
      </c>
    </row>
    <row r="30" spans="1:12" x14ac:dyDescent="0.3">
      <c r="A30">
        <v>27</v>
      </c>
      <c r="B30">
        <v>18</v>
      </c>
      <c r="D30">
        <f t="shared" si="0"/>
        <v>38.5</v>
      </c>
      <c r="E30">
        <f t="shared" si="1"/>
        <v>18</v>
      </c>
    </row>
    <row r="31" spans="1:12" x14ac:dyDescent="0.3">
      <c r="A31">
        <v>28</v>
      </c>
      <c r="B31">
        <v>17</v>
      </c>
      <c r="D31">
        <f t="shared" si="0"/>
        <v>49.5</v>
      </c>
      <c r="E31">
        <f t="shared" si="1"/>
        <v>9.5</v>
      </c>
    </row>
    <row r="32" spans="1:12" x14ac:dyDescent="0.3">
      <c r="A32">
        <v>26</v>
      </c>
      <c r="B32">
        <v>17</v>
      </c>
      <c r="D32">
        <f t="shared" si="0"/>
        <v>32</v>
      </c>
      <c r="E32">
        <f t="shared" si="1"/>
        <v>9.5</v>
      </c>
    </row>
    <row r="33" spans="1:5" x14ac:dyDescent="0.3">
      <c r="A33">
        <v>28</v>
      </c>
      <c r="B33">
        <v>19</v>
      </c>
      <c r="D33">
        <f t="shared" si="0"/>
        <v>49.5</v>
      </c>
      <c r="E33">
        <f t="shared" si="1"/>
        <v>24</v>
      </c>
    </row>
  </sheetData>
  <phoneticPr fontId="3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54</v>
      </c>
      <c r="D1" t="s">
        <v>2</v>
      </c>
      <c r="E1">
        <v>705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19</v>
      </c>
      <c r="I2">
        <f>MEDIAN($B$4:$B$33)</f>
        <v>12</v>
      </c>
      <c r="K2">
        <f>AVERAGE($A$4:$A$33)</f>
        <v>19.066666666666666</v>
      </c>
      <c r="L2">
        <f>AVERAGE($B$4:$B$33)</f>
        <v>12.8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17</v>
      </c>
      <c r="B4">
        <v>12</v>
      </c>
      <c r="D4">
        <f t="shared" ref="D4:D33" si="0">RANK(A4,$A$4:$B$33,1)+(COUNT($A$4:$B$33)+1-RANK(A4,$A$4:$B$33,1)-RANK(A4,$A$4:$B$33,0))/2</f>
        <v>29.5</v>
      </c>
      <c r="E4">
        <f t="shared" ref="E4:E33" si="1">RANK(B4,$A$4:$B$33,1)+(COUNT($A$4:$B$33)+1-RANK(B4,$A$4:$B$33,1)-RANK(B4,$A$4:$B$33,0))/2</f>
        <v>11.5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19</v>
      </c>
      <c r="B5">
        <v>13</v>
      </c>
      <c r="D5">
        <f t="shared" si="0"/>
        <v>45</v>
      </c>
      <c r="E5">
        <f t="shared" si="1"/>
        <v>22.5</v>
      </c>
      <c r="H5">
        <f>SUM($D$4:$D$33)</f>
        <v>1334.5</v>
      </c>
      <c r="I5">
        <f>SUM($E$4:$E$33)</f>
        <v>495.5</v>
      </c>
      <c r="J5" s="2" t="s">
        <v>23</v>
      </c>
      <c r="K5">
        <f>STDEVP($A$4:$A$33)</f>
        <v>1.0306416555826874</v>
      </c>
      <c r="L5">
        <f>STDEVP($B$4:$B$33)</f>
        <v>2.2120880030716079</v>
      </c>
    </row>
    <row r="6" spans="1:12" x14ac:dyDescent="0.3">
      <c r="A6">
        <v>20</v>
      </c>
      <c r="B6">
        <v>12</v>
      </c>
      <c r="D6">
        <f t="shared" si="0"/>
        <v>54.5</v>
      </c>
      <c r="E6">
        <f t="shared" si="1"/>
        <v>11.5</v>
      </c>
    </row>
    <row r="7" spans="1:12" x14ac:dyDescent="0.3">
      <c r="A7">
        <v>19</v>
      </c>
      <c r="B7">
        <v>13</v>
      </c>
      <c r="D7">
        <f t="shared" si="0"/>
        <v>45</v>
      </c>
      <c r="E7">
        <f t="shared" si="1"/>
        <v>22.5</v>
      </c>
      <c r="H7" s="1" t="s">
        <v>11</v>
      </c>
      <c r="I7" s="1" t="s">
        <v>12</v>
      </c>
    </row>
    <row r="8" spans="1:12" x14ac:dyDescent="0.3">
      <c r="A8">
        <v>19</v>
      </c>
      <c r="B8">
        <v>13</v>
      </c>
      <c r="D8">
        <f t="shared" si="0"/>
        <v>45</v>
      </c>
      <c r="E8">
        <f t="shared" si="1"/>
        <v>22.5</v>
      </c>
      <c r="H8">
        <f>COUNT($A$4:$A$33)</f>
        <v>30</v>
      </c>
      <c r="I8">
        <f>COUNT($B$4:$B$33)</f>
        <v>30</v>
      </c>
    </row>
    <row r="9" spans="1:12" x14ac:dyDescent="0.3">
      <c r="A9">
        <v>19</v>
      </c>
      <c r="B9">
        <v>12</v>
      </c>
      <c r="D9">
        <f t="shared" si="0"/>
        <v>45</v>
      </c>
      <c r="E9">
        <f t="shared" si="1"/>
        <v>11.5</v>
      </c>
    </row>
    <row r="10" spans="1:12" x14ac:dyDescent="0.3">
      <c r="A10">
        <v>19</v>
      </c>
      <c r="B10">
        <v>11</v>
      </c>
      <c r="D10">
        <f t="shared" si="0"/>
        <v>45</v>
      </c>
      <c r="E10">
        <f t="shared" si="1"/>
        <v>2.5</v>
      </c>
      <c r="G10" t="s">
        <v>13</v>
      </c>
      <c r="H10">
        <f>H8*I8+H8*(H8+1)/2-H5</f>
        <v>30.5</v>
      </c>
    </row>
    <row r="11" spans="1:12" x14ac:dyDescent="0.3">
      <c r="A11">
        <v>20</v>
      </c>
      <c r="B11">
        <v>12</v>
      </c>
      <c r="D11">
        <f t="shared" si="0"/>
        <v>54.5</v>
      </c>
      <c r="E11">
        <f t="shared" si="1"/>
        <v>11.5</v>
      </c>
      <c r="G11" t="s">
        <v>14</v>
      </c>
      <c r="H11">
        <f>H8*I8+I8*(I8+1)/2-I5</f>
        <v>869.5</v>
      </c>
    </row>
    <row r="12" spans="1:12" x14ac:dyDescent="0.3">
      <c r="A12">
        <v>20</v>
      </c>
      <c r="B12">
        <v>13</v>
      </c>
      <c r="D12">
        <f t="shared" si="0"/>
        <v>54.5</v>
      </c>
      <c r="E12">
        <f t="shared" si="1"/>
        <v>22.5</v>
      </c>
    </row>
    <row r="13" spans="1:12" x14ac:dyDescent="0.3">
      <c r="A13">
        <v>19</v>
      </c>
      <c r="B13">
        <v>12</v>
      </c>
      <c r="D13">
        <f t="shared" si="0"/>
        <v>45</v>
      </c>
      <c r="E13">
        <f t="shared" si="1"/>
        <v>11.5</v>
      </c>
      <c r="G13" t="s">
        <v>15</v>
      </c>
      <c r="H13">
        <f>MIN(H10,H11)</f>
        <v>30.5</v>
      </c>
    </row>
    <row r="14" spans="1:12" x14ac:dyDescent="0.3">
      <c r="A14">
        <v>22</v>
      </c>
      <c r="B14">
        <v>13</v>
      </c>
      <c r="D14">
        <f t="shared" si="0"/>
        <v>59</v>
      </c>
      <c r="E14">
        <f t="shared" si="1"/>
        <v>22.5</v>
      </c>
    </row>
    <row r="15" spans="1:12" x14ac:dyDescent="0.3">
      <c r="A15">
        <v>18</v>
      </c>
      <c r="B15">
        <v>11</v>
      </c>
      <c r="D15">
        <f t="shared" si="0"/>
        <v>34</v>
      </c>
      <c r="E15">
        <f t="shared" si="1"/>
        <v>2.5</v>
      </c>
      <c r="G15" t="s">
        <v>16</v>
      </c>
      <c r="H15">
        <f>(H13-H8*I8/2)/SQRT(H8*I8*(H8+I8+1)/12)</f>
        <v>-6.2020664633088662</v>
      </c>
    </row>
    <row r="16" spans="1:12" x14ac:dyDescent="0.3">
      <c r="A16">
        <v>19</v>
      </c>
      <c r="B16">
        <v>17</v>
      </c>
      <c r="D16">
        <f t="shared" si="0"/>
        <v>45</v>
      </c>
      <c r="E16">
        <f t="shared" si="1"/>
        <v>29.5</v>
      </c>
      <c r="G16" s="3" t="s">
        <v>17</v>
      </c>
      <c r="H16" s="4">
        <f>(1-NORMSDIST(ABS(H15)))*2</f>
        <v>5.5726534498035107E-10</v>
      </c>
    </row>
    <row r="17" spans="1:12" x14ac:dyDescent="0.3">
      <c r="A17">
        <v>19</v>
      </c>
      <c r="B17">
        <v>23</v>
      </c>
      <c r="D17">
        <f t="shared" si="0"/>
        <v>45</v>
      </c>
      <c r="E17">
        <f t="shared" si="1"/>
        <v>60</v>
      </c>
    </row>
    <row r="18" spans="1:12" x14ac:dyDescent="0.3">
      <c r="A18">
        <v>18</v>
      </c>
      <c r="B18">
        <v>11</v>
      </c>
      <c r="D18">
        <f t="shared" si="0"/>
        <v>34</v>
      </c>
      <c r="E18">
        <f t="shared" si="1"/>
        <v>2.5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18</v>
      </c>
      <c r="B19">
        <v>12</v>
      </c>
      <c r="D19">
        <f t="shared" si="0"/>
        <v>34</v>
      </c>
      <c r="E19">
        <f t="shared" si="1"/>
        <v>11.5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19</v>
      </c>
      <c r="B20">
        <v>11</v>
      </c>
      <c r="D20">
        <f t="shared" si="0"/>
        <v>45</v>
      </c>
      <c r="E20">
        <f t="shared" si="1"/>
        <v>2.5</v>
      </c>
    </row>
    <row r="21" spans="1:12" x14ac:dyDescent="0.3">
      <c r="A21">
        <v>18</v>
      </c>
      <c r="B21">
        <v>12</v>
      </c>
      <c r="D21">
        <f t="shared" si="0"/>
        <v>34</v>
      </c>
      <c r="E21">
        <f t="shared" si="1"/>
        <v>11.5</v>
      </c>
    </row>
    <row r="22" spans="1:12" x14ac:dyDescent="0.3">
      <c r="A22">
        <v>19</v>
      </c>
      <c r="B22">
        <v>13</v>
      </c>
      <c r="D22">
        <f t="shared" si="0"/>
        <v>45</v>
      </c>
      <c r="E22">
        <f t="shared" si="1"/>
        <v>22.5</v>
      </c>
    </row>
    <row r="23" spans="1:12" x14ac:dyDescent="0.3">
      <c r="A23">
        <v>21</v>
      </c>
      <c r="B23">
        <v>14</v>
      </c>
      <c r="D23">
        <f t="shared" si="0"/>
        <v>57.5</v>
      </c>
      <c r="E23">
        <f t="shared" si="1"/>
        <v>27.5</v>
      </c>
    </row>
    <row r="24" spans="1:12" x14ac:dyDescent="0.3">
      <c r="A24">
        <v>19</v>
      </c>
      <c r="B24">
        <v>12</v>
      </c>
      <c r="D24">
        <f t="shared" si="0"/>
        <v>45</v>
      </c>
      <c r="E24">
        <f t="shared" si="1"/>
        <v>11.5</v>
      </c>
    </row>
    <row r="25" spans="1:12" x14ac:dyDescent="0.3">
      <c r="A25">
        <v>19</v>
      </c>
      <c r="B25">
        <v>12</v>
      </c>
      <c r="D25">
        <f t="shared" si="0"/>
        <v>45</v>
      </c>
      <c r="E25">
        <f t="shared" si="1"/>
        <v>11.5</v>
      </c>
    </row>
    <row r="26" spans="1:12" x14ac:dyDescent="0.3">
      <c r="A26">
        <v>18</v>
      </c>
      <c r="B26">
        <v>12</v>
      </c>
      <c r="D26">
        <f t="shared" si="0"/>
        <v>34</v>
      </c>
      <c r="E26">
        <f t="shared" si="1"/>
        <v>11.5</v>
      </c>
    </row>
    <row r="27" spans="1:12" x14ac:dyDescent="0.3">
      <c r="A27">
        <v>19</v>
      </c>
      <c r="B27">
        <v>13</v>
      </c>
      <c r="D27">
        <f t="shared" si="0"/>
        <v>45</v>
      </c>
      <c r="E27">
        <f t="shared" si="1"/>
        <v>22.5</v>
      </c>
    </row>
    <row r="28" spans="1:12" x14ac:dyDescent="0.3">
      <c r="A28">
        <v>18</v>
      </c>
      <c r="B28">
        <v>12</v>
      </c>
      <c r="D28">
        <f t="shared" si="0"/>
        <v>34</v>
      </c>
      <c r="E28">
        <f t="shared" si="1"/>
        <v>11.5</v>
      </c>
    </row>
    <row r="29" spans="1:12" x14ac:dyDescent="0.3">
      <c r="A29">
        <v>20</v>
      </c>
      <c r="B29">
        <v>12</v>
      </c>
      <c r="D29">
        <f t="shared" si="0"/>
        <v>54.5</v>
      </c>
      <c r="E29">
        <f t="shared" si="1"/>
        <v>11.5</v>
      </c>
    </row>
    <row r="30" spans="1:12" x14ac:dyDescent="0.3">
      <c r="A30">
        <v>21</v>
      </c>
      <c r="B30">
        <v>13</v>
      </c>
      <c r="D30">
        <f t="shared" si="0"/>
        <v>57.5</v>
      </c>
      <c r="E30">
        <f t="shared" si="1"/>
        <v>22.5</v>
      </c>
    </row>
    <row r="31" spans="1:12" x14ac:dyDescent="0.3">
      <c r="A31">
        <v>18</v>
      </c>
      <c r="B31">
        <v>12</v>
      </c>
      <c r="D31">
        <f t="shared" si="0"/>
        <v>34</v>
      </c>
      <c r="E31">
        <f t="shared" si="1"/>
        <v>11.5</v>
      </c>
    </row>
    <row r="32" spans="1:12" x14ac:dyDescent="0.3">
      <c r="A32">
        <v>19</v>
      </c>
      <c r="B32">
        <v>12</v>
      </c>
      <c r="D32">
        <f t="shared" si="0"/>
        <v>45</v>
      </c>
      <c r="E32">
        <f t="shared" si="1"/>
        <v>11.5</v>
      </c>
    </row>
    <row r="33" spans="1:5" x14ac:dyDescent="0.3">
      <c r="A33">
        <v>19</v>
      </c>
      <c r="B33">
        <v>14</v>
      </c>
      <c r="D33">
        <f t="shared" si="0"/>
        <v>45</v>
      </c>
      <c r="E33">
        <f t="shared" si="1"/>
        <v>27.5</v>
      </c>
    </row>
  </sheetData>
  <phoneticPr fontId="3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55</v>
      </c>
      <c r="D1" t="s">
        <v>2</v>
      </c>
      <c r="E1">
        <v>600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16</v>
      </c>
      <c r="I2">
        <f>MEDIAN($B$4:$B$33)</f>
        <v>11</v>
      </c>
      <c r="K2">
        <f>AVERAGE($A$4:$A$33)</f>
        <v>16.100000000000001</v>
      </c>
      <c r="L2">
        <f>AVERAGE($B$4:$B$33)</f>
        <v>11.033333333333333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16</v>
      </c>
      <c r="B4">
        <v>13</v>
      </c>
      <c r="D4">
        <f t="shared" ref="D4:D33" si="0">RANK(A4,$A$4:$B$33,1)+(COUNT($A$4:$B$33)+1-RANK(A4,$A$4:$B$33,1)-RANK(A4,$A$4:$B$33,0))/2</f>
        <v>47.5</v>
      </c>
      <c r="E4">
        <f t="shared" ref="E4:E33" si="1">RANK(B4,$A$4:$B$33,1)+(COUNT($A$4:$B$33)+1-RANK(B4,$A$4:$B$33,1)-RANK(B4,$A$4:$B$33,0))/2</f>
        <v>30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17</v>
      </c>
      <c r="B5">
        <v>11</v>
      </c>
      <c r="D5">
        <f t="shared" si="0"/>
        <v>53</v>
      </c>
      <c r="E5">
        <f t="shared" si="1"/>
        <v>15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1.4685593847940457</v>
      </c>
      <c r="L5">
        <f>STDEVP($B$4:$B$33)</f>
        <v>0.79512402945843763</v>
      </c>
    </row>
    <row r="6" spans="1:12" x14ac:dyDescent="0.3">
      <c r="A6">
        <v>15</v>
      </c>
      <c r="B6">
        <v>10</v>
      </c>
      <c r="D6">
        <f t="shared" si="0"/>
        <v>38.5</v>
      </c>
      <c r="E6">
        <f t="shared" si="1"/>
        <v>4</v>
      </c>
    </row>
    <row r="7" spans="1:12" x14ac:dyDescent="0.3">
      <c r="A7">
        <v>16</v>
      </c>
      <c r="B7">
        <v>9</v>
      </c>
      <c r="D7">
        <f t="shared" si="0"/>
        <v>47.5</v>
      </c>
      <c r="E7">
        <f t="shared" si="1"/>
        <v>1</v>
      </c>
      <c r="H7" s="1" t="s">
        <v>11</v>
      </c>
      <c r="I7" s="1" t="s">
        <v>12</v>
      </c>
    </row>
    <row r="8" spans="1:12" x14ac:dyDescent="0.3">
      <c r="A8">
        <v>16</v>
      </c>
      <c r="B8">
        <v>11</v>
      </c>
      <c r="D8">
        <f t="shared" si="0"/>
        <v>47.5</v>
      </c>
      <c r="E8">
        <f t="shared" si="1"/>
        <v>15</v>
      </c>
      <c r="H8">
        <f>COUNT($A$4:$A$33)</f>
        <v>30</v>
      </c>
      <c r="I8">
        <f>COUNT($B$4:$B$33)</f>
        <v>30</v>
      </c>
    </row>
    <row r="9" spans="1:12" x14ac:dyDescent="0.3">
      <c r="A9">
        <v>16</v>
      </c>
      <c r="B9">
        <v>11</v>
      </c>
      <c r="D9">
        <f t="shared" si="0"/>
        <v>47.5</v>
      </c>
      <c r="E9">
        <f t="shared" si="1"/>
        <v>15</v>
      </c>
    </row>
    <row r="10" spans="1:12" x14ac:dyDescent="0.3">
      <c r="A10">
        <v>15</v>
      </c>
      <c r="B10">
        <v>12</v>
      </c>
      <c r="D10">
        <f t="shared" si="0"/>
        <v>38.5</v>
      </c>
      <c r="E10">
        <f t="shared" si="1"/>
        <v>26.5</v>
      </c>
      <c r="G10" t="s">
        <v>13</v>
      </c>
      <c r="H10">
        <f>H8*I8+H8*(H8+1)/2-H5</f>
        <v>0</v>
      </c>
    </row>
    <row r="11" spans="1:12" x14ac:dyDescent="0.3">
      <c r="A11">
        <v>16</v>
      </c>
      <c r="B11">
        <v>11</v>
      </c>
      <c r="D11">
        <f t="shared" si="0"/>
        <v>47.5</v>
      </c>
      <c r="E11">
        <f t="shared" si="1"/>
        <v>15</v>
      </c>
      <c r="G11" t="s">
        <v>14</v>
      </c>
      <c r="H11">
        <f>H8*I8+I8*(I8+1)/2-I5</f>
        <v>900</v>
      </c>
    </row>
    <row r="12" spans="1:12" x14ac:dyDescent="0.3">
      <c r="A12">
        <v>15</v>
      </c>
      <c r="B12">
        <v>11</v>
      </c>
      <c r="D12">
        <f t="shared" si="0"/>
        <v>38.5</v>
      </c>
      <c r="E12">
        <f t="shared" si="1"/>
        <v>15</v>
      </c>
    </row>
    <row r="13" spans="1:12" x14ac:dyDescent="0.3">
      <c r="A13">
        <v>14</v>
      </c>
      <c r="B13">
        <v>11</v>
      </c>
      <c r="D13">
        <f t="shared" si="0"/>
        <v>31.5</v>
      </c>
      <c r="E13">
        <f t="shared" si="1"/>
        <v>15</v>
      </c>
      <c r="G13" t="s">
        <v>15</v>
      </c>
      <c r="H13">
        <f>MIN(H10,H11)</f>
        <v>0</v>
      </c>
    </row>
    <row r="14" spans="1:12" x14ac:dyDescent="0.3">
      <c r="A14">
        <v>15</v>
      </c>
      <c r="B14">
        <v>11</v>
      </c>
      <c r="D14">
        <f t="shared" si="0"/>
        <v>38.5</v>
      </c>
      <c r="E14">
        <f t="shared" si="1"/>
        <v>15</v>
      </c>
    </row>
    <row r="15" spans="1:12" x14ac:dyDescent="0.3">
      <c r="A15">
        <v>15</v>
      </c>
      <c r="B15">
        <v>11</v>
      </c>
      <c r="D15">
        <f t="shared" si="0"/>
        <v>38.5</v>
      </c>
      <c r="E15">
        <f t="shared" si="1"/>
        <v>15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17</v>
      </c>
      <c r="B16">
        <v>11</v>
      </c>
      <c r="D16">
        <f t="shared" si="0"/>
        <v>53</v>
      </c>
      <c r="E16">
        <f t="shared" si="1"/>
        <v>15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19</v>
      </c>
      <c r="B17">
        <v>11</v>
      </c>
      <c r="D17">
        <f t="shared" si="0"/>
        <v>58.5</v>
      </c>
      <c r="E17">
        <f t="shared" si="1"/>
        <v>15</v>
      </c>
    </row>
    <row r="18" spans="1:12" x14ac:dyDescent="0.3">
      <c r="A18">
        <v>18</v>
      </c>
      <c r="B18">
        <v>11</v>
      </c>
      <c r="D18">
        <f t="shared" si="0"/>
        <v>56</v>
      </c>
      <c r="E18">
        <f t="shared" si="1"/>
        <v>15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19</v>
      </c>
      <c r="B19">
        <v>10</v>
      </c>
      <c r="D19">
        <f t="shared" si="0"/>
        <v>58.5</v>
      </c>
      <c r="E19">
        <f t="shared" si="1"/>
        <v>4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17</v>
      </c>
      <c r="B20">
        <v>12</v>
      </c>
      <c r="D20">
        <f t="shared" si="0"/>
        <v>53</v>
      </c>
      <c r="E20">
        <f t="shared" si="1"/>
        <v>26.5</v>
      </c>
    </row>
    <row r="21" spans="1:12" x14ac:dyDescent="0.3">
      <c r="A21">
        <v>19</v>
      </c>
      <c r="B21">
        <v>11</v>
      </c>
      <c r="D21">
        <f t="shared" si="0"/>
        <v>58.5</v>
      </c>
      <c r="E21">
        <f t="shared" si="1"/>
        <v>15</v>
      </c>
    </row>
    <row r="22" spans="1:12" x14ac:dyDescent="0.3">
      <c r="A22">
        <v>15</v>
      </c>
      <c r="B22">
        <v>12</v>
      </c>
      <c r="D22">
        <f t="shared" si="0"/>
        <v>38.5</v>
      </c>
      <c r="E22">
        <f t="shared" si="1"/>
        <v>26.5</v>
      </c>
    </row>
    <row r="23" spans="1:12" x14ac:dyDescent="0.3">
      <c r="A23">
        <v>15</v>
      </c>
      <c r="B23">
        <v>10</v>
      </c>
      <c r="D23">
        <f t="shared" si="0"/>
        <v>38.5</v>
      </c>
      <c r="E23">
        <f t="shared" si="1"/>
        <v>4</v>
      </c>
    </row>
    <row r="24" spans="1:12" x14ac:dyDescent="0.3">
      <c r="A24">
        <v>15</v>
      </c>
      <c r="B24">
        <v>12</v>
      </c>
      <c r="D24">
        <f t="shared" si="0"/>
        <v>38.5</v>
      </c>
      <c r="E24">
        <f t="shared" si="1"/>
        <v>26.5</v>
      </c>
    </row>
    <row r="25" spans="1:12" x14ac:dyDescent="0.3">
      <c r="A25">
        <v>16</v>
      </c>
      <c r="B25">
        <v>12</v>
      </c>
      <c r="D25">
        <f t="shared" si="0"/>
        <v>47.5</v>
      </c>
      <c r="E25">
        <f t="shared" si="1"/>
        <v>26.5</v>
      </c>
    </row>
    <row r="26" spans="1:12" x14ac:dyDescent="0.3">
      <c r="A26">
        <v>17</v>
      </c>
      <c r="B26">
        <v>11</v>
      </c>
      <c r="D26">
        <f t="shared" si="0"/>
        <v>53</v>
      </c>
      <c r="E26">
        <f t="shared" si="1"/>
        <v>15</v>
      </c>
    </row>
    <row r="27" spans="1:12" x14ac:dyDescent="0.3">
      <c r="A27">
        <v>14</v>
      </c>
      <c r="B27">
        <v>10</v>
      </c>
      <c r="D27">
        <f t="shared" si="0"/>
        <v>31.5</v>
      </c>
      <c r="E27">
        <f t="shared" si="1"/>
        <v>4</v>
      </c>
    </row>
    <row r="28" spans="1:12" x14ac:dyDescent="0.3">
      <c r="A28">
        <v>19</v>
      </c>
      <c r="B28">
        <v>11</v>
      </c>
      <c r="D28">
        <f t="shared" si="0"/>
        <v>58.5</v>
      </c>
      <c r="E28">
        <f t="shared" si="1"/>
        <v>15</v>
      </c>
    </row>
    <row r="29" spans="1:12" x14ac:dyDescent="0.3">
      <c r="A29">
        <v>15</v>
      </c>
      <c r="B29">
        <v>10</v>
      </c>
      <c r="D29">
        <f t="shared" si="0"/>
        <v>38.5</v>
      </c>
      <c r="E29">
        <f t="shared" si="1"/>
        <v>4</v>
      </c>
    </row>
    <row r="30" spans="1:12" x14ac:dyDescent="0.3">
      <c r="A30">
        <v>15</v>
      </c>
      <c r="B30">
        <v>12</v>
      </c>
      <c r="D30">
        <f t="shared" si="0"/>
        <v>38.5</v>
      </c>
      <c r="E30">
        <f t="shared" si="1"/>
        <v>26.5</v>
      </c>
    </row>
    <row r="31" spans="1:12" x14ac:dyDescent="0.3">
      <c r="A31">
        <v>17</v>
      </c>
      <c r="B31">
        <v>11</v>
      </c>
      <c r="D31">
        <f t="shared" si="0"/>
        <v>53</v>
      </c>
      <c r="E31">
        <f t="shared" si="1"/>
        <v>15</v>
      </c>
    </row>
    <row r="32" spans="1:12" x14ac:dyDescent="0.3">
      <c r="A32">
        <v>15</v>
      </c>
      <c r="B32">
        <v>11</v>
      </c>
      <c r="D32">
        <f t="shared" si="0"/>
        <v>38.5</v>
      </c>
      <c r="E32">
        <f t="shared" si="1"/>
        <v>15</v>
      </c>
    </row>
    <row r="33" spans="1:5" x14ac:dyDescent="0.3">
      <c r="A33">
        <v>15</v>
      </c>
      <c r="B33">
        <v>11</v>
      </c>
      <c r="D33">
        <f t="shared" si="0"/>
        <v>38.5</v>
      </c>
      <c r="E33">
        <f t="shared" si="1"/>
        <v>15</v>
      </c>
    </row>
  </sheetData>
  <phoneticPr fontId="3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56</v>
      </c>
      <c r="D1" t="s">
        <v>2</v>
      </c>
      <c r="E1">
        <v>450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11</v>
      </c>
      <c r="I2">
        <f>MEDIAN($B$4:$B$33)</f>
        <v>8</v>
      </c>
      <c r="K2">
        <f>AVERAGE($A$4:$A$33)</f>
        <v>11.366666666666667</v>
      </c>
      <c r="L2">
        <f>AVERAGE($B$4:$B$33)</f>
        <v>8.1333333333333329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11</v>
      </c>
      <c r="B4">
        <v>8</v>
      </c>
      <c r="D4">
        <f t="shared" ref="D4:D33" si="0">RANK(A4,$A$4:$B$33,1)+(COUNT($A$4:$B$33)+1-RANK(A4,$A$4:$B$33,1)-RANK(A4,$A$4:$B$33,0))/2</f>
        <v>41</v>
      </c>
      <c r="E4">
        <f t="shared" ref="E4:E33" si="1">RANK(B4,$A$4:$B$33,1)+(COUNT($A$4:$B$33)+1-RANK(B4,$A$4:$B$33,1)-RANK(B4,$A$4:$B$33,0))/2</f>
        <v>14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11</v>
      </c>
      <c r="B5">
        <v>7</v>
      </c>
      <c r="D5">
        <f t="shared" si="0"/>
        <v>41</v>
      </c>
      <c r="E5">
        <f t="shared" si="1"/>
        <v>2.5</v>
      </c>
      <c r="H5">
        <f>SUM($D$4:$D$33)</f>
        <v>1364.5</v>
      </c>
      <c r="I5">
        <f>SUM($E$4:$E$33)</f>
        <v>465.5</v>
      </c>
      <c r="J5" s="2" t="s">
        <v>23</v>
      </c>
      <c r="K5">
        <f>STDEVP($A$4:$A$33)</f>
        <v>0.65743609744386711</v>
      </c>
      <c r="L5">
        <f>STDEVP($B$4:$B$33)</f>
        <v>0.66999170807472574</v>
      </c>
    </row>
    <row r="6" spans="1:12" x14ac:dyDescent="0.3">
      <c r="A6">
        <v>11</v>
      </c>
      <c r="B6">
        <v>9</v>
      </c>
      <c r="D6">
        <f t="shared" si="0"/>
        <v>41</v>
      </c>
      <c r="E6">
        <f t="shared" si="1"/>
        <v>26.5</v>
      </c>
    </row>
    <row r="7" spans="1:12" x14ac:dyDescent="0.3">
      <c r="A7">
        <v>11</v>
      </c>
      <c r="B7">
        <v>9</v>
      </c>
      <c r="D7">
        <f t="shared" si="0"/>
        <v>41</v>
      </c>
      <c r="E7">
        <f t="shared" si="1"/>
        <v>26.5</v>
      </c>
      <c r="H7" s="1" t="s">
        <v>11</v>
      </c>
      <c r="I7" s="1" t="s">
        <v>12</v>
      </c>
    </row>
    <row r="8" spans="1:12" x14ac:dyDescent="0.3">
      <c r="A8">
        <v>11</v>
      </c>
      <c r="B8">
        <v>8</v>
      </c>
      <c r="D8">
        <f t="shared" si="0"/>
        <v>41</v>
      </c>
      <c r="E8">
        <f t="shared" si="1"/>
        <v>14</v>
      </c>
      <c r="H8">
        <f>COUNT($A$4:$A$33)</f>
        <v>30</v>
      </c>
      <c r="I8">
        <f>COUNT($B$4:$B$33)</f>
        <v>30</v>
      </c>
    </row>
    <row r="9" spans="1:12" x14ac:dyDescent="0.3">
      <c r="A9">
        <v>11</v>
      </c>
      <c r="B9">
        <v>9</v>
      </c>
      <c r="D9">
        <f t="shared" si="0"/>
        <v>41</v>
      </c>
      <c r="E9">
        <f t="shared" si="1"/>
        <v>26.5</v>
      </c>
    </row>
    <row r="10" spans="1:12" x14ac:dyDescent="0.3">
      <c r="A10">
        <v>11</v>
      </c>
      <c r="B10">
        <v>8</v>
      </c>
      <c r="D10">
        <f t="shared" si="0"/>
        <v>41</v>
      </c>
      <c r="E10">
        <f t="shared" si="1"/>
        <v>14</v>
      </c>
      <c r="G10" t="s">
        <v>13</v>
      </c>
      <c r="H10">
        <f>H8*I8+H8*(H8+1)/2-H5</f>
        <v>0.5</v>
      </c>
    </row>
    <row r="11" spans="1:12" x14ac:dyDescent="0.3">
      <c r="A11">
        <v>13</v>
      </c>
      <c r="B11">
        <v>8</v>
      </c>
      <c r="D11">
        <f t="shared" si="0"/>
        <v>59.5</v>
      </c>
      <c r="E11">
        <f t="shared" si="1"/>
        <v>14</v>
      </c>
      <c r="G11" t="s">
        <v>14</v>
      </c>
      <c r="H11">
        <f>H8*I8+I8*(I8+1)/2-I5</f>
        <v>899.5</v>
      </c>
    </row>
    <row r="12" spans="1:12" x14ac:dyDescent="0.3">
      <c r="A12">
        <v>11</v>
      </c>
      <c r="B12">
        <v>10</v>
      </c>
      <c r="D12">
        <f t="shared" si="0"/>
        <v>41</v>
      </c>
      <c r="E12">
        <f t="shared" si="1"/>
        <v>30.5</v>
      </c>
    </row>
    <row r="13" spans="1:12" x14ac:dyDescent="0.3">
      <c r="A13">
        <v>11</v>
      </c>
      <c r="B13">
        <v>8</v>
      </c>
      <c r="D13">
        <f t="shared" si="0"/>
        <v>41</v>
      </c>
      <c r="E13">
        <f t="shared" si="1"/>
        <v>14</v>
      </c>
      <c r="G13" t="s">
        <v>15</v>
      </c>
      <c r="H13">
        <f>MIN(H10,H11)</f>
        <v>0.5</v>
      </c>
    </row>
    <row r="14" spans="1:12" x14ac:dyDescent="0.3">
      <c r="A14">
        <v>12</v>
      </c>
      <c r="B14">
        <v>9</v>
      </c>
      <c r="D14">
        <f t="shared" si="0"/>
        <v>54.5</v>
      </c>
      <c r="E14">
        <f t="shared" si="1"/>
        <v>26.5</v>
      </c>
    </row>
    <row r="15" spans="1:12" x14ac:dyDescent="0.3">
      <c r="A15">
        <v>13</v>
      </c>
      <c r="B15">
        <v>8</v>
      </c>
      <c r="D15">
        <f t="shared" si="0"/>
        <v>59.5</v>
      </c>
      <c r="E15">
        <f t="shared" si="1"/>
        <v>14</v>
      </c>
      <c r="G15" t="s">
        <v>16</v>
      </c>
      <c r="H15">
        <f>(H13-H8*I8/2)/SQRT(H8*I8*(H8+I8+1)/12)</f>
        <v>-6.6455992258816101</v>
      </c>
    </row>
    <row r="16" spans="1:12" x14ac:dyDescent="0.3">
      <c r="A16">
        <v>11</v>
      </c>
      <c r="B16">
        <v>8</v>
      </c>
      <c r="D16">
        <f t="shared" si="0"/>
        <v>41</v>
      </c>
      <c r="E16">
        <f t="shared" si="1"/>
        <v>14</v>
      </c>
      <c r="G16" s="3" t="s">
        <v>17</v>
      </c>
      <c r="H16" s="4">
        <f>(1-NORMSDIST(ABS(H15)))*2</f>
        <v>3.0198510359014108E-11</v>
      </c>
    </row>
    <row r="17" spans="1:12" x14ac:dyDescent="0.3">
      <c r="A17">
        <v>11</v>
      </c>
      <c r="B17">
        <v>7</v>
      </c>
      <c r="D17">
        <f t="shared" si="0"/>
        <v>41</v>
      </c>
      <c r="E17">
        <f t="shared" si="1"/>
        <v>2.5</v>
      </c>
    </row>
    <row r="18" spans="1:12" x14ac:dyDescent="0.3">
      <c r="A18">
        <v>12</v>
      </c>
      <c r="B18">
        <v>8</v>
      </c>
      <c r="D18">
        <f t="shared" si="0"/>
        <v>54.5</v>
      </c>
      <c r="E18">
        <f t="shared" si="1"/>
        <v>14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10</v>
      </c>
      <c r="B19">
        <v>8</v>
      </c>
      <c r="D19">
        <f t="shared" si="0"/>
        <v>30.5</v>
      </c>
      <c r="E19">
        <f t="shared" si="1"/>
        <v>14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12</v>
      </c>
      <c r="B20">
        <v>7</v>
      </c>
      <c r="D20">
        <f t="shared" si="0"/>
        <v>54.5</v>
      </c>
      <c r="E20">
        <f t="shared" si="1"/>
        <v>2.5</v>
      </c>
    </row>
    <row r="21" spans="1:12" x14ac:dyDescent="0.3">
      <c r="A21">
        <v>11</v>
      </c>
      <c r="B21">
        <v>8</v>
      </c>
      <c r="D21">
        <f t="shared" si="0"/>
        <v>41</v>
      </c>
      <c r="E21">
        <f t="shared" si="1"/>
        <v>14</v>
      </c>
    </row>
    <row r="22" spans="1:12" x14ac:dyDescent="0.3">
      <c r="A22">
        <v>12</v>
      </c>
      <c r="B22">
        <v>8</v>
      </c>
      <c r="D22">
        <f t="shared" si="0"/>
        <v>54.5</v>
      </c>
      <c r="E22">
        <f t="shared" si="1"/>
        <v>14</v>
      </c>
    </row>
    <row r="23" spans="1:12" x14ac:dyDescent="0.3">
      <c r="A23">
        <v>12</v>
      </c>
      <c r="B23">
        <v>8</v>
      </c>
      <c r="D23">
        <f t="shared" si="0"/>
        <v>54.5</v>
      </c>
      <c r="E23">
        <f t="shared" si="1"/>
        <v>14</v>
      </c>
    </row>
    <row r="24" spans="1:12" x14ac:dyDescent="0.3">
      <c r="A24">
        <v>12</v>
      </c>
      <c r="B24">
        <v>8</v>
      </c>
      <c r="D24">
        <f t="shared" si="0"/>
        <v>54.5</v>
      </c>
      <c r="E24">
        <f t="shared" si="1"/>
        <v>14</v>
      </c>
    </row>
    <row r="25" spans="1:12" x14ac:dyDescent="0.3">
      <c r="A25">
        <v>11</v>
      </c>
      <c r="B25">
        <v>8</v>
      </c>
      <c r="D25">
        <f t="shared" si="0"/>
        <v>41</v>
      </c>
      <c r="E25">
        <f t="shared" si="1"/>
        <v>14</v>
      </c>
    </row>
    <row r="26" spans="1:12" x14ac:dyDescent="0.3">
      <c r="A26">
        <v>12</v>
      </c>
      <c r="B26">
        <v>9</v>
      </c>
      <c r="D26">
        <f t="shared" si="0"/>
        <v>54.5</v>
      </c>
      <c r="E26">
        <f t="shared" si="1"/>
        <v>26.5</v>
      </c>
    </row>
    <row r="27" spans="1:12" x14ac:dyDescent="0.3">
      <c r="A27">
        <v>11</v>
      </c>
      <c r="B27">
        <v>8</v>
      </c>
      <c r="D27">
        <f t="shared" si="0"/>
        <v>41</v>
      </c>
      <c r="E27">
        <f t="shared" si="1"/>
        <v>14</v>
      </c>
    </row>
    <row r="28" spans="1:12" x14ac:dyDescent="0.3">
      <c r="A28">
        <v>12</v>
      </c>
      <c r="B28">
        <v>8</v>
      </c>
      <c r="D28">
        <f t="shared" si="0"/>
        <v>54.5</v>
      </c>
      <c r="E28">
        <f t="shared" si="1"/>
        <v>14</v>
      </c>
    </row>
    <row r="29" spans="1:12" x14ac:dyDescent="0.3">
      <c r="A29">
        <v>11</v>
      </c>
      <c r="B29">
        <v>7</v>
      </c>
      <c r="D29">
        <f t="shared" si="0"/>
        <v>41</v>
      </c>
      <c r="E29">
        <f t="shared" si="1"/>
        <v>2.5</v>
      </c>
    </row>
    <row r="30" spans="1:12" x14ac:dyDescent="0.3">
      <c r="A30">
        <v>11</v>
      </c>
      <c r="B30">
        <v>9</v>
      </c>
      <c r="D30">
        <f t="shared" si="0"/>
        <v>41</v>
      </c>
      <c r="E30">
        <f t="shared" si="1"/>
        <v>26.5</v>
      </c>
    </row>
    <row r="31" spans="1:12" x14ac:dyDescent="0.3">
      <c r="A31">
        <v>11</v>
      </c>
      <c r="B31">
        <v>8</v>
      </c>
      <c r="D31">
        <f t="shared" si="0"/>
        <v>41</v>
      </c>
      <c r="E31">
        <f t="shared" si="1"/>
        <v>14</v>
      </c>
    </row>
    <row r="32" spans="1:12" x14ac:dyDescent="0.3">
      <c r="A32">
        <v>11</v>
      </c>
      <c r="B32">
        <v>8</v>
      </c>
      <c r="D32">
        <f t="shared" si="0"/>
        <v>41</v>
      </c>
      <c r="E32">
        <f t="shared" si="1"/>
        <v>14</v>
      </c>
    </row>
    <row r="33" spans="1:5" x14ac:dyDescent="0.3">
      <c r="A33">
        <v>11</v>
      </c>
      <c r="B33">
        <v>8</v>
      </c>
      <c r="D33">
        <f t="shared" si="0"/>
        <v>41</v>
      </c>
      <c r="E33">
        <f t="shared" si="1"/>
        <v>14</v>
      </c>
    </row>
  </sheetData>
  <phoneticPr fontId="3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57</v>
      </c>
      <c r="D1" t="s">
        <v>2</v>
      </c>
      <c r="E1">
        <v>848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22</v>
      </c>
      <c r="I2">
        <f>MEDIAN($B$4:$B$33)</f>
        <v>15</v>
      </c>
      <c r="K2">
        <f>AVERAGE($A$4:$A$33)</f>
        <v>22.366666666666667</v>
      </c>
      <c r="L2">
        <f>AVERAGE($B$4:$B$33)</f>
        <v>15.666666666666666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24</v>
      </c>
      <c r="B4">
        <v>15</v>
      </c>
      <c r="D4">
        <f t="shared" ref="D4:D33" si="0">RANK(A4,$A$4:$B$33,1)+(COUNT($A$4:$B$33)+1-RANK(A4,$A$4:$B$33,1)-RANK(A4,$A$4:$B$33,0))/2</f>
        <v>56.5</v>
      </c>
      <c r="E4">
        <f t="shared" ref="E4:E33" si="1">RANK(B4,$A$4:$B$33,1)+(COUNT($A$4:$B$33)+1-RANK(B4,$A$4:$B$33,1)-RANK(B4,$A$4:$B$33,0))/2</f>
        <v>11.5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25</v>
      </c>
      <c r="B5">
        <v>16</v>
      </c>
      <c r="D5">
        <f t="shared" si="0"/>
        <v>59</v>
      </c>
      <c r="E5">
        <f t="shared" si="1"/>
        <v>20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1.3287420951996503</v>
      </c>
      <c r="L5">
        <f>STDEVP($B$4:$B$33)</f>
        <v>1.3984117975602022</v>
      </c>
    </row>
    <row r="6" spans="1:12" x14ac:dyDescent="0.3">
      <c r="A6">
        <v>23</v>
      </c>
      <c r="B6">
        <v>15</v>
      </c>
      <c r="D6">
        <f t="shared" si="0"/>
        <v>51</v>
      </c>
      <c r="E6">
        <f t="shared" si="1"/>
        <v>11.5</v>
      </c>
    </row>
    <row r="7" spans="1:12" x14ac:dyDescent="0.3">
      <c r="A7">
        <v>25</v>
      </c>
      <c r="B7">
        <v>15</v>
      </c>
      <c r="D7">
        <f t="shared" si="0"/>
        <v>59</v>
      </c>
      <c r="E7">
        <f t="shared" si="1"/>
        <v>11.5</v>
      </c>
      <c r="H7" s="1" t="s">
        <v>11</v>
      </c>
      <c r="I7" s="1" t="s">
        <v>12</v>
      </c>
    </row>
    <row r="8" spans="1:12" x14ac:dyDescent="0.3">
      <c r="A8">
        <v>21</v>
      </c>
      <c r="B8">
        <v>14</v>
      </c>
      <c r="D8">
        <f t="shared" si="0"/>
        <v>36</v>
      </c>
      <c r="E8">
        <f t="shared" si="1"/>
        <v>3.5</v>
      </c>
      <c r="H8">
        <f>COUNT($A$4:$A$33)</f>
        <v>30</v>
      </c>
      <c r="I8">
        <f>COUNT($B$4:$B$33)</f>
        <v>30</v>
      </c>
    </row>
    <row r="9" spans="1:12" x14ac:dyDescent="0.3">
      <c r="A9">
        <v>23</v>
      </c>
      <c r="B9">
        <v>15</v>
      </c>
      <c r="D9">
        <f t="shared" si="0"/>
        <v>51</v>
      </c>
      <c r="E9">
        <f t="shared" si="1"/>
        <v>11.5</v>
      </c>
    </row>
    <row r="10" spans="1:12" x14ac:dyDescent="0.3">
      <c r="A10">
        <v>23</v>
      </c>
      <c r="B10">
        <v>15</v>
      </c>
      <c r="D10">
        <f t="shared" si="0"/>
        <v>51</v>
      </c>
      <c r="E10">
        <f t="shared" si="1"/>
        <v>11.5</v>
      </c>
      <c r="G10" t="s">
        <v>13</v>
      </c>
      <c r="H10">
        <f>H8*I8+H8*(H8+1)/2-H5</f>
        <v>0</v>
      </c>
    </row>
    <row r="11" spans="1:12" x14ac:dyDescent="0.3">
      <c r="A11">
        <v>21</v>
      </c>
      <c r="B11">
        <v>19</v>
      </c>
      <c r="D11">
        <f t="shared" si="0"/>
        <v>36</v>
      </c>
      <c r="E11">
        <f t="shared" si="1"/>
        <v>30</v>
      </c>
      <c r="G11" t="s">
        <v>14</v>
      </c>
      <c r="H11">
        <f>H8*I8+I8*(I8+1)/2-I5</f>
        <v>900</v>
      </c>
    </row>
    <row r="12" spans="1:12" x14ac:dyDescent="0.3">
      <c r="A12">
        <v>23</v>
      </c>
      <c r="B12">
        <v>14</v>
      </c>
      <c r="D12">
        <f t="shared" si="0"/>
        <v>51</v>
      </c>
      <c r="E12">
        <f t="shared" si="1"/>
        <v>3.5</v>
      </c>
    </row>
    <row r="13" spans="1:12" x14ac:dyDescent="0.3">
      <c r="A13">
        <v>23</v>
      </c>
      <c r="B13">
        <v>18</v>
      </c>
      <c r="D13">
        <f t="shared" si="0"/>
        <v>51</v>
      </c>
      <c r="E13">
        <f t="shared" si="1"/>
        <v>28</v>
      </c>
      <c r="G13" t="s">
        <v>15</v>
      </c>
      <c r="H13">
        <f>MIN(H10,H11)</f>
        <v>0</v>
      </c>
    </row>
    <row r="14" spans="1:12" x14ac:dyDescent="0.3">
      <c r="A14">
        <v>22</v>
      </c>
      <c r="B14">
        <v>18</v>
      </c>
      <c r="D14">
        <f t="shared" si="0"/>
        <v>43.5</v>
      </c>
      <c r="E14">
        <f t="shared" si="1"/>
        <v>28</v>
      </c>
    </row>
    <row r="15" spans="1:12" x14ac:dyDescent="0.3">
      <c r="A15">
        <v>23</v>
      </c>
      <c r="B15">
        <v>17</v>
      </c>
      <c r="D15">
        <f t="shared" si="0"/>
        <v>51</v>
      </c>
      <c r="E15">
        <f t="shared" si="1"/>
        <v>24.5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21</v>
      </c>
      <c r="B16">
        <v>15</v>
      </c>
      <c r="D16">
        <f t="shared" si="0"/>
        <v>36</v>
      </c>
      <c r="E16">
        <f t="shared" si="1"/>
        <v>11.5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23</v>
      </c>
      <c r="B17">
        <v>15</v>
      </c>
      <c r="D17">
        <f t="shared" si="0"/>
        <v>51</v>
      </c>
      <c r="E17">
        <f t="shared" si="1"/>
        <v>11.5</v>
      </c>
    </row>
    <row r="18" spans="1:12" x14ac:dyDescent="0.3">
      <c r="A18">
        <v>23</v>
      </c>
      <c r="B18">
        <v>16</v>
      </c>
      <c r="D18">
        <f t="shared" si="0"/>
        <v>51</v>
      </c>
      <c r="E18">
        <f t="shared" si="1"/>
        <v>20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21</v>
      </c>
      <c r="B19">
        <v>16</v>
      </c>
      <c r="D19">
        <f t="shared" si="0"/>
        <v>36</v>
      </c>
      <c r="E19">
        <f t="shared" si="1"/>
        <v>20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25</v>
      </c>
      <c r="B20">
        <v>15</v>
      </c>
      <c r="D20">
        <f t="shared" si="0"/>
        <v>59</v>
      </c>
      <c r="E20">
        <f t="shared" si="1"/>
        <v>11.5</v>
      </c>
    </row>
    <row r="21" spans="1:12" x14ac:dyDescent="0.3">
      <c r="A21">
        <v>20</v>
      </c>
      <c r="B21">
        <v>14</v>
      </c>
      <c r="D21">
        <f t="shared" si="0"/>
        <v>31</v>
      </c>
      <c r="E21">
        <f t="shared" si="1"/>
        <v>3.5</v>
      </c>
    </row>
    <row r="22" spans="1:12" x14ac:dyDescent="0.3">
      <c r="A22">
        <v>24</v>
      </c>
      <c r="B22">
        <v>13</v>
      </c>
      <c r="D22">
        <f t="shared" si="0"/>
        <v>56.5</v>
      </c>
      <c r="E22">
        <f t="shared" si="1"/>
        <v>1</v>
      </c>
    </row>
    <row r="23" spans="1:12" x14ac:dyDescent="0.3">
      <c r="A23">
        <v>21</v>
      </c>
      <c r="B23">
        <v>17</v>
      </c>
      <c r="D23">
        <f t="shared" si="0"/>
        <v>36</v>
      </c>
      <c r="E23">
        <f t="shared" si="1"/>
        <v>24.5</v>
      </c>
    </row>
    <row r="24" spans="1:12" x14ac:dyDescent="0.3">
      <c r="A24">
        <v>22</v>
      </c>
      <c r="B24">
        <v>18</v>
      </c>
      <c r="D24">
        <f t="shared" si="0"/>
        <v>43.5</v>
      </c>
      <c r="E24">
        <f t="shared" si="1"/>
        <v>28</v>
      </c>
    </row>
    <row r="25" spans="1:12" x14ac:dyDescent="0.3">
      <c r="A25">
        <v>22</v>
      </c>
      <c r="B25">
        <v>15</v>
      </c>
      <c r="D25">
        <f t="shared" si="0"/>
        <v>43.5</v>
      </c>
      <c r="E25">
        <f t="shared" si="1"/>
        <v>11.5</v>
      </c>
    </row>
    <row r="26" spans="1:12" x14ac:dyDescent="0.3">
      <c r="A26">
        <v>21</v>
      </c>
      <c r="B26">
        <v>16</v>
      </c>
      <c r="D26">
        <f t="shared" si="0"/>
        <v>36</v>
      </c>
      <c r="E26">
        <f t="shared" si="1"/>
        <v>20</v>
      </c>
    </row>
    <row r="27" spans="1:12" x14ac:dyDescent="0.3">
      <c r="A27">
        <v>22</v>
      </c>
      <c r="B27">
        <v>15</v>
      </c>
      <c r="D27">
        <f t="shared" si="0"/>
        <v>43.5</v>
      </c>
      <c r="E27">
        <f t="shared" si="1"/>
        <v>11.5</v>
      </c>
    </row>
    <row r="28" spans="1:12" x14ac:dyDescent="0.3">
      <c r="A28">
        <v>23</v>
      </c>
      <c r="B28">
        <v>14</v>
      </c>
      <c r="D28">
        <f t="shared" si="0"/>
        <v>51</v>
      </c>
      <c r="E28">
        <f t="shared" si="1"/>
        <v>3.5</v>
      </c>
    </row>
    <row r="29" spans="1:12" x14ac:dyDescent="0.3">
      <c r="A29">
        <v>21</v>
      </c>
      <c r="B29">
        <v>17</v>
      </c>
      <c r="D29">
        <f t="shared" si="0"/>
        <v>36</v>
      </c>
      <c r="E29">
        <f t="shared" si="1"/>
        <v>24.5</v>
      </c>
    </row>
    <row r="30" spans="1:12" x14ac:dyDescent="0.3">
      <c r="A30">
        <v>21</v>
      </c>
      <c r="B30">
        <v>16</v>
      </c>
      <c r="D30">
        <f t="shared" si="0"/>
        <v>36</v>
      </c>
      <c r="E30">
        <f t="shared" si="1"/>
        <v>20</v>
      </c>
    </row>
    <row r="31" spans="1:12" x14ac:dyDescent="0.3">
      <c r="A31">
        <v>22</v>
      </c>
      <c r="B31">
        <v>15</v>
      </c>
      <c r="D31">
        <f t="shared" si="0"/>
        <v>43.5</v>
      </c>
      <c r="E31">
        <f t="shared" si="1"/>
        <v>11.5</v>
      </c>
    </row>
    <row r="32" spans="1:12" x14ac:dyDescent="0.3">
      <c r="A32">
        <v>21</v>
      </c>
      <c r="B32">
        <v>15</v>
      </c>
      <c r="D32">
        <f t="shared" si="0"/>
        <v>36</v>
      </c>
      <c r="E32">
        <f t="shared" si="1"/>
        <v>11.5</v>
      </c>
    </row>
    <row r="33" spans="1:5" x14ac:dyDescent="0.3">
      <c r="A33">
        <v>22</v>
      </c>
      <c r="B33">
        <v>17</v>
      </c>
      <c r="D33">
        <f t="shared" si="0"/>
        <v>43.5</v>
      </c>
      <c r="E33">
        <f t="shared" si="1"/>
        <v>24.5</v>
      </c>
    </row>
  </sheetData>
  <phoneticPr fontId="3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58</v>
      </c>
      <c r="D1" t="s">
        <v>2</v>
      </c>
      <c r="E1">
        <v>685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19</v>
      </c>
      <c r="I2">
        <f>MEDIAN($B$4:$B$33)</f>
        <v>12</v>
      </c>
      <c r="K2">
        <f>AVERAGE($A$4:$A$33)</f>
        <v>19.066666666666666</v>
      </c>
      <c r="L2">
        <f>AVERAGE($B$4:$B$33)</f>
        <v>12.3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17</v>
      </c>
      <c r="B4">
        <v>12</v>
      </c>
      <c r="D4">
        <f t="shared" ref="D4:D33" si="0">RANK(A4,$A$4:$B$33,1)+(COUNT($A$4:$B$33)+1-RANK(A4,$A$4:$B$33,1)-RANK(A4,$A$4:$B$33,0))/2</f>
        <v>32.5</v>
      </c>
      <c r="E4">
        <f t="shared" ref="E4:E33" si="1">RANK(B4,$A$4:$B$33,1)+(COUNT($A$4:$B$33)+1-RANK(B4,$A$4:$B$33,1)-RANK(B4,$A$4:$B$33,0))/2</f>
        <v>12.5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18</v>
      </c>
      <c r="B5">
        <v>11</v>
      </c>
      <c r="D5">
        <f t="shared" si="0"/>
        <v>38</v>
      </c>
      <c r="E5">
        <f t="shared" si="1"/>
        <v>3.5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1.4590712418826195</v>
      </c>
      <c r="L5">
        <f>STDEVP($B$4:$B$33)</f>
        <v>1.004987562112089</v>
      </c>
    </row>
    <row r="6" spans="1:12" x14ac:dyDescent="0.3">
      <c r="A6">
        <v>19</v>
      </c>
      <c r="B6">
        <v>13</v>
      </c>
      <c r="D6">
        <f t="shared" si="0"/>
        <v>46.5</v>
      </c>
      <c r="E6">
        <f t="shared" si="1"/>
        <v>23.5</v>
      </c>
    </row>
    <row r="7" spans="1:12" x14ac:dyDescent="0.3">
      <c r="A7">
        <v>22</v>
      </c>
      <c r="B7">
        <v>12</v>
      </c>
      <c r="D7">
        <f t="shared" si="0"/>
        <v>59</v>
      </c>
      <c r="E7">
        <f t="shared" si="1"/>
        <v>12.5</v>
      </c>
      <c r="H7" s="1" t="s">
        <v>11</v>
      </c>
      <c r="I7" s="1" t="s">
        <v>12</v>
      </c>
    </row>
    <row r="8" spans="1:12" x14ac:dyDescent="0.3">
      <c r="A8">
        <v>21</v>
      </c>
      <c r="B8">
        <v>12</v>
      </c>
      <c r="D8">
        <f t="shared" si="0"/>
        <v>57</v>
      </c>
      <c r="E8">
        <f t="shared" si="1"/>
        <v>12.5</v>
      </c>
      <c r="H8">
        <f>COUNT($A$4:$A$33)</f>
        <v>30</v>
      </c>
      <c r="I8">
        <f>COUNT($B$4:$B$33)</f>
        <v>30</v>
      </c>
    </row>
    <row r="9" spans="1:12" x14ac:dyDescent="0.3">
      <c r="A9">
        <v>18</v>
      </c>
      <c r="B9">
        <v>11</v>
      </c>
      <c r="D9">
        <f t="shared" si="0"/>
        <v>38</v>
      </c>
      <c r="E9">
        <f t="shared" si="1"/>
        <v>3.5</v>
      </c>
    </row>
    <row r="10" spans="1:12" x14ac:dyDescent="0.3">
      <c r="A10">
        <v>19</v>
      </c>
      <c r="B10">
        <v>12</v>
      </c>
      <c r="D10">
        <f t="shared" si="0"/>
        <v>46.5</v>
      </c>
      <c r="E10">
        <f t="shared" si="1"/>
        <v>12.5</v>
      </c>
      <c r="G10" t="s">
        <v>13</v>
      </c>
      <c r="H10">
        <f>H8*I8+H8*(H8+1)/2-H5</f>
        <v>0</v>
      </c>
    </row>
    <row r="11" spans="1:12" x14ac:dyDescent="0.3">
      <c r="A11">
        <v>17</v>
      </c>
      <c r="B11">
        <v>12</v>
      </c>
      <c r="D11">
        <f t="shared" si="0"/>
        <v>32.5</v>
      </c>
      <c r="E11">
        <f t="shared" si="1"/>
        <v>12.5</v>
      </c>
      <c r="G11" t="s">
        <v>14</v>
      </c>
      <c r="H11">
        <f>H8*I8+I8*(I8+1)/2-I5</f>
        <v>900</v>
      </c>
    </row>
    <row r="12" spans="1:12" x14ac:dyDescent="0.3">
      <c r="A12">
        <v>23</v>
      </c>
      <c r="B12">
        <v>12</v>
      </c>
      <c r="D12">
        <f t="shared" si="0"/>
        <v>60</v>
      </c>
      <c r="E12">
        <f t="shared" si="1"/>
        <v>12.5</v>
      </c>
    </row>
    <row r="13" spans="1:12" x14ac:dyDescent="0.3">
      <c r="A13">
        <v>20</v>
      </c>
      <c r="B13">
        <v>12</v>
      </c>
      <c r="D13">
        <f t="shared" si="0"/>
        <v>53.5</v>
      </c>
      <c r="E13">
        <f t="shared" si="1"/>
        <v>12.5</v>
      </c>
      <c r="G13" t="s">
        <v>15</v>
      </c>
      <c r="H13">
        <f>MIN(H10,H11)</f>
        <v>0</v>
      </c>
    </row>
    <row r="14" spans="1:12" x14ac:dyDescent="0.3">
      <c r="A14">
        <v>21</v>
      </c>
      <c r="B14">
        <v>12</v>
      </c>
      <c r="D14">
        <f t="shared" si="0"/>
        <v>57</v>
      </c>
      <c r="E14">
        <f t="shared" si="1"/>
        <v>12.5</v>
      </c>
    </row>
    <row r="15" spans="1:12" x14ac:dyDescent="0.3">
      <c r="A15">
        <v>19</v>
      </c>
      <c r="B15">
        <v>12</v>
      </c>
      <c r="D15">
        <f t="shared" si="0"/>
        <v>46.5</v>
      </c>
      <c r="E15">
        <f t="shared" si="1"/>
        <v>12.5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18</v>
      </c>
      <c r="B16">
        <v>12</v>
      </c>
      <c r="D16">
        <f t="shared" si="0"/>
        <v>38</v>
      </c>
      <c r="E16">
        <f t="shared" si="1"/>
        <v>12.5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19</v>
      </c>
      <c r="B17">
        <v>15</v>
      </c>
      <c r="D17">
        <f t="shared" si="0"/>
        <v>46.5</v>
      </c>
      <c r="E17">
        <f t="shared" si="1"/>
        <v>30</v>
      </c>
    </row>
    <row r="18" spans="1:12" x14ac:dyDescent="0.3">
      <c r="A18">
        <v>20</v>
      </c>
      <c r="B18">
        <v>13</v>
      </c>
      <c r="D18">
        <f t="shared" si="0"/>
        <v>53.5</v>
      </c>
      <c r="E18">
        <f t="shared" si="1"/>
        <v>23.5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19</v>
      </c>
      <c r="B19">
        <v>13</v>
      </c>
      <c r="D19">
        <f t="shared" si="0"/>
        <v>46.5</v>
      </c>
      <c r="E19">
        <f t="shared" si="1"/>
        <v>23.5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18</v>
      </c>
      <c r="B20">
        <v>12</v>
      </c>
      <c r="D20">
        <f t="shared" si="0"/>
        <v>38</v>
      </c>
      <c r="E20">
        <f t="shared" si="1"/>
        <v>12.5</v>
      </c>
    </row>
    <row r="21" spans="1:12" x14ac:dyDescent="0.3">
      <c r="A21">
        <v>18</v>
      </c>
      <c r="B21">
        <v>11</v>
      </c>
      <c r="D21">
        <f t="shared" si="0"/>
        <v>38</v>
      </c>
      <c r="E21">
        <f t="shared" si="1"/>
        <v>3.5</v>
      </c>
    </row>
    <row r="22" spans="1:12" x14ac:dyDescent="0.3">
      <c r="A22">
        <v>19</v>
      </c>
      <c r="B22">
        <v>14</v>
      </c>
      <c r="D22">
        <f t="shared" si="0"/>
        <v>46.5</v>
      </c>
      <c r="E22">
        <f t="shared" si="1"/>
        <v>28.5</v>
      </c>
    </row>
    <row r="23" spans="1:12" x14ac:dyDescent="0.3">
      <c r="A23">
        <v>19</v>
      </c>
      <c r="B23">
        <v>12</v>
      </c>
      <c r="D23">
        <f t="shared" si="0"/>
        <v>46.5</v>
      </c>
      <c r="E23">
        <f t="shared" si="1"/>
        <v>12.5</v>
      </c>
    </row>
    <row r="24" spans="1:12" x14ac:dyDescent="0.3">
      <c r="A24">
        <v>21</v>
      </c>
      <c r="B24">
        <v>13</v>
      </c>
      <c r="D24">
        <f t="shared" si="0"/>
        <v>57</v>
      </c>
      <c r="E24">
        <f t="shared" si="1"/>
        <v>23.5</v>
      </c>
    </row>
    <row r="25" spans="1:12" x14ac:dyDescent="0.3">
      <c r="A25">
        <v>19</v>
      </c>
      <c r="B25">
        <v>13</v>
      </c>
      <c r="D25">
        <f t="shared" si="0"/>
        <v>46.5</v>
      </c>
      <c r="E25">
        <f t="shared" si="1"/>
        <v>23.5</v>
      </c>
    </row>
    <row r="26" spans="1:12" x14ac:dyDescent="0.3">
      <c r="A26">
        <v>19</v>
      </c>
      <c r="B26">
        <v>10</v>
      </c>
      <c r="D26">
        <f t="shared" si="0"/>
        <v>46.5</v>
      </c>
      <c r="E26">
        <f t="shared" si="1"/>
        <v>1</v>
      </c>
    </row>
    <row r="27" spans="1:12" x14ac:dyDescent="0.3">
      <c r="A27">
        <v>20</v>
      </c>
      <c r="B27">
        <v>14</v>
      </c>
      <c r="D27">
        <f t="shared" si="0"/>
        <v>53.5</v>
      </c>
      <c r="E27">
        <f t="shared" si="1"/>
        <v>28.5</v>
      </c>
    </row>
    <row r="28" spans="1:12" x14ac:dyDescent="0.3">
      <c r="A28">
        <v>17</v>
      </c>
      <c r="B28">
        <v>12</v>
      </c>
      <c r="D28">
        <f t="shared" si="0"/>
        <v>32.5</v>
      </c>
      <c r="E28">
        <f t="shared" si="1"/>
        <v>12.5</v>
      </c>
    </row>
    <row r="29" spans="1:12" x14ac:dyDescent="0.3">
      <c r="A29">
        <v>18</v>
      </c>
      <c r="B29">
        <v>11</v>
      </c>
      <c r="D29">
        <f t="shared" si="0"/>
        <v>38</v>
      </c>
      <c r="E29">
        <f t="shared" si="1"/>
        <v>3.5</v>
      </c>
    </row>
    <row r="30" spans="1:12" x14ac:dyDescent="0.3">
      <c r="A30">
        <v>19</v>
      </c>
      <c r="B30">
        <v>13</v>
      </c>
      <c r="D30">
        <f t="shared" si="0"/>
        <v>46.5</v>
      </c>
      <c r="E30">
        <f t="shared" si="1"/>
        <v>23.5</v>
      </c>
    </row>
    <row r="31" spans="1:12" x14ac:dyDescent="0.3">
      <c r="A31">
        <v>18</v>
      </c>
      <c r="B31">
        <v>13</v>
      </c>
      <c r="D31">
        <f t="shared" si="0"/>
        <v>38</v>
      </c>
      <c r="E31">
        <f t="shared" si="1"/>
        <v>23.5</v>
      </c>
    </row>
    <row r="32" spans="1:12" x14ac:dyDescent="0.3">
      <c r="A32">
        <v>20</v>
      </c>
      <c r="B32">
        <v>12</v>
      </c>
      <c r="D32">
        <f t="shared" si="0"/>
        <v>53.5</v>
      </c>
      <c r="E32">
        <f t="shared" si="1"/>
        <v>12.5</v>
      </c>
    </row>
    <row r="33" spans="1:5" x14ac:dyDescent="0.3">
      <c r="A33">
        <v>17</v>
      </c>
      <c r="B33">
        <v>13</v>
      </c>
      <c r="D33">
        <f t="shared" si="0"/>
        <v>32.5</v>
      </c>
      <c r="E33">
        <f t="shared" si="1"/>
        <v>23.5</v>
      </c>
    </row>
  </sheetData>
  <phoneticPr fontId="3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59</v>
      </c>
      <c r="D1" t="s">
        <v>2</v>
      </c>
      <c r="E1">
        <v>478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13</v>
      </c>
      <c r="I2">
        <f>MEDIAN($B$4:$B$33)</f>
        <v>9</v>
      </c>
      <c r="K2">
        <f>AVERAGE($A$4:$A$33)</f>
        <v>13.1</v>
      </c>
      <c r="L2">
        <f>AVERAGE($B$4:$B$33)</f>
        <v>8.8000000000000007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13</v>
      </c>
      <c r="B4">
        <v>9</v>
      </c>
      <c r="D4">
        <f t="shared" ref="D4:D33" si="0">RANK(A4,$A$4:$B$33,1)+(COUNT($A$4:$B$33)+1-RANK(A4,$A$4:$B$33,1)-RANK(A4,$A$4:$B$33,0))/2</f>
        <v>45.5</v>
      </c>
      <c r="E4">
        <f t="shared" ref="E4:E33" si="1">RANK(B4,$A$4:$B$33,1)+(COUNT($A$4:$B$33)+1-RANK(B4,$A$4:$B$33,1)-RANK(B4,$A$4:$B$33,0))/2</f>
        <v>19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15</v>
      </c>
      <c r="B5">
        <v>9</v>
      </c>
      <c r="D5">
        <f t="shared" si="0"/>
        <v>59</v>
      </c>
      <c r="E5">
        <f t="shared" si="1"/>
        <v>19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0.94339811320566058</v>
      </c>
      <c r="L5">
        <f>STDEVP($B$4:$B$33)</f>
        <v>0.79162280580252764</v>
      </c>
    </row>
    <row r="6" spans="1:12" x14ac:dyDescent="0.3">
      <c r="A6">
        <v>12</v>
      </c>
      <c r="B6">
        <v>8</v>
      </c>
      <c r="D6">
        <f t="shared" si="0"/>
        <v>35</v>
      </c>
      <c r="E6">
        <f t="shared" si="1"/>
        <v>6.5</v>
      </c>
    </row>
    <row r="7" spans="1:12" x14ac:dyDescent="0.3">
      <c r="A7">
        <v>13</v>
      </c>
      <c r="B7">
        <v>10</v>
      </c>
      <c r="D7">
        <f t="shared" si="0"/>
        <v>45.5</v>
      </c>
      <c r="E7">
        <f t="shared" si="1"/>
        <v>27.5</v>
      </c>
      <c r="H7" s="1" t="s">
        <v>11</v>
      </c>
      <c r="I7" s="1" t="s">
        <v>12</v>
      </c>
    </row>
    <row r="8" spans="1:12" x14ac:dyDescent="0.3">
      <c r="A8">
        <v>14</v>
      </c>
      <c r="B8">
        <v>9</v>
      </c>
      <c r="D8">
        <f t="shared" si="0"/>
        <v>54.5</v>
      </c>
      <c r="E8">
        <f t="shared" si="1"/>
        <v>19</v>
      </c>
      <c r="H8">
        <f>COUNT($A$4:$A$33)</f>
        <v>30</v>
      </c>
      <c r="I8">
        <f>COUNT($B$4:$B$33)</f>
        <v>30</v>
      </c>
    </row>
    <row r="9" spans="1:12" x14ac:dyDescent="0.3">
      <c r="A9">
        <v>15</v>
      </c>
      <c r="B9">
        <v>9</v>
      </c>
      <c r="D9">
        <f t="shared" si="0"/>
        <v>59</v>
      </c>
      <c r="E9">
        <f t="shared" si="1"/>
        <v>19</v>
      </c>
    </row>
    <row r="10" spans="1:12" x14ac:dyDescent="0.3">
      <c r="A10">
        <v>13</v>
      </c>
      <c r="B10">
        <v>10</v>
      </c>
      <c r="D10">
        <f t="shared" si="0"/>
        <v>45.5</v>
      </c>
      <c r="E10">
        <f t="shared" si="1"/>
        <v>27.5</v>
      </c>
      <c r="G10" t="s">
        <v>13</v>
      </c>
      <c r="H10">
        <f>H8*I8+H8*(H8+1)/2-H5</f>
        <v>0</v>
      </c>
    </row>
    <row r="11" spans="1:12" x14ac:dyDescent="0.3">
      <c r="A11">
        <v>13</v>
      </c>
      <c r="B11">
        <v>10</v>
      </c>
      <c r="D11">
        <f t="shared" si="0"/>
        <v>45.5</v>
      </c>
      <c r="E11">
        <f t="shared" si="1"/>
        <v>27.5</v>
      </c>
      <c r="G11" t="s">
        <v>14</v>
      </c>
      <c r="H11">
        <f>H8*I8+I8*(I8+1)/2-I5</f>
        <v>900</v>
      </c>
    </row>
    <row r="12" spans="1:12" x14ac:dyDescent="0.3">
      <c r="A12">
        <v>13</v>
      </c>
      <c r="B12">
        <v>8</v>
      </c>
      <c r="D12">
        <f t="shared" si="0"/>
        <v>45.5</v>
      </c>
      <c r="E12">
        <f t="shared" si="1"/>
        <v>6.5</v>
      </c>
    </row>
    <row r="13" spans="1:12" x14ac:dyDescent="0.3">
      <c r="A13">
        <v>12</v>
      </c>
      <c r="B13">
        <v>9</v>
      </c>
      <c r="D13">
        <f t="shared" si="0"/>
        <v>35</v>
      </c>
      <c r="E13">
        <f t="shared" si="1"/>
        <v>19</v>
      </c>
      <c r="G13" t="s">
        <v>15</v>
      </c>
      <c r="H13">
        <f>MIN(H10,H11)</f>
        <v>0</v>
      </c>
    </row>
    <row r="14" spans="1:12" x14ac:dyDescent="0.3">
      <c r="A14">
        <v>13</v>
      </c>
      <c r="B14">
        <v>11</v>
      </c>
      <c r="D14">
        <f t="shared" si="0"/>
        <v>45.5</v>
      </c>
      <c r="E14">
        <f t="shared" si="1"/>
        <v>30</v>
      </c>
    </row>
    <row r="15" spans="1:12" x14ac:dyDescent="0.3">
      <c r="A15">
        <v>12</v>
      </c>
      <c r="B15">
        <v>9</v>
      </c>
      <c r="D15">
        <f t="shared" si="0"/>
        <v>35</v>
      </c>
      <c r="E15">
        <f t="shared" si="1"/>
        <v>19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14</v>
      </c>
      <c r="B16">
        <v>9</v>
      </c>
      <c r="D16">
        <f t="shared" si="0"/>
        <v>54.5</v>
      </c>
      <c r="E16">
        <f t="shared" si="1"/>
        <v>19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13</v>
      </c>
      <c r="B17">
        <v>9</v>
      </c>
      <c r="D17">
        <f t="shared" si="0"/>
        <v>45.5</v>
      </c>
      <c r="E17">
        <f t="shared" si="1"/>
        <v>19</v>
      </c>
    </row>
    <row r="18" spans="1:12" x14ac:dyDescent="0.3">
      <c r="A18">
        <v>12</v>
      </c>
      <c r="B18">
        <v>8</v>
      </c>
      <c r="D18">
        <f t="shared" si="0"/>
        <v>35</v>
      </c>
      <c r="E18">
        <f t="shared" si="1"/>
        <v>6.5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14</v>
      </c>
      <c r="B19">
        <v>8</v>
      </c>
      <c r="D19">
        <f t="shared" si="0"/>
        <v>54.5</v>
      </c>
      <c r="E19">
        <f t="shared" si="1"/>
        <v>6.5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12</v>
      </c>
      <c r="B20">
        <v>8</v>
      </c>
      <c r="D20">
        <f t="shared" si="0"/>
        <v>35</v>
      </c>
      <c r="E20">
        <f t="shared" si="1"/>
        <v>6.5</v>
      </c>
    </row>
    <row r="21" spans="1:12" x14ac:dyDescent="0.3">
      <c r="A21">
        <v>13</v>
      </c>
      <c r="B21">
        <v>8</v>
      </c>
      <c r="D21">
        <f t="shared" si="0"/>
        <v>45.5</v>
      </c>
      <c r="E21">
        <f t="shared" si="1"/>
        <v>6.5</v>
      </c>
    </row>
    <row r="22" spans="1:12" x14ac:dyDescent="0.3">
      <c r="A22">
        <v>14</v>
      </c>
      <c r="B22">
        <v>8</v>
      </c>
      <c r="D22">
        <f t="shared" si="0"/>
        <v>54.5</v>
      </c>
      <c r="E22">
        <f t="shared" si="1"/>
        <v>6.5</v>
      </c>
    </row>
    <row r="23" spans="1:12" x14ac:dyDescent="0.3">
      <c r="A23">
        <v>12</v>
      </c>
      <c r="B23">
        <v>9</v>
      </c>
      <c r="D23">
        <f t="shared" si="0"/>
        <v>35</v>
      </c>
      <c r="E23">
        <f t="shared" si="1"/>
        <v>19</v>
      </c>
    </row>
    <row r="24" spans="1:12" x14ac:dyDescent="0.3">
      <c r="A24">
        <v>13</v>
      </c>
      <c r="B24">
        <v>9</v>
      </c>
      <c r="D24">
        <f t="shared" si="0"/>
        <v>45.5</v>
      </c>
      <c r="E24">
        <f t="shared" si="1"/>
        <v>19</v>
      </c>
    </row>
    <row r="25" spans="1:12" x14ac:dyDescent="0.3">
      <c r="A25">
        <v>14</v>
      </c>
      <c r="B25">
        <v>10</v>
      </c>
      <c r="D25">
        <f t="shared" si="0"/>
        <v>54.5</v>
      </c>
      <c r="E25">
        <f t="shared" si="1"/>
        <v>27.5</v>
      </c>
    </row>
    <row r="26" spans="1:12" x14ac:dyDescent="0.3">
      <c r="A26">
        <v>15</v>
      </c>
      <c r="B26">
        <v>8</v>
      </c>
      <c r="D26">
        <f t="shared" si="0"/>
        <v>59</v>
      </c>
      <c r="E26">
        <f t="shared" si="1"/>
        <v>6.5</v>
      </c>
    </row>
    <row r="27" spans="1:12" x14ac:dyDescent="0.3">
      <c r="A27">
        <v>13</v>
      </c>
      <c r="B27">
        <v>9</v>
      </c>
      <c r="D27">
        <f t="shared" si="0"/>
        <v>45.5</v>
      </c>
      <c r="E27">
        <f t="shared" si="1"/>
        <v>19</v>
      </c>
    </row>
    <row r="28" spans="1:12" x14ac:dyDescent="0.3">
      <c r="A28">
        <v>12</v>
      </c>
      <c r="B28">
        <v>8</v>
      </c>
      <c r="D28">
        <f t="shared" si="0"/>
        <v>35</v>
      </c>
      <c r="E28">
        <f t="shared" si="1"/>
        <v>6.5</v>
      </c>
    </row>
    <row r="29" spans="1:12" x14ac:dyDescent="0.3">
      <c r="A29">
        <v>13</v>
      </c>
      <c r="B29">
        <v>9</v>
      </c>
      <c r="D29">
        <f t="shared" si="0"/>
        <v>45.5</v>
      </c>
      <c r="E29">
        <f t="shared" si="1"/>
        <v>19</v>
      </c>
    </row>
    <row r="30" spans="1:12" x14ac:dyDescent="0.3">
      <c r="A30">
        <v>12</v>
      </c>
      <c r="B30">
        <v>8</v>
      </c>
      <c r="D30">
        <f t="shared" si="0"/>
        <v>35</v>
      </c>
      <c r="E30">
        <f t="shared" si="1"/>
        <v>6.5</v>
      </c>
    </row>
    <row r="31" spans="1:12" x14ac:dyDescent="0.3">
      <c r="A31">
        <v>14</v>
      </c>
      <c r="B31">
        <v>8</v>
      </c>
      <c r="D31">
        <f t="shared" si="0"/>
        <v>54.5</v>
      </c>
      <c r="E31">
        <f t="shared" si="1"/>
        <v>6.5</v>
      </c>
    </row>
    <row r="32" spans="1:12" x14ac:dyDescent="0.3">
      <c r="A32">
        <v>13</v>
      </c>
      <c r="B32">
        <v>9</v>
      </c>
      <c r="D32">
        <f t="shared" si="0"/>
        <v>45.5</v>
      </c>
      <c r="E32">
        <f t="shared" si="1"/>
        <v>19</v>
      </c>
    </row>
    <row r="33" spans="1:5" x14ac:dyDescent="0.3">
      <c r="A33">
        <v>12</v>
      </c>
      <c r="B33">
        <v>8</v>
      </c>
      <c r="D33">
        <f t="shared" si="0"/>
        <v>35</v>
      </c>
      <c r="E33">
        <f t="shared" si="1"/>
        <v>6.5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26</v>
      </c>
      <c r="D1" t="s">
        <v>2</v>
      </c>
      <c r="E1">
        <v>721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18</v>
      </c>
      <c r="I2">
        <f>MEDIAN($B$4:$B$33)</f>
        <v>13</v>
      </c>
      <c r="K2">
        <f>AVERAGE($A$4:$A$33)</f>
        <v>18.366666666666667</v>
      </c>
      <c r="L2">
        <f>AVERAGE($B$4:$B$33)</f>
        <v>12.9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18</v>
      </c>
      <c r="B4">
        <v>13</v>
      </c>
      <c r="D4">
        <f t="shared" ref="D4:D33" si="0">RANK(A4,$A$4:$B$33,1)+(COUNT($A$4:$B$33)+1-RANK(A4,$A$4:$B$33,1)-RANK(A4,$A$4:$B$33,0))/2</f>
        <v>40.5</v>
      </c>
      <c r="E4">
        <f t="shared" ref="E4:E33" si="1">RANK(B4,$A$4:$B$33,1)+(COUNT($A$4:$B$33)+1-RANK(B4,$A$4:$B$33,1)-RANK(B4,$A$4:$B$33,0))/2</f>
        <v>15.5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19</v>
      </c>
      <c r="B5">
        <v>14</v>
      </c>
      <c r="D5">
        <f t="shared" si="0"/>
        <v>54</v>
      </c>
      <c r="E5">
        <f t="shared" si="1"/>
        <v>26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0.65743609744386722</v>
      </c>
      <c r="L5">
        <f>STDEVP($B$4:$B$33)</f>
        <v>0.94339811320566058</v>
      </c>
    </row>
    <row r="6" spans="1:12" x14ac:dyDescent="0.3">
      <c r="A6">
        <v>18</v>
      </c>
      <c r="B6">
        <v>13</v>
      </c>
      <c r="D6">
        <f t="shared" si="0"/>
        <v>40.5</v>
      </c>
      <c r="E6">
        <f t="shared" si="1"/>
        <v>15.5</v>
      </c>
    </row>
    <row r="7" spans="1:12" x14ac:dyDescent="0.3">
      <c r="A7">
        <v>18</v>
      </c>
      <c r="B7">
        <v>13</v>
      </c>
      <c r="D7">
        <f t="shared" si="0"/>
        <v>40.5</v>
      </c>
      <c r="E7">
        <f t="shared" si="1"/>
        <v>15.5</v>
      </c>
      <c r="H7" s="1" t="s">
        <v>11</v>
      </c>
      <c r="I7" s="1" t="s">
        <v>12</v>
      </c>
    </row>
    <row r="8" spans="1:12" x14ac:dyDescent="0.3">
      <c r="A8">
        <v>18</v>
      </c>
      <c r="B8">
        <v>11</v>
      </c>
      <c r="D8">
        <f t="shared" si="0"/>
        <v>40.5</v>
      </c>
      <c r="E8">
        <f t="shared" si="1"/>
        <v>2</v>
      </c>
      <c r="H8">
        <f>COUNT($A$4:$A$33)</f>
        <v>30</v>
      </c>
      <c r="I8">
        <f>COUNT($B$4:$B$33)</f>
        <v>30</v>
      </c>
    </row>
    <row r="9" spans="1:12" x14ac:dyDescent="0.3">
      <c r="A9">
        <v>19</v>
      </c>
      <c r="B9">
        <v>14</v>
      </c>
      <c r="D9">
        <f t="shared" si="0"/>
        <v>54</v>
      </c>
      <c r="E9">
        <f t="shared" si="1"/>
        <v>26</v>
      </c>
    </row>
    <row r="10" spans="1:12" x14ac:dyDescent="0.3">
      <c r="A10">
        <v>18</v>
      </c>
      <c r="B10">
        <v>13</v>
      </c>
      <c r="D10">
        <f t="shared" si="0"/>
        <v>40.5</v>
      </c>
      <c r="E10">
        <f t="shared" si="1"/>
        <v>15.5</v>
      </c>
      <c r="G10" t="s">
        <v>13</v>
      </c>
      <c r="H10">
        <f>H8*I8+H8*(H8+1)/2-H5</f>
        <v>0</v>
      </c>
    </row>
    <row r="11" spans="1:12" x14ac:dyDescent="0.3">
      <c r="A11">
        <v>18</v>
      </c>
      <c r="B11">
        <v>14</v>
      </c>
      <c r="D11">
        <f t="shared" si="0"/>
        <v>40.5</v>
      </c>
      <c r="E11">
        <f t="shared" si="1"/>
        <v>26</v>
      </c>
      <c r="G11" t="s">
        <v>14</v>
      </c>
      <c r="H11">
        <f>H8*I8+I8*(I8+1)/2-I5</f>
        <v>900</v>
      </c>
    </row>
    <row r="12" spans="1:12" x14ac:dyDescent="0.3">
      <c r="A12">
        <v>19</v>
      </c>
      <c r="B12">
        <v>11</v>
      </c>
      <c r="D12">
        <f t="shared" si="0"/>
        <v>54</v>
      </c>
      <c r="E12">
        <f t="shared" si="1"/>
        <v>2</v>
      </c>
    </row>
    <row r="13" spans="1:12" x14ac:dyDescent="0.3">
      <c r="A13">
        <v>18</v>
      </c>
      <c r="B13">
        <v>13</v>
      </c>
      <c r="D13">
        <f t="shared" si="0"/>
        <v>40.5</v>
      </c>
      <c r="E13">
        <f t="shared" si="1"/>
        <v>15.5</v>
      </c>
      <c r="G13" t="s">
        <v>15</v>
      </c>
      <c r="H13">
        <f>MIN(H10,H11)</f>
        <v>0</v>
      </c>
    </row>
    <row r="14" spans="1:12" x14ac:dyDescent="0.3">
      <c r="A14">
        <v>19</v>
      </c>
      <c r="B14">
        <v>14</v>
      </c>
      <c r="D14">
        <f t="shared" si="0"/>
        <v>54</v>
      </c>
      <c r="E14">
        <f t="shared" si="1"/>
        <v>26</v>
      </c>
    </row>
    <row r="15" spans="1:12" x14ac:dyDescent="0.3">
      <c r="A15">
        <v>18</v>
      </c>
      <c r="B15">
        <v>12</v>
      </c>
      <c r="D15">
        <f t="shared" si="0"/>
        <v>40.5</v>
      </c>
      <c r="E15">
        <f t="shared" si="1"/>
        <v>6.5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19</v>
      </c>
      <c r="B16">
        <v>13</v>
      </c>
      <c r="D16">
        <f t="shared" si="0"/>
        <v>54</v>
      </c>
      <c r="E16">
        <f t="shared" si="1"/>
        <v>15.5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20</v>
      </c>
      <c r="B17">
        <v>14</v>
      </c>
      <c r="D17">
        <f t="shared" si="0"/>
        <v>60</v>
      </c>
      <c r="E17">
        <f t="shared" si="1"/>
        <v>26</v>
      </c>
    </row>
    <row r="18" spans="1:12" x14ac:dyDescent="0.3">
      <c r="A18">
        <v>18</v>
      </c>
      <c r="B18">
        <v>13</v>
      </c>
      <c r="D18">
        <f t="shared" si="0"/>
        <v>40.5</v>
      </c>
      <c r="E18">
        <f t="shared" si="1"/>
        <v>15.5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17</v>
      </c>
      <c r="B19">
        <v>13</v>
      </c>
      <c r="D19">
        <f t="shared" si="0"/>
        <v>31.5</v>
      </c>
      <c r="E19">
        <f t="shared" si="1"/>
        <v>15.5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18</v>
      </c>
      <c r="B20">
        <v>12</v>
      </c>
      <c r="D20">
        <f t="shared" si="0"/>
        <v>40.5</v>
      </c>
      <c r="E20">
        <f t="shared" si="1"/>
        <v>6.5</v>
      </c>
    </row>
    <row r="21" spans="1:12" x14ac:dyDescent="0.3">
      <c r="A21">
        <v>19</v>
      </c>
      <c r="B21">
        <v>13</v>
      </c>
      <c r="D21">
        <f t="shared" si="0"/>
        <v>54</v>
      </c>
      <c r="E21">
        <f t="shared" si="1"/>
        <v>15.5</v>
      </c>
    </row>
    <row r="22" spans="1:12" x14ac:dyDescent="0.3">
      <c r="A22">
        <v>18</v>
      </c>
      <c r="B22">
        <v>12</v>
      </c>
      <c r="D22">
        <f t="shared" si="0"/>
        <v>40.5</v>
      </c>
      <c r="E22">
        <f t="shared" si="1"/>
        <v>6.5</v>
      </c>
    </row>
    <row r="23" spans="1:12" x14ac:dyDescent="0.3">
      <c r="A23">
        <v>19</v>
      </c>
      <c r="B23">
        <v>13</v>
      </c>
      <c r="D23">
        <f t="shared" si="0"/>
        <v>54</v>
      </c>
      <c r="E23">
        <f t="shared" si="1"/>
        <v>15.5</v>
      </c>
    </row>
    <row r="24" spans="1:12" x14ac:dyDescent="0.3">
      <c r="A24">
        <v>19</v>
      </c>
      <c r="B24">
        <v>14</v>
      </c>
      <c r="D24">
        <f t="shared" si="0"/>
        <v>54</v>
      </c>
      <c r="E24">
        <f t="shared" si="1"/>
        <v>26</v>
      </c>
    </row>
    <row r="25" spans="1:12" x14ac:dyDescent="0.3">
      <c r="A25">
        <v>19</v>
      </c>
      <c r="B25">
        <v>12</v>
      </c>
      <c r="D25">
        <f t="shared" si="0"/>
        <v>54</v>
      </c>
      <c r="E25">
        <f t="shared" si="1"/>
        <v>6.5</v>
      </c>
    </row>
    <row r="26" spans="1:12" x14ac:dyDescent="0.3">
      <c r="A26">
        <v>18</v>
      </c>
      <c r="B26">
        <v>14</v>
      </c>
      <c r="D26">
        <f t="shared" si="0"/>
        <v>40.5</v>
      </c>
      <c r="E26">
        <f t="shared" si="1"/>
        <v>26</v>
      </c>
    </row>
    <row r="27" spans="1:12" x14ac:dyDescent="0.3">
      <c r="A27">
        <v>19</v>
      </c>
      <c r="B27">
        <v>13</v>
      </c>
      <c r="D27">
        <f t="shared" si="0"/>
        <v>54</v>
      </c>
      <c r="E27">
        <f t="shared" si="1"/>
        <v>15.5</v>
      </c>
    </row>
    <row r="28" spans="1:12" x14ac:dyDescent="0.3">
      <c r="A28">
        <v>18</v>
      </c>
      <c r="B28">
        <v>14</v>
      </c>
      <c r="D28">
        <f t="shared" si="0"/>
        <v>40.5</v>
      </c>
      <c r="E28">
        <f t="shared" si="1"/>
        <v>26</v>
      </c>
    </row>
    <row r="29" spans="1:12" x14ac:dyDescent="0.3">
      <c r="A29">
        <v>18</v>
      </c>
      <c r="B29">
        <v>12</v>
      </c>
      <c r="D29">
        <f t="shared" si="0"/>
        <v>40.5</v>
      </c>
      <c r="E29">
        <f t="shared" si="1"/>
        <v>6.5</v>
      </c>
    </row>
    <row r="30" spans="1:12" x14ac:dyDescent="0.3">
      <c r="A30">
        <v>19</v>
      </c>
      <c r="B30">
        <v>13</v>
      </c>
      <c r="D30">
        <f t="shared" si="0"/>
        <v>54</v>
      </c>
      <c r="E30">
        <f t="shared" si="1"/>
        <v>15.5</v>
      </c>
    </row>
    <row r="31" spans="1:12" x14ac:dyDescent="0.3">
      <c r="A31">
        <v>17</v>
      </c>
      <c r="B31">
        <v>14</v>
      </c>
      <c r="D31">
        <f t="shared" si="0"/>
        <v>31.5</v>
      </c>
      <c r="E31">
        <f t="shared" si="1"/>
        <v>26</v>
      </c>
    </row>
    <row r="32" spans="1:12" x14ac:dyDescent="0.3">
      <c r="A32">
        <v>18</v>
      </c>
      <c r="B32">
        <v>11</v>
      </c>
      <c r="D32">
        <f t="shared" si="0"/>
        <v>40.5</v>
      </c>
      <c r="E32">
        <f t="shared" si="1"/>
        <v>2</v>
      </c>
    </row>
    <row r="33" spans="1:5" x14ac:dyDescent="0.3">
      <c r="A33">
        <v>18</v>
      </c>
      <c r="B33">
        <v>12</v>
      </c>
      <c r="D33">
        <f t="shared" si="0"/>
        <v>40.5</v>
      </c>
      <c r="E33">
        <f t="shared" si="1"/>
        <v>6.5</v>
      </c>
    </row>
  </sheetData>
  <phoneticPr fontId="3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60</v>
      </c>
      <c r="D1" t="s">
        <v>2</v>
      </c>
      <c r="E1">
        <v>588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15</v>
      </c>
      <c r="I2">
        <f>MEDIAN($B$4:$B$33)</f>
        <v>10.5</v>
      </c>
      <c r="K2">
        <f>AVERAGE($A$4:$A$33)</f>
        <v>14.8</v>
      </c>
      <c r="L2">
        <f>AVERAGE($B$4:$B$33)</f>
        <v>10.7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15</v>
      </c>
      <c r="B4">
        <v>10</v>
      </c>
      <c r="D4">
        <f t="shared" ref="D4:D33" si="0">RANK(A4,$A$4:$B$33,1)+(COUNT($A$4:$B$33)+1-RANK(A4,$A$4:$B$33,1)-RANK(A4,$A$4:$B$33,0))/2</f>
        <v>47.5</v>
      </c>
      <c r="E4">
        <f t="shared" ref="E4:E33" si="1">RANK(B4,$A$4:$B$33,1)+(COUNT($A$4:$B$33)+1-RANK(B4,$A$4:$B$33,1)-RANK(B4,$A$4:$B$33,0))/2</f>
        <v>8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16</v>
      </c>
      <c r="B5">
        <v>11</v>
      </c>
      <c r="D5">
        <f t="shared" si="0"/>
        <v>57.5</v>
      </c>
      <c r="E5">
        <f t="shared" si="1"/>
        <v>20</v>
      </c>
      <c r="H5">
        <f>SUM($D$4:$D$33)</f>
        <v>1362</v>
      </c>
      <c r="I5">
        <f>SUM($E$4:$E$33)</f>
        <v>468</v>
      </c>
      <c r="J5" s="2" t="s">
        <v>23</v>
      </c>
      <c r="K5">
        <f>STDEVP($A$4:$A$33)</f>
        <v>0.87177978870813455</v>
      </c>
      <c r="L5">
        <f>STDEVP($B$4:$B$33)</f>
        <v>0.78102496759066531</v>
      </c>
    </row>
    <row r="6" spans="1:12" x14ac:dyDescent="0.3">
      <c r="A6">
        <v>14</v>
      </c>
      <c r="B6">
        <v>10</v>
      </c>
      <c r="D6">
        <f t="shared" si="0"/>
        <v>36</v>
      </c>
      <c r="E6">
        <f t="shared" si="1"/>
        <v>8</v>
      </c>
    </row>
    <row r="7" spans="1:12" x14ac:dyDescent="0.3">
      <c r="A7">
        <v>15</v>
      </c>
      <c r="B7">
        <v>11</v>
      </c>
      <c r="D7">
        <f t="shared" si="0"/>
        <v>47.5</v>
      </c>
      <c r="E7">
        <f t="shared" si="1"/>
        <v>20</v>
      </c>
      <c r="H7" s="1" t="s">
        <v>11</v>
      </c>
      <c r="I7" s="1" t="s">
        <v>12</v>
      </c>
    </row>
    <row r="8" spans="1:12" x14ac:dyDescent="0.3">
      <c r="A8">
        <v>15</v>
      </c>
      <c r="B8">
        <v>12</v>
      </c>
      <c r="D8">
        <f t="shared" si="0"/>
        <v>47.5</v>
      </c>
      <c r="E8">
        <f t="shared" si="1"/>
        <v>28</v>
      </c>
      <c r="H8">
        <f>COUNT($A$4:$A$33)</f>
        <v>30</v>
      </c>
      <c r="I8">
        <f>COUNT($B$4:$B$33)</f>
        <v>30</v>
      </c>
    </row>
    <row r="9" spans="1:12" x14ac:dyDescent="0.3">
      <c r="A9">
        <v>15</v>
      </c>
      <c r="B9">
        <v>12</v>
      </c>
      <c r="D9">
        <f t="shared" si="0"/>
        <v>47.5</v>
      </c>
      <c r="E9">
        <f t="shared" si="1"/>
        <v>28</v>
      </c>
    </row>
    <row r="10" spans="1:12" x14ac:dyDescent="0.3">
      <c r="A10">
        <v>15</v>
      </c>
      <c r="B10">
        <v>11</v>
      </c>
      <c r="D10">
        <f t="shared" si="0"/>
        <v>47.5</v>
      </c>
      <c r="E10">
        <f t="shared" si="1"/>
        <v>20</v>
      </c>
      <c r="G10" t="s">
        <v>13</v>
      </c>
      <c r="H10">
        <f>H8*I8+H8*(H8+1)/2-H5</f>
        <v>3</v>
      </c>
    </row>
    <row r="11" spans="1:12" x14ac:dyDescent="0.3">
      <c r="A11">
        <v>14</v>
      </c>
      <c r="B11">
        <v>11</v>
      </c>
      <c r="D11">
        <f t="shared" si="0"/>
        <v>36</v>
      </c>
      <c r="E11">
        <f t="shared" si="1"/>
        <v>20</v>
      </c>
      <c r="G11" t="s">
        <v>14</v>
      </c>
      <c r="H11">
        <f>H8*I8+I8*(I8+1)/2-I5</f>
        <v>897</v>
      </c>
    </row>
    <row r="12" spans="1:12" x14ac:dyDescent="0.3">
      <c r="A12">
        <v>15</v>
      </c>
      <c r="B12">
        <v>10</v>
      </c>
      <c r="D12">
        <f t="shared" si="0"/>
        <v>47.5</v>
      </c>
      <c r="E12">
        <f t="shared" si="1"/>
        <v>8</v>
      </c>
    </row>
    <row r="13" spans="1:12" x14ac:dyDescent="0.3">
      <c r="A13">
        <v>16</v>
      </c>
      <c r="B13">
        <v>10</v>
      </c>
      <c r="D13">
        <f t="shared" si="0"/>
        <v>57.5</v>
      </c>
      <c r="E13">
        <f t="shared" si="1"/>
        <v>8</v>
      </c>
      <c r="G13" t="s">
        <v>15</v>
      </c>
      <c r="H13">
        <f>MIN(H10,H11)</f>
        <v>3</v>
      </c>
    </row>
    <row r="14" spans="1:12" x14ac:dyDescent="0.3">
      <c r="A14">
        <v>12</v>
      </c>
      <c r="B14">
        <v>11</v>
      </c>
      <c r="D14">
        <f t="shared" si="0"/>
        <v>28</v>
      </c>
      <c r="E14">
        <f t="shared" si="1"/>
        <v>20</v>
      </c>
    </row>
    <row r="15" spans="1:12" x14ac:dyDescent="0.3">
      <c r="A15">
        <v>15</v>
      </c>
      <c r="B15">
        <v>10</v>
      </c>
      <c r="D15">
        <f t="shared" si="0"/>
        <v>47.5</v>
      </c>
      <c r="E15">
        <f t="shared" si="1"/>
        <v>8</v>
      </c>
      <c r="G15" t="s">
        <v>16</v>
      </c>
      <c r="H15">
        <f>(H13-H8*I8/2)/SQRT(H8*I8*(H8+I8+1)/12)</f>
        <v>-6.6086381623338815</v>
      </c>
    </row>
    <row r="16" spans="1:12" x14ac:dyDescent="0.3">
      <c r="A16">
        <v>14</v>
      </c>
      <c r="B16">
        <v>12</v>
      </c>
      <c r="D16">
        <f t="shared" si="0"/>
        <v>36</v>
      </c>
      <c r="E16">
        <f t="shared" si="1"/>
        <v>28</v>
      </c>
      <c r="G16" s="3" t="s">
        <v>17</v>
      </c>
      <c r="H16" s="4">
        <f>(1-NORMSDIST(ABS(H15)))*2</f>
        <v>3.8787195677514319E-11</v>
      </c>
    </row>
    <row r="17" spans="1:12" x14ac:dyDescent="0.3">
      <c r="A17">
        <v>15</v>
      </c>
      <c r="B17">
        <v>10</v>
      </c>
      <c r="D17">
        <f t="shared" si="0"/>
        <v>47.5</v>
      </c>
      <c r="E17">
        <f t="shared" si="1"/>
        <v>8</v>
      </c>
    </row>
    <row r="18" spans="1:12" x14ac:dyDescent="0.3">
      <c r="A18">
        <v>14</v>
      </c>
      <c r="B18">
        <v>10</v>
      </c>
      <c r="D18">
        <f t="shared" si="0"/>
        <v>36</v>
      </c>
      <c r="E18">
        <f t="shared" si="1"/>
        <v>8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14</v>
      </c>
      <c r="B19">
        <v>11</v>
      </c>
      <c r="D19">
        <f t="shared" si="0"/>
        <v>36</v>
      </c>
      <c r="E19">
        <f t="shared" si="1"/>
        <v>20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16</v>
      </c>
      <c r="B20">
        <v>10</v>
      </c>
      <c r="D20">
        <f t="shared" si="0"/>
        <v>57.5</v>
      </c>
      <c r="E20">
        <f t="shared" si="1"/>
        <v>8</v>
      </c>
    </row>
    <row r="21" spans="1:12" x14ac:dyDescent="0.3">
      <c r="A21">
        <v>15</v>
      </c>
      <c r="B21">
        <v>11</v>
      </c>
      <c r="D21">
        <f t="shared" si="0"/>
        <v>47.5</v>
      </c>
      <c r="E21">
        <f t="shared" si="1"/>
        <v>20</v>
      </c>
    </row>
    <row r="22" spans="1:12" x14ac:dyDescent="0.3">
      <c r="A22">
        <v>14</v>
      </c>
      <c r="B22">
        <v>10</v>
      </c>
      <c r="D22">
        <f t="shared" si="0"/>
        <v>36</v>
      </c>
      <c r="E22">
        <f t="shared" si="1"/>
        <v>8</v>
      </c>
    </row>
    <row r="23" spans="1:12" x14ac:dyDescent="0.3">
      <c r="A23">
        <v>15</v>
      </c>
      <c r="B23">
        <v>10</v>
      </c>
      <c r="D23">
        <f t="shared" si="0"/>
        <v>47.5</v>
      </c>
      <c r="E23">
        <f t="shared" si="1"/>
        <v>8</v>
      </c>
    </row>
    <row r="24" spans="1:12" x14ac:dyDescent="0.3">
      <c r="A24">
        <v>14</v>
      </c>
      <c r="B24">
        <v>10</v>
      </c>
      <c r="D24">
        <f t="shared" si="0"/>
        <v>36</v>
      </c>
      <c r="E24">
        <f t="shared" si="1"/>
        <v>8</v>
      </c>
    </row>
    <row r="25" spans="1:12" x14ac:dyDescent="0.3">
      <c r="A25">
        <v>15</v>
      </c>
      <c r="B25">
        <v>10</v>
      </c>
      <c r="D25">
        <f t="shared" si="0"/>
        <v>47.5</v>
      </c>
      <c r="E25">
        <f t="shared" si="1"/>
        <v>8</v>
      </c>
    </row>
    <row r="26" spans="1:12" x14ac:dyDescent="0.3">
      <c r="A26">
        <v>16</v>
      </c>
      <c r="B26">
        <v>11</v>
      </c>
      <c r="D26">
        <f t="shared" si="0"/>
        <v>57.5</v>
      </c>
      <c r="E26">
        <f t="shared" si="1"/>
        <v>20</v>
      </c>
    </row>
    <row r="27" spans="1:12" x14ac:dyDescent="0.3">
      <c r="A27">
        <v>15</v>
      </c>
      <c r="B27">
        <v>10</v>
      </c>
      <c r="D27">
        <f t="shared" si="0"/>
        <v>47.5</v>
      </c>
      <c r="E27">
        <f t="shared" si="1"/>
        <v>8</v>
      </c>
    </row>
    <row r="28" spans="1:12" x14ac:dyDescent="0.3">
      <c r="A28">
        <v>15</v>
      </c>
      <c r="B28">
        <v>12</v>
      </c>
      <c r="D28">
        <f t="shared" si="0"/>
        <v>47.5</v>
      </c>
      <c r="E28">
        <f t="shared" si="1"/>
        <v>28</v>
      </c>
    </row>
    <row r="29" spans="1:12" x14ac:dyDescent="0.3">
      <c r="A29">
        <v>16</v>
      </c>
      <c r="B29">
        <v>12</v>
      </c>
      <c r="D29">
        <f t="shared" si="0"/>
        <v>57.5</v>
      </c>
      <c r="E29">
        <f t="shared" si="1"/>
        <v>28</v>
      </c>
    </row>
    <row r="30" spans="1:12" x14ac:dyDescent="0.3">
      <c r="A30">
        <v>16</v>
      </c>
      <c r="B30">
        <v>11</v>
      </c>
      <c r="D30">
        <f t="shared" si="0"/>
        <v>57.5</v>
      </c>
      <c r="E30">
        <f t="shared" si="1"/>
        <v>20</v>
      </c>
    </row>
    <row r="31" spans="1:12" x14ac:dyDescent="0.3">
      <c r="A31">
        <v>14</v>
      </c>
      <c r="B31">
        <v>12</v>
      </c>
      <c r="D31">
        <f t="shared" si="0"/>
        <v>36</v>
      </c>
      <c r="E31">
        <f t="shared" si="1"/>
        <v>28</v>
      </c>
    </row>
    <row r="32" spans="1:12" x14ac:dyDescent="0.3">
      <c r="A32">
        <v>14</v>
      </c>
      <c r="B32">
        <v>10</v>
      </c>
      <c r="D32">
        <f t="shared" si="0"/>
        <v>36</v>
      </c>
      <c r="E32">
        <f t="shared" si="1"/>
        <v>8</v>
      </c>
    </row>
    <row r="33" spans="1:5" x14ac:dyDescent="0.3">
      <c r="A33">
        <v>15</v>
      </c>
      <c r="B33">
        <v>10</v>
      </c>
      <c r="D33">
        <f t="shared" si="0"/>
        <v>47.5</v>
      </c>
      <c r="E33">
        <f t="shared" si="1"/>
        <v>8</v>
      </c>
    </row>
  </sheetData>
  <phoneticPr fontId="3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61</v>
      </c>
      <c r="D1" t="s">
        <v>2</v>
      </c>
      <c r="E1">
        <v>383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10</v>
      </c>
      <c r="I2">
        <f>MEDIAN($B$4:$B$33)</f>
        <v>7</v>
      </c>
      <c r="K2">
        <f>AVERAGE($A$4:$A$33)</f>
        <v>9.8333333333333339</v>
      </c>
      <c r="L2">
        <f>AVERAGE($B$4:$B$33)</f>
        <v>6.666666666666667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10</v>
      </c>
      <c r="B4">
        <v>7</v>
      </c>
      <c r="D4">
        <f t="shared" ref="D4:D33" si="0">RANK(A4,$A$4:$B$33,1)+(COUNT($A$4:$B$33)+1-RANK(A4,$A$4:$B$33,1)-RANK(A4,$A$4:$B$33,0))/2</f>
        <v>48.5</v>
      </c>
      <c r="E4">
        <f t="shared" ref="E4:E33" si="1">RANK(B4,$A$4:$B$33,1)+(COUNT($A$4:$B$33)+1-RANK(B4,$A$4:$B$33,1)-RANK(B4,$A$4:$B$33,0))/2</f>
        <v>20.5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11</v>
      </c>
      <c r="B5">
        <v>7</v>
      </c>
      <c r="D5">
        <f t="shared" si="0"/>
        <v>57.5</v>
      </c>
      <c r="E5">
        <f t="shared" si="1"/>
        <v>20.5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0.77817450199525007</v>
      </c>
      <c r="L5">
        <f>STDEVP($B$4:$B$33)</f>
        <v>0.59628479399994383</v>
      </c>
    </row>
    <row r="6" spans="1:12" x14ac:dyDescent="0.3">
      <c r="A6">
        <v>10</v>
      </c>
      <c r="B6">
        <v>7</v>
      </c>
      <c r="D6">
        <f t="shared" si="0"/>
        <v>48.5</v>
      </c>
      <c r="E6">
        <f t="shared" si="1"/>
        <v>20.5</v>
      </c>
    </row>
    <row r="7" spans="1:12" x14ac:dyDescent="0.3">
      <c r="A7">
        <v>10</v>
      </c>
      <c r="B7">
        <v>6</v>
      </c>
      <c r="D7">
        <f t="shared" si="0"/>
        <v>48.5</v>
      </c>
      <c r="E7">
        <f t="shared" si="1"/>
        <v>6.5</v>
      </c>
      <c r="H7" s="1" t="s">
        <v>11</v>
      </c>
      <c r="I7" s="1" t="s">
        <v>12</v>
      </c>
    </row>
    <row r="8" spans="1:12" x14ac:dyDescent="0.3">
      <c r="A8">
        <v>9</v>
      </c>
      <c r="B8">
        <v>6</v>
      </c>
      <c r="D8">
        <f t="shared" si="0"/>
        <v>36</v>
      </c>
      <c r="E8">
        <f t="shared" si="1"/>
        <v>6.5</v>
      </c>
      <c r="H8">
        <f>COUNT($A$4:$A$33)</f>
        <v>30</v>
      </c>
      <c r="I8">
        <f>COUNT($B$4:$B$33)</f>
        <v>30</v>
      </c>
    </row>
    <row r="9" spans="1:12" x14ac:dyDescent="0.3">
      <c r="A9">
        <v>10</v>
      </c>
      <c r="B9">
        <v>7</v>
      </c>
      <c r="D9">
        <f t="shared" si="0"/>
        <v>48.5</v>
      </c>
      <c r="E9">
        <f t="shared" si="1"/>
        <v>20.5</v>
      </c>
    </row>
    <row r="10" spans="1:12" x14ac:dyDescent="0.3">
      <c r="A10">
        <v>10</v>
      </c>
      <c r="B10">
        <v>7</v>
      </c>
      <c r="D10">
        <f t="shared" si="0"/>
        <v>48.5</v>
      </c>
      <c r="E10">
        <f t="shared" si="1"/>
        <v>20.5</v>
      </c>
      <c r="G10" t="s">
        <v>13</v>
      </c>
      <c r="H10">
        <f>H8*I8+H8*(H8+1)/2-H5</f>
        <v>0</v>
      </c>
    </row>
    <row r="11" spans="1:12" x14ac:dyDescent="0.3">
      <c r="A11">
        <v>11</v>
      </c>
      <c r="B11">
        <v>6</v>
      </c>
      <c r="D11">
        <f t="shared" si="0"/>
        <v>57.5</v>
      </c>
      <c r="E11">
        <f t="shared" si="1"/>
        <v>6.5</v>
      </c>
      <c r="G11" t="s">
        <v>14</v>
      </c>
      <c r="H11">
        <f>H8*I8+I8*(I8+1)/2-I5</f>
        <v>900</v>
      </c>
    </row>
    <row r="12" spans="1:12" x14ac:dyDescent="0.3">
      <c r="A12">
        <v>11</v>
      </c>
      <c r="B12">
        <v>6</v>
      </c>
      <c r="D12">
        <f t="shared" si="0"/>
        <v>57.5</v>
      </c>
      <c r="E12">
        <f t="shared" si="1"/>
        <v>6.5</v>
      </c>
    </row>
    <row r="13" spans="1:12" x14ac:dyDescent="0.3">
      <c r="A13">
        <v>9</v>
      </c>
      <c r="B13">
        <v>7</v>
      </c>
      <c r="D13">
        <f t="shared" si="0"/>
        <v>36</v>
      </c>
      <c r="E13">
        <f t="shared" si="1"/>
        <v>20.5</v>
      </c>
      <c r="G13" t="s">
        <v>15</v>
      </c>
      <c r="H13">
        <f>MIN(H10,H11)</f>
        <v>0</v>
      </c>
    </row>
    <row r="14" spans="1:12" x14ac:dyDescent="0.3">
      <c r="A14">
        <v>10</v>
      </c>
      <c r="B14">
        <v>6</v>
      </c>
      <c r="D14">
        <f t="shared" si="0"/>
        <v>48.5</v>
      </c>
      <c r="E14">
        <f t="shared" si="1"/>
        <v>6.5</v>
      </c>
    </row>
    <row r="15" spans="1:12" x14ac:dyDescent="0.3">
      <c r="A15">
        <v>9</v>
      </c>
      <c r="B15">
        <v>7</v>
      </c>
      <c r="D15">
        <f t="shared" si="0"/>
        <v>36</v>
      </c>
      <c r="E15">
        <f t="shared" si="1"/>
        <v>20.5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10</v>
      </c>
      <c r="B16">
        <v>7</v>
      </c>
      <c r="D16">
        <f t="shared" si="0"/>
        <v>48.5</v>
      </c>
      <c r="E16">
        <f t="shared" si="1"/>
        <v>20.5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10</v>
      </c>
      <c r="B17">
        <v>6</v>
      </c>
      <c r="D17">
        <f t="shared" si="0"/>
        <v>48.5</v>
      </c>
      <c r="E17">
        <f t="shared" si="1"/>
        <v>6.5</v>
      </c>
    </row>
    <row r="18" spans="1:12" x14ac:dyDescent="0.3">
      <c r="A18">
        <v>9</v>
      </c>
      <c r="B18">
        <v>7</v>
      </c>
      <c r="D18">
        <f t="shared" si="0"/>
        <v>36</v>
      </c>
      <c r="E18">
        <f t="shared" si="1"/>
        <v>20.5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9</v>
      </c>
      <c r="B19">
        <v>7</v>
      </c>
      <c r="D19">
        <f t="shared" si="0"/>
        <v>36</v>
      </c>
      <c r="E19">
        <f t="shared" si="1"/>
        <v>20.5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11</v>
      </c>
      <c r="B20">
        <v>7</v>
      </c>
      <c r="D20">
        <f t="shared" si="0"/>
        <v>57.5</v>
      </c>
      <c r="E20">
        <f t="shared" si="1"/>
        <v>20.5</v>
      </c>
    </row>
    <row r="21" spans="1:12" x14ac:dyDescent="0.3">
      <c r="A21">
        <v>9</v>
      </c>
      <c r="B21">
        <v>8</v>
      </c>
      <c r="D21">
        <f t="shared" si="0"/>
        <v>36</v>
      </c>
      <c r="E21">
        <f t="shared" si="1"/>
        <v>29.5</v>
      </c>
    </row>
    <row r="22" spans="1:12" x14ac:dyDescent="0.3">
      <c r="A22">
        <v>10</v>
      </c>
      <c r="B22">
        <v>6</v>
      </c>
      <c r="D22">
        <f t="shared" si="0"/>
        <v>48.5</v>
      </c>
      <c r="E22">
        <f t="shared" si="1"/>
        <v>6.5</v>
      </c>
    </row>
    <row r="23" spans="1:12" x14ac:dyDescent="0.3">
      <c r="A23">
        <v>9</v>
      </c>
      <c r="B23">
        <v>8</v>
      </c>
      <c r="D23">
        <f t="shared" si="0"/>
        <v>36</v>
      </c>
      <c r="E23">
        <f t="shared" si="1"/>
        <v>29.5</v>
      </c>
    </row>
    <row r="24" spans="1:12" x14ac:dyDescent="0.3">
      <c r="A24">
        <v>10</v>
      </c>
      <c r="B24">
        <v>7</v>
      </c>
      <c r="D24">
        <f t="shared" si="0"/>
        <v>48.5</v>
      </c>
      <c r="E24">
        <f t="shared" si="1"/>
        <v>20.5</v>
      </c>
    </row>
    <row r="25" spans="1:12" x14ac:dyDescent="0.3">
      <c r="A25">
        <v>9</v>
      </c>
      <c r="B25">
        <v>6</v>
      </c>
      <c r="D25">
        <f t="shared" si="0"/>
        <v>36</v>
      </c>
      <c r="E25">
        <f t="shared" si="1"/>
        <v>6.5</v>
      </c>
    </row>
    <row r="26" spans="1:12" x14ac:dyDescent="0.3">
      <c r="A26">
        <v>10</v>
      </c>
      <c r="B26">
        <v>7</v>
      </c>
      <c r="D26">
        <f t="shared" si="0"/>
        <v>48.5</v>
      </c>
      <c r="E26">
        <f t="shared" si="1"/>
        <v>20.5</v>
      </c>
    </row>
    <row r="27" spans="1:12" x14ac:dyDescent="0.3">
      <c r="A27">
        <v>9</v>
      </c>
      <c r="B27">
        <v>6</v>
      </c>
      <c r="D27">
        <f t="shared" si="0"/>
        <v>36</v>
      </c>
      <c r="E27">
        <f t="shared" si="1"/>
        <v>6.5</v>
      </c>
    </row>
    <row r="28" spans="1:12" x14ac:dyDescent="0.3">
      <c r="A28">
        <v>10</v>
      </c>
      <c r="B28">
        <v>6</v>
      </c>
      <c r="D28">
        <f t="shared" si="0"/>
        <v>48.5</v>
      </c>
      <c r="E28">
        <f t="shared" si="1"/>
        <v>6.5</v>
      </c>
    </row>
    <row r="29" spans="1:12" x14ac:dyDescent="0.3">
      <c r="A29">
        <v>9</v>
      </c>
      <c r="B29">
        <v>7</v>
      </c>
      <c r="D29">
        <f t="shared" si="0"/>
        <v>36</v>
      </c>
      <c r="E29">
        <f t="shared" si="1"/>
        <v>20.5</v>
      </c>
    </row>
    <row r="30" spans="1:12" x14ac:dyDescent="0.3">
      <c r="A30">
        <v>12</v>
      </c>
      <c r="B30">
        <v>7</v>
      </c>
      <c r="D30">
        <f t="shared" si="0"/>
        <v>60</v>
      </c>
      <c r="E30">
        <f t="shared" si="1"/>
        <v>20.5</v>
      </c>
    </row>
    <row r="31" spans="1:12" x14ac:dyDescent="0.3">
      <c r="A31">
        <v>9</v>
      </c>
      <c r="B31">
        <v>6</v>
      </c>
      <c r="D31">
        <f t="shared" si="0"/>
        <v>36</v>
      </c>
      <c r="E31">
        <f t="shared" si="1"/>
        <v>6.5</v>
      </c>
    </row>
    <row r="32" spans="1:12" x14ac:dyDescent="0.3">
      <c r="A32">
        <v>10</v>
      </c>
      <c r="B32">
        <v>7</v>
      </c>
      <c r="D32">
        <f t="shared" si="0"/>
        <v>48.5</v>
      </c>
      <c r="E32">
        <f t="shared" si="1"/>
        <v>20.5</v>
      </c>
    </row>
    <row r="33" spans="1:5" x14ac:dyDescent="0.3">
      <c r="A33">
        <v>10</v>
      </c>
      <c r="B33">
        <v>6</v>
      </c>
      <c r="D33">
        <f t="shared" si="0"/>
        <v>48.5</v>
      </c>
      <c r="E33">
        <f t="shared" si="1"/>
        <v>6.5</v>
      </c>
    </row>
  </sheetData>
  <phoneticPr fontId="3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62</v>
      </c>
      <c r="D1" t="s">
        <v>2</v>
      </c>
      <c r="E1">
        <v>945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25.5</v>
      </c>
      <c r="I2">
        <f>MEDIAN($B$4:$B$33)</f>
        <v>17</v>
      </c>
      <c r="K2">
        <f>AVERAGE($A$4:$A$33)</f>
        <v>26.566666666666666</v>
      </c>
      <c r="L2">
        <f>AVERAGE($B$4:$B$33)</f>
        <v>17.233333333333334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26</v>
      </c>
      <c r="B4">
        <v>17</v>
      </c>
      <c r="D4">
        <f t="shared" ref="D4:D33" si="0">RANK(A4,$A$4:$B$33,1)+(COUNT($A$4:$B$33)+1-RANK(A4,$A$4:$B$33,1)-RANK(A4,$A$4:$B$33,0))/2</f>
        <v>50.5</v>
      </c>
      <c r="E4">
        <f t="shared" ref="E4:E33" si="1">RANK(B4,$A$4:$B$33,1)+(COUNT($A$4:$B$33)+1-RANK(B4,$A$4:$B$33,1)-RANK(B4,$A$4:$B$33,0))/2</f>
        <v>13.5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26</v>
      </c>
      <c r="B5">
        <v>19</v>
      </c>
      <c r="D5">
        <f t="shared" si="0"/>
        <v>50.5</v>
      </c>
      <c r="E5">
        <f t="shared" si="1"/>
        <v>28.5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6.1192773720068905</v>
      </c>
      <c r="L5">
        <f>STDEVP($B$4:$B$33)</f>
        <v>1.0225241100118647</v>
      </c>
    </row>
    <row r="6" spans="1:12" x14ac:dyDescent="0.3">
      <c r="A6">
        <v>25</v>
      </c>
      <c r="B6">
        <v>19</v>
      </c>
      <c r="D6">
        <f t="shared" si="0"/>
        <v>40</v>
      </c>
      <c r="E6">
        <f t="shared" si="1"/>
        <v>28.5</v>
      </c>
    </row>
    <row r="7" spans="1:12" x14ac:dyDescent="0.3">
      <c r="A7">
        <v>25</v>
      </c>
      <c r="B7">
        <v>18</v>
      </c>
      <c r="D7">
        <f t="shared" si="0"/>
        <v>40</v>
      </c>
      <c r="E7">
        <f t="shared" si="1"/>
        <v>23</v>
      </c>
      <c r="H7" s="1" t="s">
        <v>11</v>
      </c>
      <c r="I7" s="1" t="s">
        <v>12</v>
      </c>
    </row>
    <row r="8" spans="1:12" x14ac:dyDescent="0.3">
      <c r="A8">
        <v>23</v>
      </c>
      <c r="B8">
        <v>17</v>
      </c>
      <c r="D8">
        <f t="shared" si="0"/>
        <v>31.5</v>
      </c>
      <c r="E8">
        <f t="shared" si="1"/>
        <v>13.5</v>
      </c>
      <c r="H8">
        <f>COUNT($A$4:$A$33)</f>
        <v>30</v>
      </c>
      <c r="I8">
        <f>COUNT($B$4:$B$33)</f>
        <v>30</v>
      </c>
    </row>
    <row r="9" spans="1:12" x14ac:dyDescent="0.3">
      <c r="A9">
        <v>26</v>
      </c>
      <c r="B9">
        <v>19</v>
      </c>
      <c r="D9">
        <f t="shared" si="0"/>
        <v>50.5</v>
      </c>
      <c r="E9">
        <f t="shared" si="1"/>
        <v>28.5</v>
      </c>
    </row>
    <row r="10" spans="1:12" x14ac:dyDescent="0.3">
      <c r="A10">
        <v>25</v>
      </c>
      <c r="B10">
        <v>18</v>
      </c>
      <c r="D10">
        <f t="shared" si="0"/>
        <v>40</v>
      </c>
      <c r="E10">
        <f t="shared" si="1"/>
        <v>23</v>
      </c>
      <c r="G10" t="s">
        <v>13</v>
      </c>
      <c r="H10">
        <f>H8*I8+H8*(H8+1)/2-H5</f>
        <v>0</v>
      </c>
    </row>
    <row r="11" spans="1:12" x14ac:dyDescent="0.3">
      <c r="A11">
        <v>23</v>
      </c>
      <c r="B11">
        <v>18</v>
      </c>
      <c r="D11">
        <f t="shared" si="0"/>
        <v>31.5</v>
      </c>
      <c r="E11">
        <f t="shared" si="1"/>
        <v>23</v>
      </c>
      <c r="G11" t="s">
        <v>14</v>
      </c>
      <c r="H11">
        <f>H8*I8+I8*(I8+1)/2-I5</f>
        <v>900</v>
      </c>
    </row>
    <row r="12" spans="1:12" x14ac:dyDescent="0.3">
      <c r="A12">
        <v>26</v>
      </c>
      <c r="B12">
        <v>15</v>
      </c>
      <c r="D12">
        <f t="shared" si="0"/>
        <v>50.5</v>
      </c>
      <c r="E12">
        <f t="shared" si="1"/>
        <v>1</v>
      </c>
    </row>
    <row r="13" spans="1:12" x14ac:dyDescent="0.3">
      <c r="A13">
        <v>25</v>
      </c>
      <c r="B13">
        <v>17</v>
      </c>
      <c r="D13">
        <f t="shared" si="0"/>
        <v>40</v>
      </c>
      <c r="E13">
        <f t="shared" si="1"/>
        <v>13.5</v>
      </c>
      <c r="G13" t="s">
        <v>15</v>
      </c>
      <c r="H13">
        <f>MIN(H10,H11)</f>
        <v>0</v>
      </c>
    </row>
    <row r="14" spans="1:12" x14ac:dyDescent="0.3">
      <c r="A14">
        <v>59</v>
      </c>
      <c r="B14">
        <v>17</v>
      </c>
      <c r="D14">
        <f t="shared" si="0"/>
        <v>60</v>
      </c>
      <c r="E14">
        <f t="shared" si="1"/>
        <v>13.5</v>
      </c>
    </row>
    <row r="15" spans="1:12" x14ac:dyDescent="0.3">
      <c r="A15">
        <v>25</v>
      </c>
      <c r="B15">
        <v>17</v>
      </c>
      <c r="D15">
        <f t="shared" si="0"/>
        <v>40</v>
      </c>
      <c r="E15">
        <f t="shared" si="1"/>
        <v>13.5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28</v>
      </c>
      <c r="B16">
        <v>18</v>
      </c>
      <c r="D16">
        <f t="shared" si="0"/>
        <v>59</v>
      </c>
      <c r="E16">
        <f t="shared" si="1"/>
        <v>23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27</v>
      </c>
      <c r="B17">
        <v>16</v>
      </c>
      <c r="D17">
        <f t="shared" si="0"/>
        <v>57</v>
      </c>
      <c r="E17">
        <f t="shared" si="1"/>
        <v>4.5</v>
      </c>
    </row>
    <row r="18" spans="1:12" x14ac:dyDescent="0.3">
      <c r="A18">
        <v>27</v>
      </c>
      <c r="B18">
        <v>16</v>
      </c>
      <c r="D18">
        <f t="shared" si="0"/>
        <v>57</v>
      </c>
      <c r="E18">
        <f t="shared" si="1"/>
        <v>4.5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25</v>
      </c>
      <c r="B19">
        <v>16</v>
      </c>
      <c r="D19">
        <f t="shared" si="0"/>
        <v>40</v>
      </c>
      <c r="E19">
        <f t="shared" si="1"/>
        <v>4.5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25</v>
      </c>
      <c r="B20">
        <v>17</v>
      </c>
      <c r="D20">
        <f t="shared" si="0"/>
        <v>40</v>
      </c>
      <c r="E20">
        <f t="shared" si="1"/>
        <v>13.5</v>
      </c>
    </row>
    <row r="21" spans="1:12" x14ac:dyDescent="0.3">
      <c r="A21">
        <v>26</v>
      </c>
      <c r="B21">
        <v>17</v>
      </c>
      <c r="D21">
        <f t="shared" si="0"/>
        <v>50.5</v>
      </c>
      <c r="E21">
        <f t="shared" si="1"/>
        <v>13.5</v>
      </c>
    </row>
    <row r="22" spans="1:12" x14ac:dyDescent="0.3">
      <c r="A22">
        <v>25</v>
      </c>
      <c r="B22">
        <v>18</v>
      </c>
      <c r="D22">
        <f t="shared" si="0"/>
        <v>40</v>
      </c>
      <c r="E22">
        <f t="shared" si="1"/>
        <v>23</v>
      </c>
    </row>
    <row r="23" spans="1:12" x14ac:dyDescent="0.3">
      <c r="A23">
        <v>27</v>
      </c>
      <c r="B23">
        <v>17</v>
      </c>
      <c r="D23">
        <f t="shared" si="0"/>
        <v>57</v>
      </c>
      <c r="E23">
        <f t="shared" si="1"/>
        <v>13.5</v>
      </c>
    </row>
    <row r="24" spans="1:12" x14ac:dyDescent="0.3">
      <c r="A24">
        <v>25</v>
      </c>
      <c r="B24">
        <v>17</v>
      </c>
      <c r="D24">
        <f t="shared" si="0"/>
        <v>40</v>
      </c>
      <c r="E24">
        <f t="shared" si="1"/>
        <v>13.5</v>
      </c>
    </row>
    <row r="25" spans="1:12" x14ac:dyDescent="0.3">
      <c r="A25">
        <v>25</v>
      </c>
      <c r="B25">
        <v>18</v>
      </c>
      <c r="D25">
        <f t="shared" si="0"/>
        <v>40</v>
      </c>
      <c r="E25">
        <f t="shared" si="1"/>
        <v>23</v>
      </c>
    </row>
    <row r="26" spans="1:12" x14ac:dyDescent="0.3">
      <c r="A26">
        <v>26</v>
      </c>
      <c r="B26">
        <v>19</v>
      </c>
      <c r="D26">
        <f t="shared" si="0"/>
        <v>50.5</v>
      </c>
      <c r="E26">
        <f t="shared" si="1"/>
        <v>28.5</v>
      </c>
    </row>
    <row r="27" spans="1:12" x14ac:dyDescent="0.3">
      <c r="A27">
        <v>26</v>
      </c>
      <c r="B27">
        <v>16</v>
      </c>
      <c r="D27">
        <f t="shared" si="0"/>
        <v>50.5</v>
      </c>
      <c r="E27">
        <f t="shared" si="1"/>
        <v>4.5</v>
      </c>
    </row>
    <row r="28" spans="1:12" x14ac:dyDescent="0.3">
      <c r="A28">
        <v>24</v>
      </c>
      <c r="B28">
        <v>18</v>
      </c>
      <c r="D28">
        <f t="shared" si="0"/>
        <v>33.5</v>
      </c>
      <c r="E28">
        <f t="shared" si="1"/>
        <v>23</v>
      </c>
    </row>
    <row r="29" spans="1:12" x14ac:dyDescent="0.3">
      <c r="A29">
        <v>25</v>
      </c>
      <c r="B29">
        <v>16</v>
      </c>
      <c r="D29">
        <f t="shared" si="0"/>
        <v>40</v>
      </c>
      <c r="E29">
        <f t="shared" si="1"/>
        <v>4.5</v>
      </c>
    </row>
    <row r="30" spans="1:12" x14ac:dyDescent="0.3">
      <c r="A30">
        <v>26</v>
      </c>
      <c r="B30">
        <v>17</v>
      </c>
      <c r="D30">
        <f t="shared" si="0"/>
        <v>50.5</v>
      </c>
      <c r="E30">
        <f t="shared" si="1"/>
        <v>13.5</v>
      </c>
    </row>
    <row r="31" spans="1:12" x14ac:dyDescent="0.3">
      <c r="A31">
        <v>26</v>
      </c>
      <c r="B31">
        <v>16</v>
      </c>
      <c r="D31">
        <f t="shared" si="0"/>
        <v>50.5</v>
      </c>
      <c r="E31">
        <f t="shared" si="1"/>
        <v>4.5</v>
      </c>
    </row>
    <row r="32" spans="1:12" x14ac:dyDescent="0.3">
      <c r="A32">
        <v>24</v>
      </c>
      <c r="B32">
        <v>17</v>
      </c>
      <c r="D32">
        <f t="shared" si="0"/>
        <v>33.5</v>
      </c>
      <c r="E32">
        <f t="shared" si="1"/>
        <v>13.5</v>
      </c>
    </row>
    <row r="33" spans="1:5" x14ac:dyDescent="0.3">
      <c r="A33">
        <v>26</v>
      </c>
      <c r="B33">
        <v>17</v>
      </c>
      <c r="D33">
        <f t="shared" si="0"/>
        <v>50.5</v>
      </c>
      <c r="E33">
        <f t="shared" si="1"/>
        <v>13.5</v>
      </c>
    </row>
  </sheetData>
  <phoneticPr fontId="3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63</v>
      </c>
      <c r="D1" t="s">
        <v>2</v>
      </c>
      <c r="E1">
        <v>767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21</v>
      </c>
      <c r="I2">
        <f>MEDIAN($B$4:$B$33)</f>
        <v>13</v>
      </c>
      <c r="K2">
        <f>AVERAGE($A$4:$A$33)</f>
        <v>21.2</v>
      </c>
      <c r="L2">
        <f>AVERAGE($B$4:$B$33)</f>
        <v>13.466666666666667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20</v>
      </c>
      <c r="B4">
        <v>14</v>
      </c>
      <c r="D4">
        <f t="shared" ref="D4:D33" si="0">RANK(A4,$A$4:$B$33,1)+(COUNT($A$4:$B$33)+1-RANK(A4,$A$4:$B$33,1)-RANK(A4,$A$4:$B$33,0))/2</f>
        <v>35</v>
      </c>
      <c r="E4">
        <f t="shared" ref="E4:E33" si="1">RANK(B4,$A$4:$B$33,1)+(COUNT($A$4:$B$33)+1-RANK(B4,$A$4:$B$33,1)-RANK(B4,$A$4:$B$33,0))/2</f>
        <v>22.5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21</v>
      </c>
      <c r="B5">
        <v>14</v>
      </c>
      <c r="D5">
        <f t="shared" si="0"/>
        <v>45</v>
      </c>
      <c r="E5">
        <f t="shared" si="1"/>
        <v>22.5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1.0770329614269007</v>
      </c>
      <c r="L5">
        <f>STDEVP($B$4:$B$33)</f>
        <v>0.80553639823963819</v>
      </c>
    </row>
    <row r="6" spans="1:12" x14ac:dyDescent="0.3">
      <c r="A6">
        <v>21</v>
      </c>
      <c r="B6">
        <v>14</v>
      </c>
      <c r="D6">
        <f t="shared" si="0"/>
        <v>45</v>
      </c>
      <c r="E6">
        <f t="shared" si="1"/>
        <v>22.5</v>
      </c>
    </row>
    <row r="7" spans="1:12" x14ac:dyDescent="0.3">
      <c r="A7">
        <v>22</v>
      </c>
      <c r="B7">
        <v>14</v>
      </c>
      <c r="D7">
        <f t="shared" si="0"/>
        <v>53.5</v>
      </c>
      <c r="E7">
        <f t="shared" si="1"/>
        <v>22.5</v>
      </c>
      <c r="H7" s="1" t="s">
        <v>11</v>
      </c>
      <c r="I7" s="1" t="s">
        <v>12</v>
      </c>
    </row>
    <row r="8" spans="1:12" x14ac:dyDescent="0.3">
      <c r="A8">
        <v>20</v>
      </c>
      <c r="B8">
        <v>15</v>
      </c>
      <c r="D8">
        <f t="shared" si="0"/>
        <v>35</v>
      </c>
      <c r="E8">
        <f t="shared" si="1"/>
        <v>28.5</v>
      </c>
      <c r="H8">
        <f>COUNT($A$4:$A$33)</f>
        <v>30</v>
      </c>
      <c r="I8">
        <f>COUNT($B$4:$B$33)</f>
        <v>30</v>
      </c>
    </row>
    <row r="9" spans="1:12" x14ac:dyDescent="0.3">
      <c r="A9">
        <v>21</v>
      </c>
      <c r="B9">
        <v>13</v>
      </c>
      <c r="D9">
        <f t="shared" si="0"/>
        <v>45</v>
      </c>
      <c r="E9">
        <f t="shared" si="1"/>
        <v>10.5</v>
      </c>
    </row>
    <row r="10" spans="1:12" x14ac:dyDescent="0.3">
      <c r="A10">
        <v>22</v>
      </c>
      <c r="B10">
        <v>13</v>
      </c>
      <c r="D10">
        <f t="shared" si="0"/>
        <v>53.5</v>
      </c>
      <c r="E10">
        <f t="shared" si="1"/>
        <v>10.5</v>
      </c>
      <c r="G10" t="s">
        <v>13</v>
      </c>
      <c r="H10">
        <f>H8*I8+H8*(H8+1)/2-H5</f>
        <v>0</v>
      </c>
    </row>
    <row r="11" spans="1:12" x14ac:dyDescent="0.3">
      <c r="A11">
        <v>23</v>
      </c>
      <c r="B11">
        <v>13</v>
      </c>
      <c r="D11">
        <f t="shared" si="0"/>
        <v>58</v>
      </c>
      <c r="E11">
        <f t="shared" si="1"/>
        <v>10.5</v>
      </c>
      <c r="G11" t="s">
        <v>14</v>
      </c>
      <c r="H11">
        <f>H8*I8+I8*(I8+1)/2-I5</f>
        <v>900</v>
      </c>
    </row>
    <row r="12" spans="1:12" x14ac:dyDescent="0.3">
      <c r="A12">
        <v>21</v>
      </c>
      <c r="B12">
        <v>13</v>
      </c>
      <c r="D12">
        <f t="shared" si="0"/>
        <v>45</v>
      </c>
      <c r="E12">
        <f t="shared" si="1"/>
        <v>10.5</v>
      </c>
    </row>
    <row r="13" spans="1:12" x14ac:dyDescent="0.3">
      <c r="A13">
        <v>23</v>
      </c>
      <c r="B13">
        <v>13</v>
      </c>
      <c r="D13">
        <f t="shared" si="0"/>
        <v>58</v>
      </c>
      <c r="E13">
        <f t="shared" si="1"/>
        <v>10.5</v>
      </c>
      <c r="G13" t="s">
        <v>15</v>
      </c>
      <c r="H13">
        <f>MIN(H10,H11)</f>
        <v>0</v>
      </c>
    </row>
    <row r="14" spans="1:12" x14ac:dyDescent="0.3">
      <c r="A14">
        <v>20</v>
      </c>
      <c r="B14">
        <v>14</v>
      </c>
      <c r="D14">
        <f t="shared" si="0"/>
        <v>35</v>
      </c>
      <c r="E14">
        <f t="shared" si="1"/>
        <v>22.5</v>
      </c>
    </row>
    <row r="15" spans="1:12" x14ac:dyDescent="0.3">
      <c r="A15">
        <v>20</v>
      </c>
      <c r="B15">
        <v>12</v>
      </c>
      <c r="D15">
        <f t="shared" si="0"/>
        <v>35</v>
      </c>
      <c r="E15">
        <f t="shared" si="1"/>
        <v>1.5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21</v>
      </c>
      <c r="B16">
        <v>14</v>
      </c>
      <c r="D16">
        <f t="shared" si="0"/>
        <v>45</v>
      </c>
      <c r="E16">
        <f t="shared" si="1"/>
        <v>22.5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21</v>
      </c>
      <c r="B17">
        <v>13</v>
      </c>
      <c r="D17">
        <f t="shared" si="0"/>
        <v>45</v>
      </c>
      <c r="E17">
        <f t="shared" si="1"/>
        <v>10.5</v>
      </c>
    </row>
    <row r="18" spans="1:12" x14ac:dyDescent="0.3">
      <c r="A18">
        <v>24</v>
      </c>
      <c r="B18">
        <v>13</v>
      </c>
      <c r="D18">
        <f t="shared" si="0"/>
        <v>60</v>
      </c>
      <c r="E18">
        <f t="shared" si="1"/>
        <v>10.5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23</v>
      </c>
      <c r="B19">
        <v>13</v>
      </c>
      <c r="D19">
        <f t="shared" si="0"/>
        <v>58</v>
      </c>
      <c r="E19">
        <f t="shared" si="1"/>
        <v>10.5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20</v>
      </c>
      <c r="B20">
        <v>13</v>
      </c>
      <c r="D20">
        <f t="shared" si="0"/>
        <v>35</v>
      </c>
      <c r="E20">
        <f t="shared" si="1"/>
        <v>10.5</v>
      </c>
    </row>
    <row r="21" spans="1:12" x14ac:dyDescent="0.3">
      <c r="A21">
        <v>21</v>
      </c>
      <c r="B21">
        <v>15</v>
      </c>
      <c r="D21">
        <f t="shared" si="0"/>
        <v>45</v>
      </c>
      <c r="E21">
        <f t="shared" si="1"/>
        <v>28.5</v>
      </c>
    </row>
    <row r="22" spans="1:12" x14ac:dyDescent="0.3">
      <c r="A22">
        <v>21</v>
      </c>
      <c r="B22">
        <v>14</v>
      </c>
      <c r="D22">
        <f t="shared" si="0"/>
        <v>45</v>
      </c>
      <c r="E22">
        <f t="shared" si="1"/>
        <v>22.5</v>
      </c>
    </row>
    <row r="23" spans="1:12" x14ac:dyDescent="0.3">
      <c r="A23">
        <v>21</v>
      </c>
      <c r="B23">
        <v>13</v>
      </c>
      <c r="D23">
        <f t="shared" si="0"/>
        <v>45</v>
      </c>
      <c r="E23">
        <f t="shared" si="1"/>
        <v>10.5</v>
      </c>
    </row>
    <row r="24" spans="1:12" x14ac:dyDescent="0.3">
      <c r="A24">
        <v>20</v>
      </c>
      <c r="B24">
        <v>13</v>
      </c>
      <c r="D24">
        <f t="shared" si="0"/>
        <v>35</v>
      </c>
      <c r="E24">
        <f t="shared" si="1"/>
        <v>10.5</v>
      </c>
    </row>
    <row r="25" spans="1:12" x14ac:dyDescent="0.3">
      <c r="A25">
        <v>20</v>
      </c>
      <c r="B25">
        <v>13</v>
      </c>
      <c r="D25">
        <f t="shared" si="0"/>
        <v>35</v>
      </c>
      <c r="E25">
        <f t="shared" si="1"/>
        <v>10.5</v>
      </c>
    </row>
    <row r="26" spans="1:12" x14ac:dyDescent="0.3">
      <c r="A26">
        <v>22</v>
      </c>
      <c r="B26">
        <v>14</v>
      </c>
      <c r="D26">
        <f t="shared" si="0"/>
        <v>53.5</v>
      </c>
      <c r="E26">
        <f t="shared" si="1"/>
        <v>22.5</v>
      </c>
    </row>
    <row r="27" spans="1:12" x14ac:dyDescent="0.3">
      <c r="A27">
        <v>22</v>
      </c>
      <c r="B27">
        <v>13</v>
      </c>
      <c r="D27">
        <f t="shared" si="0"/>
        <v>53.5</v>
      </c>
      <c r="E27">
        <f t="shared" si="1"/>
        <v>10.5</v>
      </c>
    </row>
    <row r="28" spans="1:12" x14ac:dyDescent="0.3">
      <c r="A28">
        <v>20</v>
      </c>
      <c r="B28">
        <v>15</v>
      </c>
      <c r="D28">
        <f t="shared" si="0"/>
        <v>35</v>
      </c>
      <c r="E28">
        <f t="shared" si="1"/>
        <v>28.5</v>
      </c>
    </row>
    <row r="29" spans="1:12" x14ac:dyDescent="0.3">
      <c r="A29">
        <v>21</v>
      </c>
      <c r="B29">
        <v>13</v>
      </c>
      <c r="D29">
        <f t="shared" si="0"/>
        <v>45</v>
      </c>
      <c r="E29">
        <f t="shared" si="1"/>
        <v>10.5</v>
      </c>
    </row>
    <row r="30" spans="1:12" x14ac:dyDescent="0.3">
      <c r="A30">
        <v>20</v>
      </c>
      <c r="B30">
        <v>13</v>
      </c>
      <c r="D30">
        <f t="shared" si="0"/>
        <v>35</v>
      </c>
      <c r="E30">
        <f t="shared" si="1"/>
        <v>10.5</v>
      </c>
    </row>
    <row r="31" spans="1:12" x14ac:dyDescent="0.3">
      <c r="A31">
        <v>21</v>
      </c>
      <c r="B31">
        <v>13</v>
      </c>
      <c r="D31">
        <f t="shared" si="0"/>
        <v>45</v>
      </c>
      <c r="E31">
        <f t="shared" si="1"/>
        <v>10.5</v>
      </c>
    </row>
    <row r="32" spans="1:12" x14ac:dyDescent="0.3">
      <c r="A32">
        <v>22</v>
      </c>
      <c r="B32">
        <v>12</v>
      </c>
      <c r="D32">
        <f t="shared" si="0"/>
        <v>53.5</v>
      </c>
      <c r="E32">
        <f t="shared" si="1"/>
        <v>1.5</v>
      </c>
    </row>
    <row r="33" spans="1:5" x14ac:dyDescent="0.3">
      <c r="A33">
        <v>22</v>
      </c>
      <c r="B33">
        <v>15</v>
      </c>
      <c r="D33">
        <f t="shared" si="0"/>
        <v>53.5</v>
      </c>
      <c r="E33">
        <f t="shared" si="1"/>
        <v>28.5</v>
      </c>
    </row>
  </sheetData>
  <phoneticPr fontId="3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64</v>
      </c>
      <c r="D1" t="s">
        <v>2</v>
      </c>
      <c r="E1">
        <v>355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9</v>
      </c>
      <c r="I2">
        <f>MEDIAN($B$4:$B$33)</f>
        <v>7</v>
      </c>
      <c r="K2">
        <f>AVERAGE($A$4:$A$33)</f>
        <v>9</v>
      </c>
      <c r="L2">
        <f>AVERAGE($B$4:$B$33)</f>
        <v>6.7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8</v>
      </c>
      <c r="B4">
        <v>7</v>
      </c>
      <c r="D4">
        <f t="shared" ref="D4:D33" si="0">RANK(A4,$A$4:$B$33,1)+(COUNT($A$4:$B$33)+1-RANK(A4,$A$4:$B$33,1)-RANK(A4,$A$4:$B$33,0))/2</f>
        <v>32.5</v>
      </c>
      <c r="E4">
        <f t="shared" ref="E4:E33" si="1">RANK(B4,$A$4:$B$33,1)+(COUNT($A$4:$B$33)+1-RANK(B4,$A$4:$B$33,1)-RANK(B4,$A$4:$B$33,0))/2</f>
        <v>20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10</v>
      </c>
      <c r="B5">
        <v>6</v>
      </c>
      <c r="D5">
        <f t="shared" si="0"/>
        <v>57</v>
      </c>
      <c r="E5">
        <f t="shared" si="1"/>
        <v>6.5</v>
      </c>
      <c r="H5">
        <f>SUM($D$4:$D$33)</f>
        <v>1354.5</v>
      </c>
      <c r="I5">
        <f>SUM($E$4:$E$33)</f>
        <v>475.5</v>
      </c>
      <c r="J5" s="2" t="s">
        <v>23</v>
      </c>
      <c r="K5">
        <f>STDEVP($A$4:$A$33)</f>
        <v>0.68313005106397318</v>
      </c>
      <c r="L5">
        <f>STDEVP($B$4:$B$33)</f>
        <v>0.6403124237432849</v>
      </c>
    </row>
    <row r="6" spans="1:12" x14ac:dyDescent="0.3">
      <c r="A6">
        <v>9</v>
      </c>
      <c r="B6">
        <v>8</v>
      </c>
      <c r="D6">
        <f t="shared" si="0"/>
        <v>45.5</v>
      </c>
      <c r="E6">
        <f t="shared" si="1"/>
        <v>32.5</v>
      </c>
    </row>
    <row r="7" spans="1:12" x14ac:dyDescent="0.3">
      <c r="A7">
        <v>9</v>
      </c>
      <c r="B7">
        <v>6</v>
      </c>
      <c r="D7">
        <f t="shared" si="0"/>
        <v>45.5</v>
      </c>
      <c r="E7">
        <f t="shared" si="1"/>
        <v>6.5</v>
      </c>
      <c r="H7" s="1" t="s">
        <v>11</v>
      </c>
      <c r="I7" s="1" t="s">
        <v>12</v>
      </c>
    </row>
    <row r="8" spans="1:12" x14ac:dyDescent="0.3">
      <c r="A8">
        <v>8</v>
      </c>
      <c r="B8">
        <v>6</v>
      </c>
      <c r="D8">
        <f t="shared" si="0"/>
        <v>32.5</v>
      </c>
      <c r="E8">
        <f t="shared" si="1"/>
        <v>6.5</v>
      </c>
      <c r="H8">
        <f>COUNT($A$4:$A$33)</f>
        <v>30</v>
      </c>
      <c r="I8">
        <f>COUNT($B$4:$B$33)</f>
        <v>30</v>
      </c>
    </row>
    <row r="9" spans="1:12" x14ac:dyDescent="0.3">
      <c r="A9">
        <v>9</v>
      </c>
      <c r="B9">
        <v>6</v>
      </c>
      <c r="D9">
        <f t="shared" si="0"/>
        <v>45.5</v>
      </c>
      <c r="E9">
        <f t="shared" si="1"/>
        <v>6.5</v>
      </c>
    </row>
    <row r="10" spans="1:12" x14ac:dyDescent="0.3">
      <c r="A10">
        <v>9</v>
      </c>
      <c r="B10">
        <v>7</v>
      </c>
      <c r="D10">
        <f t="shared" si="0"/>
        <v>45.5</v>
      </c>
      <c r="E10">
        <f t="shared" si="1"/>
        <v>20</v>
      </c>
      <c r="G10" t="s">
        <v>13</v>
      </c>
      <c r="H10">
        <f>H8*I8+H8*(H8+1)/2-H5</f>
        <v>10.5</v>
      </c>
    </row>
    <row r="11" spans="1:12" x14ac:dyDescent="0.3">
      <c r="A11">
        <v>9</v>
      </c>
      <c r="B11">
        <v>6</v>
      </c>
      <c r="D11">
        <f t="shared" si="0"/>
        <v>45.5</v>
      </c>
      <c r="E11">
        <f t="shared" si="1"/>
        <v>6.5</v>
      </c>
      <c r="G11" t="s">
        <v>14</v>
      </c>
      <c r="H11">
        <f>H8*I8+I8*(I8+1)/2-I5</f>
        <v>889.5</v>
      </c>
    </row>
    <row r="12" spans="1:12" x14ac:dyDescent="0.3">
      <c r="A12">
        <v>10</v>
      </c>
      <c r="B12">
        <v>6</v>
      </c>
      <c r="D12">
        <f t="shared" si="0"/>
        <v>57</v>
      </c>
      <c r="E12">
        <f t="shared" si="1"/>
        <v>6.5</v>
      </c>
    </row>
    <row r="13" spans="1:12" x14ac:dyDescent="0.3">
      <c r="A13">
        <v>9</v>
      </c>
      <c r="B13">
        <v>7</v>
      </c>
      <c r="D13">
        <f t="shared" si="0"/>
        <v>45.5</v>
      </c>
      <c r="E13">
        <f t="shared" si="1"/>
        <v>20</v>
      </c>
      <c r="G13" t="s">
        <v>15</v>
      </c>
      <c r="H13">
        <f>MIN(H10,H11)</f>
        <v>10.5</v>
      </c>
    </row>
    <row r="14" spans="1:12" x14ac:dyDescent="0.3">
      <c r="A14">
        <v>8</v>
      </c>
      <c r="B14">
        <v>7</v>
      </c>
      <c r="D14">
        <f t="shared" si="0"/>
        <v>32.5</v>
      </c>
      <c r="E14">
        <f t="shared" si="1"/>
        <v>20</v>
      </c>
    </row>
    <row r="15" spans="1:12" x14ac:dyDescent="0.3">
      <c r="A15">
        <v>10</v>
      </c>
      <c r="B15">
        <v>7</v>
      </c>
      <c r="D15">
        <f t="shared" si="0"/>
        <v>57</v>
      </c>
      <c r="E15">
        <f t="shared" si="1"/>
        <v>20</v>
      </c>
      <c r="G15" t="s">
        <v>16</v>
      </c>
      <c r="H15">
        <f>(H13-H8*I8/2)/SQRT(H8*I8*(H8+I8+1)/12)</f>
        <v>-6.4977549716906955</v>
      </c>
    </row>
    <row r="16" spans="1:12" x14ac:dyDescent="0.3">
      <c r="A16">
        <v>9</v>
      </c>
      <c r="B16">
        <v>7</v>
      </c>
      <c r="D16">
        <f t="shared" si="0"/>
        <v>45.5</v>
      </c>
      <c r="E16">
        <f t="shared" si="1"/>
        <v>20</v>
      </c>
      <c r="G16" s="3" t="s">
        <v>17</v>
      </c>
      <c r="H16" s="4">
        <f>(1-NORMSDIST(ABS(H15)))*2</f>
        <v>8.152745145650897E-11</v>
      </c>
    </row>
    <row r="17" spans="1:12" x14ac:dyDescent="0.3">
      <c r="A17">
        <v>9</v>
      </c>
      <c r="B17">
        <v>7</v>
      </c>
      <c r="D17">
        <f t="shared" si="0"/>
        <v>45.5</v>
      </c>
      <c r="E17">
        <f t="shared" si="1"/>
        <v>20</v>
      </c>
    </row>
    <row r="18" spans="1:12" x14ac:dyDescent="0.3">
      <c r="A18">
        <v>10</v>
      </c>
      <c r="B18">
        <v>6</v>
      </c>
      <c r="D18">
        <f t="shared" si="0"/>
        <v>57</v>
      </c>
      <c r="E18">
        <f t="shared" si="1"/>
        <v>6.5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9</v>
      </c>
      <c r="B19">
        <v>8</v>
      </c>
      <c r="D19">
        <f t="shared" si="0"/>
        <v>45.5</v>
      </c>
      <c r="E19">
        <f t="shared" si="1"/>
        <v>32.5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8</v>
      </c>
      <c r="B20">
        <v>6</v>
      </c>
      <c r="D20">
        <f t="shared" si="0"/>
        <v>32.5</v>
      </c>
      <c r="E20">
        <f t="shared" si="1"/>
        <v>6.5</v>
      </c>
    </row>
    <row r="21" spans="1:12" x14ac:dyDescent="0.3">
      <c r="A21">
        <v>9</v>
      </c>
      <c r="B21">
        <v>7</v>
      </c>
      <c r="D21">
        <f t="shared" si="0"/>
        <v>45.5</v>
      </c>
      <c r="E21">
        <f t="shared" si="1"/>
        <v>20</v>
      </c>
    </row>
    <row r="22" spans="1:12" x14ac:dyDescent="0.3">
      <c r="A22">
        <v>9</v>
      </c>
      <c r="B22">
        <v>7</v>
      </c>
      <c r="D22">
        <f t="shared" si="0"/>
        <v>45.5</v>
      </c>
      <c r="E22">
        <f t="shared" si="1"/>
        <v>20</v>
      </c>
    </row>
    <row r="23" spans="1:12" x14ac:dyDescent="0.3">
      <c r="A23">
        <v>10</v>
      </c>
      <c r="B23">
        <v>7</v>
      </c>
      <c r="D23">
        <f t="shared" si="0"/>
        <v>57</v>
      </c>
      <c r="E23">
        <f t="shared" si="1"/>
        <v>20</v>
      </c>
    </row>
    <row r="24" spans="1:12" x14ac:dyDescent="0.3">
      <c r="A24">
        <v>8</v>
      </c>
      <c r="B24">
        <v>7</v>
      </c>
      <c r="D24">
        <f t="shared" si="0"/>
        <v>32.5</v>
      </c>
      <c r="E24">
        <f t="shared" si="1"/>
        <v>20</v>
      </c>
    </row>
    <row r="25" spans="1:12" x14ac:dyDescent="0.3">
      <c r="A25">
        <v>9</v>
      </c>
      <c r="B25">
        <v>6</v>
      </c>
      <c r="D25">
        <f t="shared" si="0"/>
        <v>45.5</v>
      </c>
      <c r="E25">
        <f t="shared" si="1"/>
        <v>6.5</v>
      </c>
    </row>
    <row r="26" spans="1:12" x14ac:dyDescent="0.3">
      <c r="A26">
        <v>10</v>
      </c>
      <c r="B26">
        <v>6</v>
      </c>
      <c r="D26">
        <f t="shared" si="0"/>
        <v>57</v>
      </c>
      <c r="E26">
        <f t="shared" si="1"/>
        <v>6.5</v>
      </c>
    </row>
    <row r="27" spans="1:12" x14ac:dyDescent="0.3">
      <c r="A27">
        <v>9</v>
      </c>
      <c r="B27">
        <v>7</v>
      </c>
      <c r="D27">
        <f t="shared" si="0"/>
        <v>45.5</v>
      </c>
      <c r="E27">
        <f t="shared" si="1"/>
        <v>20</v>
      </c>
    </row>
    <row r="28" spans="1:12" x14ac:dyDescent="0.3">
      <c r="A28">
        <v>8</v>
      </c>
      <c r="B28">
        <v>7</v>
      </c>
      <c r="D28">
        <f t="shared" si="0"/>
        <v>32.5</v>
      </c>
      <c r="E28">
        <f t="shared" si="1"/>
        <v>20</v>
      </c>
    </row>
    <row r="29" spans="1:12" x14ac:dyDescent="0.3">
      <c r="A29">
        <v>9</v>
      </c>
      <c r="B29">
        <v>8</v>
      </c>
      <c r="D29">
        <f t="shared" si="0"/>
        <v>45.5</v>
      </c>
      <c r="E29">
        <f t="shared" si="1"/>
        <v>32.5</v>
      </c>
    </row>
    <row r="30" spans="1:12" x14ac:dyDescent="0.3">
      <c r="A30">
        <v>8</v>
      </c>
      <c r="B30">
        <v>6</v>
      </c>
      <c r="D30">
        <f t="shared" si="0"/>
        <v>32.5</v>
      </c>
      <c r="E30">
        <f t="shared" si="1"/>
        <v>6.5</v>
      </c>
    </row>
    <row r="31" spans="1:12" x14ac:dyDescent="0.3">
      <c r="A31">
        <v>10</v>
      </c>
      <c r="B31">
        <v>7</v>
      </c>
      <c r="D31">
        <f t="shared" si="0"/>
        <v>57</v>
      </c>
      <c r="E31">
        <f t="shared" si="1"/>
        <v>20</v>
      </c>
    </row>
    <row r="32" spans="1:12" x14ac:dyDescent="0.3">
      <c r="A32">
        <v>9</v>
      </c>
      <c r="B32">
        <v>7</v>
      </c>
      <c r="D32">
        <f t="shared" si="0"/>
        <v>45.5</v>
      </c>
      <c r="E32">
        <f t="shared" si="1"/>
        <v>20</v>
      </c>
    </row>
    <row r="33" spans="1:5" x14ac:dyDescent="0.3">
      <c r="A33">
        <v>9</v>
      </c>
      <c r="B33">
        <v>6</v>
      </c>
      <c r="D33">
        <f t="shared" si="0"/>
        <v>45.5</v>
      </c>
      <c r="E33">
        <f t="shared" si="1"/>
        <v>6.5</v>
      </c>
    </row>
  </sheetData>
  <phoneticPr fontId="3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65</v>
      </c>
      <c r="D1" t="s">
        <v>2</v>
      </c>
      <c r="E1">
        <v>424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11</v>
      </c>
      <c r="I2">
        <f>MEDIAN($B$4:$B$33)</f>
        <v>7</v>
      </c>
      <c r="K2">
        <f>AVERAGE($A$4:$A$33)</f>
        <v>11.333333333333334</v>
      </c>
      <c r="L2">
        <f>AVERAGE($B$4:$B$33)</f>
        <v>7.5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13</v>
      </c>
      <c r="B4">
        <v>8</v>
      </c>
      <c r="D4">
        <f t="shared" ref="D4:D33" si="0">RANK(A4,$A$4:$B$33,1)+(COUNT($A$4:$B$33)+1-RANK(A4,$A$4:$B$33,1)-RANK(A4,$A$4:$B$33,0))/2</f>
        <v>59</v>
      </c>
      <c r="E4">
        <f t="shared" ref="E4:E33" si="1">RANK(B4,$A$4:$B$33,1)+(COUNT($A$4:$B$33)+1-RANK(B4,$A$4:$B$33,1)-RANK(B4,$A$4:$B$33,0))/2</f>
        <v>23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12</v>
      </c>
      <c r="B5">
        <v>8</v>
      </c>
      <c r="D5">
        <f t="shared" si="0"/>
        <v>54.5</v>
      </c>
      <c r="E5">
        <f t="shared" si="1"/>
        <v>23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0.74535599249992956</v>
      </c>
      <c r="L5">
        <f>STDEVP($B$4:$B$33)</f>
        <v>0.56273143387113778</v>
      </c>
    </row>
    <row r="6" spans="1:12" x14ac:dyDescent="0.3">
      <c r="A6">
        <v>13</v>
      </c>
      <c r="B6">
        <v>8</v>
      </c>
      <c r="D6">
        <f t="shared" si="0"/>
        <v>59</v>
      </c>
      <c r="E6">
        <f t="shared" si="1"/>
        <v>23</v>
      </c>
    </row>
    <row r="7" spans="1:12" x14ac:dyDescent="0.3">
      <c r="A7">
        <v>11</v>
      </c>
      <c r="B7">
        <v>7</v>
      </c>
      <c r="D7">
        <f t="shared" si="0"/>
        <v>42</v>
      </c>
      <c r="E7">
        <f t="shared" si="1"/>
        <v>8.5</v>
      </c>
      <c r="H7" s="1" t="s">
        <v>11</v>
      </c>
      <c r="I7" s="1" t="s">
        <v>12</v>
      </c>
    </row>
    <row r="8" spans="1:12" x14ac:dyDescent="0.3">
      <c r="A8">
        <v>11</v>
      </c>
      <c r="B8">
        <v>8</v>
      </c>
      <c r="D8">
        <f t="shared" si="0"/>
        <v>42</v>
      </c>
      <c r="E8">
        <f t="shared" si="1"/>
        <v>23</v>
      </c>
      <c r="H8">
        <f>COUNT($A$4:$A$33)</f>
        <v>30</v>
      </c>
      <c r="I8">
        <f>COUNT($B$4:$B$33)</f>
        <v>30</v>
      </c>
    </row>
    <row r="9" spans="1:12" x14ac:dyDescent="0.3">
      <c r="A9">
        <v>13</v>
      </c>
      <c r="B9">
        <v>7</v>
      </c>
      <c r="D9">
        <f t="shared" si="0"/>
        <v>59</v>
      </c>
      <c r="E9">
        <f t="shared" si="1"/>
        <v>8.5</v>
      </c>
    </row>
    <row r="10" spans="1:12" x14ac:dyDescent="0.3">
      <c r="A10">
        <v>11</v>
      </c>
      <c r="B10">
        <v>7</v>
      </c>
      <c r="D10">
        <f t="shared" si="0"/>
        <v>42</v>
      </c>
      <c r="E10">
        <f t="shared" si="1"/>
        <v>8.5</v>
      </c>
      <c r="G10" t="s">
        <v>13</v>
      </c>
      <c r="H10">
        <f>H8*I8+H8*(H8+1)/2-H5</f>
        <v>0</v>
      </c>
    </row>
    <row r="11" spans="1:12" x14ac:dyDescent="0.3">
      <c r="A11">
        <v>12</v>
      </c>
      <c r="B11">
        <v>7</v>
      </c>
      <c r="D11">
        <f t="shared" si="0"/>
        <v>54.5</v>
      </c>
      <c r="E11">
        <f t="shared" si="1"/>
        <v>8.5</v>
      </c>
      <c r="G11" t="s">
        <v>14</v>
      </c>
      <c r="H11">
        <f>H8*I8+I8*(I8+1)/2-I5</f>
        <v>900</v>
      </c>
    </row>
    <row r="12" spans="1:12" x14ac:dyDescent="0.3">
      <c r="A12">
        <v>11</v>
      </c>
      <c r="B12">
        <v>8</v>
      </c>
      <c r="D12">
        <f t="shared" si="0"/>
        <v>42</v>
      </c>
      <c r="E12">
        <f t="shared" si="1"/>
        <v>23</v>
      </c>
    </row>
    <row r="13" spans="1:12" x14ac:dyDescent="0.3">
      <c r="A13">
        <v>11</v>
      </c>
      <c r="B13">
        <v>8</v>
      </c>
      <c r="D13">
        <f t="shared" si="0"/>
        <v>42</v>
      </c>
      <c r="E13">
        <f t="shared" si="1"/>
        <v>23</v>
      </c>
      <c r="G13" t="s">
        <v>15</v>
      </c>
      <c r="H13">
        <f>MIN(H10,H11)</f>
        <v>0</v>
      </c>
    </row>
    <row r="14" spans="1:12" x14ac:dyDescent="0.3">
      <c r="A14">
        <v>11</v>
      </c>
      <c r="B14">
        <v>8</v>
      </c>
      <c r="D14">
        <f t="shared" si="0"/>
        <v>42</v>
      </c>
      <c r="E14">
        <f t="shared" si="1"/>
        <v>23</v>
      </c>
    </row>
    <row r="15" spans="1:12" x14ac:dyDescent="0.3">
      <c r="A15">
        <v>11</v>
      </c>
      <c r="B15">
        <v>7</v>
      </c>
      <c r="D15">
        <f t="shared" si="0"/>
        <v>42</v>
      </c>
      <c r="E15">
        <f t="shared" si="1"/>
        <v>8.5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12</v>
      </c>
      <c r="B16">
        <v>7</v>
      </c>
      <c r="D16">
        <f t="shared" si="0"/>
        <v>54.5</v>
      </c>
      <c r="E16">
        <f t="shared" si="1"/>
        <v>8.5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11</v>
      </c>
      <c r="B17">
        <v>8</v>
      </c>
      <c r="D17">
        <f t="shared" si="0"/>
        <v>42</v>
      </c>
      <c r="E17">
        <f t="shared" si="1"/>
        <v>23</v>
      </c>
    </row>
    <row r="18" spans="1:12" x14ac:dyDescent="0.3">
      <c r="A18">
        <v>11</v>
      </c>
      <c r="B18">
        <v>7</v>
      </c>
      <c r="D18">
        <f t="shared" si="0"/>
        <v>42</v>
      </c>
      <c r="E18">
        <f t="shared" si="1"/>
        <v>8.5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11</v>
      </c>
      <c r="B19">
        <v>8</v>
      </c>
      <c r="D19">
        <f t="shared" si="0"/>
        <v>42</v>
      </c>
      <c r="E19">
        <f t="shared" si="1"/>
        <v>23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12</v>
      </c>
      <c r="B20">
        <v>8</v>
      </c>
      <c r="D20">
        <f t="shared" si="0"/>
        <v>54.5</v>
      </c>
      <c r="E20">
        <f t="shared" si="1"/>
        <v>23</v>
      </c>
    </row>
    <row r="21" spans="1:12" x14ac:dyDescent="0.3">
      <c r="A21">
        <v>11</v>
      </c>
      <c r="B21">
        <v>7</v>
      </c>
      <c r="D21">
        <f t="shared" si="0"/>
        <v>42</v>
      </c>
      <c r="E21">
        <f t="shared" si="1"/>
        <v>8.5</v>
      </c>
    </row>
    <row r="22" spans="1:12" x14ac:dyDescent="0.3">
      <c r="A22">
        <v>11</v>
      </c>
      <c r="B22">
        <v>7</v>
      </c>
      <c r="D22">
        <f t="shared" si="0"/>
        <v>42</v>
      </c>
      <c r="E22">
        <f t="shared" si="1"/>
        <v>8.5</v>
      </c>
    </row>
    <row r="23" spans="1:12" x14ac:dyDescent="0.3">
      <c r="A23">
        <v>11</v>
      </c>
      <c r="B23">
        <v>7</v>
      </c>
      <c r="D23">
        <f t="shared" si="0"/>
        <v>42</v>
      </c>
      <c r="E23">
        <f t="shared" si="1"/>
        <v>8.5</v>
      </c>
    </row>
    <row r="24" spans="1:12" x14ac:dyDescent="0.3">
      <c r="A24">
        <v>12</v>
      </c>
      <c r="B24">
        <v>8</v>
      </c>
      <c r="D24">
        <f t="shared" si="0"/>
        <v>54.5</v>
      </c>
      <c r="E24">
        <f t="shared" si="1"/>
        <v>23</v>
      </c>
    </row>
    <row r="25" spans="1:12" x14ac:dyDescent="0.3">
      <c r="A25">
        <v>10</v>
      </c>
      <c r="B25">
        <v>7</v>
      </c>
      <c r="D25">
        <f t="shared" si="0"/>
        <v>31.5</v>
      </c>
      <c r="E25">
        <f t="shared" si="1"/>
        <v>8.5</v>
      </c>
    </row>
    <row r="26" spans="1:12" x14ac:dyDescent="0.3">
      <c r="A26">
        <v>11</v>
      </c>
      <c r="B26">
        <v>7</v>
      </c>
      <c r="D26">
        <f t="shared" si="0"/>
        <v>42</v>
      </c>
      <c r="E26">
        <f t="shared" si="1"/>
        <v>8.5</v>
      </c>
    </row>
    <row r="27" spans="1:12" x14ac:dyDescent="0.3">
      <c r="A27">
        <v>10</v>
      </c>
      <c r="B27">
        <v>9</v>
      </c>
      <c r="D27">
        <f t="shared" si="0"/>
        <v>31.5</v>
      </c>
      <c r="E27">
        <f t="shared" si="1"/>
        <v>30</v>
      </c>
    </row>
    <row r="28" spans="1:12" x14ac:dyDescent="0.3">
      <c r="A28">
        <v>12</v>
      </c>
      <c r="B28">
        <v>8</v>
      </c>
      <c r="D28">
        <f t="shared" si="0"/>
        <v>54.5</v>
      </c>
      <c r="E28">
        <f t="shared" si="1"/>
        <v>23</v>
      </c>
    </row>
    <row r="29" spans="1:12" x14ac:dyDescent="0.3">
      <c r="A29">
        <v>11</v>
      </c>
      <c r="B29">
        <v>8</v>
      </c>
      <c r="D29">
        <f t="shared" si="0"/>
        <v>42</v>
      </c>
      <c r="E29">
        <f t="shared" si="1"/>
        <v>23</v>
      </c>
    </row>
    <row r="30" spans="1:12" x14ac:dyDescent="0.3">
      <c r="A30">
        <v>11</v>
      </c>
      <c r="B30">
        <v>7</v>
      </c>
      <c r="D30">
        <f t="shared" si="0"/>
        <v>42</v>
      </c>
      <c r="E30">
        <f t="shared" si="1"/>
        <v>8.5</v>
      </c>
    </row>
    <row r="31" spans="1:12" x14ac:dyDescent="0.3">
      <c r="A31">
        <v>11</v>
      </c>
      <c r="B31">
        <v>7</v>
      </c>
      <c r="D31">
        <f t="shared" si="0"/>
        <v>42</v>
      </c>
      <c r="E31">
        <f t="shared" si="1"/>
        <v>8.5</v>
      </c>
    </row>
    <row r="32" spans="1:12" x14ac:dyDescent="0.3">
      <c r="A32">
        <v>11</v>
      </c>
      <c r="B32">
        <v>7</v>
      </c>
      <c r="D32">
        <f t="shared" si="0"/>
        <v>42</v>
      </c>
      <c r="E32">
        <f t="shared" si="1"/>
        <v>8.5</v>
      </c>
    </row>
    <row r="33" spans="1:5" x14ac:dyDescent="0.3">
      <c r="A33">
        <v>11</v>
      </c>
      <c r="B33">
        <v>7</v>
      </c>
      <c r="D33">
        <f t="shared" si="0"/>
        <v>42</v>
      </c>
      <c r="E33">
        <f t="shared" si="1"/>
        <v>8.5</v>
      </c>
    </row>
  </sheetData>
  <phoneticPr fontId="3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66</v>
      </c>
      <c r="D1" t="s">
        <v>2</v>
      </c>
      <c r="E1">
        <v>874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25</v>
      </c>
      <c r="I2">
        <f>MEDIAN($B$4:$B$33)</f>
        <v>16</v>
      </c>
      <c r="K2">
        <f>AVERAGE($A$4:$A$33)</f>
        <v>25.133333333333333</v>
      </c>
      <c r="L2">
        <f>AVERAGE($B$4:$B$33)</f>
        <v>15.9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26</v>
      </c>
      <c r="B4">
        <v>16</v>
      </c>
      <c r="D4">
        <f t="shared" ref="D4:D33" si="0">RANK(A4,$A$4:$B$33,1)+(COUNT($A$4:$B$33)+1-RANK(A4,$A$4:$B$33,1)-RANK(A4,$A$4:$B$33,0))/2</f>
        <v>54.5</v>
      </c>
      <c r="E4">
        <f t="shared" ref="E4:E33" si="1">RANK(B4,$A$4:$B$33,1)+(COUNT($A$4:$B$33)+1-RANK(B4,$A$4:$B$33,1)-RANK(B4,$A$4:$B$33,0))/2</f>
        <v>18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30</v>
      </c>
      <c r="B5">
        <v>15</v>
      </c>
      <c r="D5">
        <f t="shared" si="0"/>
        <v>60</v>
      </c>
      <c r="E5">
        <f t="shared" si="1"/>
        <v>9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1.3349989596333864</v>
      </c>
      <c r="L5">
        <f>STDEVP($B$4:$B$33)</f>
        <v>1.3503086067019399</v>
      </c>
    </row>
    <row r="6" spans="1:12" x14ac:dyDescent="0.3">
      <c r="A6">
        <v>27</v>
      </c>
      <c r="B6">
        <v>15</v>
      </c>
      <c r="D6">
        <f t="shared" si="0"/>
        <v>58.5</v>
      </c>
      <c r="E6">
        <f t="shared" si="1"/>
        <v>9</v>
      </c>
    </row>
    <row r="7" spans="1:12" x14ac:dyDescent="0.3">
      <c r="A7">
        <v>25</v>
      </c>
      <c r="B7">
        <v>15</v>
      </c>
      <c r="D7">
        <f t="shared" si="0"/>
        <v>45.5</v>
      </c>
      <c r="E7">
        <f t="shared" si="1"/>
        <v>9</v>
      </c>
      <c r="H7" s="1" t="s">
        <v>11</v>
      </c>
      <c r="I7" s="1" t="s">
        <v>12</v>
      </c>
    </row>
    <row r="8" spans="1:12" x14ac:dyDescent="0.3">
      <c r="A8">
        <v>27</v>
      </c>
      <c r="B8">
        <v>16</v>
      </c>
      <c r="D8">
        <f t="shared" si="0"/>
        <v>58.5</v>
      </c>
      <c r="E8">
        <f t="shared" si="1"/>
        <v>18</v>
      </c>
      <c r="H8">
        <f>COUNT($A$4:$A$33)</f>
        <v>30</v>
      </c>
      <c r="I8">
        <f>COUNT($B$4:$B$33)</f>
        <v>30</v>
      </c>
    </row>
    <row r="9" spans="1:12" x14ac:dyDescent="0.3">
      <c r="A9">
        <v>25</v>
      </c>
      <c r="B9">
        <v>17</v>
      </c>
      <c r="D9">
        <f t="shared" si="0"/>
        <v>45.5</v>
      </c>
      <c r="E9">
        <f t="shared" si="1"/>
        <v>25</v>
      </c>
    </row>
    <row r="10" spans="1:12" x14ac:dyDescent="0.3">
      <c r="A10">
        <v>25</v>
      </c>
      <c r="B10">
        <v>17</v>
      </c>
      <c r="D10">
        <f t="shared" si="0"/>
        <v>45.5</v>
      </c>
      <c r="E10">
        <f t="shared" si="1"/>
        <v>25</v>
      </c>
      <c r="G10" t="s">
        <v>13</v>
      </c>
      <c r="H10">
        <f>H8*I8+H8*(H8+1)/2-H5</f>
        <v>0</v>
      </c>
    </row>
    <row r="11" spans="1:12" x14ac:dyDescent="0.3">
      <c r="A11">
        <v>25</v>
      </c>
      <c r="B11">
        <v>16</v>
      </c>
      <c r="D11">
        <f t="shared" si="0"/>
        <v>45.5</v>
      </c>
      <c r="E11">
        <f t="shared" si="1"/>
        <v>18</v>
      </c>
      <c r="G11" t="s">
        <v>14</v>
      </c>
      <c r="H11">
        <f>H8*I8+I8*(I8+1)/2-I5</f>
        <v>900</v>
      </c>
    </row>
    <row r="12" spans="1:12" x14ac:dyDescent="0.3">
      <c r="A12">
        <v>24</v>
      </c>
      <c r="B12">
        <v>15</v>
      </c>
      <c r="D12">
        <f t="shared" si="0"/>
        <v>36</v>
      </c>
      <c r="E12">
        <f t="shared" si="1"/>
        <v>9</v>
      </c>
    </row>
    <row r="13" spans="1:12" x14ac:dyDescent="0.3">
      <c r="A13">
        <v>25</v>
      </c>
      <c r="B13">
        <v>15</v>
      </c>
      <c r="D13">
        <f t="shared" si="0"/>
        <v>45.5</v>
      </c>
      <c r="E13">
        <f t="shared" si="1"/>
        <v>9</v>
      </c>
      <c r="G13" t="s">
        <v>15</v>
      </c>
      <c r="H13">
        <f>MIN(H10,H11)</f>
        <v>0</v>
      </c>
    </row>
    <row r="14" spans="1:12" x14ac:dyDescent="0.3">
      <c r="A14">
        <v>25</v>
      </c>
      <c r="B14">
        <v>15</v>
      </c>
      <c r="D14">
        <f t="shared" si="0"/>
        <v>45.5</v>
      </c>
      <c r="E14">
        <f t="shared" si="1"/>
        <v>9</v>
      </c>
    </row>
    <row r="15" spans="1:12" x14ac:dyDescent="0.3">
      <c r="A15">
        <v>26</v>
      </c>
      <c r="B15">
        <v>14</v>
      </c>
      <c r="D15">
        <f t="shared" si="0"/>
        <v>54.5</v>
      </c>
      <c r="E15">
        <f t="shared" si="1"/>
        <v>2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26</v>
      </c>
      <c r="B16">
        <v>15</v>
      </c>
      <c r="D16">
        <f t="shared" si="0"/>
        <v>54.5</v>
      </c>
      <c r="E16">
        <f t="shared" si="1"/>
        <v>9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24</v>
      </c>
      <c r="B17">
        <v>19</v>
      </c>
      <c r="D17">
        <f t="shared" si="0"/>
        <v>36</v>
      </c>
      <c r="E17">
        <f t="shared" si="1"/>
        <v>29</v>
      </c>
    </row>
    <row r="18" spans="1:12" x14ac:dyDescent="0.3">
      <c r="A18">
        <v>26</v>
      </c>
      <c r="B18">
        <v>14</v>
      </c>
      <c r="D18">
        <f t="shared" si="0"/>
        <v>54.5</v>
      </c>
      <c r="E18">
        <f t="shared" si="1"/>
        <v>2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24</v>
      </c>
      <c r="B19">
        <v>17</v>
      </c>
      <c r="D19">
        <f t="shared" si="0"/>
        <v>36</v>
      </c>
      <c r="E19">
        <f t="shared" si="1"/>
        <v>25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24</v>
      </c>
      <c r="B20">
        <v>17</v>
      </c>
      <c r="D20">
        <f t="shared" si="0"/>
        <v>36</v>
      </c>
      <c r="E20">
        <f t="shared" si="1"/>
        <v>25</v>
      </c>
    </row>
    <row r="21" spans="1:12" x14ac:dyDescent="0.3">
      <c r="A21">
        <v>26</v>
      </c>
      <c r="B21">
        <v>16</v>
      </c>
      <c r="D21">
        <f t="shared" si="0"/>
        <v>54.5</v>
      </c>
      <c r="E21">
        <f t="shared" si="1"/>
        <v>18</v>
      </c>
    </row>
    <row r="22" spans="1:12" x14ac:dyDescent="0.3">
      <c r="A22">
        <v>25</v>
      </c>
      <c r="B22">
        <v>15</v>
      </c>
      <c r="D22">
        <f t="shared" si="0"/>
        <v>45.5</v>
      </c>
      <c r="E22">
        <f t="shared" si="1"/>
        <v>9</v>
      </c>
    </row>
    <row r="23" spans="1:12" x14ac:dyDescent="0.3">
      <c r="A23">
        <v>24</v>
      </c>
      <c r="B23">
        <v>16</v>
      </c>
      <c r="D23">
        <f t="shared" si="0"/>
        <v>36</v>
      </c>
      <c r="E23">
        <f t="shared" si="1"/>
        <v>18</v>
      </c>
    </row>
    <row r="24" spans="1:12" x14ac:dyDescent="0.3">
      <c r="A24">
        <v>25</v>
      </c>
      <c r="B24">
        <v>16</v>
      </c>
      <c r="D24">
        <f t="shared" si="0"/>
        <v>45.5</v>
      </c>
      <c r="E24">
        <f t="shared" si="1"/>
        <v>18</v>
      </c>
    </row>
    <row r="25" spans="1:12" x14ac:dyDescent="0.3">
      <c r="A25">
        <v>25</v>
      </c>
      <c r="B25">
        <v>15</v>
      </c>
      <c r="D25">
        <f t="shared" si="0"/>
        <v>45.5</v>
      </c>
      <c r="E25">
        <f t="shared" si="1"/>
        <v>9</v>
      </c>
    </row>
    <row r="26" spans="1:12" x14ac:dyDescent="0.3">
      <c r="A26">
        <v>25</v>
      </c>
      <c r="B26">
        <v>17</v>
      </c>
      <c r="D26">
        <f t="shared" si="0"/>
        <v>45.5</v>
      </c>
      <c r="E26">
        <f t="shared" si="1"/>
        <v>25</v>
      </c>
    </row>
    <row r="27" spans="1:12" x14ac:dyDescent="0.3">
      <c r="A27">
        <v>26</v>
      </c>
      <c r="B27">
        <v>15</v>
      </c>
      <c r="D27">
        <f t="shared" si="0"/>
        <v>54.5</v>
      </c>
      <c r="E27">
        <f t="shared" si="1"/>
        <v>9</v>
      </c>
    </row>
    <row r="28" spans="1:12" x14ac:dyDescent="0.3">
      <c r="A28">
        <v>25</v>
      </c>
      <c r="B28">
        <v>17</v>
      </c>
      <c r="D28">
        <f t="shared" si="0"/>
        <v>45.5</v>
      </c>
      <c r="E28">
        <f t="shared" si="1"/>
        <v>25</v>
      </c>
    </row>
    <row r="29" spans="1:12" x14ac:dyDescent="0.3">
      <c r="A29">
        <v>24</v>
      </c>
      <c r="B29">
        <v>20</v>
      </c>
      <c r="D29">
        <f t="shared" si="0"/>
        <v>36</v>
      </c>
      <c r="E29">
        <f t="shared" si="1"/>
        <v>30</v>
      </c>
    </row>
    <row r="30" spans="1:12" x14ac:dyDescent="0.3">
      <c r="A30">
        <v>24</v>
      </c>
      <c r="B30">
        <v>15</v>
      </c>
      <c r="D30">
        <f t="shared" si="0"/>
        <v>36</v>
      </c>
      <c r="E30">
        <f t="shared" si="1"/>
        <v>9</v>
      </c>
    </row>
    <row r="31" spans="1:12" x14ac:dyDescent="0.3">
      <c r="A31">
        <v>23</v>
      </c>
      <c r="B31">
        <v>16</v>
      </c>
      <c r="D31">
        <f t="shared" si="0"/>
        <v>31.5</v>
      </c>
      <c r="E31">
        <f t="shared" si="1"/>
        <v>18</v>
      </c>
    </row>
    <row r="32" spans="1:12" x14ac:dyDescent="0.3">
      <c r="A32">
        <v>23</v>
      </c>
      <c r="B32">
        <v>17</v>
      </c>
      <c r="D32">
        <f t="shared" si="0"/>
        <v>31.5</v>
      </c>
      <c r="E32">
        <f t="shared" si="1"/>
        <v>25</v>
      </c>
    </row>
    <row r="33" spans="1:5" x14ac:dyDescent="0.3">
      <c r="A33">
        <v>25</v>
      </c>
      <c r="B33">
        <v>14</v>
      </c>
      <c r="D33">
        <f t="shared" si="0"/>
        <v>45.5</v>
      </c>
      <c r="E33">
        <f t="shared" si="1"/>
        <v>2</v>
      </c>
    </row>
  </sheetData>
  <phoneticPr fontId="3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67</v>
      </c>
      <c r="D1" t="s">
        <v>2</v>
      </c>
      <c r="E1">
        <v>545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16</v>
      </c>
      <c r="I2">
        <f>MEDIAN($B$4:$B$33)</f>
        <v>10</v>
      </c>
      <c r="K2">
        <f>AVERAGE($A$4:$A$33)</f>
        <v>16.366666666666667</v>
      </c>
      <c r="L2">
        <f>AVERAGE($B$4:$B$33)</f>
        <v>10.3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15</v>
      </c>
      <c r="B4">
        <v>10</v>
      </c>
      <c r="D4">
        <f t="shared" ref="D4:D33" si="0">RANK(A4,$A$4:$B$33,1)+(COUNT($A$4:$B$33)+1-RANK(A4,$A$4:$B$33,1)-RANK(A4,$A$4:$B$33,0))/2</f>
        <v>35.5</v>
      </c>
      <c r="E4">
        <f t="shared" ref="E4:E33" si="1">RANK(B4,$A$4:$B$33,1)+(COUNT($A$4:$B$33)+1-RANK(B4,$A$4:$B$33,1)-RANK(B4,$A$4:$B$33,0))/2</f>
        <v>13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16</v>
      </c>
      <c r="B5">
        <v>9</v>
      </c>
      <c r="D5">
        <f t="shared" si="0"/>
        <v>44</v>
      </c>
      <c r="E5">
        <f t="shared" si="1"/>
        <v>3.5</v>
      </c>
      <c r="H5">
        <f>SUM($D$4:$D$33)</f>
        <v>1364</v>
      </c>
      <c r="I5">
        <f>SUM($E$4:$E$33)</f>
        <v>466</v>
      </c>
      <c r="J5" s="2" t="s">
        <v>23</v>
      </c>
      <c r="K5">
        <f>STDEVP($A$4:$A$33)</f>
        <v>1.42556031868954</v>
      </c>
      <c r="L5">
        <f>STDEVP($B$4:$B$33)</f>
        <v>1.1000000000000001</v>
      </c>
    </row>
    <row r="6" spans="1:12" x14ac:dyDescent="0.3">
      <c r="A6">
        <v>16</v>
      </c>
      <c r="B6">
        <v>11</v>
      </c>
      <c r="D6">
        <f t="shared" si="0"/>
        <v>44</v>
      </c>
      <c r="E6">
        <f t="shared" si="1"/>
        <v>24</v>
      </c>
    </row>
    <row r="7" spans="1:12" x14ac:dyDescent="0.3">
      <c r="A7">
        <v>16</v>
      </c>
      <c r="B7">
        <v>10</v>
      </c>
      <c r="D7">
        <f t="shared" si="0"/>
        <v>44</v>
      </c>
      <c r="E7">
        <f t="shared" si="1"/>
        <v>13</v>
      </c>
      <c r="H7" s="1" t="s">
        <v>11</v>
      </c>
      <c r="I7" s="1" t="s">
        <v>12</v>
      </c>
    </row>
    <row r="8" spans="1:12" x14ac:dyDescent="0.3">
      <c r="A8">
        <v>16</v>
      </c>
      <c r="B8">
        <v>10</v>
      </c>
      <c r="D8">
        <f t="shared" si="0"/>
        <v>44</v>
      </c>
      <c r="E8">
        <f t="shared" si="1"/>
        <v>13</v>
      </c>
      <c r="H8">
        <f>COUNT($A$4:$A$33)</f>
        <v>30</v>
      </c>
      <c r="I8">
        <f>COUNT($B$4:$B$33)</f>
        <v>30</v>
      </c>
    </row>
    <row r="9" spans="1:12" x14ac:dyDescent="0.3">
      <c r="A9">
        <v>16</v>
      </c>
      <c r="B9">
        <v>11</v>
      </c>
      <c r="D9">
        <f t="shared" si="0"/>
        <v>44</v>
      </c>
      <c r="E9">
        <f t="shared" si="1"/>
        <v>24</v>
      </c>
    </row>
    <row r="10" spans="1:12" x14ac:dyDescent="0.3">
      <c r="A10">
        <v>15</v>
      </c>
      <c r="B10">
        <v>14</v>
      </c>
      <c r="D10">
        <f t="shared" si="0"/>
        <v>35.5</v>
      </c>
      <c r="E10">
        <f t="shared" si="1"/>
        <v>31</v>
      </c>
      <c r="G10" t="s">
        <v>13</v>
      </c>
      <c r="H10">
        <f>H8*I8+H8*(H8+1)/2-H5</f>
        <v>1</v>
      </c>
    </row>
    <row r="11" spans="1:12" x14ac:dyDescent="0.3">
      <c r="A11">
        <v>18</v>
      </c>
      <c r="B11">
        <v>12</v>
      </c>
      <c r="D11">
        <f t="shared" si="0"/>
        <v>56</v>
      </c>
      <c r="E11">
        <f t="shared" si="1"/>
        <v>28.5</v>
      </c>
      <c r="G11" t="s">
        <v>14</v>
      </c>
      <c r="H11">
        <f>H8*I8+I8*(I8+1)/2-I5</f>
        <v>899</v>
      </c>
    </row>
    <row r="12" spans="1:12" x14ac:dyDescent="0.3">
      <c r="A12">
        <v>16</v>
      </c>
      <c r="B12">
        <v>11</v>
      </c>
      <c r="D12">
        <f t="shared" si="0"/>
        <v>44</v>
      </c>
      <c r="E12">
        <f t="shared" si="1"/>
        <v>24</v>
      </c>
    </row>
    <row r="13" spans="1:12" x14ac:dyDescent="0.3">
      <c r="A13">
        <v>17</v>
      </c>
      <c r="B13">
        <v>10</v>
      </c>
      <c r="D13">
        <f t="shared" si="0"/>
        <v>52</v>
      </c>
      <c r="E13">
        <f t="shared" si="1"/>
        <v>13</v>
      </c>
      <c r="G13" t="s">
        <v>15</v>
      </c>
      <c r="H13">
        <f>MIN(H10,H11)</f>
        <v>1</v>
      </c>
    </row>
    <row r="14" spans="1:12" x14ac:dyDescent="0.3">
      <c r="A14">
        <v>16</v>
      </c>
      <c r="B14">
        <v>10</v>
      </c>
      <c r="D14">
        <f t="shared" si="0"/>
        <v>44</v>
      </c>
      <c r="E14">
        <f t="shared" si="1"/>
        <v>13</v>
      </c>
    </row>
    <row r="15" spans="1:12" x14ac:dyDescent="0.3">
      <c r="A15">
        <v>15</v>
      </c>
      <c r="B15">
        <v>9</v>
      </c>
      <c r="D15">
        <f t="shared" si="0"/>
        <v>35.5</v>
      </c>
      <c r="E15">
        <f t="shared" si="1"/>
        <v>3.5</v>
      </c>
      <c r="G15" t="s">
        <v>16</v>
      </c>
      <c r="H15">
        <f>(H13-H8*I8/2)/SQRT(H8*I8*(H8+I8+1)/12)</f>
        <v>-6.6382070131720639</v>
      </c>
    </row>
    <row r="16" spans="1:12" x14ac:dyDescent="0.3">
      <c r="A16">
        <v>15</v>
      </c>
      <c r="B16">
        <v>10</v>
      </c>
      <c r="D16">
        <f t="shared" si="0"/>
        <v>35.5</v>
      </c>
      <c r="E16">
        <f t="shared" si="1"/>
        <v>13</v>
      </c>
      <c r="G16" s="3" t="s">
        <v>17</v>
      </c>
      <c r="H16" s="4">
        <f>(1-NORMSDIST(ABS(H15)))*2</f>
        <v>3.1752156459674552E-11</v>
      </c>
    </row>
    <row r="17" spans="1:12" x14ac:dyDescent="0.3">
      <c r="A17">
        <v>17</v>
      </c>
      <c r="B17">
        <v>9</v>
      </c>
      <c r="D17">
        <f t="shared" si="0"/>
        <v>52</v>
      </c>
      <c r="E17">
        <f t="shared" si="1"/>
        <v>3.5</v>
      </c>
    </row>
    <row r="18" spans="1:12" x14ac:dyDescent="0.3">
      <c r="A18">
        <v>18</v>
      </c>
      <c r="B18">
        <v>10</v>
      </c>
      <c r="D18">
        <f t="shared" si="0"/>
        <v>56</v>
      </c>
      <c r="E18">
        <f t="shared" si="1"/>
        <v>13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17</v>
      </c>
      <c r="B19">
        <v>11</v>
      </c>
      <c r="D19">
        <f t="shared" si="0"/>
        <v>52</v>
      </c>
      <c r="E19">
        <f t="shared" si="1"/>
        <v>24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15</v>
      </c>
      <c r="B20">
        <v>11</v>
      </c>
      <c r="D20">
        <f t="shared" si="0"/>
        <v>35.5</v>
      </c>
      <c r="E20">
        <f t="shared" si="1"/>
        <v>24</v>
      </c>
    </row>
    <row r="21" spans="1:12" x14ac:dyDescent="0.3">
      <c r="A21">
        <v>17</v>
      </c>
      <c r="B21">
        <v>11</v>
      </c>
      <c r="D21">
        <f t="shared" si="0"/>
        <v>52</v>
      </c>
      <c r="E21">
        <f t="shared" si="1"/>
        <v>24</v>
      </c>
    </row>
    <row r="22" spans="1:12" x14ac:dyDescent="0.3">
      <c r="A22">
        <v>16</v>
      </c>
      <c r="B22">
        <v>10</v>
      </c>
      <c r="D22">
        <f t="shared" si="0"/>
        <v>44</v>
      </c>
      <c r="E22">
        <f t="shared" si="1"/>
        <v>13</v>
      </c>
    </row>
    <row r="23" spans="1:12" x14ac:dyDescent="0.3">
      <c r="A23">
        <v>17</v>
      </c>
      <c r="B23">
        <v>11</v>
      </c>
      <c r="D23">
        <f t="shared" si="0"/>
        <v>52</v>
      </c>
      <c r="E23">
        <f t="shared" si="1"/>
        <v>24</v>
      </c>
    </row>
    <row r="24" spans="1:12" x14ac:dyDescent="0.3">
      <c r="A24">
        <v>19</v>
      </c>
      <c r="B24">
        <v>10</v>
      </c>
      <c r="D24">
        <f t="shared" si="0"/>
        <v>58.5</v>
      </c>
      <c r="E24">
        <f t="shared" si="1"/>
        <v>13</v>
      </c>
    </row>
    <row r="25" spans="1:12" x14ac:dyDescent="0.3">
      <c r="A25">
        <v>18</v>
      </c>
      <c r="B25">
        <v>9</v>
      </c>
      <c r="D25">
        <f t="shared" si="0"/>
        <v>56</v>
      </c>
      <c r="E25">
        <f t="shared" si="1"/>
        <v>3.5</v>
      </c>
    </row>
    <row r="26" spans="1:12" x14ac:dyDescent="0.3">
      <c r="A26">
        <v>14</v>
      </c>
      <c r="B26">
        <v>10</v>
      </c>
      <c r="D26">
        <f t="shared" si="0"/>
        <v>31</v>
      </c>
      <c r="E26">
        <f t="shared" si="1"/>
        <v>13</v>
      </c>
    </row>
    <row r="27" spans="1:12" x14ac:dyDescent="0.3">
      <c r="A27">
        <v>16</v>
      </c>
      <c r="B27">
        <v>10</v>
      </c>
      <c r="D27">
        <f t="shared" si="0"/>
        <v>44</v>
      </c>
      <c r="E27">
        <f t="shared" si="1"/>
        <v>13</v>
      </c>
    </row>
    <row r="28" spans="1:12" x14ac:dyDescent="0.3">
      <c r="A28">
        <v>14</v>
      </c>
      <c r="B28">
        <v>8</v>
      </c>
      <c r="D28">
        <f t="shared" si="0"/>
        <v>31</v>
      </c>
      <c r="E28">
        <f t="shared" si="1"/>
        <v>1</v>
      </c>
    </row>
    <row r="29" spans="1:12" x14ac:dyDescent="0.3">
      <c r="A29">
        <v>16</v>
      </c>
      <c r="B29">
        <v>10</v>
      </c>
      <c r="D29">
        <f t="shared" si="0"/>
        <v>44</v>
      </c>
      <c r="E29">
        <f t="shared" si="1"/>
        <v>13</v>
      </c>
    </row>
    <row r="30" spans="1:12" x14ac:dyDescent="0.3">
      <c r="A30">
        <v>16</v>
      </c>
      <c r="B30">
        <v>10</v>
      </c>
      <c r="D30">
        <f t="shared" si="0"/>
        <v>44</v>
      </c>
      <c r="E30">
        <f t="shared" si="1"/>
        <v>13</v>
      </c>
    </row>
    <row r="31" spans="1:12" x14ac:dyDescent="0.3">
      <c r="A31">
        <v>20</v>
      </c>
      <c r="B31">
        <v>12</v>
      </c>
      <c r="D31">
        <f t="shared" si="0"/>
        <v>60</v>
      </c>
      <c r="E31">
        <f t="shared" si="1"/>
        <v>28.5</v>
      </c>
    </row>
    <row r="32" spans="1:12" x14ac:dyDescent="0.3">
      <c r="A32">
        <v>19</v>
      </c>
      <c r="B32">
        <v>10</v>
      </c>
      <c r="D32">
        <f t="shared" si="0"/>
        <v>58.5</v>
      </c>
      <c r="E32">
        <f t="shared" si="1"/>
        <v>13</v>
      </c>
    </row>
    <row r="33" spans="1:5" x14ac:dyDescent="0.3">
      <c r="A33">
        <v>15</v>
      </c>
      <c r="B33">
        <v>10</v>
      </c>
      <c r="D33">
        <f t="shared" si="0"/>
        <v>35.5</v>
      </c>
      <c r="E33">
        <f t="shared" si="1"/>
        <v>13</v>
      </c>
    </row>
  </sheetData>
  <phoneticPr fontId="3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68</v>
      </c>
      <c r="D1" t="s">
        <v>2</v>
      </c>
      <c r="E1">
        <v>732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20</v>
      </c>
      <c r="I2">
        <f>MEDIAN($B$4:$B$33)</f>
        <v>13</v>
      </c>
      <c r="K2">
        <f>AVERAGE($A$4:$A$33)</f>
        <v>20.133333333333333</v>
      </c>
      <c r="L2">
        <f>AVERAGE($B$4:$B$33)</f>
        <v>13.366666666666667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21</v>
      </c>
      <c r="B4">
        <v>13</v>
      </c>
      <c r="D4">
        <f t="shared" ref="D4:D33" si="0">RANK(A4,$A$4:$B$33,1)+(COUNT($A$4:$B$33)+1-RANK(A4,$A$4:$B$33,1)-RANK(A4,$A$4:$B$33,0))/2</f>
        <v>55.5</v>
      </c>
      <c r="E4">
        <f t="shared" ref="E4:E33" si="1">RANK(B4,$A$4:$B$33,1)+(COUNT($A$4:$B$33)+1-RANK(B4,$A$4:$B$33,1)-RANK(B4,$A$4:$B$33,0))/2</f>
        <v>12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20</v>
      </c>
      <c r="B5">
        <v>13</v>
      </c>
      <c r="D5">
        <f t="shared" si="0"/>
        <v>45</v>
      </c>
      <c r="E5">
        <f t="shared" si="1"/>
        <v>12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1.0873004286866725</v>
      </c>
      <c r="L5">
        <f>STDEVP($B$4:$B$33)</f>
        <v>0.98262686486557804</v>
      </c>
    </row>
    <row r="6" spans="1:12" x14ac:dyDescent="0.3">
      <c r="A6">
        <v>19</v>
      </c>
      <c r="B6">
        <v>13</v>
      </c>
      <c r="D6">
        <f t="shared" si="0"/>
        <v>34.5</v>
      </c>
      <c r="E6">
        <f t="shared" si="1"/>
        <v>12</v>
      </c>
    </row>
    <row r="7" spans="1:12" x14ac:dyDescent="0.3">
      <c r="A7">
        <v>20</v>
      </c>
      <c r="B7">
        <v>17</v>
      </c>
      <c r="D7">
        <f t="shared" si="0"/>
        <v>45</v>
      </c>
      <c r="E7">
        <f t="shared" si="1"/>
        <v>30</v>
      </c>
      <c r="H7" s="1" t="s">
        <v>11</v>
      </c>
      <c r="I7" s="1" t="s">
        <v>12</v>
      </c>
    </row>
    <row r="8" spans="1:12" x14ac:dyDescent="0.3">
      <c r="A8">
        <v>18</v>
      </c>
      <c r="B8">
        <v>14</v>
      </c>
      <c r="D8">
        <f t="shared" si="0"/>
        <v>31</v>
      </c>
      <c r="E8">
        <f t="shared" si="1"/>
        <v>24</v>
      </c>
      <c r="H8">
        <f>COUNT($A$4:$A$33)</f>
        <v>30</v>
      </c>
      <c r="I8">
        <f>COUNT($B$4:$B$33)</f>
        <v>30</v>
      </c>
    </row>
    <row r="9" spans="1:12" x14ac:dyDescent="0.3">
      <c r="A9">
        <v>21</v>
      </c>
      <c r="B9">
        <v>14</v>
      </c>
      <c r="D9">
        <f t="shared" si="0"/>
        <v>55.5</v>
      </c>
      <c r="E9">
        <f t="shared" si="1"/>
        <v>24</v>
      </c>
    </row>
    <row r="10" spans="1:12" x14ac:dyDescent="0.3">
      <c r="A10">
        <v>20</v>
      </c>
      <c r="B10">
        <v>12</v>
      </c>
      <c r="D10">
        <f t="shared" si="0"/>
        <v>45</v>
      </c>
      <c r="E10">
        <f t="shared" si="1"/>
        <v>2.5</v>
      </c>
      <c r="G10" t="s">
        <v>13</v>
      </c>
      <c r="H10">
        <f>H8*I8+H8*(H8+1)/2-H5</f>
        <v>0</v>
      </c>
    </row>
    <row r="11" spans="1:12" x14ac:dyDescent="0.3">
      <c r="A11">
        <v>20</v>
      </c>
      <c r="B11">
        <v>13</v>
      </c>
      <c r="D11">
        <f t="shared" si="0"/>
        <v>45</v>
      </c>
      <c r="E11">
        <f t="shared" si="1"/>
        <v>12</v>
      </c>
      <c r="G11" t="s">
        <v>14</v>
      </c>
      <c r="H11">
        <f>H8*I8+I8*(I8+1)/2-I5</f>
        <v>900</v>
      </c>
    </row>
    <row r="12" spans="1:12" x14ac:dyDescent="0.3">
      <c r="A12">
        <v>20</v>
      </c>
      <c r="B12">
        <v>12</v>
      </c>
      <c r="D12">
        <f t="shared" si="0"/>
        <v>45</v>
      </c>
      <c r="E12">
        <f t="shared" si="1"/>
        <v>2.5</v>
      </c>
    </row>
    <row r="13" spans="1:12" x14ac:dyDescent="0.3">
      <c r="A13">
        <v>21</v>
      </c>
      <c r="B13">
        <v>13</v>
      </c>
      <c r="D13">
        <f t="shared" si="0"/>
        <v>55.5</v>
      </c>
      <c r="E13">
        <f t="shared" si="1"/>
        <v>12</v>
      </c>
      <c r="G13" t="s">
        <v>15</v>
      </c>
      <c r="H13">
        <f>MIN(H10,H11)</f>
        <v>0</v>
      </c>
    </row>
    <row r="14" spans="1:12" x14ac:dyDescent="0.3">
      <c r="A14">
        <v>21</v>
      </c>
      <c r="B14">
        <v>14</v>
      </c>
      <c r="D14">
        <f t="shared" si="0"/>
        <v>55.5</v>
      </c>
      <c r="E14">
        <f t="shared" si="1"/>
        <v>24</v>
      </c>
    </row>
    <row r="15" spans="1:12" x14ac:dyDescent="0.3">
      <c r="A15">
        <v>21</v>
      </c>
      <c r="B15">
        <v>14</v>
      </c>
      <c r="D15">
        <f t="shared" si="0"/>
        <v>55.5</v>
      </c>
      <c r="E15">
        <f t="shared" si="1"/>
        <v>24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20</v>
      </c>
      <c r="B16">
        <v>13</v>
      </c>
      <c r="D16">
        <f t="shared" si="0"/>
        <v>45</v>
      </c>
      <c r="E16">
        <f t="shared" si="1"/>
        <v>12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20</v>
      </c>
      <c r="B17">
        <v>13</v>
      </c>
      <c r="D17">
        <f t="shared" si="0"/>
        <v>45</v>
      </c>
      <c r="E17">
        <f t="shared" si="1"/>
        <v>12</v>
      </c>
    </row>
    <row r="18" spans="1:12" x14ac:dyDescent="0.3">
      <c r="A18">
        <v>20</v>
      </c>
      <c r="B18">
        <v>13</v>
      </c>
      <c r="D18">
        <f t="shared" si="0"/>
        <v>45</v>
      </c>
      <c r="E18">
        <f t="shared" si="1"/>
        <v>12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20</v>
      </c>
      <c r="B19">
        <v>13</v>
      </c>
      <c r="D19">
        <f t="shared" si="0"/>
        <v>45</v>
      </c>
      <c r="E19">
        <f t="shared" si="1"/>
        <v>12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24</v>
      </c>
      <c r="B20">
        <v>14</v>
      </c>
      <c r="D20">
        <f t="shared" si="0"/>
        <v>60</v>
      </c>
      <c r="E20">
        <f t="shared" si="1"/>
        <v>24</v>
      </c>
    </row>
    <row r="21" spans="1:12" x14ac:dyDescent="0.3">
      <c r="A21">
        <v>20</v>
      </c>
      <c r="B21">
        <v>13</v>
      </c>
      <c r="D21">
        <f t="shared" si="0"/>
        <v>45</v>
      </c>
      <c r="E21">
        <f t="shared" si="1"/>
        <v>12</v>
      </c>
    </row>
    <row r="22" spans="1:12" x14ac:dyDescent="0.3">
      <c r="A22">
        <v>19</v>
      </c>
      <c r="B22">
        <v>13</v>
      </c>
      <c r="D22">
        <f t="shared" si="0"/>
        <v>34.5</v>
      </c>
      <c r="E22">
        <f t="shared" si="1"/>
        <v>12</v>
      </c>
    </row>
    <row r="23" spans="1:12" x14ac:dyDescent="0.3">
      <c r="A23">
        <v>20</v>
      </c>
      <c r="B23">
        <v>14</v>
      </c>
      <c r="D23">
        <f t="shared" si="0"/>
        <v>45</v>
      </c>
      <c r="E23">
        <f t="shared" si="1"/>
        <v>24</v>
      </c>
    </row>
    <row r="24" spans="1:12" x14ac:dyDescent="0.3">
      <c r="A24">
        <v>21</v>
      </c>
      <c r="B24">
        <v>12</v>
      </c>
      <c r="D24">
        <f t="shared" si="0"/>
        <v>55.5</v>
      </c>
      <c r="E24">
        <f t="shared" si="1"/>
        <v>2.5</v>
      </c>
    </row>
    <row r="25" spans="1:12" x14ac:dyDescent="0.3">
      <c r="A25">
        <v>20</v>
      </c>
      <c r="B25">
        <v>15</v>
      </c>
      <c r="D25">
        <f t="shared" si="0"/>
        <v>45</v>
      </c>
      <c r="E25">
        <f t="shared" si="1"/>
        <v>29</v>
      </c>
    </row>
    <row r="26" spans="1:12" x14ac:dyDescent="0.3">
      <c r="A26">
        <v>19</v>
      </c>
      <c r="B26">
        <v>14</v>
      </c>
      <c r="D26">
        <f t="shared" si="0"/>
        <v>34.5</v>
      </c>
      <c r="E26">
        <f t="shared" si="1"/>
        <v>24</v>
      </c>
    </row>
    <row r="27" spans="1:12" x14ac:dyDescent="0.3">
      <c r="A27">
        <v>20</v>
      </c>
      <c r="B27">
        <v>13</v>
      </c>
      <c r="D27">
        <f t="shared" si="0"/>
        <v>45</v>
      </c>
      <c r="E27">
        <f t="shared" si="1"/>
        <v>12</v>
      </c>
    </row>
    <row r="28" spans="1:12" x14ac:dyDescent="0.3">
      <c r="A28">
        <v>19</v>
      </c>
      <c r="B28">
        <v>12</v>
      </c>
      <c r="D28">
        <f t="shared" si="0"/>
        <v>34.5</v>
      </c>
      <c r="E28">
        <f t="shared" si="1"/>
        <v>2.5</v>
      </c>
    </row>
    <row r="29" spans="1:12" x14ac:dyDescent="0.3">
      <c r="A29">
        <v>20</v>
      </c>
      <c r="B29">
        <v>13</v>
      </c>
      <c r="D29">
        <f t="shared" si="0"/>
        <v>45</v>
      </c>
      <c r="E29">
        <f t="shared" si="1"/>
        <v>12</v>
      </c>
    </row>
    <row r="30" spans="1:12" x14ac:dyDescent="0.3">
      <c r="A30">
        <v>19</v>
      </c>
      <c r="B30">
        <v>13</v>
      </c>
      <c r="D30">
        <f t="shared" si="0"/>
        <v>34.5</v>
      </c>
      <c r="E30">
        <f t="shared" si="1"/>
        <v>12</v>
      </c>
    </row>
    <row r="31" spans="1:12" x14ac:dyDescent="0.3">
      <c r="A31">
        <v>20</v>
      </c>
      <c r="B31">
        <v>14</v>
      </c>
      <c r="D31">
        <f t="shared" si="0"/>
        <v>45</v>
      </c>
      <c r="E31">
        <f t="shared" si="1"/>
        <v>24</v>
      </c>
    </row>
    <row r="32" spans="1:12" x14ac:dyDescent="0.3">
      <c r="A32">
        <v>19</v>
      </c>
      <c r="B32">
        <v>13</v>
      </c>
      <c r="D32">
        <f t="shared" si="0"/>
        <v>34.5</v>
      </c>
      <c r="E32">
        <f t="shared" si="1"/>
        <v>12</v>
      </c>
    </row>
    <row r="33" spans="1:5" x14ac:dyDescent="0.3">
      <c r="A33">
        <v>22</v>
      </c>
      <c r="B33">
        <v>14</v>
      </c>
      <c r="D33">
        <f t="shared" si="0"/>
        <v>59</v>
      </c>
      <c r="E33">
        <f t="shared" si="1"/>
        <v>24</v>
      </c>
    </row>
  </sheetData>
  <phoneticPr fontId="3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69</v>
      </c>
      <c r="D1" t="s">
        <v>2</v>
      </c>
      <c r="E1">
        <v>900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24</v>
      </c>
      <c r="I2">
        <f>MEDIAN($B$4:$B$33)</f>
        <v>16</v>
      </c>
      <c r="K2">
        <f>AVERAGE($A$4:$A$33)</f>
        <v>24.166666666666668</v>
      </c>
      <c r="L2">
        <f>AVERAGE($B$4:$B$33)</f>
        <v>16.466666666666665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24</v>
      </c>
      <c r="B4">
        <v>15</v>
      </c>
      <c r="D4">
        <f t="shared" ref="D4:D33" si="0">RANK(A4,$A$4:$B$33,1)+(COUNT($A$4:$B$33)+1-RANK(A4,$A$4:$B$33,1)-RANK(A4,$A$4:$B$33,0))/2</f>
        <v>49</v>
      </c>
      <c r="E4">
        <f t="shared" ref="E4:E33" si="1">RANK(B4,$A$4:$B$33,1)+(COUNT($A$4:$B$33)+1-RANK(B4,$A$4:$B$33,1)-RANK(B4,$A$4:$B$33,0))/2</f>
        <v>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23</v>
      </c>
      <c r="B5">
        <v>17</v>
      </c>
      <c r="D5">
        <f t="shared" si="0"/>
        <v>39</v>
      </c>
      <c r="E5">
        <f t="shared" si="1"/>
        <v>20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1.8811934746029948</v>
      </c>
      <c r="L5">
        <f>STDEVP($B$4:$B$33)</f>
        <v>1.2840906856172147</v>
      </c>
    </row>
    <row r="6" spans="1:12" x14ac:dyDescent="0.3">
      <c r="A6">
        <v>27</v>
      </c>
      <c r="B6">
        <v>16</v>
      </c>
      <c r="D6">
        <f t="shared" si="0"/>
        <v>57</v>
      </c>
      <c r="E6">
        <f t="shared" si="1"/>
        <v>13.5</v>
      </c>
    </row>
    <row r="7" spans="1:12" x14ac:dyDescent="0.3">
      <c r="A7">
        <v>24</v>
      </c>
      <c r="B7">
        <v>15</v>
      </c>
      <c r="D7">
        <f t="shared" si="0"/>
        <v>49</v>
      </c>
      <c r="E7">
        <f t="shared" si="1"/>
        <v>5</v>
      </c>
      <c r="H7" s="1" t="s">
        <v>11</v>
      </c>
      <c r="I7" s="1" t="s">
        <v>12</v>
      </c>
    </row>
    <row r="8" spans="1:12" x14ac:dyDescent="0.3">
      <c r="A8">
        <v>26</v>
      </c>
      <c r="B8">
        <v>15</v>
      </c>
      <c r="D8">
        <f t="shared" si="0"/>
        <v>55</v>
      </c>
      <c r="E8">
        <f t="shared" si="1"/>
        <v>5</v>
      </c>
      <c r="H8">
        <f>COUNT($A$4:$A$33)</f>
        <v>30</v>
      </c>
      <c r="I8">
        <f>COUNT($B$4:$B$33)</f>
        <v>30</v>
      </c>
    </row>
    <row r="9" spans="1:12" x14ac:dyDescent="0.3">
      <c r="A9">
        <v>27</v>
      </c>
      <c r="B9">
        <v>15</v>
      </c>
      <c r="D9">
        <f t="shared" si="0"/>
        <v>57</v>
      </c>
      <c r="E9">
        <f t="shared" si="1"/>
        <v>5</v>
      </c>
    </row>
    <row r="10" spans="1:12" x14ac:dyDescent="0.3">
      <c r="A10">
        <v>24</v>
      </c>
      <c r="B10">
        <v>17</v>
      </c>
      <c r="D10">
        <f t="shared" si="0"/>
        <v>49</v>
      </c>
      <c r="E10">
        <f t="shared" si="1"/>
        <v>20</v>
      </c>
      <c r="G10" t="s">
        <v>13</v>
      </c>
      <c r="H10">
        <f>H8*I8+H8*(H8+1)/2-H5</f>
        <v>0</v>
      </c>
    </row>
    <row r="11" spans="1:12" x14ac:dyDescent="0.3">
      <c r="A11">
        <v>24</v>
      </c>
      <c r="B11">
        <v>15</v>
      </c>
      <c r="D11">
        <f t="shared" si="0"/>
        <v>49</v>
      </c>
      <c r="E11">
        <f t="shared" si="1"/>
        <v>5</v>
      </c>
      <c r="G11" t="s">
        <v>14</v>
      </c>
      <c r="H11">
        <f>H8*I8+I8*(I8+1)/2-I5</f>
        <v>900</v>
      </c>
    </row>
    <row r="12" spans="1:12" x14ac:dyDescent="0.3">
      <c r="A12">
        <v>23</v>
      </c>
      <c r="B12">
        <v>18</v>
      </c>
      <c r="D12">
        <f t="shared" si="0"/>
        <v>39</v>
      </c>
      <c r="E12">
        <f t="shared" si="1"/>
        <v>25.5</v>
      </c>
    </row>
    <row r="13" spans="1:12" x14ac:dyDescent="0.3">
      <c r="A13">
        <v>28</v>
      </c>
      <c r="B13">
        <v>16</v>
      </c>
      <c r="D13">
        <f t="shared" si="0"/>
        <v>59</v>
      </c>
      <c r="E13">
        <f t="shared" si="1"/>
        <v>13.5</v>
      </c>
      <c r="G13" t="s">
        <v>15</v>
      </c>
      <c r="H13">
        <f>MIN(H10,H11)</f>
        <v>0</v>
      </c>
    </row>
    <row r="14" spans="1:12" x14ac:dyDescent="0.3">
      <c r="A14">
        <v>24</v>
      </c>
      <c r="B14">
        <v>19</v>
      </c>
      <c r="D14">
        <f t="shared" si="0"/>
        <v>49</v>
      </c>
      <c r="E14">
        <f t="shared" si="1"/>
        <v>29.5</v>
      </c>
    </row>
    <row r="15" spans="1:12" x14ac:dyDescent="0.3">
      <c r="A15">
        <v>30</v>
      </c>
      <c r="B15">
        <v>16</v>
      </c>
      <c r="D15">
        <f t="shared" si="0"/>
        <v>60</v>
      </c>
      <c r="E15">
        <f t="shared" si="1"/>
        <v>13.5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23</v>
      </c>
      <c r="B16">
        <v>18</v>
      </c>
      <c r="D16">
        <f t="shared" si="0"/>
        <v>39</v>
      </c>
      <c r="E16">
        <f t="shared" si="1"/>
        <v>25.5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22</v>
      </c>
      <c r="B17">
        <v>15</v>
      </c>
      <c r="D17">
        <f t="shared" si="0"/>
        <v>32</v>
      </c>
      <c r="E17">
        <f t="shared" si="1"/>
        <v>5</v>
      </c>
    </row>
    <row r="18" spans="1:12" x14ac:dyDescent="0.3">
      <c r="A18">
        <v>24</v>
      </c>
      <c r="B18">
        <v>15</v>
      </c>
      <c r="D18">
        <f t="shared" si="0"/>
        <v>49</v>
      </c>
      <c r="E18">
        <f t="shared" si="1"/>
        <v>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23</v>
      </c>
      <c r="B19">
        <v>18</v>
      </c>
      <c r="D19">
        <f t="shared" si="0"/>
        <v>39</v>
      </c>
      <c r="E19">
        <f t="shared" si="1"/>
        <v>25.5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23</v>
      </c>
      <c r="B20">
        <v>16</v>
      </c>
      <c r="D20">
        <f t="shared" si="0"/>
        <v>39</v>
      </c>
      <c r="E20">
        <f t="shared" si="1"/>
        <v>13.5</v>
      </c>
    </row>
    <row r="21" spans="1:12" x14ac:dyDescent="0.3">
      <c r="A21">
        <v>22</v>
      </c>
      <c r="B21">
        <v>16</v>
      </c>
      <c r="D21">
        <f t="shared" si="0"/>
        <v>32</v>
      </c>
      <c r="E21">
        <f t="shared" si="1"/>
        <v>13.5</v>
      </c>
    </row>
    <row r="22" spans="1:12" x14ac:dyDescent="0.3">
      <c r="A22">
        <v>23</v>
      </c>
      <c r="B22">
        <v>18</v>
      </c>
      <c r="D22">
        <f t="shared" si="0"/>
        <v>39</v>
      </c>
      <c r="E22">
        <f t="shared" si="1"/>
        <v>25.5</v>
      </c>
    </row>
    <row r="23" spans="1:12" x14ac:dyDescent="0.3">
      <c r="A23">
        <v>23</v>
      </c>
      <c r="B23">
        <v>16</v>
      </c>
      <c r="D23">
        <f t="shared" si="0"/>
        <v>39</v>
      </c>
      <c r="E23">
        <f t="shared" si="1"/>
        <v>13.5</v>
      </c>
    </row>
    <row r="24" spans="1:12" x14ac:dyDescent="0.3">
      <c r="A24">
        <v>25</v>
      </c>
      <c r="B24">
        <v>18</v>
      </c>
      <c r="D24">
        <f t="shared" si="0"/>
        <v>54</v>
      </c>
      <c r="E24">
        <f t="shared" si="1"/>
        <v>25.5</v>
      </c>
    </row>
    <row r="25" spans="1:12" x14ac:dyDescent="0.3">
      <c r="A25">
        <v>22</v>
      </c>
      <c r="B25">
        <v>16</v>
      </c>
      <c r="D25">
        <f t="shared" si="0"/>
        <v>32</v>
      </c>
      <c r="E25">
        <f t="shared" si="1"/>
        <v>13.5</v>
      </c>
    </row>
    <row r="26" spans="1:12" x14ac:dyDescent="0.3">
      <c r="A26">
        <v>27</v>
      </c>
      <c r="B26">
        <v>17</v>
      </c>
      <c r="D26">
        <f t="shared" si="0"/>
        <v>57</v>
      </c>
      <c r="E26">
        <f t="shared" si="1"/>
        <v>20</v>
      </c>
    </row>
    <row r="27" spans="1:12" x14ac:dyDescent="0.3">
      <c r="A27">
        <v>24</v>
      </c>
      <c r="B27">
        <v>16</v>
      </c>
      <c r="D27">
        <f t="shared" si="0"/>
        <v>49</v>
      </c>
      <c r="E27">
        <f t="shared" si="1"/>
        <v>13.5</v>
      </c>
    </row>
    <row r="28" spans="1:12" x14ac:dyDescent="0.3">
      <c r="A28">
        <v>23</v>
      </c>
      <c r="B28">
        <v>17</v>
      </c>
      <c r="D28">
        <f t="shared" si="0"/>
        <v>39</v>
      </c>
      <c r="E28">
        <f t="shared" si="1"/>
        <v>20</v>
      </c>
    </row>
    <row r="29" spans="1:12" x14ac:dyDescent="0.3">
      <c r="A29">
        <v>23</v>
      </c>
      <c r="B29">
        <v>15</v>
      </c>
      <c r="D29">
        <f t="shared" si="0"/>
        <v>39</v>
      </c>
      <c r="E29">
        <f t="shared" si="1"/>
        <v>5</v>
      </c>
    </row>
    <row r="30" spans="1:12" x14ac:dyDescent="0.3">
      <c r="A30">
        <v>24</v>
      </c>
      <c r="B30">
        <v>15</v>
      </c>
      <c r="D30">
        <f t="shared" si="0"/>
        <v>49</v>
      </c>
      <c r="E30">
        <f t="shared" si="1"/>
        <v>5</v>
      </c>
    </row>
    <row r="31" spans="1:12" x14ac:dyDescent="0.3">
      <c r="A31">
        <v>23</v>
      </c>
      <c r="B31">
        <v>17</v>
      </c>
      <c r="D31">
        <f t="shared" si="0"/>
        <v>39</v>
      </c>
      <c r="E31">
        <f t="shared" si="1"/>
        <v>20</v>
      </c>
    </row>
    <row r="32" spans="1:12" x14ac:dyDescent="0.3">
      <c r="A32">
        <v>23</v>
      </c>
      <c r="B32">
        <v>18</v>
      </c>
      <c r="D32">
        <f t="shared" si="0"/>
        <v>39</v>
      </c>
      <c r="E32">
        <f t="shared" si="1"/>
        <v>25.5</v>
      </c>
    </row>
    <row r="33" spans="1:5" x14ac:dyDescent="0.3">
      <c r="A33">
        <v>24</v>
      </c>
      <c r="B33">
        <v>19</v>
      </c>
      <c r="D33">
        <f t="shared" si="0"/>
        <v>49</v>
      </c>
      <c r="E33">
        <f t="shared" si="1"/>
        <v>29.5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25</v>
      </c>
      <c r="D1" t="s">
        <v>2</v>
      </c>
      <c r="E1">
        <v>855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22.5</v>
      </c>
      <c r="I2">
        <f>MEDIAN($B$4:$B$33)</f>
        <v>15.5</v>
      </c>
      <c r="K2">
        <f>AVERAGE($A$4:$A$33)</f>
        <v>22.833333333333332</v>
      </c>
      <c r="L2">
        <f>AVERAGE($B$4:$B$33)</f>
        <v>15.366666666666667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22</v>
      </c>
      <c r="B4">
        <v>16</v>
      </c>
      <c r="D4">
        <f t="shared" ref="D4:D33" si="0">RANK(A4,$A$4:$B$33,1)+(COUNT($A$4:$B$33)+1-RANK(A4,$A$4:$B$33,1)-RANK(A4,$A$4:$B$33,0))/2</f>
        <v>38</v>
      </c>
      <c r="E4">
        <f t="shared" ref="E4:E33" si="1">RANK(B4,$A$4:$B$33,1)+(COUNT($A$4:$B$33)+1-RANK(B4,$A$4:$B$33,1)-RANK(B4,$A$4:$B$33,0))/2</f>
        <v>21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25</v>
      </c>
      <c r="B5">
        <v>17</v>
      </c>
      <c r="D5">
        <f t="shared" si="0"/>
        <v>59</v>
      </c>
      <c r="E5">
        <f t="shared" si="1"/>
        <v>27.5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1.1279282877125756</v>
      </c>
      <c r="L5">
        <f>STDEVP($B$4:$B$33)</f>
        <v>1.1967548714010829</v>
      </c>
    </row>
    <row r="6" spans="1:12" x14ac:dyDescent="0.3">
      <c r="A6">
        <v>24</v>
      </c>
      <c r="B6">
        <v>16</v>
      </c>
      <c r="D6">
        <f t="shared" si="0"/>
        <v>56.5</v>
      </c>
      <c r="E6">
        <f t="shared" si="1"/>
        <v>21</v>
      </c>
    </row>
    <row r="7" spans="1:12" x14ac:dyDescent="0.3">
      <c r="A7">
        <v>24</v>
      </c>
      <c r="B7">
        <v>15</v>
      </c>
      <c r="D7">
        <f t="shared" si="0"/>
        <v>56.5</v>
      </c>
      <c r="E7">
        <f t="shared" si="1"/>
        <v>13</v>
      </c>
      <c r="H7" s="1" t="s">
        <v>11</v>
      </c>
      <c r="I7" s="1" t="s">
        <v>12</v>
      </c>
    </row>
    <row r="8" spans="1:12" x14ac:dyDescent="0.3">
      <c r="A8">
        <v>23</v>
      </c>
      <c r="B8">
        <v>16</v>
      </c>
      <c r="D8">
        <f t="shared" si="0"/>
        <v>50</v>
      </c>
      <c r="E8">
        <f t="shared" si="1"/>
        <v>21</v>
      </c>
      <c r="H8">
        <f>COUNT($A$4:$A$33)</f>
        <v>30</v>
      </c>
      <c r="I8">
        <f>COUNT($B$4:$B$33)</f>
        <v>30</v>
      </c>
    </row>
    <row r="9" spans="1:12" x14ac:dyDescent="0.3">
      <c r="A9">
        <v>22</v>
      </c>
      <c r="B9">
        <v>16</v>
      </c>
      <c r="D9">
        <f t="shared" si="0"/>
        <v>38</v>
      </c>
      <c r="E9">
        <f t="shared" si="1"/>
        <v>21</v>
      </c>
    </row>
    <row r="10" spans="1:12" x14ac:dyDescent="0.3">
      <c r="A10">
        <v>24</v>
      </c>
      <c r="B10">
        <v>16</v>
      </c>
      <c r="D10">
        <f t="shared" si="0"/>
        <v>56.5</v>
      </c>
      <c r="E10">
        <f t="shared" si="1"/>
        <v>21</v>
      </c>
      <c r="G10" t="s">
        <v>13</v>
      </c>
      <c r="H10">
        <f>H8*I8+H8*(H8+1)/2-H5</f>
        <v>0</v>
      </c>
    </row>
    <row r="11" spans="1:12" x14ac:dyDescent="0.3">
      <c r="A11">
        <v>23</v>
      </c>
      <c r="B11">
        <v>16</v>
      </c>
      <c r="D11">
        <f t="shared" si="0"/>
        <v>50</v>
      </c>
      <c r="E11">
        <f t="shared" si="1"/>
        <v>21</v>
      </c>
      <c r="G11" t="s">
        <v>14</v>
      </c>
      <c r="H11">
        <f>H8*I8+I8*(I8+1)/2-I5</f>
        <v>900</v>
      </c>
    </row>
    <row r="12" spans="1:12" x14ac:dyDescent="0.3">
      <c r="A12">
        <v>23</v>
      </c>
      <c r="B12">
        <v>16</v>
      </c>
      <c r="D12">
        <f t="shared" si="0"/>
        <v>50</v>
      </c>
      <c r="E12">
        <f t="shared" si="1"/>
        <v>21</v>
      </c>
    </row>
    <row r="13" spans="1:12" x14ac:dyDescent="0.3">
      <c r="A13">
        <v>22</v>
      </c>
      <c r="B13">
        <v>16</v>
      </c>
      <c r="D13">
        <f t="shared" si="0"/>
        <v>38</v>
      </c>
      <c r="E13">
        <f t="shared" si="1"/>
        <v>21</v>
      </c>
      <c r="G13" t="s">
        <v>15</v>
      </c>
      <c r="H13">
        <f>MIN(H10,H11)</f>
        <v>0</v>
      </c>
    </row>
    <row r="14" spans="1:12" x14ac:dyDescent="0.3">
      <c r="A14">
        <v>22</v>
      </c>
      <c r="B14">
        <v>16</v>
      </c>
      <c r="D14">
        <f t="shared" si="0"/>
        <v>38</v>
      </c>
      <c r="E14">
        <f t="shared" si="1"/>
        <v>21</v>
      </c>
    </row>
    <row r="15" spans="1:12" x14ac:dyDescent="0.3">
      <c r="A15">
        <v>27</v>
      </c>
      <c r="B15">
        <v>18</v>
      </c>
      <c r="D15">
        <f t="shared" si="0"/>
        <v>60</v>
      </c>
      <c r="E15">
        <f t="shared" si="1"/>
        <v>29.5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22</v>
      </c>
      <c r="B16">
        <v>14</v>
      </c>
      <c r="D16">
        <f t="shared" si="0"/>
        <v>38</v>
      </c>
      <c r="E16">
        <f t="shared" si="1"/>
        <v>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22</v>
      </c>
      <c r="B17">
        <v>15</v>
      </c>
      <c r="D17">
        <f t="shared" si="0"/>
        <v>38</v>
      </c>
      <c r="E17">
        <f t="shared" si="1"/>
        <v>13</v>
      </c>
    </row>
    <row r="18" spans="1:12" x14ac:dyDescent="0.3">
      <c r="A18">
        <v>23</v>
      </c>
      <c r="B18">
        <v>16</v>
      </c>
      <c r="D18">
        <f t="shared" si="0"/>
        <v>50</v>
      </c>
      <c r="E18">
        <f t="shared" si="1"/>
        <v>21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22</v>
      </c>
      <c r="B19">
        <v>14</v>
      </c>
      <c r="D19">
        <f t="shared" si="0"/>
        <v>38</v>
      </c>
      <c r="E19">
        <f t="shared" si="1"/>
        <v>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23</v>
      </c>
      <c r="B20">
        <v>14</v>
      </c>
      <c r="D20">
        <f t="shared" si="0"/>
        <v>50</v>
      </c>
      <c r="E20">
        <f t="shared" si="1"/>
        <v>5.5</v>
      </c>
    </row>
    <row r="21" spans="1:12" x14ac:dyDescent="0.3">
      <c r="A21">
        <v>22</v>
      </c>
      <c r="B21">
        <v>15</v>
      </c>
      <c r="D21">
        <f t="shared" si="0"/>
        <v>38</v>
      </c>
      <c r="E21">
        <f t="shared" si="1"/>
        <v>13</v>
      </c>
    </row>
    <row r="22" spans="1:12" x14ac:dyDescent="0.3">
      <c r="A22">
        <v>23</v>
      </c>
      <c r="B22">
        <v>18</v>
      </c>
      <c r="D22">
        <f t="shared" si="0"/>
        <v>50</v>
      </c>
      <c r="E22">
        <f t="shared" si="1"/>
        <v>29.5</v>
      </c>
    </row>
    <row r="23" spans="1:12" x14ac:dyDescent="0.3">
      <c r="A23">
        <v>22</v>
      </c>
      <c r="B23">
        <v>14</v>
      </c>
      <c r="D23">
        <f t="shared" si="0"/>
        <v>38</v>
      </c>
      <c r="E23">
        <f t="shared" si="1"/>
        <v>5.5</v>
      </c>
    </row>
    <row r="24" spans="1:12" x14ac:dyDescent="0.3">
      <c r="A24">
        <v>24</v>
      </c>
      <c r="B24">
        <v>15</v>
      </c>
      <c r="D24">
        <f t="shared" si="0"/>
        <v>56.5</v>
      </c>
      <c r="E24">
        <f t="shared" si="1"/>
        <v>13</v>
      </c>
    </row>
    <row r="25" spans="1:12" x14ac:dyDescent="0.3">
      <c r="A25">
        <v>22</v>
      </c>
      <c r="B25">
        <v>15</v>
      </c>
      <c r="D25">
        <f t="shared" si="0"/>
        <v>38</v>
      </c>
      <c r="E25">
        <f t="shared" si="1"/>
        <v>13</v>
      </c>
    </row>
    <row r="26" spans="1:12" x14ac:dyDescent="0.3">
      <c r="A26">
        <v>22</v>
      </c>
      <c r="B26">
        <v>14</v>
      </c>
      <c r="D26">
        <f t="shared" si="0"/>
        <v>38</v>
      </c>
      <c r="E26">
        <f t="shared" si="1"/>
        <v>5.5</v>
      </c>
    </row>
    <row r="27" spans="1:12" x14ac:dyDescent="0.3">
      <c r="A27">
        <v>23</v>
      </c>
      <c r="B27">
        <v>14</v>
      </c>
      <c r="D27">
        <f t="shared" si="0"/>
        <v>50</v>
      </c>
      <c r="E27">
        <f t="shared" si="1"/>
        <v>5.5</v>
      </c>
    </row>
    <row r="28" spans="1:12" x14ac:dyDescent="0.3">
      <c r="A28">
        <v>22</v>
      </c>
      <c r="B28">
        <v>16</v>
      </c>
      <c r="D28">
        <f t="shared" si="0"/>
        <v>38</v>
      </c>
      <c r="E28">
        <f t="shared" si="1"/>
        <v>21</v>
      </c>
    </row>
    <row r="29" spans="1:12" x14ac:dyDescent="0.3">
      <c r="A29">
        <v>23</v>
      </c>
      <c r="B29">
        <v>14</v>
      </c>
      <c r="D29">
        <f t="shared" si="0"/>
        <v>50</v>
      </c>
      <c r="E29">
        <f t="shared" si="1"/>
        <v>5.5</v>
      </c>
    </row>
    <row r="30" spans="1:12" x14ac:dyDescent="0.3">
      <c r="A30">
        <v>22</v>
      </c>
      <c r="B30">
        <v>14</v>
      </c>
      <c r="D30">
        <f t="shared" si="0"/>
        <v>38</v>
      </c>
      <c r="E30">
        <f t="shared" si="1"/>
        <v>5.5</v>
      </c>
    </row>
    <row r="31" spans="1:12" x14ac:dyDescent="0.3">
      <c r="A31">
        <v>23</v>
      </c>
      <c r="B31">
        <v>17</v>
      </c>
      <c r="D31">
        <f t="shared" si="0"/>
        <v>50</v>
      </c>
      <c r="E31">
        <f t="shared" si="1"/>
        <v>27.5</v>
      </c>
    </row>
    <row r="32" spans="1:12" x14ac:dyDescent="0.3">
      <c r="A32">
        <v>22</v>
      </c>
      <c r="B32">
        <v>14</v>
      </c>
      <c r="D32">
        <f t="shared" si="0"/>
        <v>38</v>
      </c>
      <c r="E32">
        <f t="shared" si="1"/>
        <v>5.5</v>
      </c>
    </row>
    <row r="33" spans="1:5" x14ac:dyDescent="0.3">
      <c r="A33">
        <v>22</v>
      </c>
      <c r="B33">
        <v>14</v>
      </c>
      <c r="D33">
        <f t="shared" si="0"/>
        <v>38</v>
      </c>
      <c r="E33">
        <f t="shared" si="1"/>
        <v>5.5</v>
      </c>
    </row>
  </sheetData>
  <phoneticPr fontId="3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70</v>
      </c>
      <c r="D1" t="s">
        <v>2</v>
      </c>
      <c r="E1">
        <v>881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26</v>
      </c>
      <c r="I2">
        <f>MEDIAN($B$4:$B$33)</f>
        <v>16</v>
      </c>
      <c r="K2">
        <f>AVERAGE($A$4:$A$33)</f>
        <v>26.233333333333334</v>
      </c>
      <c r="L2">
        <f>AVERAGE($B$4:$B$33)</f>
        <v>16.666666666666668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27</v>
      </c>
      <c r="B4">
        <v>17</v>
      </c>
      <c r="D4">
        <f t="shared" ref="D4:D33" si="0">RANK(A4,$A$4:$B$33,1)+(COUNT($A$4:$B$33)+1-RANK(A4,$A$4:$B$33,1)-RANK(A4,$A$4:$B$33,0))/2</f>
        <v>53.5</v>
      </c>
      <c r="E4">
        <f t="shared" ref="E4:E33" si="1">RANK(B4,$A$4:$B$33,1)+(COUNT($A$4:$B$33)+1-RANK(B4,$A$4:$B$33,1)-RANK(B4,$A$4:$B$33,0))/2</f>
        <v>20.5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25</v>
      </c>
      <c r="B5">
        <v>19</v>
      </c>
      <c r="D5">
        <f t="shared" si="0"/>
        <v>40.5</v>
      </c>
      <c r="E5">
        <f t="shared" si="1"/>
        <v>28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2.6291105382281326</v>
      </c>
      <c r="L5">
        <f>STDEVP($B$4:$B$33)</f>
        <v>1.4452988925785861</v>
      </c>
    </row>
    <row r="6" spans="1:12" x14ac:dyDescent="0.3">
      <c r="A6">
        <v>36</v>
      </c>
      <c r="B6">
        <v>17</v>
      </c>
      <c r="D6">
        <f t="shared" si="0"/>
        <v>60</v>
      </c>
      <c r="E6">
        <f t="shared" si="1"/>
        <v>20.5</v>
      </c>
    </row>
    <row r="7" spans="1:12" x14ac:dyDescent="0.3">
      <c r="A7">
        <v>25</v>
      </c>
      <c r="B7">
        <v>16</v>
      </c>
      <c r="D7">
        <f t="shared" si="0"/>
        <v>40.5</v>
      </c>
      <c r="E7">
        <f t="shared" si="1"/>
        <v>11.5</v>
      </c>
      <c r="H7" s="1" t="s">
        <v>11</v>
      </c>
      <c r="I7" s="1" t="s">
        <v>12</v>
      </c>
    </row>
    <row r="8" spans="1:12" x14ac:dyDescent="0.3">
      <c r="A8">
        <v>25</v>
      </c>
      <c r="B8">
        <v>18</v>
      </c>
      <c r="D8">
        <f t="shared" si="0"/>
        <v>40.5</v>
      </c>
      <c r="E8">
        <f t="shared" si="1"/>
        <v>26</v>
      </c>
      <c r="H8">
        <f>COUNT($A$4:$A$33)</f>
        <v>30</v>
      </c>
      <c r="I8">
        <f>COUNT($B$4:$B$33)</f>
        <v>30</v>
      </c>
    </row>
    <row r="9" spans="1:12" x14ac:dyDescent="0.3">
      <c r="A9">
        <v>25</v>
      </c>
      <c r="B9">
        <v>15</v>
      </c>
      <c r="D9">
        <f t="shared" si="0"/>
        <v>40.5</v>
      </c>
      <c r="E9">
        <f t="shared" si="1"/>
        <v>3.5</v>
      </c>
    </row>
    <row r="10" spans="1:12" x14ac:dyDescent="0.3">
      <c r="A10">
        <v>24</v>
      </c>
      <c r="B10">
        <v>16</v>
      </c>
      <c r="D10">
        <f t="shared" si="0"/>
        <v>34.5</v>
      </c>
      <c r="E10">
        <f t="shared" si="1"/>
        <v>11.5</v>
      </c>
      <c r="G10" t="s">
        <v>13</v>
      </c>
      <c r="H10">
        <f>H8*I8+H8*(H8+1)/2-H5</f>
        <v>0</v>
      </c>
    </row>
    <row r="11" spans="1:12" x14ac:dyDescent="0.3">
      <c r="A11">
        <v>26</v>
      </c>
      <c r="B11">
        <v>17</v>
      </c>
      <c r="D11">
        <f t="shared" si="0"/>
        <v>48.5</v>
      </c>
      <c r="E11">
        <f t="shared" si="1"/>
        <v>20.5</v>
      </c>
      <c r="G11" t="s">
        <v>14</v>
      </c>
      <c r="H11">
        <f>H8*I8+I8*(I8+1)/2-I5</f>
        <v>900</v>
      </c>
    </row>
    <row r="12" spans="1:12" x14ac:dyDescent="0.3">
      <c r="A12">
        <v>25</v>
      </c>
      <c r="B12">
        <v>15</v>
      </c>
      <c r="D12">
        <f t="shared" si="0"/>
        <v>40.5</v>
      </c>
      <c r="E12">
        <f t="shared" si="1"/>
        <v>3.5</v>
      </c>
    </row>
    <row r="13" spans="1:12" x14ac:dyDescent="0.3">
      <c r="A13">
        <v>27</v>
      </c>
      <c r="B13">
        <v>16</v>
      </c>
      <c r="D13">
        <f t="shared" si="0"/>
        <v>53.5</v>
      </c>
      <c r="E13">
        <f t="shared" si="1"/>
        <v>11.5</v>
      </c>
      <c r="G13" t="s">
        <v>15</v>
      </c>
      <c r="H13">
        <f>MIN(H10,H11)</f>
        <v>0</v>
      </c>
    </row>
    <row r="14" spans="1:12" x14ac:dyDescent="0.3">
      <c r="A14">
        <v>26</v>
      </c>
      <c r="B14">
        <v>16</v>
      </c>
      <c r="D14">
        <f t="shared" si="0"/>
        <v>48.5</v>
      </c>
      <c r="E14">
        <f t="shared" si="1"/>
        <v>11.5</v>
      </c>
    </row>
    <row r="15" spans="1:12" x14ac:dyDescent="0.3">
      <c r="A15">
        <v>26</v>
      </c>
      <c r="B15">
        <v>16</v>
      </c>
      <c r="D15">
        <f t="shared" si="0"/>
        <v>48.5</v>
      </c>
      <c r="E15">
        <f t="shared" si="1"/>
        <v>11.5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24</v>
      </c>
      <c r="B16">
        <v>16</v>
      </c>
      <c r="D16">
        <f t="shared" si="0"/>
        <v>34.5</v>
      </c>
      <c r="E16">
        <f t="shared" si="1"/>
        <v>11.5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26</v>
      </c>
      <c r="B17">
        <v>16</v>
      </c>
      <c r="D17">
        <f t="shared" si="0"/>
        <v>48.5</v>
      </c>
      <c r="E17">
        <f t="shared" si="1"/>
        <v>11.5</v>
      </c>
    </row>
    <row r="18" spans="1:12" x14ac:dyDescent="0.3">
      <c r="A18">
        <v>24</v>
      </c>
      <c r="B18">
        <v>15</v>
      </c>
      <c r="D18">
        <f t="shared" si="0"/>
        <v>34.5</v>
      </c>
      <c r="E18">
        <f t="shared" si="1"/>
        <v>3.5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25</v>
      </c>
      <c r="B19">
        <v>15</v>
      </c>
      <c r="D19">
        <f t="shared" si="0"/>
        <v>40.5</v>
      </c>
      <c r="E19">
        <f t="shared" si="1"/>
        <v>3.5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30</v>
      </c>
      <c r="B20">
        <v>17</v>
      </c>
      <c r="D20">
        <f t="shared" si="0"/>
        <v>57.5</v>
      </c>
      <c r="E20">
        <f t="shared" si="1"/>
        <v>20.5</v>
      </c>
    </row>
    <row r="21" spans="1:12" x14ac:dyDescent="0.3">
      <c r="A21">
        <v>23</v>
      </c>
      <c r="B21">
        <v>20</v>
      </c>
      <c r="D21">
        <f t="shared" si="0"/>
        <v>31.5</v>
      </c>
      <c r="E21">
        <f t="shared" si="1"/>
        <v>29</v>
      </c>
    </row>
    <row r="22" spans="1:12" x14ac:dyDescent="0.3">
      <c r="A22">
        <v>25</v>
      </c>
      <c r="B22">
        <v>17</v>
      </c>
      <c r="D22">
        <f t="shared" si="0"/>
        <v>40.5</v>
      </c>
      <c r="E22">
        <f t="shared" si="1"/>
        <v>20.5</v>
      </c>
    </row>
    <row r="23" spans="1:12" x14ac:dyDescent="0.3">
      <c r="A23">
        <v>25</v>
      </c>
      <c r="B23">
        <v>17</v>
      </c>
      <c r="D23">
        <f t="shared" si="0"/>
        <v>40.5</v>
      </c>
      <c r="E23">
        <f t="shared" si="1"/>
        <v>20.5</v>
      </c>
    </row>
    <row r="24" spans="1:12" x14ac:dyDescent="0.3">
      <c r="A24">
        <v>26</v>
      </c>
      <c r="B24">
        <v>17</v>
      </c>
      <c r="D24">
        <f t="shared" si="0"/>
        <v>48.5</v>
      </c>
      <c r="E24">
        <f t="shared" si="1"/>
        <v>20.5</v>
      </c>
    </row>
    <row r="25" spans="1:12" x14ac:dyDescent="0.3">
      <c r="A25">
        <v>23</v>
      </c>
      <c r="B25">
        <v>18</v>
      </c>
      <c r="D25">
        <f t="shared" si="0"/>
        <v>31.5</v>
      </c>
      <c r="E25">
        <f t="shared" si="1"/>
        <v>26</v>
      </c>
    </row>
    <row r="26" spans="1:12" x14ac:dyDescent="0.3">
      <c r="A26">
        <v>28</v>
      </c>
      <c r="B26">
        <v>21</v>
      </c>
      <c r="D26">
        <f t="shared" si="0"/>
        <v>55.5</v>
      </c>
      <c r="E26">
        <f t="shared" si="1"/>
        <v>30</v>
      </c>
    </row>
    <row r="27" spans="1:12" x14ac:dyDescent="0.3">
      <c r="A27">
        <v>31</v>
      </c>
      <c r="B27">
        <v>15</v>
      </c>
      <c r="D27">
        <f t="shared" si="0"/>
        <v>59</v>
      </c>
      <c r="E27">
        <f t="shared" si="1"/>
        <v>3.5</v>
      </c>
    </row>
    <row r="28" spans="1:12" x14ac:dyDescent="0.3">
      <c r="A28">
        <v>26</v>
      </c>
      <c r="B28">
        <v>18</v>
      </c>
      <c r="D28">
        <f t="shared" si="0"/>
        <v>48.5</v>
      </c>
      <c r="E28">
        <f t="shared" si="1"/>
        <v>26</v>
      </c>
    </row>
    <row r="29" spans="1:12" x14ac:dyDescent="0.3">
      <c r="A29">
        <v>26</v>
      </c>
      <c r="B29">
        <v>17</v>
      </c>
      <c r="D29">
        <f t="shared" si="0"/>
        <v>48.5</v>
      </c>
      <c r="E29">
        <f t="shared" si="1"/>
        <v>20.5</v>
      </c>
    </row>
    <row r="30" spans="1:12" x14ac:dyDescent="0.3">
      <c r="A30">
        <v>28</v>
      </c>
      <c r="B30">
        <v>16</v>
      </c>
      <c r="D30">
        <f t="shared" si="0"/>
        <v>55.5</v>
      </c>
      <c r="E30">
        <f t="shared" si="1"/>
        <v>11.5</v>
      </c>
    </row>
    <row r="31" spans="1:12" x14ac:dyDescent="0.3">
      <c r="A31">
        <v>26</v>
      </c>
      <c r="B31">
        <v>15</v>
      </c>
      <c r="D31">
        <f t="shared" si="0"/>
        <v>48.5</v>
      </c>
      <c r="E31">
        <f t="shared" si="1"/>
        <v>3.5</v>
      </c>
    </row>
    <row r="32" spans="1:12" x14ac:dyDescent="0.3">
      <c r="A32">
        <v>24</v>
      </c>
      <c r="B32">
        <v>16</v>
      </c>
      <c r="D32">
        <f t="shared" si="0"/>
        <v>34.5</v>
      </c>
      <c r="E32">
        <f t="shared" si="1"/>
        <v>11.5</v>
      </c>
    </row>
    <row r="33" spans="1:5" x14ac:dyDescent="0.3">
      <c r="A33">
        <v>30</v>
      </c>
      <c r="B33">
        <v>16</v>
      </c>
      <c r="D33">
        <f t="shared" si="0"/>
        <v>57.5</v>
      </c>
      <c r="E33">
        <f t="shared" si="1"/>
        <v>11.5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27</v>
      </c>
      <c r="D1" t="s">
        <v>2</v>
      </c>
      <c r="E1">
        <v>880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23</v>
      </c>
      <c r="I2">
        <f>MEDIAN($B$4:$B$33)</f>
        <v>16</v>
      </c>
      <c r="K2">
        <f>AVERAGE($A$4:$A$33)</f>
        <v>22.733333333333334</v>
      </c>
      <c r="L2">
        <f>AVERAGE($B$4:$B$33)</f>
        <v>15.833333333333334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23</v>
      </c>
      <c r="B4">
        <v>15</v>
      </c>
      <c r="D4">
        <f t="shared" ref="D4:D33" si="0">RANK(A4,$A$4:$B$33,1)+(COUNT($A$4:$B$33)+1-RANK(A4,$A$4:$B$33,1)-RANK(A4,$A$4:$B$33,0))/2</f>
        <v>49</v>
      </c>
      <c r="E4">
        <f t="shared" ref="E4:E33" si="1">RANK(B4,$A$4:$B$33,1)+(COUNT($A$4:$B$33)+1-RANK(B4,$A$4:$B$33,1)-RANK(B4,$A$4:$B$33,0))/2</f>
        <v>8.5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22</v>
      </c>
      <c r="B5">
        <v>17</v>
      </c>
      <c r="D5">
        <f t="shared" si="0"/>
        <v>38</v>
      </c>
      <c r="E5">
        <f t="shared" si="1"/>
        <v>25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0.92855921847894118</v>
      </c>
      <c r="L5">
        <f>STDEVP($B$4:$B$33)</f>
        <v>1.1279282877125754</v>
      </c>
    </row>
    <row r="6" spans="1:12" x14ac:dyDescent="0.3">
      <c r="A6">
        <v>22</v>
      </c>
      <c r="B6">
        <v>14</v>
      </c>
      <c r="D6">
        <f t="shared" si="0"/>
        <v>38</v>
      </c>
      <c r="E6">
        <f t="shared" si="1"/>
        <v>2</v>
      </c>
    </row>
    <row r="7" spans="1:12" x14ac:dyDescent="0.3">
      <c r="A7">
        <v>22</v>
      </c>
      <c r="B7">
        <v>18</v>
      </c>
      <c r="D7">
        <f t="shared" si="0"/>
        <v>38</v>
      </c>
      <c r="E7">
        <f t="shared" si="1"/>
        <v>29</v>
      </c>
      <c r="H7" s="1" t="s">
        <v>11</v>
      </c>
      <c r="I7" s="1" t="s">
        <v>12</v>
      </c>
    </row>
    <row r="8" spans="1:12" x14ac:dyDescent="0.3">
      <c r="A8">
        <v>23</v>
      </c>
      <c r="B8">
        <v>18</v>
      </c>
      <c r="D8">
        <f t="shared" si="0"/>
        <v>49</v>
      </c>
      <c r="E8">
        <f t="shared" si="1"/>
        <v>29</v>
      </c>
      <c r="H8">
        <f>COUNT($A$4:$A$33)</f>
        <v>30</v>
      </c>
      <c r="I8">
        <f>COUNT($B$4:$B$33)</f>
        <v>30</v>
      </c>
    </row>
    <row r="9" spans="1:12" x14ac:dyDescent="0.3">
      <c r="A9">
        <v>23</v>
      </c>
      <c r="B9">
        <v>15</v>
      </c>
      <c r="D9">
        <f t="shared" si="0"/>
        <v>49</v>
      </c>
      <c r="E9">
        <f t="shared" si="1"/>
        <v>8.5</v>
      </c>
    </row>
    <row r="10" spans="1:12" x14ac:dyDescent="0.3">
      <c r="A10">
        <v>22</v>
      </c>
      <c r="B10">
        <v>16</v>
      </c>
      <c r="D10">
        <f t="shared" si="0"/>
        <v>38</v>
      </c>
      <c r="E10">
        <f t="shared" si="1"/>
        <v>18</v>
      </c>
      <c r="G10" t="s">
        <v>13</v>
      </c>
      <c r="H10">
        <f>H8*I8+H8*(H8+1)/2-H5</f>
        <v>0</v>
      </c>
    </row>
    <row r="11" spans="1:12" x14ac:dyDescent="0.3">
      <c r="A11">
        <v>23</v>
      </c>
      <c r="B11">
        <v>15</v>
      </c>
      <c r="D11">
        <f t="shared" si="0"/>
        <v>49</v>
      </c>
      <c r="E11">
        <f t="shared" si="1"/>
        <v>8.5</v>
      </c>
      <c r="G11" t="s">
        <v>14</v>
      </c>
      <c r="H11">
        <f>H8*I8+I8*(I8+1)/2-I5</f>
        <v>900</v>
      </c>
    </row>
    <row r="12" spans="1:12" x14ac:dyDescent="0.3">
      <c r="A12">
        <v>24</v>
      </c>
      <c r="B12">
        <v>14</v>
      </c>
      <c r="D12">
        <f t="shared" si="0"/>
        <v>57</v>
      </c>
      <c r="E12">
        <f t="shared" si="1"/>
        <v>2</v>
      </c>
    </row>
    <row r="13" spans="1:12" x14ac:dyDescent="0.3">
      <c r="A13">
        <v>25</v>
      </c>
      <c r="B13">
        <v>15</v>
      </c>
      <c r="D13">
        <f t="shared" si="0"/>
        <v>60</v>
      </c>
      <c r="E13">
        <f t="shared" si="1"/>
        <v>8.5</v>
      </c>
      <c r="G13" t="s">
        <v>15</v>
      </c>
      <c r="H13">
        <f>MIN(H10,H11)</f>
        <v>0</v>
      </c>
    </row>
    <row r="14" spans="1:12" x14ac:dyDescent="0.3">
      <c r="A14">
        <v>22</v>
      </c>
      <c r="B14">
        <v>16</v>
      </c>
      <c r="D14">
        <f t="shared" si="0"/>
        <v>38</v>
      </c>
      <c r="E14">
        <f t="shared" si="1"/>
        <v>18</v>
      </c>
    </row>
    <row r="15" spans="1:12" x14ac:dyDescent="0.3">
      <c r="A15">
        <v>22</v>
      </c>
      <c r="B15">
        <v>16</v>
      </c>
      <c r="D15">
        <f t="shared" si="0"/>
        <v>38</v>
      </c>
      <c r="E15">
        <f t="shared" si="1"/>
        <v>18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22</v>
      </c>
      <c r="B16">
        <v>18</v>
      </c>
      <c r="D16">
        <f t="shared" si="0"/>
        <v>38</v>
      </c>
      <c r="E16">
        <f t="shared" si="1"/>
        <v>29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24</v>
      </c>
      <c r="B17">
        <v>17</v>
      </c>
      <c r="D17">
        <f t="shared" si="0"/>
        <v>57</v>
      </c>
      <c r="E17">
        <f t="shared" si="1"/>
        <v>25</v>
      </c>
    </row>
    <row r="18" spans="1:12" x14ac:dyDescent="0.3">
      <c r="A18">
        <v>22</v>
      </c>
      <c r="B18">
        <v>17</v>
      </c>
      <c r="D18">
        <f t="shared" si="0"/>
        <v>38</v>
      </c>
      <c r="E18">
        <f t="shared" si="1"/>
        <v>25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22</v>
      </c>
      <c r="B19">
        <v>15</v>
      </c>
      <c r="D19">
        <f t="shared" si="0"/>
        <v>38</v>
      </c>
      <c r="E19">
        <f t="shared" si="1"/>
        <v>8.5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22</v>
      </c>
      <c r="B20">
        <v>16</v>
      </c>
      <c r="D20">
        <f t="shared" si="0"/>
        <v>38</v>
      </c>
      <c r="E20">
        <f t="shared" si="1"/>
        <v>18</v>
      </c>
    </row>
    <row r="21" spans="1:12" x14ac:dyDescent="0.3">
      <c r="A21">
        <v>23</v>
      </c>
      <c r="B21">
        <v>17</v>
      </c>
      <c r="D21">
        <f t="shared" si="0"/>
        <v>49</v>
      </c>
      <c r="E21">
        <f t="shared" si="1"/>
        <v>25</v>
      </c>
    </row>
    <row r="22" spans="1:12" x14ac:dyDescent="0.3">
      <c r="A22">
        <v>23</v>
      </c>
      <c r="B22">
        <v>16</v>
      </c>
      <c r="D22">
        <f t="shared" si="0"/>
        <v>49</v>
      </c>
      <c r="E22">
        <f t="shared" si="1"/>
        <v>18</v>
      </c>
    </row>
    <row r="23" spans="1:12" x14ac:dyDescent="0.3">
      <c r="A23">
        <v>23</v>
      </c>
      <c r="B23">
        <v>15</v>
      </c>
      <c r="D23">
        <f t="shared" si="0"/>
        <v>49</v>
      </c>
      <c r="E23">
        <f t="shared" si="1"/>
        <v>8.5</v>
      </c>
    </row>
    <row r="24" spans="1:12" x14ac:dyDescent="0.3">
      <c r="A24">
        <v>23</v>
      </c>
      <c r="B24">
        <v>16</v>
      </c>
      <c r="D24">
        <f t="shared" si="0"/>
        <v>49</v>
      </c>
      <c r="E24">
        <f t="shared" si="1"/>
        <v>18</v>
      </c>
    </row>
    <row r="25" spans="1:12" x14ac:dyDescent="0.3">
      <c r="A25">
        <v>21</v>
      </c>
      <c r="B25">
        <v>15</v>
      </c>
      <c r="D25">
        <f t="shared" si="0"/>
        <v>31.5</v>
      </c>
      <c r="E25">
        <f t="shared" si="1"/>
        <v>8.5</v>
      </c>
    </row>
    <row r="26" spans="1:12" x14ac:dyDescent="0.3">
      <c r="A26">
        <v>24</v>
      </c>
      <c r="B26">
        <v>16</v>
      </c>
      <c r="D26">
        <f t="shared" si="0"/>
        <v>57</v>
      </c>
      <c r="E26">
        <f t="shared" si="1"/>
        <v>18</v>
      </c>
    </row>
    <row r="27" spans="1:12" x14ac:dyDescent="0.3">
      <c r="A27">
        <v>23</v>
      </c>
      <c r="B27">
        <v>14</v>
      </c>
      <c r="D27">
        <f t="shared" si="0"/>
        <v>49</v>
      </c>
      <c r="E27">
        <f t="shared" si="1"/>
        <v>2</v>
      </c>
    </row>
    <row r="28" spans="1:12" x14ac:dyDescent="0.3">
      <c r="A28">
        <v>23</v>
      </c>
      <c r="B28">
        <v>15</v>
      </c>
      <c r="D28">
        <f t="shared" si="0"/>
        <v>49</v>
      </c>
      <c r="E28">
        <f t="shared" si="1"/>
        <v>8.5</v>
      </c>
    </row>
    <row r="29" spans="1:12" x14ac:dyDescent="0.3">
      <c r="A29">
        <v>24</v>
      </c>
      <c r="B29">
        <v>15</v>
      </c>
      <c r="D29">
        <f t="shared" si="0"/>
        <v>57</v>
      </c>
      <c r="E29">
        <f t="shared" si="1"/>
        <v>8.5</v>
      </c>
    </row>
    <row r="30" spans="1:12" x14ac:dyDescent="0.3">
      <c r="A30">
        <v>22</v>
      </c>
      <c r="B30">
        <v>16</v>
      </c>
      <c r="D30">
        <f t="shared" si="0"/>
        <v>38</v>
      </c>
      <c r="E30">
        <f t="shared" si="1"/>
        <v>18</v>
      </c>
    </row>
    <row r="31" spans="1:12" x14ac:dyDescent="0.3">
      <c r="A31">
        <v>24</v>
      </c>
      <c r="B31">
        <v>17</v>
      </c>
      <c r="D31">
        <f t="shared" si="0"/>
        <v>57</v>
      </c>
      <c r="E31">
        <f t="shared" si="1"/>
        <v>25</v>
      </c>
    </row>
    <row r="32" spans="1:12" x14ac:dyDescent="0.3">
      <c r="A32">
        <v>23</v>
      </c>
      <c r="B32">
        <v>15</v>
      </c>
      <c r="D32">
        <f t="shared" si="0"/>
        <v>49</v>
      </c>
      <c r="E32">
        <f t="shared" si="1"/>
        <v>8.5</v>
      </c>
    </row>
    <row r="33" spans="1:5" x14ac:dyDescent="0.3">
      <c r="A33">
        <v>21</v>
      </c>
      <c r="B33">
        <v>16</v>
      </c>
      <c r="D33">
        <f t="shared" si="0"/>
        <v>31.5</v>
      </c>
      <c r="E33">
        <f t="shared" si="1"/>
        <v>18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28</v>
      </c>
      <c r="D1" t="s">
        <v>2</v>
      </c>
      <c r="E1">
        <v>665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17</v>
      </c>
      <c r="I2">
        <f>MEDIAN($B$4:$B$33)</f>
        <v>12</v>
      </c>
      <c r="K2">
        <f>AVERAGE($A$4:$A$33)</f>
        <v>16.899999999999999</v>
      </c>
      <c r="L2">
        <f>AVERAGE($B$4:$B$33)</f>
        <v>12.033333333333333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17</v>
      </c>
      <c r="B4">
        <v>11</v>
      </c>
      <c r="D4">
        <f t="shared" ref="D4:D33" si="0">RANK(A4,$A$4:$B$33,1)+(COUNT($A$4:$B$33)+1-RANK(A4,$A$4:$B$33,1)-RANK(A4,$A$4:$B$33,0))/2</f>
        <v>47.5</v>
      </c>
      <c r="E4">
        <f t="shared" ref="E4:E33" si="1">RANK(B4,$A$4:$B$33,1)+(COUNT($A$4:$B$33)+1-RANK(B4,$A$4:$B$33,1)-RANK(B4,$A$4:$B$33,0))/2</f>
        <v>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18</v>
      </c>
      <c r="B5">
        <v>13</v>
      </c>
      <c r="D5">
        <f t="shared" si="0"/>
        <v>57.5</v>
      </c>
      <c r="E5">
        <f t="shared" si="1"/>
        <v>25.5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0.74610097618664639</v>
      </c>
      <c r="L5">
        <f>STDEVP($B$4:$B$33)</f>
        <v>0.94809751022185951</v>
      </c>
    </row>
    <row r="6" spans="1:12" x14ac:dyDescent="0.3">
      <c r="A6">
        <v>17</v>
      </c>
      <c r="B6">
        <v>12</v>
      </c>
      <c r="D6">
        <f t="shared" si="0"/>
        <v>47.5</v>
      </c>
      <c r="E6">
        <f t="shared" si="1"/>
        <v>16</v>
      </c>
    </row>
    <row r="7" spans="1:12" x14ac:dyDescent="0.3">
      <c r="A7">
        <v>16</v>
      </c>
      <c r="B7">
        <v>13</v>
      </c>
      <c r="D7">
        <f t="shared" si="0"/>
        <v>35</v>
      </c>
      <c r="E7">
        <f t="shared" si="1"/>
        <v>25.5</v>
      </c>
      <c r="H7" s="1" t="s">
        <v>11</v>
      </c>
      <c r="I7" s="1" t="s">
        <v>12</v>
      </c>
    </row>
    <row r="8" spans="1:12" x14ac:dyDescent="0.3">
      <c r="A8">
        <v>17</v>
      </c>
      <c r="B8">
        <v>12</v>
      </c>
      <c r="D8">
        <f t="shared" si="0"/>
        <v>47.5</v>
      </c>
      <c r="E8">
        <f t="shared" si="1"/>
        <v>16</v>
      </c>
      <c r="H8">
        <f>COUNT($A$4:$A$33)</f>
        <v>30</v>
      </c>
      <c r="I8">
        <f>COUNT($B$4:$B$33)</f>
        <v>30</v>
      </c>
    </row>
    <row r="9" spans="1:12" x14ac:dyDescent="0.3">
      <c r="A9">
        <v>16</v>
      </c>
      <c r="B9">
        <v>12</v>
      </c>
      <c r="D9">
        <f t="shared" si="0"/>
        <v>35</v>
      </c>
      <c r="E9">
        <f t="shared" si="1"/>
        <v>16</v>
      </c>
    </row>
    <row r="10" spans="1:12" x14ac:dyDescent="0.3">
      <c r="A10">
        <v>16</v>
      </c>
      <c r="B10">
        <v>12</v>
      </c>
      <c r="D10">
        <f t="shared" si="0"/>
        <v>35</v>
      </c>
      <c r="E10">
        <f t="shared" si="1"/>
        <v>16</v>
      </c>
      <c r="G10" t="s">
        <v>13</v>
      </c>
      <c r="H10">
        <f>H8*I8+H8*(H8+1)/2-H5</f>
        <v>0</v>
      </c>
    </row>
    <row r="11" spans="1:12" x14ac:dyDescent="0.3">
      <c r="A11">
        <v>17</v>
      </c>
      <c r="B11">
        <v>12</v>
      </c>
      <c r="D11">
        <f t="shared" si="0"/>
        <v>47.5</v>
      </c>
      <c r="E11">
        <f t="shared" si="1"/>
        <v>16</v>
      </c>
      <c r="G11" t="s">
        <v>14</v>
      </c>
      <c r="H11">
        <f>H8*I8+I8*(I8+1)/2-I5</f>
        <v>900</v>
      </c>
    </row>
    <row r="12" spans="1:12" x14ac:dyDescent="0.3">
      <c r="A12">
        <v>17</v>
      </c>
      <c r="B12">
        <v>12</v>
      </c>
      <c r="D12">
        <f t="shared" si="0"/>
        <v>47.5</v>
      </c>
      <c r="E12">
        <f t="shared" si="1"/>
        <v>16</v>
      </c>
    </row>
    <row r="13" spans="1:12" x14ac:dyDescent="0.3">
      <c r="A13">
        <v>17</v>
      </c>
      <c r="B13">
        <v>12</v>
      </c>
      <c r="D13">
        <f t="shared" si="0"/>
        <v>47.5</v>
      </c>
      <c r="E13">
        <f t="shared" si="1"/>
        <v>16</v>
      </c>
      <c r="G13" t="s">
        <v>15</v>
      </c>
      <c r="H13">
        <f>MIN(H10,H11)</f>
        <v>0</v>
      </c>
    </row>
    <row r="14" spans="1:12" x14ac:dyDescent="0.3">
      <c r="A14">
        <v>17</v>
      </c>
      <c r="B14">
        <v>12</v>
      </c>
      <c r="D14">
        <f t="shared" si="0"/>
        <v>47.5</v>
      </c>
      <c r="E14">
        <f t="shared" si="1"/>
        <v>16</v>
      </c>
    </row>
    <row r="15" spans="1:12" x14ac:dyDescent="0.3">
      <c r="A15">
        <v>17</v>
      </c>
      <c r="B15">
        <v>11</v>
      </c>
      <c r="D15">
        <f t="shared" si="0"/>
        <v>47.5</v>
      </c>
      <c r="E15">
        <f t="shared" si="1"/>
        <v>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17</v>
      </c>
      <c r="B16">
        <v>12</v>
      </c>
      <c r="D16">
        <f t="shared" si="0"/>
        <v>47.5</v>
      </c>
      <c r="E16">
        <f t="shared" si="1"/>
        <v>16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17</v>
      </c>
      <c r="B17">
        <v>12</v>
      </c>
      <c r="D17">
        <f t="shared" si="0"/>
        <v>47.5</v>
      </c>
      <c r="E17">
        <f t="shared" si="1"/>
        <v>16</v>
      </c>
    </row>
    <row r="18" spans="1:12" x14ac:dyDescent="0.3">
      <c r="A18">
        <v>18</v>
      </c>
      <c r="B18">
        <v>10</v>
      </c>
      <c r="D18">
        <f t="shared" si="0"/>
        <v>57.5</v>
      </c>
      <c r="E18">
        <f t="shared" si="1"/>
        <v>1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16</v>
      </c>
      <c r="B19">
        <v>12</v>
      </c>
      <c r="D19">
        <f t="shared" si="0"/>
        <v>35</v>
      </c>
      <c r="E19">
        <f t="shared" si="1"/>
        <v>16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17</v>
      </c>
      <c r="B20">
        <v>12</v>
      </c>
      <c r="D20">
        <f t="shared" si="0"/>
        <v>47.5</v>
      </c>
      <c r="E20">
        <f t="shared" si="1"/>
        <v>16</v>
      </c>
    </row>
    <row r="21" spans="1:12" x14ac:dyDescent="0.3">
      <c r="A21">
        <v>16</v>
      </c>
      <c r="B21">
        <v>13</v>
      </c>
      <c r="D21">
        <f t="shared" si="0"/>
        <v>35</v>
      </c>
      <c r="E21">
        <f t="shared" si="1"/>
        <v>25.5</v>
      </c>
    </row>
    <row r="22" spans="1:12" x14ac:dyDescent="0.3">
      <c r="A22">
        <v>17</v>
      </c>
      <c r="B22">
        <v>13</v>
      </c>
      <c r="D22">
        <f t="shared" si="0"/>
        <v>47.5</v>
      </c>
      <c r="E22">
        <f t="shared" si="1"/>
        <v>25.5</v>
      </c>
    </row>
    <row r="23" spans="1:12" x14ac:dyDescent="0.3">
      <c r="A23">
        <v>16</v>
      </c>
      <c r="B23">
        <v>12</v>
      </c>
      <c r="D23">
        <f t="shared" si="0"/>
        <v>35</v>
      </c>
      <c r="E23">
        <f t="shared" si="1"/>
        <v>16</v>
      </c>
    </row>
    <row r="24" spans="1:12" x14ac:dyDescent="0.3">
      <c r="A24">
        <v>19</v>
      </c>
      <c r="B24">
        <v>11</v>
      </c>
      <c r="D24">
        <f t="shared" si="0"/>
        <v>60</v>
      </c>
      <c r="E24">
        <f t="shared" si="1"/>
        <v>5</v>
      </c>
    </row>
    <row r="25" spans="1:12" x14ac:dyDescent="0.3">
      <c r="A25">
        <v>16</v>
      </c>
      <c r="B25">
        <v>14</v>
      </c>
      <c r="D25">
        <f t="shared" si="0"/>
        <v>35</v>
      </c>
      <c r="E25">
        <f t="shared" si="1"/>
        <v>29</v>
      </c>
    </row>
    <row r="26" spans="1:12" x14ac:dyDescent="0.3">
      <c r="A26">
        <v>18</v>
      </c>
      <c r="B26">
        <v>14</v>
      </c>
      <c r="D26">
        <f t="shared" si="0"/>
        <v>57.5</v>
      </c>
      <c r="E26">
        <f t="shared" si="1"/>
        <v>29</v>
      </c>
    </row>
    <row r="27" spans="1:12" x14ac:dyDescent="0.3">
      <c r="A27">
        <v>16</v>
      </c>
      <c r="B27">
        <v>12</v>
      </c>
      <c r="D27">
        <f t="shared" si="0"/>
        <v>35</v>
      </c>
      <c r="E27">
        <f t="shared" si="1"/>
        <v>16</v>
      </c>
    </row>
    <row r="28" spans="1:12" x14ac:dyDescent="0.3">
      <c r="A28">
        <v>17</v>
      </c>
      <c r="B28">
        <v>14</v>
      </c>
      <c r="D28">
        <f t="shared" si="0"/>
        <v>47.5</v>
      </c>
      <c r="E28">
        <f t="shared" si="1"/>
        <v>29</v>
      </c>
    </row>
    <row r="29" spans="1:12" x14ac:dyDescent="0.3">
      <c r="A29">
        <v>16</v>
      </c>
      <c r="B29">
        <v>12</v>
      </c>
      <c r="D29">
        <f t="shared" si="0"/>
        <v>35</v>
      </c>
      <c r="E29">
        <f t="shared" si="1"/>
        <v>16</v>
      </c>
    </row>
    <row r="30" spans="1:12" x14ac:dyDescent="0.3">
      <c r="A30">
        <v>18</v>
      </c>
      <c r="B30">
        <v>11</v>
      </c>
      <c r="D30">
        <f t="shared" si="0"/>
        <v>57.5</v>
      </c>
      <c r="E30">
        <f t="shared" si="1"/>
        <v>5</v>
      </c>
    </row>
    <row r="31" spans="1:12" x14ac:dyDescent="0.3">
      <c r="A31">
        <v>17</v>
      </c>
      <c r="B31">
        <v>11</v>
      </c>
      <c r="D31">
        <f t="shared" si="0"/>
        <v>47.5</v>
      </c>
      <c r="E31">
        <f t="shared" si="1"/>
        <v>5</v>
      </c>
    </row>
    <row r="32" spans="1:12" x14ac:dyDescent="0.3">
      <c r="A32">
        <v>17</v>
      </c>
      <c r="B32">
        <v>11</v>
      </c>
      <c r="D32">
        <f t="shared" si="0"/>
        <v>47.5</v>
      </c>
      <c r="E32">
        <f t="shared" si="1"/>
        <v>5</v>
      </c>
    </row>
    <row r="33" spans="1:5" x14ac:dyDescent="0.3">
      <c r="A33">
        <v>17</v>
      </c>
      <c r="B33">
        <v>11</v>
      </c>
      <c r="D33">
        <f t="shared" si="0"/>
        <v>47.5</v>
      </c>
      <c r="E33">
        <f t="shared" si="1"/>
        <v>5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29</v>
      </c>
      <c r="D1" t="s">
        <v>2</v>
      </c>
      <c r="E1">
        <v>859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22</v>
      </c>
      <c r="I2">
        <f>MEDIAN($B$4:$B$33)</f>
        <v>15</v>
      </c>
      <c r="K2">
        <f>AVERAGE($A$4:$A$33)</f>
        <v>22.166666666666668</v>
      </c>
      <c r="L2">
        <f>AVERAGE($B$4:$B$33)</f>
        <v>16.2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22</v>
      </c>
      <c r="B4">
        <v>17</v>
      </c>
      <c r="D4">
        <f t="shared" ref="D4:D33" si="0">RANK(A4,$A$4:$B$33,1)+(COUNT($A$4:$B$33)+1-RANK(A4,$A$4:$B$33,1)-RANK(A4,$A$4:$B$33,0))/2</f>
        <v>42</v>
      </c>
      <c r="E4">
        <f t="shared" ref="E4:E33" si="1">RANK(B4,$A$4:$B$33,1)+(COUNT($A$4:$B$33)+1-RANK(B4,$A$4:$B$33,1)-RANK(B4,$A$4:$B$33,0))/2</f>
        <v>24.5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22</v>
      </c>
      <c r="B5">
        <v>15</v>
      </c>
      <c r="D5">
        <f t="shared" si="0"/>
        <v>42</v>
      </c>
      <c r="E5">
        <f t="shared" si="1"/>
        <v>11</v>
      </c>
      <c r="H5">
        <f>SUM($D$4:$D$33)</f>
        <v>1335</v>
      </c>
      <c r="I5">
        <f>SUM($E$4:$E$33)</f>
        <v>495</v>
      </c>
      <c r="J5" s="2" t="s">
        <v>23</v>
      </c>
      <c r="K5">
        <f>STDEVP($A$4:$A$33)</f>
        <v>0.73409051818484161</v>
      </c>
      <c r="L5">
        <f>STDEVP($B$4:$B$33)</f>
        <v>3.5251477510406093</v>
      </c>
    </row>
    <row r="6" spans="1:12" x14ac:dyDescent="0.3">
      <c r="A6">
        <v>22</v>
      </c>
      <c r="B6">
        <v>17</v>
      </c>
      <c r="D6">
        <f t="shared" si="0"/>
        <v>42</v>
      </c>
      <c r="E6">
        <f t="shared" si="1"/>
        <v>24.5</v>
      </c>
    </row>
    <row r="7" spans="1:12" x14ac:dyDescent="0.3">
      <c r="A7">
        <v>22</v>
      </c>
      <c r="B7">
        <v>17</v>
      </c>
      <c r="D7">
        <f t="shared" si="0"/>
        <v>42</v>
      </c>
      <c r="E7">
        <f t="shared" si="1"/>
        <v>24.5</v>
      </c>
      <c r="H7" s="1" t="s">
        <v>11</v>
      </c>
      <c r="I7" s="1" t="s">
        <v>12</v>
      </c>
    </row>
    <row r="8" spans="1:12" x14ac:dyDescent="0.3">
      <c r="A8">
        <v>24</v>
      </c>
      <c r="B8">
        <v>14</v>
      </c>
      <c r="D8">
        <f t="shared" si="0"/>
        <v>59</v>
      </c>
      <c r="E8">
        <f t="shared" si="1"/>
        <v>3.5</v>
      </c>
      <c r="H8">
        <f>COUNT($A$4:$A$33)</f>
        <v>30</v>
      </c>
      <c r="I8">
        <f>COUNT($B$4:$B$33)</f>
        <v>30</v>
      </c>
    </row>
    <row r="9" spans="1:12" x14ac:dyDescent="0.3">
      <c r="A9">
        <v>20</v>
      </c>
      <c r="B9">
        <v>16</v>
      </c>
      <c r="D9">
        <f t="shared" si="0"/>
        <v>30</v>
      </c>
      <c r="E9">
        <f t="shared" si="1"/>
        <v>19</v>
      </c>
    </row>
    <row r="10" spans="1:12" x14ac:dyDescent="0.3">
      <c r="A10">
        <v>22</v>
      </c>
      <c r="B10">
        <v>15</v>
      </c>
      <c r="D10">
        <f t="shared" si="0"/>
        <v>42</v>
      </c>
      <c r="E10">
        <f t="shared" si="1"/>
        <v>11</v>
      </c>
      <c r="G10" t="s">
        <v>13</v>
      </c>
      <c r="H10">
        <f>H8*I8+H8*(H8+1)/2-H5</f>
        <v>30</v>
      </c>
    </row>
    <row r="11" spans="1:12" x14ac:dyDescent="0.3">
      <c r="A11">
        <v>22</v>
      </c>
      <c r="B11">
        <v>15</v>
      </c>
      <c r="D11">
        <f t="shared" si="0"/>
        <v>42</v>
      </c>
      <c r="E11">
        <f t="shared" si="1"/>
        <v>11</v>
      </c>
      <c r="G11" t="s">
        <v>14</v>
      </c>
      <c r="H11">
        <f>H8*I8+I8*(I8+1)/2-I5</f>
        <v>870</v>
      </c>
    </row>
    <row r="12" spans="1:12" x14ac:dyDescent="0.3">
      <c r="A12">
        <v>23</v>
      </c>
      <c r="B12">
        <v>18</v>
      </c>
      <c r="D12">
        <f t="shared" si="0"/>
        <v>55</v>
      </c>
      <c r="E12">
        <f t="shared" si="1"/>
        <v>28.5</v>
      </c>
    </row>
    <row r="13" spans="1:12" x14ac:dyDescent="0.3">
      <c r="A13">
        <v>22</v>
      </c>
      <c r="B13">
        <v>15</v>
      </c>
      <c r="D13">
        <f t="shared" si="0"/>
        <v>42</v>
      </c>
      <c r="E13">
        <f t="shared" si="1"/>
        <v>11</v>
      </c>
      <c r="G13" t="s">
        <v>15</v>
      </c>
      <c r="H13">
        <f>MIN(H10,H11)</f>
        <v>30</v>
      </c>
    </row>
    <row r="14" spans="1:12" x14ac:dyDescent="0.3">
      <c r="A14">
        <v>22</v>
      </c>
      <c r="B14">
        <v>34</v>
      </c>
      <c r="D14">
        <f t="shared" si="0"/>
        <v>42</v>
      </c>
      <c r="E14">
        <f t="shared" si="1"/>
        <v>60</v>
      </c>
    </row>
    <row r="15" spans="1:12" x14ac:dyDescent="0.3">
      <c r="A15">
        <v>23</v>
      </c>
      <c r="B15">
        <v>15</v>
      </c>
      <c r="D15">
        <f t="shared" si="0"/>
        <v>55</v>
      </c>
      <c r="E15">
        <f t="shared" si="1"/>
        <v>11</v>
      </c>
      <c r="G15" t="s">
        <v>16</v>
      </c>
      <c r="H15">
        <f>(H13-H8*I8/2)/SQRT(H8*I8*(H8+I8+1)/12)</f>
        <v>-6.2094586760184116</v>
      </c>
    </row>
    <row r="16" spans="1:12" x14ac:dyDescent="0.3">
      <c r="A16">
        <v>21</v>
      </c>
      <c r="B16">
        <v>13</v>
      </c>
      <c r="D16">
        <f t="shared" si="0"/>
        <v>31.5</v>
      </c>
      <c r="E16">
        <f t="shared" si="1"/>
        <v>1</v>
      </c>
      <c r="G16" s="3" t="s">
        <v>17</v>
      </c>
      <c r="H16" s="4">
        <f>(1-NORMSDIST(ABS(H15)))*2</f>
        <v>5.3167426017353137E-10</v>
      </c>
    </row>
    <row r="17" spans="1:12" x14ac:dyDescent="0.3">
      <c r="A17">
        <v>23</v>
      </c>
      <c r="B17">
        <v>16</v>
      </c>
      <c r="D17">
        <f t="shared" si="0"/>
        <v>55</v>
      </c>
      <c r="E17">
        <f t="shared" si="1"/>
        <v>19</v>
      </c>
    </row>
    <row r="18" spans="1:12" x14ac:dyDescent="0.3">
      <c r="A18">
        <v>23</v>
      </c>
      <c r="B18">
        <v>15</v>
      </c>
      <c r="D18">
        <f t="shared" si="0"/>
        <v>55</v>
      </c>
      <c r="E18">
        <f t="shared" si="1"/>
        <v>11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22</v>
      </c>
      <c r="B19">
        <v>15</v>
      </c>
      <c r="D19">
        <f t="shared" si="0"/>
        <v>42</v>
      </c>
      <c r="E19">
        <f t="shared" si="1"/>
        <v>11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22</v>
      </c>
      <c r="B20">
        <v>17</v>
      </c>
      <c r="D20">
        <f t="shared" si="0"/>
        <v>42</v>
      </c>
      <c r="E20">
        <f t="shared" si="1"/>
        <v>24.5</v>
      </c>
    </row>
    <row r="21" spans="1:12" x14ac:dyDescent="0.3">
      <c r="A21">
        <v>22</v>
      </c>
      <c r="B21">
        <v>16</v>
      </c>
      <c r="D21">
        <f t="shared" si="0"/>
        <v>42</v>
      </c>
      <c r="E21">
        <f t="shared" si="1"/>
        <v>19</v>
      </c>
    </row>
    <row r="22" spans="1:12" x14ac:dyDescent="0.3">
      <c r="A22">
        <v>22</v>
      </c>
      <c r="B22">
        <v>17</v>
      </c>
      <c r="D22">
        <f t="shared" si="0"/>
        <v>42</v>
      </c>
      <c r="E22">
        <f t="shared" si="1"/>
        <v>24.5</v>
      </c>
    </row>
    <row r="23" spans="1:12" x14ac:dyDescent="0.3">
      <c r="A23">
        <v>23</v>
      </c>
      <c r="B23">
        <v>15</v>
      </c>
      <c r="D23">
        <f t="shared" si="0"/>
        <v>55</v>
      </c>
      <c r="E23">
        <f t="shared" si="1"/>
        <v>11</v>
      </c>
    </row>
    <row r="24" spans="1:12" x14ac:dyDescent="0.3">
      <c r="A24">
        <v>22</v>
      </c>
      <c r="B24">
        <v>16</v>
      </c>
      <c r="D24">
        <f t="shared" si="0"/>
        <v>42</v>
      </c>
      <c r="E24">
        <f t="shared" si="1"/>
        <v>19</v>
      </c>
    </row>
    <row r="25" spans="1:12" x14ac:dyDescent="0.3">
      <c r="A25">
        <v>22</v>
      </c>
      <c r="B25">
        <v>16</v>
      </c>
      <c r="D25">
        <f t="shared" si="0"/>
        <v>42</v>
      </c>
      <c r="E25">
        <f t="shared" si="1"/>
        <v>19</v>
      </c>
    </row>
    <row r="26" spans="1:12" x14ac:dyDescent="0.3">
      <c r="A26">
        <v>21</v>
      </c>
      <c r="B26">
        <v>14</v>
      </c>
      <c r="D26">
        <f t="shared" si="0"/>
        <v>31.5</v>
      </c>
      <c r="E26">
        <f t="shared" si="1"/>
        <v>3.5</v>
      </c>
    </row>
    <row r="27" spans="1:12" x14ac:dyDescent="0.3">
      <c r="A27">
        <v>22</v>
      </c>
      <c r="B27">
        <v>14</v>
      </c>
      <c r="D27">
        <f t="shared" si="0"/>
        <v>42</v>
      </c>
      <c r="E27">
        <f t="shared" si="1"/>
        <v>3.5</v>
      </c>
    </row>
    <row r="28" spans="1:12" x14ac:dyDescent="0.3">
      <c r="A28">
        <v>23</v>
      </c>
      <c r="B28">
        <v>15</v>
      </c>
      <c r="D28">
        <f t="shared" si="0"/>
        <v>55</v>
      </c>
      <c r="E28">
        <f t="shared" si="1"/>
        <v>11</v>
      </c>
    </row>
    <row r="29" spans="1:12" x14ac:dyDescent="0.3">
      <c r="A29">
        <v>22</v>
      </c>
      <c r="B29">
        <v>15</v>
      </c>
      <c r="D29">
        <f t="shared" si="0"/>
        <v>42</v>
      </c>
      <c r="E29">
        <f t="shared" si="1"/>
        <v>11</v>
      </c>
    </row>
    <row r="30" spans="1:12" x14ac:dyDescent="0.3">
      <c r="A30">
        <v>22</v>
      </c>
      <c r="B30">
        <v>18</v>
      </c>
      <c r="D30">
        <f t="shared" si="0"/>
        <v>42</v>
      </c>
      <c r="E30">
        <f t="shared" si="1"/>
        <v>28.5</v>
      </c>
    </row>
    <row r="31" spans="1:12" x14ac:dyDescent="0.3">
      <c r="A31">
        <v>22</v>
      </c>
      <c r="B31">
        <v>17</v>
      </c>
      <c r="D31">
        <f t="shared" si="0"/>
        <v>42</v>
      </c>
      <c r="E31">
        <f t="shared" si="1"/>
        <v>24.5</v>
      </c>
    </row>
    <row r="32" spans="1:12" x14ac:dyDescent="0.3">
      <c r="A32">
        <v>22</v>
      </c>
      <c r="B32">
        <v>14</v>
      </c>
      <c r="D32">
        <f t="shared" si="0"/>
        <v>42</v>
      </c>
      <c r="E32">
        <f t="shared" si="1"/>
        <v>3.5</v>
      </c>
    </row>
    <row r="33" spans="1:5" x14ac:dyDescent="0.3">
      <c r="A33">
        <v>23</v>
      </c>
      <c r="B33">
        <v>15</v>
      </c>
      <c r="D33">
        <f t="shared" si="0"/>
        <v>55</v>
      </c>
      <c r="E33">
        <f t="shared" si="1"/>
        <v>11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30</v>
      </c>
      <c r="D1" t="s">
        <v>2</v>
      </c>
      <c r="E1">
        <v>838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22</v>
      </c>
      <c r="I2">
        <f>MEDIAN($B$4:$B$33)</f>
        <v>15</v>
      </c>
      <c r="K2">
        <f>AVERAGE($A$4:$A$33)</f>
        <v>22.133333333333333</v>
      </c>
      <c r="L2">
        <f>AVERAGE($B$4:$B$33)</f>
        <v>15.266666666666667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22</v>
      </c>
      <c r="B4">
        <v>16</v>
      </c>
      <c r="D4">
        <f t="shared" ref="D4:D33" si="0">RANK(A4,$A$4:$B$33,1)+(COUNT($A$4:$B$33)+1-RANK(A4,$A$4:$B$33,1)-RANK(A4,$A$4:$B$33,0))/2</f>
        <v>47</v>
      </c>
      <c r="E4">
        <f t="shared" ref="E4:E33" si="1">RANK(B4,$A$4:$B$33,1)+(COUNT($A$4:$B$33)+1-RANK(B4,$A$4:$B$33,1)-RANK(B4,$A$4:$B$33,0))/2</f>
        <v>24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22</v>
      </c>
      <c r="B5">
        <v>15</v>
      </c>
      <c r="D5">
        <f t="shared" si="0"/>
        <v>47</v>
      </c>
      <c r="E5">
        <f t="shared" si="1"/>
        <v>14.5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1.407914138796192</v>
      </c>
      <c r="L5">
        <f>STDEVP($B$4:$B$33)</f>
        <v>1.0934146311237816</v>
      </c>
    </row>
    <row r="6" spans="1:12" x14ac:dyDescent="0.3">
      <c r="A6">
        <v>26</v>
      </c>
      <c r="B6">
        <v>15</v>
      </c>
      <c r="D6">
        <f t="shared" si="0"/>
        <v>59.5</v>
      </c>
      <c r="E6">
        <f t="shared" si="1"/>
        <v>14.5</v>
      </c>
    </row>
    <row r="7" spans="1:12" x14ac:dyDescent="0.3">
      <c r="A7">
        <v>22</v>
      </c>
      <c r="B7">
        <v>15</v>
      </c>
      <c r="D7">
        <f t="shared" si="0"/>
        <v>47</v>
      </c>
      <c r="E7">
        <f t="shared" si="1"/>
        <v>14.5</v>
      </c>
      <c r="H7" s="1" t="s">
        <v>11</v>
      </c>
      <c r="I7" s="1" t="s">
        <v>12</v>
      </c>
    </row>
    <row r="8" spans="1:12" x14ac:dyDescent="0.3">
      <c r="A8">
        <v>24</v>
      </c>
      <c r="B8">
        <v>15</v>
      </c>
      <c r="D8">
        <f t="shared" si="0"/>
        <v>57.5</v>
      </c>
      <c r="E8">
        <f t="shared" si="1"/>
        <v>14.5</v>
      </c>
      <c r="H8">
        <f>COUNT($A$4:$A$33)</f>
        <v>30</v>
      </c>
      <c r="I8">
        <f>COUNT($B$4:$B$33)</f>
        <v>30</v>
      </c>
    </row>
    <row r="9" spans="1:12" x14ac:dyDescent="0.3">
      <c r="A9">
        <v>23</v>
      </c>
      <c r="B9">
        <v>15</v>
      </c>
      <c r="D9">
        <f t="shared" si="0"/>
        <v>54</v>
      </c>
      <c r="E9">
        <f t="shared" si="1"/>
        <v>14.5</v>
      </c>
    </row>
    <row r="10" spans="1:12" x14ac:dyDescent="0.3">
      <c r="A10">
        <v>21</v>
      </c>
      <c r="B10">
        <v>18</v>
      </c>
      <c r="D10">
        <f t="shared" si="0"/>
        <v>37</v>
      </c>
      <c r="E10">
        <f t="shared" si="1"/>
        <v>29.5</v>
      </c>
      <c r="G10" t="s">
        <v>13</v>
      </c>
      <c r="H10">
        <f>H8*I8+H8*(H8+1)/2-H5</f>
        <v>0</v>
      </c>
    </row>
    <row r="11" spans="1:12" x14ac:dyDescent="0.3">
      <c r="A11">
        <v>22</v>
      </c>
      <c r="B11">
        <v>15</v>
      </c>
      <c r="D11">
        <f t="shared" si="0"/>
        <v>47</v>
      </c>
      <c r="E11">
        <f t="shared" si="1"/>
        <v>14.5</v>
      </c>
      <c r="G11" t="s">
        <v>14</v>
      </c>
      <c r="H11">
        <f>H8*I8+I8*(I8+1)/2-I5</f>
        <v>900</v>
      </c>
    </row>
    <row r="12" spans="1:12" x14ac:dyDescent="0.3">
      <c r="A12">
        <v>21</v>
      </c>
      <c r="B12">
        <v>18</v>
      </c>
      <c r="D12">
        <f t="shared" si="0"/>
        <v>37</v>
      </c>
      <c r="E12">
        <f t="shared" si="1"/>
        <v>29.5</v>
      </c>
    </row>
    <row r="13" spans="1:12" x14ac:dyDescent="0.3">
      <c r="A13">
        <v>22</v>
      </c>
      <c r="B13">
        <v>16</v>
      </c>
      <c r="D13">
        <f t="shared" si="0"/>
        <v>47</v>
      </c>
      <c r="E13">
        <f t="shared" si="1"/>
        <v>24</v>
      </c>
      <c r="G13" t="s">
        <v>15</v>
      </c>
      <c r="H13">
        <f>MIN(H10,H11)</f>
        <v>0</v>
      </c>
    </row>
    <row r="14" spans="1:12" x14ac:dyDescent="0.3">
      <c r="A14">
        <v>23</v>
      </c>
      <c r="B14">
        <v>14</v>
      </c>
      <c r="D14">
        <f t="shared" si="0"/>
        <v>54</v>
      </c>
      <c r="E14">
        <f t="shared" si="1"/>
        <v>4</v>
      </c>
    </row>
    <row r="15" spans="1:12" x14ac:dyDescent="0.3">
      <c r="A15">
        <v>22</v>
      </c>
      <c r="B15">
        <v>14</v>
      </c>
      <c r="D15">
        <f t="shared" si="0"/>
        <v>47</v>
      </c>
      <c r="E15">
        <f t="shared" si="1"/>
        <v>4</v>
      </c>
      <c r="G15" t="s">
        <v>16</v>
      </c>
      <c r="H15">
        <f>(H13-H8*I8/2)/SQRT(H8*I8*(H8+I8+1)/12)</f>
        <v>-6.6529914385911555</v>
      </c>
    </row>
    <row r="16" spans="1:12" x14ac:dyDescent="0.3">
      <c r="A16">
        <v>21</v>
      </c>
      <c r="B16">
        <v>15</v>
      </c>
      <c r="D16">
        <f t="shared" si="0"/>
        <v>37</v>
      </c>
      <c r="E16">
        <f t="shared" si="1"/>
        <v>14.5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21</v>
      </c>
      <c r="B17">
        <v>15</v>
      </c>
      <c r="D17">
        <f t="shared" si="0"/>
        <v>37</v>
      </c>
      <c r="E17">
        <f t="shared" si="1"/>
        <v>14.5</v>
      </c>
    </row>
    <row r="18" spans="1:12" x14ac:dyDescent="0.3">
      <c r="A18">
        <v>22</v>
      </c>
      <c r="B18">
        <v>15</v>
      </c>
      <c r="D18">
        <f t="shared" si="0"/>
        <v>47</v>
      </c>
      <c r="E18">
        <f t="shared" si="1"/>
        <v>14.5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21</v>
      </c>
      <c r="B19">
        <v>14</v>
      </c>
      <c r="D19">
        <f t="shared" si="0"/>
        <v>37</v>
      </c>
      <c r="E19">
        <f t="shared" si="1"/>
        <v>4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22</v>
      </c>
      <c r="B20">
        <v>16</v>
      </c>
      <c r="D20">
        <f t="shared" si="0"/>
        <v>47</v>
      </c>
      <c r="E20">
        <f t="shared" si="1"/>
        <v>24</v>
      </c>
    </row>
    <row r="21" spans="1:12" x14ac:dyDescent="0.3">
      <c r="A21">
        <v>21</v>
      </c>
      <c r="B21">
        <v>14</v>
      </c>
      <c r="D21">
        <f t="shared" si="0"/>
        <v>37</v>
      </c>
      <c r="E21">
        <f t="shared" si="1"/>
        <v>4</v>
      </c>
    </row>
    <row r="22" spans="1:12" x14ac:dyDescent="0.3">
      <c r="A22">
        <v>21</v>
      </c>
      <c r="B22">
        <v>15</v>
      </c>
      <c r="D22">
        <f t="shared" si="0"/>
        <v>37</v>
      </c>
      <c r="E22">
        <f t="shared" si="1"/>
        <v>14.5</v>
      </c>
    </row>
    <row r="23" spans="1:12" x14ac:dyDescent="0.3">
      <c r="A23">
        <v>24</v>
      </c>
      <c r="B23">
        <v>16</v>
      </c>
      <c r="D23">
        <f t="shared" si="0"/>
        <v>57.5</v>
      </c>
      <c r="E23">
        <f t="shared" si="1"/>
        <v>24</v>
      </c>
    </row>
    <row r="24" spans="1:12" x14ac:dyDescent="0.3">
      <c r="A24">
        <v>20</v>
      </c>
      <c r="B24">
        <v>17</v>
      </c>
      <c r="D24">
        <f t="shared" si="0"/>
        <v>31</v>
      </c>
      <c r="E24">
        <f t="shared" si="1"/>
        <v>27.5</v>
      </c>
    </row>
    <row r="25" spans="1:12" x14ac:dyDescent="0.3">
      <c r="A25">
        <v>26</v>
      </c>
      <c r="B25">
        <v>16</v>
      </c>
      <c r="D25">
        <f t="shared" si="0"/>
        <v>59.5</v>
      </c>
      <c r="E25">
        <f t="shared" si="1"/>
        <v>24</v>
      </c>
    </row>
    <row r="26" spans="1:12" x14ac:dyDescent="0.3">
      <c r="A26">
        <v>22</v>
      </c>
      <c r="B26">
        <v>15</v>
      </c>
      <c r="D26">
        <f t="shared" si="0"/>
        <v>47</v>
      </c>
      <c r="E26">
        <f t="shared" si="1"/>
        <v>14.5</v>
      </c>
    </row>
    <row r="27" spans="1:12" x14ac:dyDescent="0.3">
      <c r="A27">
        <v>21</v>
      </c>
      <c r="B27">
        <v>15</v>
      </c>
      <c r="D27">
        <f t="shared" si="0"/>
        <v>37</v>
      </c>
      <c r="E27">
        <f t="shared" si="1"/>
        <v>14.5</v>
      </c>
    </row>
    <row r="28" spans="1:12" x14ac:dyDescent="0.3">
      <c r="A28">
        <v>23</v>
      </c>
      <c r="B28">
        <v>15</v>
      </c>
      <c r="D28">
        <f t="shared" si="0"/>
        <v>54</v>
      </c>
      <c r="E28">
        <f t="shared" si="1"/>
        <v>14.5</v>
      </c>
    </row>
    <row r="29" spans="1:12" x14ac:dyDescent="0.3">
      <c r="A29">
        <v>23</v>
      </c>
      <c r="B29">
        <v>14</v>
      </c>
      <c r="D29">
        <f t="shared" si="0"/>
        <v>54</v>
      </c>
      <c r="E29">
        <f t="shared" si="1"/>
        <v>4</v>
      </c>
    </row>
    <row r="30" spans="1:12" x14ac:dyDescent="0.3">
      <c r="A30">
        <v>21</v>
      </c>
      <c r="B30">
        <v>15</v>
      </c>
      <c r="D30">
        <f t="shared" si="0"/>
        <v>37</v>
      </c>
      <c r="E30">
        <f t="shared" si="1"/>
        <v>14.5</v>
      </c>
    </row>
    <row r="31" spans="1:12" x14ac:dyDescent="0.3">
      <c r="A31">
        <v>21</v>
      </c>
      <c r="B31">
        <v>14</v>
      </c>
      <c r="D31">
        <f t="shared" si="0"/>
        <v>37</v>
      </c>
      <c r="E31">
        <f t="shared" si="1"/>
        <v>4</v>
      </c>
    </row>
    <row r="32" spans="1:12" x14ac:dyDescent="0.3">
      <c r="A32">
        <v>23</v>
      </c>
      <c r="B32">
        <v>17</v>
      </c>
      <c r="D32">
        <f t="shared" si="0"/>
        <v>54</v>
      </c>
      <c r="E32">
        <f t="shared" si="1"/>
        <v>27.5</v>
      </c>
    </row>
    <row r="33" spans="1:5" x14ac:dyDescent="0.3">
      <c r="A33">
        <v>21</v>
      </c>
      <c r="B33">
        <v>14</v>
      </c>
      <c r="D33">
        <f t="shared" si="0"/>
        <v>37</v>
      </c>
      <c r="E33">
        <f t="shared" si="1"/>
        <v>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50</vt:i4>
      </vt:variant>
    </vt:vector>
  </HeadingPairs>
  <TitlesOfParts>
    <vt:vector size="50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ypchen</cp:lastModifiedBy>
  <dcterms:created xsi:type="dcterms:W3CDTF">2019-07-16T18:08:25Z</dcterms:created>
  <dcterms:modified xsi:type="dcterms:W3CDTF">2019-07-16T10:23:47Z</dcterms:modified>
</cp:coreProperties>
</file>