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</sheets>
  <calcPr calcId="145621"/>
</workbook>
</file>

<file path=xl/calcChain.xml><?xml version="1.0" encoding="utf-8"?>
<calcChain xmlns="http://schemas.openxmlformats.org/spreadsheetml/2006/main">
  <c r="E33" i="50" l="1"/>
  <c r="D33" i="50"/>
  <c r="E32" i="50"/>
  <c r="D32" i="50"/>
  <c r="E31" i="50"/>
  <c r="D31" i="50"/>
  <c r="E30" i="50"/>
  <c r="D30" i="50"/>
  <c r="E29" i="50"/>
  <c r="D29" i="50"/>
  <c r="E28" i="50"/>
  <c r="D28" i="50"/>
  <c r="E27" i="50"/>
  <c r="D27" i="50"/>
  <c r="E26" i="50"/>
  <c r="D26" i="50"/>
  <c r="E25" i="50"/>
  <c r="D25" i="50"/>
  <c r="E24" i="50"/>
  <c r="D24" i="50"/>
  <c r="E23" i="50"/>
  <c r="D23" i="50"/>
  <c r="E22" i="50"/>
  <c r="D22" i="50"/>
  <c r="E21" i="50"/>
  <c r="D21" i="50"/>
  <c r="E20" i="50"/>
  <c r="D20" i="50"/>
  <c r="E19" i="50"/>
  <c r="D19" i="50"/>
  <c r="E18" i="50"/>
  <c r="D18" i="50"/>
  <c r="E17" i="50"/>
  <c r="D17" i="50"/>
  <c r="E16" i="50"/>
  <c r="D16" i="50"/>
  <c r="E15" i="50"/>
  <c r="D15" i="50"/>
  <c r="E14" i="50"/>
  <c r="D14" i="50"/>
  <c r="E13" i="50"/>
  <c r="D13" i="50"/>
  <c r="E12" i="50"/>
  <c r="D12" i="50"/>
  <c r="E11" i="50"/>
  <c r="D11" i="50"/>
  <c r="E10" i="50"/>
  <c r="D10" i="50"/>
  <c r="E9" i="50"/>
  <c r="D9" i="50"/>
  <c r="I8" i="50"/>
  <c r="H8" i="50"/>
  <c r="E8" i="50"/>
  <c r="D8" i="50"/>
  <c r="E7" i="50"/>
  <c r="D7" i="50"/>
  <c r="E6" i="50"/>
  <c r="D6" i="50"/>
  <c r="L5" i="50"/>
  <c r="K5" i="50"/>
  <c r="E5" i="50"/>
  <c r="D5" i="50"/>
  <c r="E4" i="50"/>
  <c r="I5" i="50" s="1"/>
  <c r="D4" i="50"/>
  <c r="L2" i="50"/>
  <c r="K2" i="50"/>
  <c r="I2" i="50"/>
  <c r="H2" i="50"/>
  <c r="E33" i="49"/>
  <c r="D33" i="49"/>
  <c r="E32" i="49"/>
  <c r="D32" i="49"/>
  <c r="E31" i="49"/>
  <c r="D31" i="49"/>
  <c r="E30" i="49"/>
  <c r="D30" i="49"/>
  <c r="E29" i="49"/>
  <c r="D29" i="49"/>
  <c r="E28" i="49"/>
  <c r="D28" i="49"/>
  <c r="E27" i="49"/>
  <c r="D27" i="49"/>
  <c r="E26" i="49"/>
  <c r="D26" i="49"/>
  <c r="E25" i="49"/>
  <c r="D25" i="49"/>
  <c r="E24" i="49"/>
  <c r="D24" i="49"/>
  <c r="E23" i="49"/>
  <c r="D23" i="49"/>
  <c r="E22" i="49"/>
  <c r="D22" i="49"/>
  <c r="E21" i="49"/>
  <c r="D21" i="49"/>
  <c r="E20" i="49"/>
  <c r="D20" i="49"/>
  <c r="E19" i="49"/>
  <c r="D19" i="49"/>
  <c r="E18" i="49"/>
  <c r="D18" i="49"/>
  <c r="E17" i="49"/>
  <c r="D17" i="49"/>
  <c r="E16" i="49"/>
  <c r="D16" i="49"/>
  <c r="E15" i="49"/>
  <c r="D15" i="49"/>
  <c r="E14" i="49"/>
  <c r="D14" i="49"/>
  <c r="E13" i="49"/>
  <c r="D13" i="49"/>
  <c r="E12" i="49"/>
  <c r="D12" i="49"/>
  <c r="E11" i="49"/>
  <c r="D11" i="49"/>
  <c r="E10" i="49"/>
  <c r="D10" i="49"/>
  <c r="E9" i="49"/>
  <c r="D9" i="49"/>
  <c r="I8" i="49"/>
  <c r="H8" i="49"/>
  <c r="E8" i="49"/>
  <c r="D8" i="49"/>
  <c r="E7" i="49"/>
  <c r="D7" i="49"/>
  <c r="E6" i="49"/>
  <c r="D6" i="49"/>
  <c r="L5" i="49"/>
  <c r="K5" i="49"/>
  <c r="E5" i="49"/>
  <c r="D5" i="49"/>
  <c r="E4" i="49"/>
  <c r="D4" i="49"/>
  <c r="L2" i="49"/>
  <c r="K2" i="49"/>
  <c r="I2" i="49"/>
  <c r="H2" i="49"/>
  <c r="E33" i="48"/>
  <c r="D33" i="48"/>
  <c r="E32" i="48"/>
  <c r="D32" i="48"/>
  <c r="E31" i="48"/>
  <c r="D31" i="48"/>
  <c r="E30" i="48"/>
  <c r="D30" i="48"/>
  <c r="E29" i="48"/>
  <c r="D29" i="48"/>
  <c r="E28" i="48"/>
  <c r="D28" i="48"/>
  <c r="E27" i="48"/>
  <c r="D27" i="48"/>
  <c r="E26" i="48"/>
  <c r="D26" i="48"/>
  <c r="E25" i="48"/>
  <c r="D25" i="48"/>
  <c r="E24" i="48"/>
  <c r="D24" i="48"/>
  <c r="E23" i="48"/>
  <c r="D23" i="48"/>
  <c r="E22" i="48"/>
  <c r="D22" i="48"/>
  <c r="E21" i="48"/>
  <c r="D21" i="48"/>
  <c r="E20" i="48"/>
  <c r="D20" i="48"/>
  <c r="E19" i="48"/>
  <c r="D19" i="48"/>
  <c r="E18" i="48"/>
  <c r="D18" i="48"/>
  <c r="E17" i="48"/>
  <c r="D17" i="48"/>
  <c r="E16" i="48"/>
  <c r="D16" i="48"/>
  <c r="E15" i="48"/>
  <c r="D15" i="48"/>
  <c r="E14" i="48"/>
  <c r="D14" i="48"/>
  <c r="E13" i="48"/>
  <c r="D13" i="48"/>
  <c r="E12" i="48"/>
  <c r="D12" i="48"/>
  <c r="E11" i="48"/>
  <c r="D11" i="48"/>
  <c r="E10" i="48"/>
  <c r="D10" i="48"/>
  <c r="E9" i="48"/>
  <c r="D9" i="48"/>
  <c r="I8" i="48"/>
  <c r="H8" i="48"/>
  <c r="E8" i="48"/>
  <c r="D8" i="48"/>
  <c r="E7" i="48"/>
  <c r="D7" i="48"/>
  <c r="E6" i="48"/>
  <c r="D6" i="48"/>
  <c r="L5" i="48"/>
  <c r="K5" i="48"/>
  <c r="E5" i="48"/>
  <c r="D5" i="48"/>
  <c r="E4" i="48"/>
  <c r="I5" i="48" s="1"/>
  <c r="D4" i="48"/>
  <c r="L2" i="48"/>
  <c r="K2" i="48"/>
  <c r="I2" i="48"/>
  <c r="H2" i="48"/>
  <c r="E33" i="47"/>
  <c r="D33" i="47"/>
  <c r="E32" i="47"/>
  <c r="D32" i="47"/>
  <c r="E31" i="47"/>
  <c r="D31" i="47"/>
  <c r="E30" i="47"/>
  <c r="D30" i="47"/>
  <c r="E29" i="47"/>
  <c r="D29" i="47"/>
  <c r="E28" i="47"/>
  <c r="D28" i="47"/>
  <c r="E27" i="47"/>
  <c r="D27" i="47"/>
  <c r="E26" i="47"/>
  <c r="D26" i="47"/>
  <c r="E25" i="47"/>
  <c r="D25" i="47"/>
  <c r="E24" i="47"/>
  <c r="D24" i="47"/>
  <c r="E23" i="47"/>
  <c r="D23" i="47"/>
  <c r="E22" i="47"/>
  <c r="D22" i="47"/>
  <c r="E21" i="47"/>
  <c r="D21" i="47"/>
  <c r="E20" i="47"/>
  <c r="D20" i="47"/>
  <c r="E19" i="47"/>
  <c r="D19" i="47"/>
  <c r="E18" i="47"/>
  <c r="D18" i="47"/>
  <c r="E17" i="47"/>
  <c r="D17" i="47"/>
  <c r="E16" i="47"/>
  <c r="D16" i="47"/>
  <c r="E15" i="47"/>
  <c r="D15" i="47"/>
  <c r="E14" i="47"/>
  <c r="D14" i="47"/>
  <c r="E13" i="47"/>
  <c r="D13" i="47"/>
  <c r="E12" i="47"/>
  <c r="D12" i="47"/>
  <c r="E11" i="47"/>
  <c r="D11" i="47"/>
  <c r="E10" i="47"/>
  <c r="D10" i="47"/>
  <c r="E9" i="47"/>
  <c r="D9" i="47"/>
  <c r="I8" i="47"/>
  <c r="H8" i="47"/>
  <c r="E8" i="47"/>
  <c r="D8" i="47"/>
  <c r="E7" i="47"/>
  <c r="D7" i="47"/>
  <c r="E6" i="47"/>
  <c r="D6" i="47"/>
  <c r="L5" i="47"/>
  <c r="K5" i="47"/>
  <c r="E5" i="47"/>
  <c r="D5" i="47"/>
  <c r="E4" i="47"/>
  <c r="D4" i="47"/>
  <c r="L2" i="47"/>
  <c r="K2" i="47"/>
  <c r="I2" i="47"/>
  <c r="H2" i="47"/>
  <c r="E33" i="46"/>
  <c r="D33" i="46"/>
  <c r="E32" i="46"/>
  <c r="D32" i="46"/>
  <c r="E31" i="46"/>
  <c r="D31" i="46"/>
  <c r="E30" i="46"/>
  <c r="D30" i="46"/>
  <c r="E29" i="46"/>
  <c r="D29" i="46"/>
  <c r="E28" i="46"/>
  <c r="D28" i="46"/>
  <c r="E27" i="46"/>
  <c r="D27" i="46"/>
  <c r="E26" i="46"/>
  <c r="D26" i="46"/>
  <c r="E25" i="46"/>
  <c r="D25" i="46"/>
  <c r="E24" i="46"/>
  <c r="D24" i="46"/>
  <c r="E23" i="46"/>
  <c r="D23" i="46"/>
  <c r="E22" i="46"/>
  <c r="D22" i="46"/>
  <c r="E21" i="46"/>
  <c r="D21" i="46"/>
  <c r="E20" i="46"/>
  <c r="D20" i="46"/>
  <c r="E19" i="46"/>
  <c r="D19" i="46"/>
  <c r="E18" i="46"/>
  <c r="D18" i="46"/>
  <c r="E17" i="46"/>
  <c r="D17" i="46"/>
  <c r="E16" i="46"/>
  <c r="D16" i="46"/>
  <c r="E15" i="46"/>
  <c r="D15" i="46"/>
  <c r="E14" i="46"/>
  <c r="D14" i="46"/>
  <c r="E13" i="46"/>
  <c r="D13" i="46"/>
  <c r="E12" i="46"/>
  <c r="D12" i="46"/>
  <c r="E11" i="46"/>
  <c r="D11" i="46"/>
  <c r="E10" i="46"/>
  <c r="D10" i="46"/>
  <c r="E9" i="46"/>
  <c r="D9" i="46"/>
  <c r="I8" i="46"/>
  <c r="H8" i="46"/>
  <c r="E8" i="46"/>
  <c r="D8" i="46"/>
  <c r="E7" i="46"/>
  <c r="D7" i="46"/>
  <c r="E6" i="46"/>
  <c r="D6" i="46"/>
  <c r="L5" i="46"/>
  <c r="K5" i="46"/>
  <c r="E5" i="46"/>
  <c r="D5" i="46"/>
  <c r="E4" i="46"/>
  <c r="I5" i="46" s="1"/>
  <c r="D4" i="46"/>
  <c r="L2" i="46"/>
  <c r="K2" i="46"/>
  <c r="I2" i="46"/>
  <c r="H2" i="46"/>
  <c r="E33" i="45"/>
  <c r="D33" i="45"/>
  <c r="E32" i="45"/>
  <c r="D32" i="45"/>
  <c r="E31" i="45"/>
  <c r="D31" i="45"/>
  <c r="E30" i="45"/>
  <c r="D30" i="45"/>
  <c r="E29" i="45"/>
  <c r="D29" i="45"/>
  <c r="E28" i="45"/>
  <c r="D28" i="45"/>
  <c r="E27" i="45"/>
  <c r="D27" i="45"/>
  <c r="E26" i="45"/>
  <c r="D26" i="45"/>
  <c r="E25" i="45"/>
  <c r="D25" i="45"/>
  <c r="E24" i="45"/>
  <c r="D24" i="45"/>
  <c r="E23" i="45"/>
  <c r="D23" i="45"/>
  <c r="E22" i="45"/>
  <c r="D22" i="45"/>
  <c r="E21" i="45"/>
  <c r="D21" i="45"/>
  <c r="E20" i="45"/>
  <c r="D20" i="45"/>
  <c r="E19" i="45"/>
  <c r="D19" i="45"/>
  <c r="E18" i="45"/>
  <c r="D18" i="45"/>
  <c r="E17" i="45"/>
  <c r="D17" i="45"/>
  <c r="E16" i="45"/>
  <c r="D16" i="45"/>
  <c r="E15" i="45"/>
  <c r="D15" i="45"/>
  <c r="E14" i="45"/>
  <c r="D14" i="45"/>
  <c r="E13" i="45"/>
  <c r="D13" i="45"/>
  <c r="E12" i="45"/>
  <c r="D12" i="45"/>
  <c r="E11" i="45"/>
  <c r="D11" i="45"/>
  <c r="E10" i="45"/>
  <c r="D10" i="45"/>
  <c r="E9" i="45"/>
  <c r="D9" i="45"/>
  <c r="I8" i="45"/>
  <c r="H8" i="45"/>
  <c r="E8" i="45"/>
  <c r="D8" i="45"/>
  <c r="E7" i="45"/>
  <c r="D7" i="45"/>
  <c r="E6" i="45"/>
  <c r="D6" i="45"/>
  <c r="L5" i="45"/>
  <c r="K5" i="45"/>
  <c r="E5" i="45"/>
  <c r="D5" i="45"/>
  <c r="E4" i="45"/>
  <c r="D4" i="45"/>
  <c r="L2" i="45"/>
  <c r="K2" i="45"/>
  <c r="I2" i="45"/>
  <c r="H2" i="45"/>
  <c r="E33" i="44"/>
  <c r="D33" i="44"/>
  <c r="E32" i="44"/>
  <c r="D32" i="44"/>
  <c r="E31" i="44"/>
  <c r="D31" i="44"/>
  <c r="E30" i="44"/>
  <c r="D30" i="44"/>
  <c r="E29" i="44"/>
  <c r="D29" i="44"/>
  <c r="E28" i="44"/>
  <c r="D28" i="44"/>
  <c r="E27" i="44"/>
  <c r="D27" i="44"/>
  <c r="E26" i="44"/>
  <c r="D26" i="44"/>
  <c r="E25" i="44"/>
  <c r="D25" i="44"/>
  <c r="E24" i="44"/>
  <c r="D24" i="44"/>
  <c r="E23" i="44"/>
  <c r="D23" i="44"/>
  <c r="E22" i="44"/>
  <c r="D22" i="44"/>
  <c r="E21" i="44"/>
  <c r="D21" i="44"/>
  <c r="E20" i="44"/>
  <c r="D20" i="44"/>
  <c r="E19" i="44"/>
  <c r="D19" i="44"/>
  <c r="E18" i="44"/>
  <c r="D18" i="44"/>
  <c r="E17" i="44"/>
  <c r="D17" i="44"/>
  <c r="E16" i="44"/>
  <c r="D16" i="44"/>
  <c r="E15" i="44"/>
  <c r="D15" i="44"/>
  <c r="E14" i="44"/>
  <c r="D14" i="44"/>
  <c r="E13" i="44"/>
  <c r="D13" i="44"/>
  <c r="E12" i="44"/>
  <c r="D12" i="44"/>
  <c r="E11" i="44"/>
  <c r="D11" i="44"/>
  <c r="E10" i="44"/>
  <c r="D10" i="44"/>
  <c r="E9" i="44"/>
  <c r="D9" i="44"/>
  <c r="I8" i="44"/>
  <c r="H8" i="44"/>
  <c r="E8" i="44"/>
  <c r="D8" i="44"/>
  <c r="E7" i="44"/>
  <c r="D7" i="44"/>
  <c r="E6" i="44"/>
  <c r="D6" i="44"/>
  <c r="L5" i="44"/>
  <c r="K5" i="44"/>
  <c r="E5" i="44"/>
  <c r="D5" i="44"/>
  <c r="E4" i="44"/>
  <c r="I5" i="44" s="1"/>
  <c r="D4" i="44"/>
  <c r="L2" i="44"/>
  <c r="K2" i="44"/>
  <c r="I2" i="44"/>
  <c r="H2" i="44"/>
  <c r="E33" i="43"/>
  <c r="D33" i="43"/>
  <c r="E32" i="43"/>
  <c r="D32" i="43"/>
  <c r="E31" i="43"/>
  <c r="D31" i="43"/>
  <c r="E30" i="43"/>
  <c r="D30" i="43"/>
  <c r="E29" i="43"/>
  <c r="D29" i="43"/>
  <c r="E28" i="43"/>
  <c r="D28" i="43"/>
  <c r="E27" i="43"/>
  <c r="D27" i="43"/>
  <c r="E26" i="43"/>
  <c r="D26" i="43"/>
  <c r="E25" i="43"/>
  <c r="D25" i="43"/>
  <c r="E24" i="43"/>
  <c r="D24" i="43"/>
  <c r="E23" i="43"/>
  <c r="D23" i="43"/>
  <c r="E22" i="43"/>
  <c r="D22" i="43"/>
  <c r="E21" i="43"/>
  <c r="D21" i="43"/>
  <c r="E20" i="43"/>
  <c r="D20" i="43"/>
  <c r="E19" i="43"/>
  <c r="D19" i="43"/>
  <c r="E18" i="43"/>
  <c r="D18" i="43"/>
  <c r="E17" i="43"/>
  <c r="D17" i="43"/>
  <c r="E16" i="43"/>
  <c r="D16" i="43"/>
  <c r="E15" i="43"/>
  <c r="D15" i="43"/>
  <c r="E14" i="43"/>
  <c r="D14" i="43"/>
  <c r="E13" i="43"/>
  <c r="D13" i="43"/>
  <c r="E12" i="43"/>
  <c r="D12" i="43"/>
  <c r="E11" i="43"/>
  <c r="D11" i="43"/>
  <c r="E10" i="43"/>
  <c r="D10" i="43"/>
  <c r="E9" i="43"/>
  <c r="D9" i="43"/>
  <c r="I8" i="43"/>
  <c r="H8" i="43"/>
  <c r="E8" i="43"/>
  <c r="D8" i="43"/>
  <c r="E7" i="43"/>
  <c r="D7" i="43"/>
  <c r="E6" i="43"/>
  <c r="D6" i="43"/>
  <c r="L5" i="43"/>
  <c r="K5" i="43"/>
  <c r="E5" i="43"/>
  <c r="D5" i="43"/>
  <c r="E4" i="43"/>
  <c r="I5" i="43" s="1"/>
  <c r="D4" i="43"/>
  <c r="L2" i="43"/>
  <c r="K2" i="43"/>
  <c r="I2" i="43"/>
  <c r="H2" i="43"/>
  <c r="E33" i="42"/>
  <c r="D33" i="42"/>
  <c r="E32" i="42"/>
  <c r="D32" i="42"/>
  <c r="E31" i="42"/>
  <c r="D31" i="42"/>
  <c r="E30" i="42"/>
  <c r="D30" i="42"/>
  <c r="E29" i="42"/>
  <c r="D29" i="42"/>
  <c r="E28" i="42"/>
  <c r="D28" i="42"/>
  <c r="E27" i="42"/>
  <c r="D27" i="42"/>
  <c r="E26" i="42"/>
  <c r="D26" i="42"/>
  <c r="E25" i="42"/>
  <c r="D25" i="42"/>
  <c r="E24" i="42"/>
  <c r="D24" i="42"/>
  <c r="E23" i="42"/>
  <c r="D23" i="42"/>
  <c r="E22" i="42"/>
  <c r="D22" i="42"/>
  <c r="E21" i="42"/>
  <c r="D21" i="42"/>
  <c r="E20" i="42"/>
  <c r="D20" i="42"/>
  <c r="E19" i="42"/>
  <c r="D19" i="42"/>
  <c r="E18" i="42"/>
  <c r="D18" i="42"/>
  <c r="E17" i="42"/>
  <c r="D17" i="42"/>
  <c r="E16" i="42"/>
  <c r="D16" i="42"/>
  <c r="E15" i="42"/>
  <c r="D15" i="42"/>
  <c r="E14" i="42"/>
  <c r="D14" i="42"/>
  <c r="E13" i="42"/>
  <c r="D13" i="42"/>
  <c r="E12" i="42"/>
  <c r="D12" i="42"/>
  <c r="E11" i="42"/>
  <c r="D11" i="42"/>
  <c r="E10" i="42"/>
  <c r="D10" i="42"/>
  <c r="E9" i="42"/>
  <c r="D9" i="42"/>
  <c r="I8" i="42"/>
  <c r="H8" i="42"/>
  <c r="E8" i="42"/>
  <c r="D8" i="42"/>
  <c r="E7" i="42"/>
  <c r="D7" i="42"/>
  <c r="E6" i="42"/>
  <c r="D6" i="42"/>
  <c r="L5" i="42"/>
  <c r="K5" i="42"/>
  <c r="E5" i="42"/>
  <c r="D5" i="42"/>
  <c r="E4" i="42"/>
  <c r="I5" i="42" s="1"/>
  <c r="D4" i="42"/>
  <c r="L2" i="42"/>
  <c r="K2" i="42"/>
  <c r="I2" i="42"/>
  <c r="H2" i="42"/>
  <c r="E33" i="41"/>
  <c r="D33" i="41"/>
  <c r="E32" i="41"/>
  <c r="D32" i="41"/>
  <c r="E31" i="41"/>
  <c r="D31" i="41"/>
  <c r="E30" i="41"/>
  <c r="D30" i="41"/>
  <c r="E29" i="41"/>
  <c r="D29" i="41"/>
  <c r="E28" i="41"/>
  <c r="D28" i="41"/>
  <c r="E27" i="41"/>
  <c r="D27" i="41"/>
  <c r="E26" i="41"/>
  <c r="D26" i="41"/>
  <c r="E25" i="41"/>
  <c r="D25" i="41"/>
  <c r="E24" i="41"/>
  <c r="D24" i="41"/>
  <c r="E23" i="41"/>
  <c r="D23" i="41"/>
  <c r="E22" i="41"/>
  <c r="D22" i="41"/>
  <c r="E21" i="41"/>
  <c r="D21" i="41"/>
  <c r="E20" i="41"/>
  <c r="D20" i="41"/>
  <c r="E19" i="41"/>
  <c r="D19" i="41"/>
  <c r="E18" i="41"/>
  <c r="D18" i="41"/>
  <c r="E17" i="41"/>
  <c r="D17" i="41"/>
  <c r="E16" i="41"/>
  <c r="D16" i="41"/>
  <c r="E15" i="41"/>
  <c r="D15" i="41"/>
  <c r="E14" i="41"/>
  <c r="D14" i="41"/>
  <c r="E13" i="41"/>
  <c r="D13" i="41"/>
  <c r="E12" i="41"/>
  <c r="D12" i="41"/>
  <c r="E11" i="41"/>
  <c r="D11" i="41"/>
  <c r="E10" i="41"/>
  <c r="D10" i="41"/>
  <c r="E9" i="41"/>
  <c r="D9" i="41"/>
  <c r="I8" i="41"/>
  <c r="H8" i="41"/>
  <c r="E8" i="41"/>
  <c r="D8" i="41"/>
  <c r="E7" i="41"/>
  <c r="D7" i="41"/>
  <c r="E6" i="41"/>
  <c r="D6" i="41"/>
  <c r="L5" i="41"/>
  <c r="K5" i="41"/>
  <c r="E5" i="41"/>
  <c r="D5" i="41"/>
  <c r="E4" i="41"/>
  <c r="D4" i="41"/>
  <c r="L2" i="41"/>
  <c r="K2" i="41"/>
  <c r="I2" i="41"/>
  <c r="H2" i="41"/>
  <c r="E33" i="40"/>
  <c r="D33" i="40"/>
  <c r="E32" i="40"/>
  <c r="D32" i="40"/>
  <c r="E31" i="40"/>
  <c r="D31" i="40"/>
  <c r="E30" i="40"/>
  <c r="D30" i="40"/>
  <c r="E29" i="40"/>
  <c r="D29" i="40"/>
  <c r="E28" i="40"/>
  <c r="D28" i="40"/>
  <c r="E27" i="40"/>
  <c r="D27" i="40"/>
  <c r="E26" i="40"/>
  <c r="D26" i="40"/>
  <c r="E25" i="40"/>
  <c r="D25" i="40"/>
  <c r="E24" i="40"/>
  <c r="D24" i="40"/>
  <c r="E23" i="40"/>
  <c r="D23" i="40"/>
  <c r="E22" i="40"/>
  <c r="D22" i="40"/>
  <c r="E21" i="40"/>
  <c r="D21" i="40"/>
  <c r="E20" i="40"/>
  <c r="D20" i="40"/>
  <c r="E19" i="40"/>
  <c r="D19" i="40"/>
  <c r="E18" i="40"/>
  <c r="D18" i="40"/>
  <c r="E17" i="40"/>
  <c r="D17" i="40"/>
  <c r="E16" i="40"/>
  <c r="D16" i="40"/>
  <c r="E15" i="40"/>
  <c r="D15" i="40"/>
  <c r="E14" i="40"/>
  <c r="D14" i="40"/>
  <c r="E13" i="40"/>
  <c r="D13" i="40"/>
  <c r="E12" i="40"/>
  <c r="D12" i="40"/>
  <c r="E11" i="40"/>
  <c r="D11" i="40"/>
  <c r="E10" i="40"/>
  <c r="D10" i="40"/>
  <c r="E9" i="40"/>
  <c r="D9" i="40"/>
  <c r="I8" i="40"/>
  <c r="H8" i="40"/>
  <c r="E8" i="40"/>
  <c r="D8" i="40"/>
  <c r="E7" i="40"/>
  <c r="D7" i="40"/>
  <c r="E6" i="40"/>
  <c r="D6" i="40"/>
  <c r="L5" i="40"/>
  <c r="K5" i="40"/>
  <c r="E5" i="40"/>
  <c r="D5" i="40"/>
  <c r="E4" i="40"/>
  <c r="D4" i="40"/>
  <c r="L2" i="40"/>
  <c r="K2" i="40"/>
  <c r="I2" i="40"/>
  <c r="H2" i="40"/>
  <c r="E33" i="39"/>
  <c r="D33" i="39"/>
  <c r="E32" i="39"/>
  <c r="D32" i="39"/>
  <c r="E31" i="39"/>
  <c r="D31" i="39"/>
  <c r="E30" i="39"/>
  <c r="D30" i="39"/>
  <c r="E29" i="39"/>
  <c r="D29" i="39"/>
  <c r="E28" i="39"/>
  <c r="D28" i="39"/>
  <c r="E27" i="39"/>
  <c r="D27" i="39"/>
  <c r="E26" i="39"/>
  <c r="D26" i="39"/>
  <c r="E25" i="39"/>
  <c r="D25" i="39"/>
  <c r="E24" i="39"/>
  <c r="D24" i="39"/>
  <c r="E23" i="39"/>
  <c r="D23" i="39"/>
  <c r="E22" i="39"/>
  <c r="D22" i="39"/>
  <c r="E21" i="39"/>
  <c r="D21" i="39"/>
  <c r="E20" i="39"/>
  <c r="D20" i="39"/>
  <c r="E19" i="39"/>
  <c r="D19" i="39"/>
  <c r="E18" i="39"/>
  <c r="D18" i="39"/>
  <c r="E17" i="39"/>
  <c r="D17" i="39"/>
  <c r="E16" i="39"/>
  <c r="D16" i="39"/>
  <c r="E15" i="39"/>
  <c r="D15" i="39"/>
  <c r="E14" i="39"/>
  <c r="D14" i="39"/>
  <c r="E13" i="39"/>
  <c r="D13" i="39"/>
  <c r="E12" i="39"/>
  <c r="D12" i="39"/>
  <c r="E11" i="39"/>
  <c r="D11" i="39"/>
  <c r="E10" i="39"/>
  <c r="D10" i="39"/>
  <c r="E9" i="39"/>
  <c r="D9" i="39"/>
  <c r="I8" i="39"/>
  <c r="H8" i="39"/>
  <c r="E8" i="39"/>
  <c r="D8" i="39"/>
  <c r="E7" i="39"/>
  <c r="D7" i="39"/>
  <c r="E6" i="39"/>
  <c r="D6" i="39"/>
  <c r="L5" i="39"/>
  <c r="K5" i="39"/>
  <c r="E5" i="39"/>
  <c r="D5" i="39"/>
  <c r="E4" i="39"/>
  <c r="D4" i="39"/>
  <c r="H5" i="39" s="1"/>
  <c r="L2" i="39"/>
  <c r="K2" i="39"/>
  <c r="I2" i="39"/>
  <c r="H2" i="39"/>
  <c r="E33" i="38"/>
  <c r="D33" i="38"/>
  <c r="E32" i="38"/>
  <c r="D32" i="38"/>
  <c r="E31" i="38"/>
  <c r="D31" i="38"/>
  <c r="E30" i="38"/>
  <c r="D30" i="38"/>
  <c r="E29" i="38"/>
  <c r="D29" i="38"/>
  <c r="E28" i="38"/>
  <c r="D28" i="38"/>
  <c r="E27" i="38"/>
  <c r="D27" i="38"/>
  <c r="E26" i="38"/>
  <c r="D26" i="38"/>
  <c r="E25" i="38"/>
  <c r="D25" i="38"/>
  <c r="E24" i="38"/>
  <c r="D24" i="38"/>
  <c r="E23" i="38"/>
  <c r="D23" i="38"/>
  <c r="E22" i="38"/>
  <c r="D22" i="38"/>
  <c r="E21" i="38"/>
  <c r="D21" i="38"/>
  <c r="E20" i="38"/>
  <c r="D20" i="38"/>
  <c r="E19" i="38"/>
  <c r="D19" i="38"/>
  <c r="E18" i="38"/>
  <c r="D18" i="38"/>
  <c r="E17" i="38"/>
  <c r="D17" i="38"/>
  <c r="E16" i="38"/>
  <c r="D16" i="38"/>
  <c r="E15" i="38"/>
  <c r="D15" i="38"/>
  <c r="E14" i="38"/>
  <c r="D14" i="38"/>
  <c r="E13" i="38"/>
  <c r="D13" i="38"/>
  <c r="E12" i="38"/>
  <c r="D12" i="38"/>
  <c r="E11" i="38"/>
  <c r="D11" i="38"/>
  <c r="E10" i="38"/>
  <c r="D10" i="38"/>
  <c r="E9" i="38"/>
  <c r="D9" i="38"/>
  <c r="I8" i="38"/>
  <c r="H8" i="38"/>
  <c r="E8" i="38"/>
  <c r="D8" i="38"/>
  <c r="E7" i="38"/>
  <c r="D7" i="38"/>
  <c r="E6" i="38"/>
  <c r="D6" i="38"/>
  <c r="L5" i="38"/>
  <c r="K5" i="38"/>
  <c r="E5" i="38"/>
  <c r="D5" i="38"/>
  <c r="E4" i="38"/>
  <c r="D4" i="38"/>
  <c r="L2" i="38"/>
  <c r="K2" i="38"/>
  <c r="I2" i="38"/>
  <c r="H2" i="38"/>
  <c r="E33" i="37"/>
  <c r="D33" i="37"/>
  <c r="E32" i="37"/>
  <c r="D32" i="37"/>
  <c r="E31" i="37"/>
  <c r="D31" i="37"/>
  <c r="E30" i="37"/>
  <c r="D30" i="37"/>
  <c r="E29" i="37"/>
  <c r="D29" i="37"/>
  <c r="E28" i="37"/>
  <c r="D28" i="37"/>
  <c r="E27" i="37"/>
  <c r="D27" i="37"/>
  <c r="E26" i="37"/>
  <c r="D26" i="37"/>
  <c r="E25" i="37"/>
  <c r="D25" i="37"/>
  <c r="E24" i="37"/>
  <c r="D24" i="37"/>
  <c r="E23" i="37"/>
  <c r="D23" i="37"/>
  <c r="E22" i="37"/>
  <c r="D22" i="37"/>
  <c r="E21" i="37"/>
  <c r="D21" i="37"/>
  <c r="E20" i="37"/>
  <c r="D20" i="37"/>
  <c r="E19" i="37"/>
  <c r="D19" i="37"/>
  <c r="E18" i="37"/>
  <c r="D18" i="37"/>
  <c r="E17" i="37"/>
  <c r="D17" i="37"/>
  <c r="E16" i="37"/>
  <c r="D16" i="37"/>
  <c r="E15" i="37"/>
  <c r="D15" i="37"/>
  <c r="E14" i="37"/>
  <c r="D14" i="37"/>
  <c r="E13" i="37"/>
  <c r="D13" i="37"/>
  <c r="E12" i="37"/>
  <c r="D12" i="37"/>
  <c r="E11" i="37"/>
  <c r="D11" i="37"/>
  <c r="E10" i="37"/>
  <c r="D10" i="37"/>
  <c r="E9" i="37"/>
  <c r="D9" i="37"/>
  <c r="I8" i="37"/>
  <c r="H8" i="37"/>
  <c r="E8" i="37"/>
  <c r="D8" i="37"/>
  <c r="E7" i="37"/>
  <c r="D7" i="37"/>
  <c r="E6" i="37"/>
  <c r="D6" i="37"/>
  <c r="L5" i="37"/>
  <c r="K5" i="37"/>
  <c r="E5" i="37"/>
  <c r="D5" i="37"/>
  <c r="E4" i="37"/>
  <c r="D4" i="37"/>
  <c r="L2" i="37"/>
  <c r="K2" i="37"/>
  <c r="I2" i="37"/>
  <c r="H2" i="37"/>
  <c r="E33" i="36"/>
  <c r="D33" i="36"/>
  <c r="E32" i="36"/>
  <c r="D32" i="36"/>
  <c r="E31" i="36"/>
  <c r="D31" i="36"/>
  <c r="E30" i="36"/>
  <c r="D30" i="36"/>
  <c r="E29" i="36"/>
  <c r="D29" i="36"/>
  <c r="E28" i="36"/>
  <c r="D28" i="36"/>
  <c r="E27" i="36"/>
  <c r="D27" i="36"/>
  <c r="E26" i="36"/>
  <c r="D26" i="36"/>
  <c r="E25" i="36"/>
  <c r="D25" i="36"/>
  <c r="E24" i="36"/>
  <c r="D24" i="36"/>
  <c r="E23" i="36"/>
  <c r="D23" i="36"/>
  <c r="E22" i="36"/>
  <c r="D22" i="36"/>
  <c r="E21" i="36"/>
  <c r="D21" i="36"/>
  <c r="E20" i="36"/>
  <c r="D20" i="36"/>
  <c r="E19" i="36"/>
  <c r="D19" i="36"/>
  <c r="E18" i="36"/>
  <c r="D18" i="36"/>
  <c r="E17" i="36"/>
  <c r="D17" i="36"/>
  <c r="E16" i="36"/>
  <c r="D16" i="36"/>
  <c r="E15" i="36"/>
  <c r="D15" i="36"/>
  <c r="E14" i="36"/>
  <c r="D14" i="36"/>
  <c r="E13" i="36"/>
  <c r="D13" i="36"/>
  <c r="E12" i="36"/>
  <c r="D12" i="36"/>
  <c r="E11" i="36"/>
  <c r="D11" i="36"/>
  <c r="E10" i="36"/>
  <c r="D10" i="36"/>
  <c r="E9" i="36"/>
  <c r="D9" i="36"/>
  <c r="I8" i="36"/>
  <c r="H8" i="36"/>
  <c r="E8" i="36"/>
  <c r="D8" i="36"/>
  <c r="E7" i="36"/>
  <c r="D7" i="36"/>
  <c r="E6" i="36"/>
  <c r="D6" i="36"/>
  <c r="L5" i="36"/>
  <c r="K5" i="36"/>
  <c r="E5" i="36"/>
  <c r="D5" i="36"/>
  <c r="E4" i="36"/>
  <c r="D4" i="36"/>
  <c r="L2" i="36"/>
  <c r="K2" i="36"/>
  <c r="I2" i="36"/>
  <c r="H2" i="36"/>
  <c r="E33" i="35"/>
  <c r="D33" i="35"/>
  <c r="E32" i="35"/>
  <c r="D32" i="35"/>
  <c r="E31" i="35"/>
  <c r="D31" i="35"/>
  <c r="E30" i="35"/>
  <c r="D30" i="35"/>
  <c r="E29" i="35"/>
  <c r="D29" i="35"/>
  <c r="E28" i="35"/>
  <c r="D28" i="35"/>
  <c r="E27" i="35"/>
  <c r="D27" i="35"/>
  <c r="E26" i="35"/>
  <c r="D26" i="35"/>
  <c r="E25" i="35"/>
  <c r="D25" i="35"/>
  <c r="E24" i="35"/>
  <c r="D24" i="35"/>
  <c r="E23" i="35"/>
  <c r="D23" i="35"/>
  <c r="E22" i="35"/>
  <c r="D22" i="35"/>
  <c r="E21" i="35"/>
  <c r="D21" i="35"/>
  <c r="E20" i="35"/>
  <c r="D20" i="35"/>
  <c r="E19" i="35"/>
  <c r="D19" i="35"/>
  <c r="E18" i="35"/>
  <c r="D18" i="35"/>
  <c r="E17" i="35"/>
  <c r="D17" i="35"/>
  <c r="E16" i="35"/>
  <c r="D16" i="35"/>
  <c r="E15" i="35"/>
  <c r="D15" i="35"/>
  <c r="E14" i="35"/>
  <c r="D14" i="35"/>
  <c r="E13" i="35"/>
  <c r="D13" i="35"/>
  <c r="E12" i="35"/>
  <c r="D12" i="35"/>
  <c r="E11" i="35"/>
  <c r="D11" i="35"/>
  <c r="E10" i="35"/>
  <c r="D10" i="35"/>
  <c r="E9" i="35"/>
  <c r="D9" i="35"/>
  <c r="I8" i="35"/>
  <c r="H8" i="35"/>
  <c r="E8" i="35"/>
  <c r="D8" i="35"/>
  <c r="E7" i="35"/>
  <c r="D7" i="35"/>
  <c r="E6" i="35"/>
  <c r="D6" i="35"/>
  <c r="L5" i="35"/>
  <c r="K5" i="35"/>
  <c r="E5" i="35"/>
  <c r="D5" i="35"/>
  <c r="E4" i="35"/>
  <c r="D4" i="35"/>
  <c r="L2" i="35"/>
  <c r="K2" i="35"/>
  <c r="I2" i="35"/>
  <c r="H2" i="35"/>
  <c r="E33" i="34"/>
  <c r="D33" i="34"/>
  <c r="E32" i="34"/>
  <c r="D32" i="34"/>
  <c r="E31" i="34"/>
  <c r="D31" i="34"/>
  <c r="E30" i="34"/>
  <c r="D30" i="34"/>
  <c r="E29" i="34"/>
  <c r="D29" i="34"/>
  <c r="E28" i="34"/>
  <c r="D28" i="34"/>
  <c r="E27" i="34"/>
  <c r="D27" i="34"/>
  <c r="E26" i="34"/>
  <c r="D26" i="34"/>
  <c r="E25" i="34"/>
  <c r="D25" i="34"/>
  <c r="E24" i="34"/>
  <c r="D24" i="34"/>
  <c r="E23" i="34"/>
  <c r="D23" i="34"/>
  <c r="E22" i="34"/>
  <c r="D22" i="34"/>
  <c r="E21" i="34"/>
  <c r="D21" i="34"/>
  <c r="E20" i="34"/>
  <c r="D20" i="34"/>
  <c r="E19" i="34"/>
  <c r="D19" i="34"/>
  <c r="E18" i="34"/>
  <c r="D18" i="34"/>
  <c r="E17" i="34"/>
  <c r="D17" i="34"/>
  <c r="E16" i="34"/>
  <c r="D16" i="34"/>
  <c r="E15" i="34"/>
  <c r="D15" i="34"/>
  <c r="E14" i="34"/>
  <c r="D14" i="34"/>
  <c r="E13" i="34"/>
  <c r="D13" i="34"/>
  <c r="E12" i="34"/>
  <c r="D12" i="34"/>
  <c r="E11" i="34"/>
  <c r="D11" i="34"/>
  <c r="E10" i="34"/>
  <c r="D10" i="34"/>
  <c r="E9" i="34"/>
  <c r="D9" i="34"/>
  <c r="I8" i="34"/>
  <c r="H8" i="34"/>
  <c r="E8" i="34"/>
  <c r="D8" i="34"/>
  <c r="E7" i="34"/>
  <c r="D7" i="34"/>
  <c r="E6" i="34"/>
  <c r="D6" i="34"/>
  <c r="L5" i="34"/>
  <c r="K5" i="34"/>
  <c r="E5" i="34"/>
  <c r="D5" i="34"/>
  <c r="E4" i="34"/>
  <c r="D4" i="34"/>
  <c r="L2" i="34"/>
  <c r="K2" i="34"/>
  <c r="I2" i="34"/>
  <c r="H2" i="34"/>
  <c r="E33" i="33"/>
  <c r="D33" i="33"/>
  <c r="E32" i="33"/>
  <c r="D32" i="33"/>
  <c r="E31" i="33"/>
  <c r="D31" i="33"/>
  <c r="E30" i="33"/>
  <c r="D30" i="33"/>
  <c r="E29" i="33"/>
  <c r="D29" i="33"/>
  <c r="E28" i="33"/>
  <c r="D28" i="33"/>
  <c r="E27" i="33"/>
  <c r="D27" i="33"/>
  <c r="E26" i="33"/>
  <c r="D26" i="33"/>
  <c r="E25" i="33"/>
  <c r="D25" i="33"/>
  <c r="E24" i="33"/>
  <c r="D24" i="33"/>
  <c r="E23" i="33"/>
  <c r="D23" i="33"/>
  <c r="E22" i="33"/>
  <c r="D22" i="33"/>
  <c r="E21" i="33"/>
  <c r="D21" i="33"/>
  <c r="E20" i="33"/>
  <c r="D20" i="33"/>
  <c r="E19" i="33"/>
  <c r="D19" i="33"/>
  <c r="E18" i="33"/>
  <c r="D18" i="33"/>
  <c r="E17" i="33"/>
  <c r="D17" i="33"/>
  <c r="E16" i="33"/>
  <c r="D16" i="33"/>
  <c r="E15" i="33"/>
  <c r="D15" i="33"/>
  <c r="E14" i="33"/>
  <c r="D14" i="33"/>
  <c r="E13" i="33"/>
  <c r="D13" i="33"/>
  <c r="E12" i="33"/>
  <c r="D12" i="33"/>
  <c r="E11" i="33"/>
  <c r="D11" i="33"/>
  <c r="E10" i="33"/>
  <c r="D10" i="33"/>
  <c r="E9" i="33"/>
  <c r="D9" i="33"/>
  <c r="I8" i="33"/>
  <c r="H8" i="33"/>
  <c r="E8" i="33"/>
  <c r="D8" i="33"/>
  <c r="E7" i="33"/>
  <c r="D7" i="33"/>
  <c r="E6" i="33"/>
  <c r="D6" i="33"/>
  <c r="L5" i="33"/>
  <c r="K5" i="33"/>
  <c r="E5" i="33"/>
  <c r="D5" i="33"/>
  <c r="E4" i="33"/>
  <c r="D4" i="33"/>
  <c r="L2" i="33"/>
  <c r="K2" i="33"/>
  <c r="I2" i="33"/>
  <c r="H2" i="33"/>
  <c r="E33" i="32"/>
  <c r="D33" i="32"/>
  <c r="E32" i="32"/>
  <c r="D32" i="32"/>
  <c r="E31" i="32"/>
  <c r="D31" i="32"/>
  <c r="E30" i="32"/>
  <c r="D30" i="32"/>
  <c r="E29" i="32"/>
  <c r="D29" i="32"/>
  <c r="E28" i="32"/>
  <c r="D28" i="32"/>
  <c r="E27" i="32"/>
  <c r="D27" i="32"/>
  <c r="E26" i="32"/>
  <c r="D26" i="32"/>
  <c r="E25" i="32"/>
  <c r="D25" i="32"/>
  <c r="E24" i="32"/>
  <c r="D24" i="32"/>
  <c r="E23" i="32"/>
  <c r="D23" i="32"/>
  <c r="E22" i="32"/>
  <c r="D22" i="32"/>
  <c r="E21" i="32"/>
  <c r="D21" i="32"/>
  <c r="E20" i="32"/>
  <c r="D20" i="32"/>
  <c r="E19" i="32"/>
  <c r="D19" i="32"/>
  <c r="E18" i="32"/>
  <c r="D18" i="32"/>
  <c r="E17" i="32"/>
  <c r="D17" i="32"/>
  <c r="E16" i="32"/>
  <c r="D16" i="32"/>
  <c r="E15" i="32"/>
  <c r="D15" i="32"/>
  <c r="E14" i="32"/>
  <c r="D14" i="32"/>
  <c r="E13" i="32"/>
  <c r="D13" i="32"/>
  <c r="E12" i="32"/>
  <c r="D12" i="32"/>
  <c r="E11" i="32"/>
  <c r="D11" i="32"/>
  <c r="E10" i="32"/>
  <c r="D10" i="32"/>
  <c r="E9" i="32"/>
  <c r="D9" i="32"/>
  <c r="I8" i="32"/>
  <c r="H8" i="32"/>
  <c r="E8" i="32"/>
  <c r="D8" i="32"/>
  <c r="E7" i="32"/>
  <c r="D7" i="32"/>
  <c r="E6" i="32"/>
  <c r="D6" i="32"/>
  <c r="L5" i="32"/>
  <c r="K5" i="32"/>
  <c r="E5" i="32"/>
  <c r="D5" i="32"/>
  <c r="E4" i="32"/>
  <c r="D4" i="32"/>
  <c r="L2" i="32"/>
  <c r="K2" i="32"/>
  <c r="I2" i="32"/>
  <c r="H2" i="32"/>
  <c r="E33" i="31"/>
  <c r="D33" i="31"/>
  <c r="E32" i="31"/>
  <c r="D32" i="31"/>
  <c r="E31" i="31"/>
  <c r="D31" i="31"/>
  <c r="E30" i="31"/>
  <c r="D30" i="31"/>
  <c r="E29" i="31"/>
  <c r="D29" i="31"/>
  <c r="E28" i="31"/>
  <c r="D28" i="31"/>
  <c r="E27" i="31"/>
  <c r="D27" i="31"/>
  <c r="E26" i="31"/>
  <c r="D26" i="31"/>
  <c r="E25" i="31"/>
  <c r="D25" i="31"/>
  <c r="E24" i="31"/>
  <c r="D24" i="31"/>
  <c r="E23" i="31"/>
  <c r="D23" i="31"/>
  <c r="E22" i="31"/>
  <c r="D22" i="31"/>
  <c r="E21" i="31"/>
  <c r="D21" i="31"/>
  <c r="E20" i="31"/>
  <c r="D20" i="31"/>
  <c r="E19" i="31"/>
  <c r="D19" i="31"/>
  <c r="E18" i="31"/>
  <c r="D18" i="31"/>
  <c r="E17" i="31"/>
  <c r="D17" i="31"/>
  <c r="E16" i="31"/>
  <c r="D16" i="31"/>
  <c r="E15" i="31"/>
  <c r="D15" i="31"/>
  <c r="E14" i="31"/>
  <c r="D14" i="31"/>
  <c r="E13" i="31"/>
  <c r="D13" i="31"/>
  <c r="E12" i="31"/>
  <c r="D12" i="31"/>
  <c r="E11" i="31"/>
  <c r="D11" i="31"/>
  <c r="E10" i="31"/>
  <c r="D10" i="31"/>
  <c r="E9" i="31"/>
  <c r="D9" i="31"/>
  <c r="I8" i="31"/>
  <c r="H8" i="31"/>
  <c r="E8" i="31"/>
  <c r="D8" i="31"/>
  <c r="E7" i="31"/>
  <c r="D7" i="31"/>
  <c r="E6" i="31"/>
  <c r="D6" i="31"/>
  <c r="L5" i="31"/>
  <c r="K5" i="31"/>
  <c r="E5" i="31"/>
  <c r="D5" i="31"/>
  <c r="E4" i="31"/>
  <c r="I5" i="31" s="1"/>
  <c r="H11" i="31" s="1"/>
  <c r="D4" i="31"/>
  <c r="L2" i="31"/>
  <c r="K2" i="31"/>
  <c r="I2" i="31"/>
  <c r="H2" i="31"/>
  <c r="E33" i="30"/>
  <c r="D33" i="30"/>
  <c r="E32" i="30"/>
  <c r="D32" i="30"/>
  <c r="E31" i="30"/>
  <c r="D31" i="30"/>
  <c r="E30" i="30"/>
  <c r="D30" i="30"/>
  <c r="E29" i="30"/>
  <c r="D29" i="30"/>
  <c r="E28" i="30"/>
  <c r="D28" i="30"/>
  <c r="E27" i="30"/>
  <c r="D27" i="30"/>
  <c r="E26" i="30"/>
  <c r="D26" i="30"/>
  <c r="E25" i="30"/>
  <c r="D25" i="30"/>
  <c r="E24" i="30"/>
  <c r="D24" i="30"/>
  <c r="E23" i="30"/>
  <c r="D23" i="30"/>
  <c r="E22" i="30"/>
  <c r="D22" i="30"/>
  <c r="E21" i="30"/>
  <c r="D21" i="30"/>
  <c r="E20" i="30"/>
  <c r="D20" i="30"/>
  <c r="E19" i="30"/>
  <c r="D19" i="30"/>
  <c r="E18" i="30"/>
  <c r="D18" i="30"/>
  <c r="E17" i="30"/>
  <c r="D17" i="30"/>
  <c r="E16" i="30"/>
  <c r="D16" i="30"/>
  <c r="E15" i="30"/>
  <c r="D15" i="30"/>
  <c r="E14" i="30"/>
  <c r="D14" i="30"/>
  <c r="E13" i="30"/>
  <c r="D13" i="30"/>
  <c r="E12" i="30"/>
  <c r="D12" i="30"/>
  <c r="E11" i="30"/>
  <c r="D11" i="30"/>
  <c r="E10" i="30"/>
  <c r="D10" i="30"/>
  <c r="E9" i="30"/>
  <c r="D9" i="30"/>
  <c r="I8" i="30"/>
  <c r="H8" i="30"/>
  <c r="E8" i="30"/>
  <c r="D8" i="30"/>
  <c r="E7" i="30"/>
  <c r="D7" i="30"/>
  <c r="E6" i="30"/>
  <c r="D6" i="30"/>
  <c r="L5" i="30"/>
  <c r="K5" i="30"/>
  <c r="E5" i="30"/>
  <c r="D5" i="30"/>
  <c r="E4" i="30"/>
  <c r="D4" i="30"/>
  <c r="L2" i="30"/>
  <c r="K2" i="30"/>
  <c r="I2" i="30"/>
  <c r="H2" i="30"/>
  <c r="E33" i="29"/>
  <c r="D33" i="29"/>
  <c r="E32" i="29"/>
  <c r="D32" i="29"/>
  <c r="E31" i="29"/>
  <c r="D31" i="29"/>
  <c r="E30" i="29"/>
  <c r="D30" i="29"/>
  <c r="E29" i="29"/>
  <c r="D29" i="29"/>
  <c r="E28" i="29"/>
  <c r="D28" i="29"/>
  <c r="E27" i="29"/>
  <c r="D27" i="29"/>
  <c r="E26" i="29"/>
  <c r="D26" i="29"/>
  <c r="E25" i="29"/>
  <c r="D25" i="29"/>
  <c r="E24" i="29"/>
  <c r="D24" i="29"/>
  <c r="E23" i="29"/>
  <c r="D23" i="29"/>
  <c r="E22" i="29"/>
  <c r="D22" i="29"/>
  <c r="E21" i="29"/>
  <c r="D21" i="29"/>
  <c r="E20" i="29"/>
  <c r="D20" i="29"/>
  <c r="E19" i="29"/>
  <c r="D19" i="29"/>
  <c r="E18" i="29"/>
  <c r="D18" i="29"/>
  <c r="E17" i="29"/>
  <c r="D17" i="29"/>
  <c r="E16" i="29"/>
  <c r="D16" i="29"/>
  <c r="E15" i="29"/>
  <c r="D15" i="29"/>
  <c r="E14" i="29"/>
  <c r="D14" i="29"/>
  <c r="E13" i="29"/>
  <c r="D13" i="29"/>
  <c r="E12" i="29"/>
  <c r="D12" i="29"/>
  <c r="E11" i="29"/>
  <c r="D11" i="29"/>
  <c r="E10" i="29"/>
  <c r="D10" i="29"/>
  <c r="E9" i="29"/>
  <c r="D9" i="29"/>
  <c r="I8" i="29"/>
  <c r="H8" i="29"/>
  <c r="E8" i="29"/>
  <c r="D8" i="29"/>
  <c r="E7" i="29"/>
  <c r="D7" i="29"/>
  <c r="E6" i="29"/>
  <c r="D6" i="29"/>
  <c r="L5" i="29"/>
  <c r="K5" i="29"/>
  <c r="E5" i="29"/>
  <c r="D5" i="29"/>
  <c r="E4" i="29"/>
  <c r="I5" i="29" s="1"/>
  <c r="D4" i="29"/>
  <c r="L2" i="29"/>
  <c r="K2" i="29"/>
  <c r="I2" i="29"/>
  <c r="H2" i="29"/>
  <c r="E33" i="28"/>
  <c r="D33" i="28"/>
  <c r="E32" i="28"/>
  <c r="D32" i="28"/>
  <c r="E31" i="28"/>
  <c r="D31" i="28"/>
  <c r="E30" i="28"/>
  <c r="D30" i="28"/>
  <c r="E29" i="28"/>
  <c r="D29" i="28"/>
  <c r="E28" i="28"/>
  <c r="D28" i="28"/>
  <c r="E27" i="28"/>
  <c r="D27" i="28"/>
  <c r="E26" i="28"/>
  <c r="D26" i="28"/>
  <c r="E25" i="28"/>
  <c r="D25" i="28"/>
  <c r="E24" i="28"/>
  <c r="D24" i="28"/>
  <c r="E23" i="28"/>
  <c r="D23" i="28"/>
  <c r="E22" i="28"/>
  <c r="D22" i="28"/>
  <c r="E21" i="28"/>
  <c r="D21" i="28"/>
  <c r="E20" i="28"/>
  <c r="D20" i="28"/>
  <c r="E19" i="28"/>
  <c r="D19" i="28"/>
  <c r="E18" i="28"/>
  <c r="D18" i="28"/>
  <c r="E17" i="28"/>
  <c r="D17" i="28"/>
  <c r="E16" i="28"/>
  <c r="D16" i="28"/>
  <c r="E15" i="28"/>
  <c r="D15" i="28"/>
  <c r="E14" i="28"/>
  <c r="D14" i="28"/>
  <c r="E13" i="28"/>
  <c r="D13" i="28"/>
  <c r="E12" i="28"/>
  <c r="D12" i="28"/>
  <c r="E11" i="28"/>
  <c r="D11" i="28"/>
  <c r="E10" i="28"/>
  <c r="D10" i="28"/>
  <c r="E9" i="28"/>
  <c r="D9" i="28"/>
  <c r="I8" i="28"/>
  <c r="H8" i="28"/>
  <c r="E8" i="28"/>
  <c r="D8" i="28"/>
  <c r="E7" i="28"/>
  <c r="D7" i="28"/>
  <c r="E6" i="28"/>
  <c r="D6" i="28"/>
  <c r="L5" i="28"/>
  <c r="K5" i="28"/>
  <c r="E5" i="28"/>
  <c r="D5" i="28"/>
  <c r="E4" i="28"/>
  <c r="D4" i="28"/>
  <c r="H5" i="28" s="1"/>
  <c r="L2" i="28"/>
  <c r="K2" i="28"/>
  <c r="I2" i="28"/>
  <c r="H2" i="28"/>
  <c r="E33" i="27"/>
  <c r="D33" i="27"/>
  <c r="E32" i="27"/>
  <c r="D32" i="27"/>
  <c r="E31" i="27"/>
  <c r="D31" i="27"/>
  <c r="E30" i="27"/>
  <c r="D30" i="27"/>
  <c r="E29" i="27"/>
  <c r="D29" i="27"/>
  <c r="E28" i="27"/>
  <c r="D28" i="27"/>
  <c r="E27" i="27"/>
  <c r="D27" i="27"/>
  <c r="E26" i="27"/>
  <c r="D26" i="27"/>
  <c r="E25" i="27"/>
  <c r="D25" i="27"/>
  <c r="E24" i="27"/>
  <c r="D24" i="27"/>
  <c r="E23" i="27"/>
  <c r="D23" i="27"/>
  <c r="E22" i="27"/>
  <c r="D22" i="27"/>
  <c r="E21" i="27"/>
  <c r="D21" i="27"/>
  <c r="E20" i="27"/>
  <c r="D20" i="27"/>
  <c r="E19" i="27"/>
  <c r="D19" i="27"/>
  <c r="E18" i="27"/>
  <c r="D18" i="27"/>
  <c r="E17" i="27"/>
  <c r="D17" i="27"/>
  <c r="E16" i="27"/>
  <c r="D16" i="27"/>
  <c r="E15" i="27"/>
  <c r="D15" i="27"/>
  <c r="E14" i="27"/>
  <c r="D14" i="27"/>
  <c r="E13" i="27"/>
  <c r="D13" i="27"/>
  <c r="E12" i="27"/>
  <c r="D12" i="27"/>
  <c r="E11" i="27"/>
  <c r="D11" i="27"/>
  <c r="E10" i="27"/>
  <c r="D10" i="27"/>
  <c r="E9" i="27"/>
  <c r="D9" i="27"/>
  <c r="I8" i="27"/>
  <c r="H8" i="27"/>
  <c r="E8" i="27"/>
  <c r="D8" i="27"/>
  <c r="E7" i="27"/>
  <c r="D7" i="27"/>
  <c r="E6" i="27"/>
  <c r="D6" i="27"/>
  <c r="L5" i="27"/>
  <c r="K5" i="27"/>
  <c r="E5" i="27"/>
  <c r="D5" i="27"/>
  <c r="E4" i="27"/>
  <c r="D4" i="27"/>
  <c r="L2" i="27"/>
  <c r="K2" i="27"/>
  <c r="I2" i="27"/>
  <c r="H2" i="27"/>
  <c r="E33" i="26"/>
  <c r="D33" i="26"/>
  <c r="E32" i="26"/>
  <c r="D32" i="26"/>
  <c r="E31" i="26"/>
  <c r="D31" i="26"/>
  <c r="E30" i="26"/>
  <c r="D30" i="26"/>
  <c r="E29" i="26"/>
  <c r="D29" i="26"/>
  <c r="E28" i="26"/>
  <c r="D28" i="26"/>
  <c r="E27" i="26"/>
  <c r="D27" i="26"/>
  <c r="E26" i="26"/>
  <c r="D26" i="26"/>
  <c r="E25" i="26"/>
  <c r="D25" i="26"/>
  <c r="E24" i="26"/>
  <c r="D24" i="26"/>
  <c r="E23" i="26"/>
  <c r="D23" i="26"/>
  <c r="E22" i="26"/>
  <c r="D22" i="26"/>
  <c r="E21" i="26"/>
  <c r="D21" i="26"/>
  <c r="E20" i="26"/>
  <c r="D20" i="26"/>
  <c r="E19" i="26"/>
  <c r="D19" i="26"/>
  <c r="E18" i="26"/>
  <c r="D18" i="26"/>
  <c r="E17" i="26"/>
  <c r="D17" i="26"/>
  <c r="E16" i="26"/>
  <c r="D16" i="26"/>
  <c r="E15" i="26"/>
  <c r="D15" i="26"/>
  <c r="E14" i="26"/>
  <c r="D14" i="26"/>
  <c r="E13" i="26"/>
  <c r="D13" i="26"/>
  <c r="E12" i="26"/>
  <c r="D12" i="26"/>
  <c r="E11" i="26"/>
  <c r="D11" i="26"/>
  <c r="E10" i="26"/>
  <c r="D10" i="26"/>
  <c r="E9" i="26"/>
  <c r="D9" i="26"/>
  <c r="I8" i="26"/>
  <c r="H8" i="26"/>
  <c r="H11" i="26" s="1"/>
  <c r="E8" i="26"/>
  <c r="D8" i="26"/>
  <c r="E7" i="26"/>
  <c r="D7" i="26"/>
  <c r="E6" i="26"/>
  <c r="D6" i="26"/>
  <c r="L5" i="26"/>
  <c r="K5" i="26"/>
  <c r="I5" i="26"/>
  <c r="E5" i="26"/>
  <c r="D5" i="26"/>
  <c r="E4" i="26"/>
  <c r="D4" i="26"/>
  <c r="L2" i="26"/>
  <c r="K2" i="26"/>
  <c r="I2" i="26"/>
  <c r="H2" i="26"/>
  <c r="E33" i="25"/>
  <c r="D33" i="25"/>
  <c r="E32" i="25"/>
  <c r="D32" i="25"/>
  <c r="E31" i="25"/>
  <c r="D31" i="25"/>
  <c r="E30" i="25"/>
  <c r="D30" i="25"/>
  <c r="E29" i="25"/>
  <c r="D29" i="25"/>
  <c r="E28" i="25"/>
  <c r="D28" i="25"/>
  <c r="E27" i="25"/>
  <c r="D27" i="25"/>
  <c r="E26" i="25"/>
  <c r="D26" i="25"/>
  <c r="E25" i="25"/>
  <c r="D25" i="25"/>
  <c r="E24" i="25"/>
  <c r="D24" i="25"/>
  <c r="E23" i="25"/>
  <c r="D23" i="25"/>
  <c r="E22" i="25"/>
  <c r="D22" i="25"/>
  <c r="E21" i="25"/>
  <c r="D21" i="25"/>
  <c r="E20" i="25"/>
  <c r="D20" i="25"/>
  <c r="E19" i="25"/>
  <c r="D19" i="25"/>
  <c r="E18" i="25"/>
  <c r="D18" i="25"/>
  <c r="E17" i="25"/>
  <c r="D17" i="25"/>
  <c r="E16" i="25"/>
  <c r="D16" i="25"/>
  <c r="E15" i="25"/>
  <c r="D15" i="25"/>
  <c r="E14" i="25"/>
  <c r="D14" i="25"/>
  <c r="E13" i="25"/>
  <c r="D13" i="25"/>
  <c r="E12" i="25"/>
  <c r="D12" i="25"/>
  <c r="E11" i="25"/>
  <c r="D11" i="25"/>
  <c r="E10" i="25"/>
  <c r="D10" i="25"/>
  <c r="E9" i="25"/>
  <c r="D9" i="25"/>
  <c r="I8" i="25"/>
  <c r="H8" i="25"/>
  <c r="E8" i="25"/>
  <c r="D8" i="25"/>
  <c r="E7" i="25"/>
  <c r="D7" i="25"/>
  <c r="E6" i="25"/>
  <c r="D6" i="25"/>
  <c r="L5" i="25"/>
  <c r="K5" i="25"/>
  <c r="E5" i="25"/>
  <c r="D5" i="25"/>
  <c r="E4" i="25"/>
  <c r="I5" i="25" s="1"/>
  <c r="H11" i="25" s="1"/>
  <c r="D4" i="25"/>
  <c r="L2" i="25"/>
  <c r="K2" i="25"/>
  <c r="I2" i="25"/>
  <c r="H2" i="25"/>
  <c r="E33" i="24"/>
  <c r="D33" i="24"/>
  <c r="E32" i="24"/>
  <c r="D32" i="24"/>
  <c r="E31" i="24"/>
  <c r="D31" i="24"/>
  <c r="E30" i="24"/>
  <c r="D30" i="24"/>
  <c r="E29" i="24"/>
  <c r="D29" i="24"/>
  <c r="E28" i="24"/>
  <c r="D28" i="24"/>
  <c r="E27" i="24"/>
  <c r="D27" i="24"/>
  <c r="E26" i="24"/>
  <c r="D26" i="24"/>
  <c r="E25" i="24"/>
  <c r="D25" i="24"/>
  <c r="E24" i="24"/>
  <c r="D24" i="24"/>
  <c r="E23" i="24"/>
  <c r="D23" i="24"/>
  <c r="E22" i="24"/>
  <c r="D22" i="24"/>
  <c r="E21" i="24"/>
  <c r="D21" i="24"/>
  <c r="E20" i="24"/>
  <c r="D20" i="24"/>
  <c r="E19" i="24"/>
  <c r="D19" i="24"/>
  <c r="E18" i="24"/>
  <c r="D18" i="24"/>
  <c r="E17" i="24"/>
  <c r="D17" i="24"/>
  <c r="E16" i="24"/>
  <c r="D16" i="24"/>
  <c r="E15" i="24"/>
  <c r="D15" i="24"/>
  <c r="E14" i="24"/>
  <c r="D14" i="24"/>
  <c r="E13" i="24"/>
  <c r="D13" i="24"/>
  <c r="E12" i="24"/>
  <c r="D12" i="24"/>
  <c r="E11" i="24"/>
  <c r="D11" i="24"/>
  <c r="E10" i="24"/>
  <c r="D10" i="24"/>
  <c r="E9" i="24"/>
  <c r="D9" i="24"/>
  <c r="I8" i="24"/>
  <c r="H8" i="24"/>
  <c r="E8" i="24"/>
  <c r="D8" i="24"/>
  <c r="E7" i="24"/>
  <c r="D7" i="24"/>
  <c r="E6" i="24"/>
  <c r="D6" i="24"/>
  <c r="L5" i="24"/>
  <c r="K5" i="24"/>
  <c r="E5" i="24"/>
  <c r="D5" i="24"/>
  <c r="E4" i="24"/>
  <c r="D4" i="24"/>
  <c r="H5" i="24" s="1"/>
  <c r="L2" i="24"/>
  <c r="K2" i="24"/>
  <c r="I2" i="24"/>
  <c r="H2" i="24"/>
  <c r="E33" i="23"/>
  <c r="D33" i="23"/>
  <c r="E32" i="23"/>
  <c r="D32" i="23"/>
  <c r="E31" i="23"/>
  <c r="D31" i="23"/>
  <c r="E30" i="23"/>
  <c r="D30" i="23"/>
  <c r="E29" i="23"/>
  <c r="D29" i="23"/>
  <c r="E28" i="23"/>
  <c r="D28" i="23"/>
  <c r="E27" i="23"/>
  <c r="D27" i="23"/>
  <c r="E26" i="23"/>
  <c r="D26" i="23"/>
  <c r="E25" i="23"/>
  <c r="D25" i="23"/>
  <c r="E24" i="23"/>
  <c r="D24" i="23"/>
  <c r="E23" i="23"/>
  <c r="D23" i="23"/>
  <c r="E22" i="23"/>
  <c r="D22" i="23"/>
  <c r="E21" i="23"/>
  <c r="D21" i="23"/>
  <c r="E20" i="23"/>
  <c r="D20" i="23"/>
  <c r="E19" i="23"/>
  <c r="D19" i="23"/>
  <c r="E18" i="23"/>
  <c r="D18" i="23"/>
  <c r="E17" i="23"/>
  <c r="D17" i="23"/>
  <c r="E16" i="23"/>
  <c r="D16" i="23"/>
  <c r="E15" i="23"/>
  <c r="D15" i="23"/>
  <c r="E14" i="23"/>
  <c r="D14" i="23"/>
  <c r="E13" i="23"/>
  <c r="D13" i="23"/>
  <c r="E12" i="23"/>
  <c r="D12" i="23"/>
  <c r="E11" i="23"/>
  <c r="D11" i="23"/>
  <c r="E10" i="23"/>
  <c r="D10" i="23"/>
  <c r="E9" i="23"/>
  <c r="D9" i="23"/>
  <c r="I8" i="23"/>
  <c r="H8" i="23"/>
  <c r="E8" i="23"/>
  <c r="D8" i="23"/>
  <c r="E7" i="23"/>
  <c r="D7" i="23"/>
  <c r="E6" i="23"/>
  <c r="D6" i="23"/>
  <c r="L5" i="23"/>
  <c r="K5" i="23"/>
  <c r="E5" i="23"/>
  <c r="D5" i="23"/>
  <c r="E4" i="23"/>
  <c r="I5" i="23" s="1"/>
  <c r="D4" i="23"/>
  <c r="L2" i="23"/>
  <c r="K2" i="23"/>
  <c r="I2" i="23"/>
  <c r="H2" i="23"/>
  <c r="E33" i="22"/>
  <c r="D33" i="22"/>
  <c r="E32" i="22"/>
  <c r="D32" i="22"/>
  <c r="E31" i="22"/>
  <c r="D31" i="22"/>
  <c r="E30" i="22"/>
  <c r="D30" i="22"/>
  <c r="E29" i="22"/>
  <c r="D29" i="22"/>
  <c r="E28" i="22"/>
  <c r="D28" i="22"/>
  <c r="E27" i="22"/>
  <c r="D27" i="22"/>
  <c r="E26" i="22"/>
  <c r="D26" i="22"/>
  <c r="E25" i="22"/>
  <c r="D25" i="22"/>
  <c r="E24" i="22"/>
  <c r="D24" i="22"/>
  <c r="E23" i="22"/>
  <c r="D23" i="22"/>
  <c r="E22" i="22"/>
  <c r="D22" i="22"/>
  <c r="E21" i="22"/>
  <c r="D21" i="22"/>
  <c r="E20" i="22"/>
  <c r="D20" i="22"/>
  <c r="E19" i="22"/>
  <c r="D19" i="22"/>
  <c r="E18" i="22"/>
  <c r="D18" i="22"/>
  <c r="E17" i="22"/>
  <c r="D17" i="22"/>
  <c r="E16" i="22"/>
  <c r="D16" i="22"/>
  <c r="E15" i="22"/>
  <c r="D15" i="22"/>
  <c r="E14" i="22"/>
  <c r="D14" i="22"/>
  <c r="E13" i="22"/>
  <c r="D13" i="22"/>
  <c r="E12" i="22"/>
  <c r="D12" i="22"/>
  <c r="E11" i="22"/>
  <c r="D11" i="22"/>
  <c r="E10" i="22"/>
  <c r="D10" i="22"/>
  <c r="E9" i="22"/>
  <c r="D9" i="22"/>
  <c r="I8" i="22"/>
  <c r="H8" i="22"/>
  <c r="E8" i="22"/>
  <c r="D8" i="22"/>
  <c r="E7" i="22"/>
  <c r="D7" i="22"/>
  <c r="E6" i="22"/>
  <c r="D6" i="22"/>
  <c r="L5" i="22"/>
  <c r="K5" i="22"/>
  <c r="E5" i="22"/>
  <c r="D5" i="22"/>
  <c r="E4" i="22"/>
  <c r="D4" i="22"/>
  <c r="L2" i="22"/>
  <c r="K2" i="22"/>
  <c r="I2" i="22"/>
  <c r="H2" i="22"/>
  <c r="E33" i="21"/>
  <c r="D33" i="21"/>
  <c r="E32" i="21"/>
  <c r="D32" i="21"/>
  <c r="E31" i="21"/>
  <c r="D31" i="21"/>
  <c r="E30" i="21"/>
  <c r="D30" i="21"/>
  <c r="E29" i="21"/>
  <c r="D29" i="21"/>
  <c r="E28" i="21"/>
  <c r="D28" i="21"/>
  <c r="E27" i="21"/>
  <c r="D27" i="21"/>
  <c r="E26" i="21"/>
  <c r="D26" i="21"/>
  <c r="E25" i="21"/>
  <c r="D25" i="21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6" i="21"/>
  <c r="D16" i="21"/>
  <c r="E15" i="21"/>
  <c r="D15" i="21"/>
  <c r="E14" i="21"/>
  <c r="D14" i="21"/>
  <c r="E13" i="21"/>
  <c r="D13" i="21"/>
  <c r="E12" i="21"/>
  <c r="D12" i="21"/>
  <c r="E11" i="21"/>
  <c r="D11" i="21"/>
  <c r="E10" i="21"/>
  <c r="D10" i="21"/>
  <c r="E9" i="21"/>
  <c r="D9" i="21"/>
  <c r="I8" i="21"/>
  <c r="H8" i="21"/>
  <c r="H11" i="21" s="1"/>
  <c r="E8" i="21"/>
  <c r="D8" i="21"/>
  <c r="E7" i="21"/>
  <c r="D7" i="21"/>
  <c r="E6" i="21"/>
  <c r="D6" i="21"/>
  <c r="L5" i="21"/>
  <c r="K5" i="21"/>
  <c r="E5" i="21"/>
  <c r="I5" i="21" s="1"/>
  <c r="D5" i="21"/>
  <c r="E4" i="21"/>
  <c r="D4" i="21"/>
  <c r="L2" i="21"/>
  <c r="K2" i="21"/>
  <c r="I2" i="21"/>
  <c r="H2" i="21"/>
  <c r="E33" i="20"/>
  <c r="D33" i="20"/>
  <c r="E32" i="20"/>
  <c r="D32" i="20"/>
  <c r="E31" i="20"/>
  <c r="D31" i="20"/>
  <c r="E30" i="20"/>
  <c r="D30" i="20"/>
  <c r="E29" i="20"/>
  <c r="D29" i="20"/>
  <c r="E28" i="20"/>
  <c r="D28" i="20"/>
  <c r="E27" i="20"/>
  <c r="D27" i="20"/>
  <c r="E26" i="20"/>
  <c r="D26" i="20"/>
  <c r="E25" i="20"/>
  <c r="D25" i="20"/>
  <c r="E24" i="20"/>
  <c r="D24" i="20"/>
  <c r="E23" i="20"/>
  <c r="D23" i="20"/>
  <c r="E22" i="20"/>
  <c r="D22" i="20"/>
  <c r="E21" i="20"/>
  <c r="D21" i="20"/>
  <c r="E20" i="20"/>
  <c r="D20" i="20"/>
  <c r="E19" i="20"/>
  <c r="D19" i="20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E9" i="20"/>
  <c r="D9" i="20"/>
  <c r="I8" i="20"/>
  <c r="H8" i="20"/>
  <c r="E8" i="20"/>
  <c r="D8" i="20"/>
  <c r="E7" i="20"/>
  <c r="D7" i="20"/>
  <c r="E6" i="20"/>
  <c r="D6" i="20"/>
  <c r="L5" i="20"/>
  <c r="K5" i="20"/>
  <c r="E5" i="20"/>
  <c r="I5" i="20" s="1"/>
  <c r="D5" i="20"/>
  <c r="E4" i="20"/>
  <c r="D4" i="20"/>
  <c r="H5" i="20" s="1"/>
  <c r="L2" i="20"/>
  <c r="K2" i="20"/>
  <c r="I2" i="20"/>
  <c r="H2" i="20"/>
  <c r="E33" i="19"/>
  <c r="D33" i="19"/>
  <c r="E32" i="19"/>
  <c r="D32" i="19"/>
  <c r="E31" i="19"/>
  <c r="D31" i="19"/>
  <c r="E30" i="19"/>
  <c r="D30" i="19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I8" i="19"/>
  <c r="H8" i="19"/>
  <c r="H11" i="19" s="1"/>
  <c r="E8" i="19"/>
  <c r="D8" i="19"/>
  <c r="E7" i="19"/>
  <c r="D7" i="19"/>
  <c r="E6" i="19"/>
  <c r="D6" i="19"/>
  <c r="L5" i="19"/>
  <c r="K5" i="19"/>
  <c r="E5" i="19"/>
  <c r="I5" i="19" s="1"/>
  <c r="D5" i="19"/>
  <c r="E4" i="19"/>
  <c r="D4" i="19"/>
  <c r="L2" i="19"/>
  <c r="K2" i="19"/>
  <c r="I2" i="19"/>
  <c r="H2" i="19"/>
  <c r="E33" i="18"/>
  <c r="D33" i="18"/>
  <c r="E32" i="18"/>
  <c r="D32" i="18"/>
  <c r="E31" i="18"/>
  <c r="D31" i="18"/>
  <c r="E30" i="18"/>
  <c r="D30" i="18"/>
  <c r="E29" i="18"/>
  <c r="D29" i="18"/>
  <c r="E28" i="18"/>
  <c r="D28" i="18"/>
  <c r="E27" i="18"/>
  <c r="D27" i="18"/>
  <c r="E26" i="18"/>
  <c r="D26" i="18"/>
  <c r="E25" i="18"/>
  <c r="D25" i="18"/>
  <c r="E24" i="18"/>
  <c r="D24" i="18"/>
  <c r="E23" i="18"/>
  <c r="D23" i="18"/>
  <c r="E22" i="18"/>
  <c r="D22" i="18"/>
  <c r="E21" i="18"/>
  <c r="D21" i="18"/>
  <c r="E20" i="18"/>
  <c r="D20" i="18"/>
  <c r="E19" i="18"/>
  <c r="D19" i="18"/>
  <c r="E18" i="18"/>
  <c r="D18" i="18"/>
  <c r="E17" i="18"/>
  <c r="D17" i="18"/>
  <c r="E16" i="18"/>
  <c r="D16" i="18"/>
  <c r="E15" i="18"/>
  <c r="D15" i="18"/>
  <c r="E14" i="18"/>
  <c r="D14" i="18"/>
  <c r="E13" i="18"/>
  <c r="D13" i="18"/>
  <c r="E12" i="18"/>
  <c r="D12" i="18"/>
  <c r="E11" i="18"/>
  <c r="D11" i="18"/>
  <c r="E10" i="18"/>
  <c r="D10" i="18"/>
  <c r="E9" i="18"/>
  <c r="D9" i="18"/>
  <c r="I8" i="18"/>
  <c r="H8" i="18"/>
  <c r="E8" i="18"/>
  <c r="D8" i="18"/>
  <c r="E7" i="18"/>
  <c r="D7" i="18"/>
  <c r="E6" i="18"/>
  <c r="D6" i="18"/>
  <c r="L5" i="18"/>
  <c r="K5" i="18"/>
  <c r="E5" i="18"/>
  <c r="I5" i="18" s="1"/>
  <c r="H11" i="18" s="1"/>
  <c r="D5" i="18"/>
  <c r="E4" i="18"/>
  <c r="D4" i="18"/>
  <c r="L2" i="18"/>
  <c r="K2" i="18"/>
  <c r="I2" i="18"/>
  <c r="H2" i="18"/>
  <c r="E33" i="17"/>
  <c r="D33" i="17"/>
  <c r="E32" i="17"/>
  <c r="D32" i="17"/>
  <c r="E31" i="17"/>
  <c r="D31" i="17"/>
  <c r="E30" i="17"/>
  <c r="D30" i="17"/>
  <c r="E29" i="17"/>
  <c r="D29" i="17"/>
  <c r="E28" i="17"/>
  <c r="D28" i="17"/>
  <c r="E27" i="17"/>
  <c r="D27" i="17"/>
  <c r="E26" i="17"/>
  <c r="D26" i="17"/>
  <c r="E25" i="17"/>
  <c r="D25" i="17"/>
  <c r="E24" i="17"/>
  <c r="D24" i="17"/>
  <c r="E23" i="17"/>
  <c r="D23" i="17"/>
  <c r="E22" i="17"/>
  <c r="D22" i="17"/>
  <c r="E21" i="17"/>
  <c r="D21" i="17"/>
  <c r="E20" i="17"/>
  <c r="D20" i="17"/>
  <c r="E19" i="17"/>
  <c r="D19" i="17"/>
  <c r="E18" i="17"/>
  <c r="D18" i="17"/>
  <c r="E17" i="17"/>
  <c r="D17" i="17"/>
  <c r="E16" i="17"/>
  <c r="D16" i="17"/>
  <c r="E15" i="17"/>
  <c r="D15" i="17"/>
  <c r="E14" i="17"/>
  <c r="D14" i="17"/>
  <c r="E13" i="17"/>
  <c r="D13" i="17"/>
  <c r="E12" i="17"/>
  <c r="D12" i="17"/>
  <c r="E11" i="17"/>
  <c r="D11" i="17"/>
  <c r="E10" i="17"/>
  <c r="D10" i="17"/>
  <c r="E9" i="17"/>
  <c r="D9" i="17"/>
  <c r="I8" i="17"/>
  <c r="H8" i="17"/>
  <c r="E8" i="17"/>
  <c r="D8" i="17"/>
  <c r="E7" i="17"/>
  <c r="D7" i="17"/>
  <c r="E6" i="17"/>
  <c r="D6" i="17"/>
  <c r="L5" i="17"/>
  <c r="K5" i="17"/>
  <c r="E5" i="17"/>
  <c r="I5" i="17" s="1"/>
  <c r="H11" i="17" s="1"/>
  <c r="D5" i="17"/>
  <c r="E4" i="17"/>
  <c r="D4" i="17"/>
  <c r="L2" i="17"/>
  <c r="K2" i="17"/>
  <c r="I2" i="17"/>
  <c r="H2" i="17"/>
  <c r="E33" i="16"/>
  <c r="D33" i="16"/>
  <c r="E32" i="16"/>
  <c r="D32" i="16"/>
  <c r="E31" i="16"/>
  <c r="D31" i="16"/>
  <c r="E30" i="16"/>
  <c r="D30" i="16"/>
  <c r="E29" i="16"/>
  <c r="D29" i="16"/>
  <c r="E28" i="16"/>
  <c r="D28" i="16"/>
  <c r="E27" i="16"/>
  <c r="D27" i="16"/>
  <c r="E26" i="16"/>
  <c r="D26" i="16"/>
  <c r="E25" i="16"/>
  <c r="D25" i="16"/>
  <c r="E24" i="16"/>
  <c r="D24" i="16"/>
  <c r="E23" i="16"/>
  <c r="D23" i="16"/>
  <c r="E22" i="16"/>
  <c r="D22" i="16"/>
  <c r="E21" i="16"/>
  <c r="D21" i="16"/>
  <c r="E20" i="16"/>
  <c r="D20" i="16"/>
  <c r="E19" i="16"/>
  <c r="D19" i="16"/>
  <c r="E18" i="16"/>
  <c r="D18" i="16"/>
  <c r="E17" i="16"/>
  <c r="D17" i="16"/>
  <c r="E16" i="16"/>
  <c r="D16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I8" i="16"/>
  <c r="H8" i="16"/>
  <c r="E8" i="16"/>
  <c r="D8" i="16"/>
  <c r="E7" i="16"/>
  <c r="D7" i="16"/>
  <c r="E6" i="16"/>
  <c r="D6" i="16"/>
  <c r="L5" i="16"/>
  <c r="K5" i="16"/>
  <c r="E5" i="16"/>
  <c r="I5" i="16" s="1"/>
  <c r="H11" i="16" s="1"/>
  <c r="D5" i="16"/>
  <c r="E4" i="16"/>
  <c r="D4" i="16"/>
  <c r="H5" i="16" s="1"/>
  <c r="L2" i="16"/>
  <c r="K2" i="16"/>
  <c r="I2" i="16"/>
  <c r="H2" i="16"/>
  <c r="E33" i="15"/>
  <c r="D33" i="15"/>
  <c r="E32" i="15"/>
  <c r="D32" i="15"/>
  <c r="E31" i="15"/>
  <c r="D31" i="15"/>
  <c r="E30" i="15"/>
  <c r="D30" i="15"/>
  <c r="E29" i="15"/>
  <c r="D29" i="15"/>
  <c r="E28" i="15"/>
  <c r="D28" i="15"/>
  <c r="E27" i="15"/>
  <c r="D27" i="15"/>
  <c r="E26" i="15"/>
  <c r="D26" i="15"/>
  <c r="E25" i="15"/>
  <c r="D25" i="15"/>
  <c r="E24" i="15"/>
  <c r="D24" i="15"/>
  <c r="E23" i="15"/>
  <c r="D23" i="15"/>
  <c r="E22" i="15"/>
  <c r="D22" i="15"/>
  <c r="E21" i="15"/>
  <c r="D21" i="15"/>
  <c r="E20" i="15"/>
  <c r="D20" i="15"/>
  <c r="E19" i="15"/>
  <c r="D19" i="15"/>
  <c r="E18" i="15"/>
  <c r="D18" i="15"/>
  <c r="E17" i="15"/>
  <c r="D17" i="15"/>
  <c r="E16" i="15"/>
  <c r="D16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I8" i="15"/>
  <c r="H8" i="15"/>
  <c r="E8" i="15"/>
  <c r="D8" i="15"/>
  <c r="E7" i="15"/>
  <c r="D7" i="15"/>
  <c r="E6" i="15"/>
  <c r="D6" i="15"/>
  <c r="L5" i="15"/>
  <c r="K5" i="15"/>
  <c r="E5" i="15"/>
  <c r="I5" i="15" s="1"/>
  <c r="H11" i="15" s="1"/>
  <c r="D5" i="15"/>
  <c r="E4" i="15"/>
  <c r="D4" i="15"/>
  <c r="L2" i="15"/>
  <c r="K2" i="15"/>
  <c r="I2" i="15"/>
  <c r="H2" i="15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I8" i="14"/>
  <c r="H8" i="14"/>
  <c r="E8" i="14"/>
  <c r="D8" i="14"/>
  <c r="E7" i="14"/>
  <c r="D7" i="14"/>
  <c r="E6" i="14"/>
  <c r="D6" i="14"/>
  <c r="L5" i="14"/>
  <c r="K5" i="14"/>
  <c r="E5" i="14"/>
  <c r="I5" i="14" s="1"/>
  <c r="H11" i="14" s="1"/>
  <c r="D5" i="14"/>
  <c r="E4" i="14"/>
  <c r="D4" i="14"/>
  <c r="L2" i="14"/>
  <c r="K2" i="14"/>
  <c r="I2" i="14"/>
  <c r="H2" i="14"/>
  <c r="E33" i="13"/>
  <c r="D33" i="13"/>
  <c r="E32" i="13"/>
  <c r="D32" i="13"/>
  <c r="E31" i="13"/>
  <c r="D31" i="13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I8" i="13"/>
  <c r="H8" i="13"/>
  <c r="E8" i="13"/>
  <c r="D8" i="13"/>
  <c r="E7" i="13"/>
  <c r="D7" i="13"/>
  <c r="E6" i="13"/>
  <c r="D6" i="13"/>
  <c r="L5" i="13"/>
  <c r="K5" i="13"/>
  <c r="E5" i="13"/>
  <c r="I5" i="13" s="1"/>
  <c r="H11" i="13" s="1"/>
  <c r="D5" i="13"/>
  <c r="E4" i="13"/>
  <c r="D4" i="13"/>
  <c r="L2" i="13"/>
  <c r="K2" i="13"/>
  <c r="I2" i="13"/>
  <c r="H2" i="13"/>
  <c r="E33" i="12"/>
  <c r="D33" i="12"/>
  <c r="E32" i="12"/>
  <c r="D32" i="12"/>
  <c r="E31" i="12"/>
  <c r="D31" i="12"/>
  <c r="E30" i="12"/>
  <c r="D30" i="12"/>
  <c r="E29" i="12"/>
  <c r="D29" i="12"/>
  <c r="E28" i="12"/>
  <c r="D28" i="12"/>
  <c r="E27" i="12"/>
  <c r="D27" i="12"/>
  <c r="E26" i="12"/>
  <c r="D26" i="12"/>
  <c r="E25" i="12"/>
  <c r="D25" i="12"/>
  <c r="E24" i="12"/>
  <c r="D24" i="12"/>
  <c r="E23" i="12"/>
  <c r="D23" i="12"/>
  <c r="E22" i="12"/>
  <c r="D22" i="12"/>
  <c r="E21" i="12"/>
  <c r="D21" i="12"/>
  <c r="E20" i="12"/>
  <c r="D20" i="12"/>
  <c r="E19" i="12"/>
  <c r="D19" i="12"/>
  <c r="E18" i="12"/>
  <c r="D18" i="12"/>
  <c r="E17" i="12"/>
  <c r="D17" i="12"/>
  <c r="E16" i="12"/>
  <c r="D16" i="12"/>
  <c r="E15" i="12"/>
  <c r="D15" i="12"/>
  <c r="E14" i="12"/>
  <c r="D14" i="12"/>
  <c r="E13" i="12"/>
  <c r="D13" i="12"/>
  <c r="E12" i="12"/>
  <c r="D12" i="12"/>
  <c r="E11" i="12"/>
  <c r="D11" i="12"/>
  <c r="E10" i="12"/>
  <c r="D10" i="12"/>
  <c r="E9" i="12"/>
  <c r="D9" i="12"/>
  <c r="I8" i="12"/>
  <c r="H8" i="12"/>
  <c r="E8" i="12"/>
  <c r="D8" i="12"/>
  <c r="E7" i="12"/>
  <c r="D7" i="12"/>
  <c r="E6" i="12"/>
  <c r="D6" i="12"/>
  <c r="L5" i="12"/>
  <c r="K5" i="12"/>
  <c r="E5" i="12"/>
  <c r="I5" i="12" s="1"/>
  <c r="H11" i="12" s="1"/>
  <c r="D5" i="12"/>
  <c r="E4" i="12"/>
  <c r="D4" i="12"/>
  <c r="H5" i="12" s="1"/>
  <c r="L2" i="12"/>
  <c r="K2" i="12"/>
  <c r="I2" i="12"/>
  <c r="H2" i="12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I8" i="11"/>
  <c r="H8" i="11"/>
  <c r="E8" i="11"/>
  <c r="D8" i="11"/>
  <c r="E7" i="11"/>
  <c r="D7" i="11"/>
  <c r="E6" i="11"/>
  <c r="D6" i="11"/>
  <c r="L5" i="11"/>
  <c r="K5" i="11"/>
  <c r="E5" i="11"/>
  <c r="I5" i="11" s="1"/>
  <c r="H11" i="11" s="1"/>
  <c r="D5" i="11"/>
  <c r="E4" i="11"/>
  <c r="D4" i="11"/>
  <c r="L2" i="11"/>
  <c r="K2" i="11"/>
  <c r="I2" i="11"/>
  <c r="H2" i="11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I8" i="10"/>
  <c r="H8" i="10"/>
  <c r="E8" i="10"/>
  <c r="D8" i="10"/>
  <c r="E7" i="10"/>
  <c r="D7" i="10"/>
  <c r="E6" i="10"/>
  <c r="D6" i="10"/>
  <c r="L5" i="10"/>
  <c r="K5" i="10"/>
  <c r="E5" i="10"/>
  <c r="I5" i="10" s="1"/>
  <c r="H11" i="10" s="1"/>
  <c r="D5" i="10"/>
  <c r="E4" i="10"/>
  <c r="D4" i="10"/>
  <c r="L2" i="10"/>
  <c r="K2" i="10"/>
  <c r="I2" i="10"/>
  <c r="H2" i="10"/>
  <c r="E33" i="9"/>
  <c r="D33" i="9"/>
  <c r="E32" i="9"/>
  <c r="D32" i="9"/>
  <c r="E31" i="9"/>
  <c r="D31" i="9"/>
  <c r="E30" i="9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I8" i="9"/>
  <c r="H8" i="9"/>
  <c r="E8" i="9"/>
  <c r="D8" i="9"/>
  <c r="E7" i="9"/>
  <c r="D7" i="9"/>
  <c r="E6" i="9"/>
  <c r="D6" i="9"/>
  <c r="L5" i="9"/>
  <c r="K5" i="9"/>
  <c r="E5" i="9"/>
  <c r="I5" i="9" s="1"/>
  <c r="H11" i="9" s="1"/>
  <c r="D5" i="9"/>
  <c r="E4" i="9"/>
  <c r="D4" i="9"/>
  <c r="L2" i="9"/>
  <c r="K2" i="9"/>
  <c r="I2" i="9"/>
  <c r="H2" i="9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I8" i="8"/>
  <c r="H8" i="8"/>
  <c r="E8" i="8"/>
  <c r="D8" i="8"/>
  <c r="E7" i="8"/>
  <c r="D7" i="8"/>
  <c r="E6" i="8"/>
  <c r="I5" i="8" s="1"/>
  <c r="H11" i="8" s="1"/>
  <c r="D6" i="8"/>
  <c r="L5" i="8"/>
  <c r="K5" i="8"/>
  <c r="E5" i="8"/>
  <c r="D5" i="8"/>
  <c r="E4" i="8"/>
  <c r="D4" i="8"/>
  <c r="H5" i="8" s="1"/>
  <c r="L2" i="8"/>
  <c r="K2" i="8"/>
  <c r="I2" i="8"/>
  <c r="H2" i="8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I8" i="7"/>
  <c r="H8" i="7"/>
  <c r="E8" i="7"/>
  <c r="D8" i="7"/>
  <c r="E7" i="7"/>
  <c r="D7" i="7"/>
  <c r="E6" i="7"/>
  <c r="I5" i="7" s="1"/>
  <c r="H11" i="7" s="1"/>
  <c r="D6" i="7"/>
  <c r="L5" i="7"/>
  <c r="K5" i="7"/>
  <c r="E5" i="7"/>
  <c r="D5" i="7"/>
  <c r="E4" i="7"/>
  <c r="D4" i="7"/>
  <c r="L2" i="7"/>
  <c r="K2" i="7"/>
  <c r="I2" i="7"/>
  <c r="H2" i="7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I8" i="6"/>
  <c r="H8" i="6"/>
  <c r="E8" i="6"/>
  <c r="D8" i="6"/>
  <c r="E7" i="6"/>
  <c r="D7" i="6"/>
  <c r="E6" i="6"/>
  <c r="D6" i="6"/>
  <c r="L5" i="6"/>
  <c r="K5" i="6"/>
  <c r="E5" i="6"/>
  <c r="D5" i="6"/>
  <c r="E4" i="6"/>
  <c r="D4" i="6"/>
  <c r="L2" i="6"/>
  <c r="K2" i="6"/>
  <c r="I2" i="6"/>
  <c r="H2" i="6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I8" i="5"/>
  <c r="H8" i="5"/>
  <c r="E8" i="5"/>
  <c r="D8" i="5"/>
  <c r="E7" i="5"/>
  <c r="D7" i="5"/>
  <c r="E6" i="5"/>
  <c r="D6" i="5"/>
  <c r="L5" i="5"/>
  <c r="K5" i="5"/>
  <c r="E5" i="5"/>
  <c r="D5" i="5"/>
  <c r="E4" i="5"/>
  <c r="D4" i="5"/>
  <c r="L2" i="5"/>
  <c r="K2" i="5"/>
  <c r="I2" i="5"/>
  <c r="H2" i="5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I8" i="4"/>
  <c r="H8" i="4"/>
  <c r="E8" i="4"/>
  <c r="D8" i="4"/>
  <c r="E7" i="4"/>
  <c r="D7" i="4"/>
  <c r="E6" i="4"/>
  <c r="D6" i="4"/>
  <c r="L5" i="4"/>
  <c r="K5" i="4"/>
  <c r="E5" i="4"/>
  <c r="D5" i="4"/>
  <c r="E4" i="4"/>
  <c r="D4" i="4"/>
  <c r="L2" i="4"/>
  <c r="K2" i="4"/>
  <c r="I2" i="4"/>
  <c r="H2" i="4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I8" i="3"/>
  <c r="H8" i="3"/>
  <c r="E8" i="3"/>
  <c r="D8" i="3"/>
  <c r="E7" i="3"/>
  <c r="D7" i="3"/>
  <c r="E6" i="3"/>
  <c r="D6" i="3"/>
  <c r="L5" i="3"/>
  <c r="K5" i="3"/>
  <c r="E5" i="3"/>
  <c r="D5" i="3"/>
  <c r="E4" i="3"/>
  <c r="D4" i="3"/>
  <c r="L2" i="3"/>
  <c r="K2" i="3"/>
  <c r="I2" i="3"/>
  <c r="H2" i="3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I8" i="2"/>
  <c r="H8" i="2"/>
  <c r="E8" i="2"/>
  <c r="D8" i="2"/>
  <c r="E7" i="2"/>
  <c r="D7" i="2"/>
  <c r="E6" i="2"/>
  <c r="D6" i="2"/>
  <c r="L5" i="2"/>
  <c r="K5" i="2"/>
  <c r="E5" i="2"/>
  <c r="D5" i="2"/>
  <c r="E4" i="2"/>
  <c r="D4" i="2"/>
  <c r="L2" i="2"/>
  <c r="K2" i="2"/>
  <c r="I2" i="2"/>
  <c r="H2" i="2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I8" i="1"/>
  <c r="H8" i="1"/>
  <c r="E8" i="1"/>
  <c r="D8" i="1"/>
  <c r="E7" i="1"/>
  <c r="D7" i="1"/>
  <c r="E6" i="1"/>
  <c r="D6" i="1"/>
  <c r="L5" i="1"/>
  <c r="K5" i="1"/>
  <c r="E5" i="1"/>
  <c r="D5" i="1"/>
  <c r="E4" i="1"/>
  <c r="D4" i="1"/>
  <c r="L2" i="1"/>
  <c r="K2" i="1"/>
  <c r="I2" i="1"/>
  <c r="H2" i="1"/>
  <c r="I5" i="3" l="1"/>
  <c r="H11" i="3" s="1"/>
  <c r="H11" i="24"/>
  <c r="I5" i="30"/>
  <c r="H11" i="30" s="1"/>
  <c r="I5" i="6"/>
  <c r="H11" i="6" s="1"/>
  <c r="I5" i="1"/>
  <c r="H11" i="1" s="1"/>
  <c r="I5" i="24"/>
  <c r="H5" i="5"/>
  <c r="H10" i="5" s="1"/>
  <c r="H13" i="5" s="1"/>
  <c r="H15" i="5" s="1"/>
  <c r="H16" i="5" s="1"/>
  <c r="H5" i="2"/>
  <c r="H10" i="6"/>
  <c r="H5" i="9"/>
  <c r="H10" i="9" s="1"/>
  <c r="H13" i="9" s="1"/>
  <c r="H15" i="9" s="1"/>
  <c r="H16" i="9" s="1"/>
  <c r="H5" i="13"/>
  <c r="H10" i="13" s="1"/>
  <c r="H13" i="13" s="1"/>
  <c r="H15" i="13" s="1"/>
  <c r="H16" i="13" s="1"/>
  <c r="H10" i="14"/>
  <c r="H13" i="14" s="1"/>
  <c r="H15" i="14" s="1"/>
  <c r="H16" i="14" s="1"/>
  <c r="H5" i="17"/>
  <c r="H10" i="17" s="1"/>
  <c r="H13" i="17" s="1"/>
  <c r="H15" i="17" s="1"/>
  <c r="H16" i="17" s="1"/>
  <c r="H5" i="21"/>
  <c r="H10" i="21" s="1"/>
  <c r="H13" i="21" s="1"/>
  <c r="H15" i="21" s="1"/>
  <c r="H16" i="21" s="1"/>
  <c r="I5" i="27"/>
  <c r="I5" i="28"/>
  <c r="I5" i="4"/>
  <c r="H11" i="4" s="1"/>
  <c r="H10" i="29"/>
  <c r="H11" i="29"/>
  <c r="H5" i="1"/>
  <c r="H10" i="1" s="1"/>
  <c r="H13" i="1" s="1"/>
  <c r="H15" i="1" s="1"/>
  <c r="H16" i="1" s="1"/>
  <c r="H5" i="10"/>
  <c r="H10" i="10" s="1"/>
  <c r="H13" i="10" s="1"/>
  <c r="H15" i="10" s="1"/>
  <c r="H16" i="10" s="1"/>
  <c r="H5" i="18"/>
  <c r="H10" i="18" s="1"/>
  <c r="H13" i="18" s="1"/>
  <c r="H15" i="18" s="1"/>
  <c r="H16" i="18" s="1"/>
  <c r="H5" i="3"/>
  <c r="H10" i="3" s="1"/>
  <c r="H13" i="3" s="1"/>
  <c r="H15" i="3" s="1"/>
  <c r="H16" i="3" s="1"/>
  <c r="I5" i="2"/>
  <c r="H11" i="2" s="1"/>
  <c r="H10" i="4"/>
  <c r="H13" i="4" s="1"/>
  <c r="H15" i="4" s="1"/>
  <c r="H16" i="4" s="1"/>
  <c r="H5" i="6"/>
  <c r="H10" i="7"/>
  <c r="H13" i="7" s="1"/>
  <c r="H15" i="7" s="1"/>
  <c r="H16" i="7" s="1"/>
  <c r="H5" i="14"/>
  <c r="H5" i="22"/>
  <c r="I5" i="5"/>
  <c r="H11" i="5" s="1"/>
  <c r="I5" i="22"/>
  <c r="H11" i="22" s="1"/>
  <c r="H10" i="2"/>
  <c r="H5" i="4"/>
  <c r="H5" i="7"/>
  <c r="H10" i="8"/>
  <c r="H13" i="8" s="1"/>
  <c r="H15" i="8" s="1"/>
  <c r="H16" i="8" s="1"/>
  <c r="H5" i="11"/>
  <c r="H10" i="11" s="1"/>
  <c r="H13" i="11" s="1"/>
  <c r="H15" i="11" s="1"/>
  <c r="H16" i="11" s="1"/>
  <c r="H10" i="12"/>
  <c r="H13" i="12" s="1"/>
  <c r="H15" i="12" s="1"/>
  <c r="H16" i="12" s="1"/>
  <c r="H5" i="15"/>
  <c r="H10" i="15" s="1"/>
  <c r="H13" i="15" s="1"/>
  <c r="H15" i="15" s="1"/>
  <c r="H16" i="15" s="1"/>
  <c r="H10" i="16"/>
  <c r="H13" i="16" s="1"/>
  <c r="H15" i="16" s="1"/>
  <c r="H16" i="16" s="1"/>
  <c r="H5" i="19"/>
  <c r="H10" i="19" s="1"/>
  <c r="H13" i="19" s="1"/>
  <c r="H15" i="19" s="1"/>
  <c r="H16" i="19" s="1"/>
  <c r="H11" i="20"/>
  <c r="H5" i="33"/>
  <c r="H10" i="33" s="1"/>
  <c r="H13" i="33" s="1"/>
  <c r="H15" i="33" s="1"/>
  <c r="H16" i="33" s="1"/>
  <c r="I5" i="39"/>
  <c r="H11" i="42"/>
  <c r="H5" i="46"/>
  <c r="H5" i="48"/>
  <c r="H10" i="48" s="1"/>
  <c r="H13" i="48" s="1"/>
  <c r="H15" i="48" s="1"/>
  <c r="H16" i="48" s="1"/>
  <c r="I5" i="33"/>
  <c r="H11" i="33" s="1"/>
  <c r="H10" i="28"/>
  <c r="H5" i="29"/>
  <c r="H10" i="32"/>
  <c r="I5" i="35"/>
  <c r="H11" i="35" s="1"/>
  <c r="I5" i="37"/>
  <c r="H11" i="37" s="1"/>
  <c r="H11" i="40"/>
  <c r="H10" i="40"/>
  <c r="H5" i="44"/>
  <c r="H10" i="44" s="1"/>
  <c r="H13" i="44" s="1"/>
  <c r="H15" i="44" s="1"/>
  <c r="H16" i="44" s="1"/>
  <c r="H5" i="35"/>
  <c r="H5" i="37"/>
  <c r="H10" i="37" s="1"/>
  <c r="H5" i="23"/>
  <c r="H11" i="38"/>
  <c r="H5" i="42"/>
  <c r="H10" i="42" s="1"/>
  <c r="H13" i="42" s="1"/>
  <c r="H15" i="42" s="1"/>
  <c r="H16" i="42" s="1"/>
  <c r="H10" i="34"/>
  <c r="H10" i="36"/>
  <c r="H11" i="45"/>
  <c r="H10" i="45"/>
  <c r="H10" i="23"/>
  <c r="H13" i="23" s="1"/>
  <c r="H15" i="23" s="1"/>
  <c r="H16" i="23" s="1"/>
  <c r="H5" i="32"/>
  <c r="H5" i="40"/>
  <c r="I5" i="49"/>
  <c r="H11" i="49" s="1"/>
  <c r="I5" i="32"/>
  <c r="I5" i="40"/>
  <c r="H11" i="43"/>
  <c r="H5" i="49"/>
  <c r="H10" i="49" s="1"/>
  <c r="H5" i="27"/>
  <c r="H10" i="27" s="1"/>
  <c r="H13" i="27" s="1"/>
  <c r="H15" i="27" s="1"/>
  <c r="H16" i="27" s="1"/>
  <c r="H5" i="38"/>
  <c r="H10" i="38" s="1"/>
  <c r="H13" i="38" s="1"/>
  <c r="H15" i="38" s="1"/>
  <c r="H16" i="38" s="1"/>
  <c r="I5" i="47"/>
  <c r="H11" i="47" s="1"/>
  <c r="H11" i="50"/>
  <c r="H10" i="50"/>
  <c r="H10" i="20"/>
  <c r="H10" i="22"/>
  <c r="H11" i="23"/>
  <c r="H5" i="34"/>
  <c r="H5" i="36"/>
  <c r="I5" i="38"/>
  <c r="H11" i="41"/>
  <c r="H10" i="41"/>
  <c r="H13" i="41" s="1"/>
  <c r="H15" i="41" s="1"/>
  <c r="H16" i="41" s="1"/>
  <c r="H5" i="45"/>
  <c r="H5" i="47"/>
  <c r="H10" i="47" s="1"/>
  <c r="H11" i="28"/>
  <c r="H5" i="31"/>
  <c r="H10" i="31" s="1"/>
  <c r="H13" i="31" s="1"/>
  <c r="H15" i="31" s="1"/>
  <c r="H16" i="31" s="1"/>
  <c r="H11" i="32"/>
  <c r="I5" i="34"/>
  <c r="H11" i="34" s="1"/>
  <c r="I5" i="36"/>
  <c r="H11" i="36" s="1"/>
  <c r="I5" i="45"/>
  <c r="H11" i="48"/>
  <c r="H5" i="26"/>
  <c r="H10" i="26" s="1"/>
  <c r="H13" i="26" s="1"/>
  <c r="H15" i="26" s="1"/>
  <c r="H16" i="26" s="1"/>
  <c r="H11" i="39"/>
  <c r="H10" i="39"/>
  <c r="H13" i="39" s="1"/>
  <c r="H15" i="39" s="1"/>
  <c r="H16" i="39" s="1"/>
  <c r="H5" i="43"/>
  <c r="H10" i="43" s="1"/>
  <c r="H13" i="43" s="1"/>
  <c r="H15" i="43" s="1"/>
  <c r="H16" i="43" s="1"/>
  <c r="H11" i="46"/>
  <c r="H10" i="46"/>
  <c r="H13" i="46" s="1"/>
  <c r="H15" i="46" s="1"/>
  <c r="H16" i="46" s="1"/>
  <c r="H11" i="27"/>
  <c r="H10" i="35"/>
  <c r="H5" i="41"/>
  <c r="H10" i="24"/>
  <c r="H5" i="25"/>
  <c r="H10" i="25" s="1"/>
  <c r="H13" i="25" s="1"/>
  <c r="H15" i="25" s="1"/>
  <c r="H16" i="25" s="1"/>
  <c r="H5" i="30"/>
  <c r="H10" i="30" s="1"/>
  <c r="H13" i="30" s="1"/>
  <c r="H15" i="30" s="1"/>
  <c r="H16" i="30" s="1"/>
  <c r="I5" i="41"/>
  <c r="H11" i="44"/>
  <c r="H5" i="50"/>
  <c r="I19" i="17" l="1"/>
  <c r="L19" i="17"/>
  <c r="K19" i="17"/>
  <c r="J19" i="17"/>
  <c r="H19" i="17"/>
  <c r="H19" i="38"/>
  <c r="L19" i="38"/>
  <c r="J19" i="38"/>
  <c r="K19" i="38"/>
  <c r="I19" i="38"/>
  <c r="I19" i="15"/>
  <c r="L19" i="15"/>
  <c r="K19" i="15"/>
  <c r="J19" i="15"/>
  <c r="H19" i="15"/>
  <c r="I19" i="10"/>
  <c r="L19" i="10"/>
  <c r="K19" i="10"/>
  <c r="J19" i="10"/>
  <c r="H19" i="10"/>
  <c r="L19" i="11"/>
  <c r="K19" i="11"/>
  <c r="J19" i="11"/>
  <c r="I19" i="11"/>
  <c r="H19" i="11"/>
  <c r="H19" i="43"/>
  <c r="L19" i="43"/>
  <c r="J19" i="43"/>
  <c r="K19" i="43"/>
  <c r="I19" i="43"/>
  <c r="L19" i="26"/>
  <c r="K19" i="26"/>
  <c r="J19" i="26"/>
  <c r="I19" i="26"/>
  <c r="H19" i="26"/>
  <c r="H19" i="42"/>
  <c r="L19" i="42"/>
  <c r="J19" i="42"/>
  <c r="K19" i="42"/>
  <c r="I19" i="42"/>
  <c r="I19" i="13"/>
  <c r="L19" i="13"/>
  <c r="K19" i="13"/>
  <c r="J19" i="13"/>
  <c r="H19" i="13"/>
  <c r="L19" i="9"/>
  <c r="I19" i="9"/>
  <c r="K19" i="9"/>
  <c r="J19" i="9"/>
  <c r="H19" i="9"/>
  <c r="L19" i="18"/>
  <c r="K19" i="18"/>
  <c r="I19" i="18"/>
  <c r="J19" i="18"/>
  <c r="H19" i="18"/>
  <c r="L19" i="1"/>
  <c r="K19" i="1"/>
  <c r="J19" i="1"/>
  <c r="H19" i="1"/>
  <c r="I19" i="1"/>
  <c r="H19" i="48"/>
  <c r="L19" i="48"/>
  <c r="J19" i="48"/>
  <c r="K19" i="48"/>
  <c r="I19" i="48"/>
  <c r="L19" i="21"/>
  <c r="I19" i="21"/>
  <c r="K19" i="21"/>
  <c r="J19" i="21"/>
  <c r="H19" i="21"/>
  <c r="L19" i="30"/>
  <c r="K19" i="30"/>
  <c r="J19" i="30"/>
  <c r="I19" i="30"/>
  <c r="H19" i="30"/>
  <c r="L19" i="33"/>
  <c r="J19" i="33"/>
  <c r="K19" i="33"/>
  <c r="I19" i="33"/>
  <c r="H19" i="33"/>
  <c r="L19" i="25"/>
  <c r="K19" i="25"/>
  <c r="J19" i="25"/>
  <c r="I19" i="25"/>
  <c r="H19" i="25"/>
  <c r="L19" i="31"/>
  <c r="K19" i="31"/>
  <c r="J19" i="31"/>
  <c r="I19" i="31"/>
  <c r="H19" i="31"/>
  <c r="L19" i="27"/>
  <c r="K19" i="27"/>
  <c r="J19" i="27"/>
  <c r="I19" i="27"/>
  <c r="H19" i="27"/>
  <c r="H13" i="37"/>
  <c r="H15" i="37" s="1"/>
  <c r="H16" i="37" s="1"/>
  <c r="H13" i="49"/>
  <c r="H15" i="49" s="1"/>
  <c r="H16" i="49" s="1"/>
  <c r="I19" i="19"/>
  <c r="L19" i="19"/>
  <c r="K19" i="19"/>
  <c r="J19" i="19"/>
  <c r="H19" i="19"/>
  <c r="H13" i="47"/>
  <c r="H15" i="47" s="1"/>
  <c r="H16" i="47" s="1"/>
  <c r="H19" i="44"/>
  <c r="L19" i="44"/>
  <c r="J19" i="44"/>
  <c r="K19" i="44"/>
  <c r="I19" i="44"/>
  <c r="L19" i="3"/>
  <c r="K19" i="3"/>
  <c r="J19" i="3"/>
  <c r="H19" i="3"/>
  <c r="I19" i="3"/>
  <c r="L19" i="5"/>
  <c r="K19" i="5"/>
  <c r="J19" i="5"/>
  <c r="H19" i="5"/>
  <c r="I19" i="5"/>
  <c r="I19" i="16"/>
  <c r="L19" i="16"/>
  <c r="K19" i="16"/>
  <c r="J19" i="16"/>
  <c r="H19" i="16"/>
  <c r="I19" i="12"/>
  <c r="L19" i="12"/>
  <c r="K19" i="12"/>
  <c r="J19" i="12"/>
  <c r="H19" i="12"/>
  <c r="L19" i="4"/>
  <c r="K19" i="4"/>
  <c r="J19" i="4"/>
  <c r="H19" i="4"/>
  <c r="I19" i="4"/>
  <c r="I19" i="8"/>
  <c r="L19" i="8"/>
  <c r="K19" i="8"/>
  <c r="J19" i="8"/>
  <c r="H19" i="8"/>
  <c r="H13" i="6"/>
  <c r="H15" i="6" s="1"/>
  <c r="H16" i="6" s="1"/>
  <c r="I19" i="14"/>
  <c r="L19" i="14"/>
  <c r="K19" i="14"/>
  <c r="J19" i="14"/>
  <c r="H19" i="14"/>
  <c r="H19" i="41"/>
  <c r="L19" i="41"/>
  <c r="J19" i="41"/>
  <c r="K19" i="41"/>
  <c r="I19" i="41"/>
  <c r="H13" i="28"/>
  <c r="H15" i="28" s="1"/>
  <c r="H16" i="28" s="1"/>
  <c r="H19" i="39"/>
  <c r="L19" i="39"/>
  <c r="J19" i="39"/>
  <c r="K19" i="39"/>
  <c r="I19" i="39"/>
  <c r="H13" i="32"/>
  <c r="H15" i="32" s="1"/>
  <c r="H16" i="32" s="1"/>
  <c r="H13" i="22"/>
  <c r="H15" i="22" s="1"/>
  <c r="H16" i="22" s="1"/>
  <c r="H19" i="46"/>
  <c r="L19" i="46"/>
  <c r="J19" i="46"/>
  <c r="K19" i="46"/>
  <c r="I19" i="46"/>
  <c r="H13" i="36"/>
  <c r="H15" i="36" s="1"/>
  <c r="H16" i="36" s="1"/>
  <c r="H13" i="34"/>
  <c r="H15" i="34" s="1"/>
  <c r="H16" i="34" s="1"/>
  <c r="H13" i="2"/>
  <c r="H15" i="2" s="1"/>
  <c r="H16" i="2" s="1"/>
  <c r="H13" i="29"/>
  <c r="H15" i="29" s="1"/>
  <c r="H16" i="29" s="1"/>
  <c r="H13" i="24"/>
  <c r="H15" i="24" s="1"/>
  <c r="H16" i="24" s="1"/>
  <c r="H13" i="20"/>
  <c r="H15" i="20" s="1"/>
  <c r="H16" i="20" s="1"/>
  <c r="H13" i="35"/>
  <c r="H15" i="35" s="1"/>
  <c r="H16" i="35" s="1"/>
  <c r="J19" i="23"/>
  <c r="I19" i="23"/>
  <c r="H19" i="23"/>
  <c r="L19" i="23"/>
  <c r="K19" i="23"/>
  <c r="L19" i="7"/>
  <c r="J19" i="7"/>
  <c r="K19" i="7"/>
  <c r="I19" i="7"/>
  <c r="H19" i="7"/>
  <c r="H13" i="50"/>
  <c r="H15" i="50" s="1"/>
  <c r="H16" i="50" s="1"/>
  <c r="H13" i="45"/>
  <c r="H15" i="45" s="1"/>
  <c r="H16" i="45" s="1"/>
  <c r="H13" i="40"/>
  <c r="H15" i="40" s="1"/>
  <c r="H16" i="40" s="1"/>
  <c r="H19" i="50" l="1"/>
  <c r="L19" i="50"/>
  <c r="J19" i="50"/>
  <c r="K19" i="50"/>
  <c r="I19" i="50"/>
  <c r="H19" i="49"/>
  <c r="L19" i="49"/>
  <c r="J19" i="49"/>
  <c r="K19" i="49"/>
  <c r="I19" i="49"/>
  <c r="H19" i="37"/>
  <c r="L19" i="37"/>
  <c r="J19" i="37"/>
  <c r="K19" i="37"/>
  <c r="I19" i="37"/>
  <c r="L19" i="2"/>
  <c r="K19" i="2"/>
  <c r="J19" i="2"/>
  <c r="H19" i="2"/>
  <c r="I19" i="2"/>
  <c r="H19" i="34"/>
  <c r="L19" i="34"/>
  <c r="J19" i="34"/>
  <c r="K19" i="34"/>
  <c r="I19" i="34"/>
  <c r="J19" i="22"/>
  <c r="L19" i="22"/>
  <c r="K19" i="22"/>
  <c r="I19" i="22"/>
  <c r="H19" i="22"/>
  <c r="I19" i="6"/>
  <c r="L19" i="6"/>
  <c r="K19" i="6"/>
  <c r="J19" i="6"/>
  <c r="H19" i="6"/>
  <c r="L19" i="32"/>
  <c r="J19" i="32"/>
  <c r="I19" i="32"/>
  <c r="H19" i="32"/>
  <c r="K19" i="32"/>
  <c r="H19" i="35"/>
  <c r="L19" i="35"/>
  <c r="J19" i="35"/>
  <c r="K19" i="35"/>
  <c r="I19" i="35"/>
  <c r="I19" i="20"/>
  <c r="L19" i="20"/>
  <c r="K19" i="20"/>
  <c r="J19" i="20"/>
  <c r="H19" i="20"/>
  <c r="H19" i="45"/>
  <c r="L19" i="45"/>
  <c r="J19" i="45"/>
  <c r="I19" i="45"/>
  <c r="K19" i="45"/>
  <c r="L19" i="24"/>
  <c r="K19" i="24"/>
  <c r="J19" i="24"/>
  <c r="I19" i="24"/>
  <c r="H19" i="24"/>
  <c r="H19" i="47"/>
  <c r="L19" i="47"/>
  <c r="J19" i="47"/>
  <c r="K19" i="47"/>
  <c r="I19" i="47"/>
  <c r="H19" i="40"/>
  <c r="L19" i="40"/>
  <c r="J19" i="40"/>
  <c r="K19" i="40"/>
  <c r="I19" i="40"/>
  <c r="L19" i="29"/>
  <c r="K19" i="29"/>
  <c r="J19" i="29"/>
  <c r="I19" i="29"/>
  <c r="H19" i="29"/>
  <c r="I19" i="28"/>
  <c r="H19" i="28"/>
  <c r="L19" i="28"/>
  <c r="K19" i="28"/>
  <c r="J19" i="28"/>
  <c r="H19" i="36"/>
  <c r="L19" i="36"/>
  <c r="J19" i="36"/>
  <c r="K19" i="36"/>
  <c r="I19" i="36"/>
</calcChain>
</file>

<file path=xl/sharedStrings.xml><?xml version="1.0" encoding="utf-8"?>
<sst xmlns="http://schemas.openxmlformats.org/spreadsheetml/2006/main" count="1200" uniqueCount="73">
  <si>
    <t>Description</t>
  </si>
  <si>
    <t>(878,1024)</t>
  </si>
  <si>
    <t>Sort by</t>
  </si>
  <si>
    <t>RBT_rw</t>
  </si>
  <si>
    <t>RBT_ga</t>
  </si>
  <si>
    <t>Rank 1</t>
  </si>
  <si>
    <t>Rank 2</t>
  </si>
  <si>
    <t>Median 1</t>
  </si>
  <si>
    <t>Median 2</t>
  </si>
  <si>
    <t>R1</t>
  </si>
  <si>
    <t>R2</t>
  </si>
  <si>
    <t>N1</t>
  </si>
  <si>
    <t>N2</t>
  </si>
  <si>
    <t xml:space="preserve">U1 = </t>
  </si>
  <si>
    <t xml:space="preserve">U2 = </t>
  </si>
  <si>
    <t xml:space="preserve">U = </t>
  </si>
  <si>
    <t xml:space="preserve">z = </t>
  </si>
  <si>
    <t xml:space="preserve">p-value = </t>
  </si>
  <si>
    <t>alpha</t>
  </si>
  <si>
    <t>Mean 1</t>
  </si>
  <si>
    <t>Mean 2</t>
  </si>
  <si>
    <t>Std. Dev. 1</t>
  </si>
  <si>
    <t>Std. Dev. 2</t>
  </si>
  <si>
    <t>STDEVP</t>
  </si>
  <si>
    <t>(810,1443)</t>
  </si>
  <si>
    <t>(844,1056)</t>
  </si>
  <si>
    <t>(864,1355)</t>
  </si>
  <si>
    <t>(605,1171)</t>
  </si>
  <si>
    <t>(793,1088)</t>
  </si>
  <si>
    <t>(725,683)</t>
  </si>
  <si>
    <t>(587,514)</t>
  </si>
  <si>
    <t>(372,1259)</t>
  </si>
  <si>
    <t>(562,897)</t>
  </si>
  <si>
    <t>(697,736)</t>
  </si>
  <si>
    <t>(526,593)</t>
  </si>
  <si>
    <t>(851,641)</t>
  </si>
  <si>
    <t>(840,670)</t>
  </si>
  <si>
    <t>(1132,1444)</t>
  </si>
  <si>
    <t>(680,924)</t>
  </si>
  <si>
    <t>(588,998)</t>
  </si>
  <si>
    <t>(539,1155)</t>
  </si>
  <si>
    <t>(772,707)</t>
  </si>
  <si>
    <t>(753,1381)</t>
  </si>
  <si>
    <t>(894,1368)</t>
  </si>
  <si>
    <t>(762,1333)</t>
  </si>
  <si>
    <t>(712,1294)</t>
  </si>
  <si>
    <t>(949,1277)</t>
  </si>
  <si>
    <t>(794,861)</t>
  </si>
  <si>
    <t>(997,1235)</t>
  </si>
  <si>
    <t>(712,815)</t>
  </si>
  <si>
    <t>(869,958)</t>
  </si>
  <si>
    <t>(1028,912)</t>
  </si>
  <si>
    <t>(673,779)</t>
  </si>
  <si>
    <t>(782,655)</t>
  </si>
  <si>
    <t>(772,1129)</t>
  </si>
  <si>
    <t>(422,860)</t>
  </si>
  <si>
    <t>(606,589)</t>
  </si>
  <si>
    <t>(580,1021)</t>
  </si>
  <si>
    <t>(483,927)</t>
  </si>
  <si>
    <t>(1231,940)</t>
  </si>
  <si>
    <t>(642,1356)</t>
  </si>
  <si>
    <t>(791,1514)</t>
  </si>
  <si>
    <t>(485,694)</t>
  </si>
  <si>
    <t>(380,603)</t>
  </si>
  <si>
    <t>(400,1366)</t>
  </si>
  <si>
    <t>(561,978)</t>
  </si>
  <si>
    <t>(872,1484)</t>
  </si>
  <si>
    <t>(962,831)</t>
  </si>
  <si>
    <t>(906,1026)</t>
  </si>
  <si>
    <t>(986,957)</t>
  </si>
  <si>
    <t>(574,1111)</t>
  </si>
  <si>
    <t>(716,886)</t>
  </si>
  <si>
    <t>(892,1234)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</si>
</sst>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1</v>
      </c>
      <c r="D1" t="s">
        <v>2</v>
      </c>
      <c r="E1">
        <v>878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11995.5</v>
      </c>
      <c r="I2">
        <f>MEDIAN($B$4:$B$33)</f>
        <v>1067</v>
      </c>
      <c r="K2">
        <f>AVERAGE($A$4:$A$33)</f>
        <v>12003.133333333333</v>
      </c>
      <c r="L2">
        <f>AVERAGE($B$4:$B$33)</f>
        <v>1102.4000000000001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11974</v>
      </c>
      <c r="B4">
        <v>978</v>
      </c>
      <c r="D4">
        <f t="shared" ref="D4:D33" si="0">RANK(A4,$A$4:$B$33,1)+(COUNT($A$4:$B$33)+1-RANK(A4,$A$4:$B$33,1)-RANK(A4,$A$4:$B$33,0))/2</f>
        <v>38</v>
      </c>
      <c r="E4">
        <f t="shared" ref="E4:E33" si="1">RANK(B4,$A$4:$B$33,1)+(COUNT($A$4:$B$33)+1-RANK(B4,$A$4:$B$33,1)-RANK(B4,$A$4:$B$33,0))/2</f>
        <v>3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11975</v>
      </c>
      <c r="B5">
        <v>1067</v>
      </c>
      <c r="D5">
        <f t="shared" si="0"/>
        <v>40</v>
      </c>
      <c r="E5">
        <f t="shared" si="1"/>
        <v>15.5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66.902781872073319</v>
      </c>
      <c r="L5">
        <f>STDEVP($B$4:$B$33)</f>
        <v>124.69418591097181</v>
      </c>
    </row>
    <row r="6" spans="1:12" x14ac:dyDescent="0.3">
      <c r="A6">
        <v>12006</v>
      </c>
      <c r="B6">
        <v>1001</v>
      </c>
      <c r="D6">
        <f t="shared" si="0"/>
        <v>48.5</v>
      </c>
      <c r="E6">
        <f t="shared" si="1"/>
        <v>7</v>
      </c>
    </row>
    <row r="7" spans="1:12" x14ac:dyDescent="0.3">
      <c r="A7">
        <v>11999</v>
      </c>
      <c r="B7">
        <v>1015</v>
      </c>
      <c r="D7">
        <f t="shared" si="0"/>
        <v>46</v>
      </c>
      <c r="E7">
        <f t="shared" si="1"/>
        <v>9</v>
      </c>
      <c r="H7" s="1" t="s">
        <v>11</v>
      </c>
      <c r="I7" s="1" t="s">
        <v>12</v>
      </c>
    </row>
    <row r="8" spans="1:12" x14ac:dyDescent="0.3">
      <c r="A8">
        <v>12011</v>
      </c>
      <c r="B8">
        <v>1115</v>
      </c>
      <c r="D8">
        <f t="shared" si="0"/>
        <v>51.5</v>
      </c>
      <c r="E8">
        <f t="shared" si="1"/>
        <v>19</v>
      </c>
      <c r="H8">
        <f>COUNT($A$4:$A$33)</f>
        <v>30</v>
      </c>
      <c r="I8">
        <f>COUNT($B$4:$B$33)</f>
        <v>30</v>
      </c>
    </row>
    <row r="9" spans="1:12" x14ac:dyDescent="0.3">
      <c r="A9">
        <v>12011</v>
      </c>
      <c r="B9">
        <v>1136</v>
      </c>
      <c r="D9">
        <f t="shared" si="0"/>
        <v>51.5</v>
      </c>
      <c r="E9">
        <f t="shared" si="1"/>
        <v>20</v>
      </c>
    </row>
    <row r="10" spans="1:12" x14ac:dyDescent="0.3">
      <c r="A10">
        <v>11945</v>
      </c>
      <c r="B10">
        <v>1320</v>
      </c>
      <c r="D10">
        <f t="shared" si="0"/>
        <v>32.5</v>
      </c>
      <c r="E10">
        <f t="shared" si="1"/>
        <v>29</v>
      </c>
      <c r="G10" t="s">
        <v>13</v>
      </c>
      <c r="H10">
        <f>H8*I8+H8*(H8+1)/2-H5</f>
        <v>0</v>
      </c>
    </row>
    <row r="11" spans="1:12" x14ac:dyDescent="0.3">
      <c r="A11">
        <v>11975</v>
      </c>
      <c r="B11">
        <v>1030</v>
      </c>
      <c r="D11">
        <f t="shared" si="0"/>
        <v>40</v>
      </c>
      <c r="E11">
        <f t="shared" si="1"/>
        <v>10.5</v>
      </c>
      <c r="G11" t="s">
        <v>14</v>
      </c>
      <c r="H11">
        <f>H8*I8+I8*(I8+1)/2-I5</f>
        <v>900</v>
      </c>
    </row>
    <row r="12" spans="1:12" x14ac:dyDescent="0.3">
      <c r="A12">
        <v>12062</v>
      </c>
      <c r="B12">
        <v>1003</v>
      </c>
      <c r="D12">
        <f t="shared" si="0"/>
        <v>59</v>
      </c>
      <c r="E12">
        <f t="shared" si="1"/>
        <v>8</v>
      </c>
    </row>
    <row r="13" spans="1:12" x14ac:dyDescent="0.3">
      <c r="A13">
        <v>11917</v>
      </c>
      <c r="B13">
        <v>1082</v>
      </c>
      <c r="D13">
        <f t="shared" si="0"/>
        <v>31</v>
      </c>
      <c r="E13">
        <f t="shared" si="1"/>
        <v>17</v>
      </c>
      <c r="G13" t="s">
        <v>15</v>
      </c>
      <c r="H13">
        <f>MIN(H10,H11)</f>
        <v>0</v>
      </c>
    </row>
    <row r="14" spans="1:12" x14ac:dyDescent="0.3">
      <c r="A14">
        <v>11990</v>
      </c>
      <c r="B14">
        <v>1030</v>
      </c>
      <c r="D14">
        <f t="shared" si="0"/>
        <v>44</v>
      </c>
      <c r="E14">
        <f t="shared" si="1"/>
        <v>10.5</v>
      </c>
    </row>
    <row r="15" spans="1:12" x14ac:dyDescent="0.3">
      <c r="A15">
        <v>11945</v>
      </c>
      <c r="B15">
        <v>1424</v>
      </c>
      <c r="D15">
        <f t="shared" si="0"/>
        <v>32.5</v>
      </c>
      <c r="E15">
        <f t="shared" si="1"/>
        <v>30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11988</v>
      </c>
      <c r="B16">
        <v>1213</v>
      </c>
      <c r="D16">
        <f t="shared" si="0"/>
        <v>43</v>
      </c>
      <c r="E16">
        <f t="shared" si="1"/>
        <v>24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11992</v>
      </c>
      <c r="B17">
        <v>983</v>
      </c>
      <c r="D17">
        <f t="shared" si="0"/>
        <v>45</v>
      </c>
      <c r="E17">
        <f t="shared" si="1"/>
        <v>5</v>
      </c>
    </row>
    <row r="18" spans="1:12" x14ac:dyDescent="0.3">
      <c r="A18">
        <v>11960</v>
      </c>
      <c r="B18">
        <v>1268</v>
      </c>
      <c r="D18">
        <f t="shared" si="0"/>
        <v>36</v>
      </c>
      <c r="E18">
        <f t="shared" si="1"/>
        <v>27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12319</v>
      </c>
      <c r="B19">
        <v>1042</v>
      </c>
      <c r="D19">
        <f t="shared" si="0"/>
        <v>60</v>
      </c>
      <c r="E19">
        <f t="shared" si="1"/>
        <v>13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12007</v>
      </c>
      <c r="B20">
        <v>989</v>
      </c>
      <c r="D20">
        <f t="shared" si="0"/>
        <v>50</v>
      </c>
      <c r="E20">
        <f t="shared" si="1"/>
        <v>6</v>
      </c>
    </row>
    <row r="21" spans="1:12" x14ac:dyDescent="0.3">
      <c r="A21">
        <v>11982</v>
      </c>
      <c r="B21">
        <v>1185</v>
      </c>
      <c r="D21">
        <f t="shared" si="0"/>
        <v>42</v>
      </c>
      <c r="E21">
        <f t="shared" si="1"/>
        <v>23</v>
      </c>
    </row>
    <row r="22" spans="1:12" x14ac:dyDescent="0.3">
      <c r="A22">
        <v>12023</v>
      </c>
      <c r="B22">
        <v>937</v>
      </c>
      <c r="D22">
        <f t="shared" si="0"/>
        <v>54</v>
      </c>
      <c r="E22">
        <f t="shared" si="1"/>
        <v>2</v>
      </c>
    </row>
    <row r="23" spans="1:12" x14ac:dyDescent="0.3">
      <c r="A23">
        <v>11954</v>
      </c>
      <c r="B23">
        <v>1168</v>
      </c>
      <c r="D23">
        <f t="shared" si="0"/>
        <v>34</v>
      </c>
      <c r="E23">
        <f t="shared" si="1"/>
        <v>22</v>
      </c>
    </row>
    <row r="24" spans="1:12" x14ac:dyDescent="0.3">
      <c r="A24">
        <v>12028</v>
      </c>
      <c r="B24">
        <v>1067</v>
      </c>
      <c r="D24">
        <f t="shared" si="0"/>
        <v>55.5</v>
      </c>
      <c r="E24">
        <f t="shared" si="1"/>
        <v>15.5</v>
      </c>
    </row>
    <row r="25" spans="1:12" x14ac:dyDescent="0.3">
      <c r="A25">
        <v>11968</v>
      </c>
      <c r="B25">
        <v>1248</v>
      </c>
      <c r="D25">
        <f t="shared" si="0"/>
        <v>37</v>
      </c>
      <c r="E25">
        <f t="shared" si="1"/>
        <v>26</v>
      </c>
    </row>
    <row r="26" spans="1:12" x14ac:dyDescent="0.3">
      <c r="A26">
        <v>12001</v>
      </c>
      <c r="B26">
        <v>1033</v>
      </c>
      <c r="D26">
        <f t="shared" si="0"/>
        <v>47</v>
      </c>
      <c r="E26">
        <f t="shared" si="1"/>
        <v>12</v>
      </c>
    </row>
    <row r="27" spans="1:12" x14ac:dyDescent="0.3">
      <c r="A27">
        <v>12042</v>
      </c>
      <c r="B27">
        <v>982</v>
      </c>
      <c r="D27">
        <f t="shared" si="0"/>
        <v>58</v>
      </c>
      <c r="E27">
        <f t="shared" si="1"/>
        <v>4</v>
      </c>
    </row>
    <row r="28" spans="1:12" x14ac:dyDescent="0.3">
      <c r="A28">
        <v>11975</v>
      </c>
      <c r="B28">
        <v>1146</v>
      </c>
      <c r="D28">
        <f t="shared" si="0"/>
        <v>40</v>
      </c>
      <c r="E28">
        <f t="shared" si="1"/>
        <v>21</v>
      </c>
    </row>
    <row r="29" spans="1:12" x14ac:dyDescent="0.3">
      <c r="A29">
        <v>12028</v>
      </c>
      <c r="B29">
        <v>1306</v>
      </c>
      <c r="D29">
        <f t="shared" si="0"/>
        <v>55.5</v>
      </c>
      <c r="E29">
        <f t="shared" si="1"/>
        <v>28</v>
      </c>
    </row>
    <row r="30" spans="1:12" x14ac:dyDescent="0.3">
      <c r="A30">
        <v>12016</v>
      </c>
      <c r="B30">
        <v>1051</v>
      </c>
      <c r="D30">
        <f t="shared" si="0"/>
        <v>53</v>
      </c>
      <c r="E30">
        <f t="shared" si="1"/>
        <v>14</v>
      </c>
    </row>
    <row r="31" spans="1:12" x14ac:dyDescent="0.3">
      <c r="A31">
        <v>12006</v>
      </c>
      <c r="B31">
        <v>899</v>
      </c>
      <c r="D31">
        <f t="shared" si="0"/>
        <v>48.5</v>
      </c>
      <c r="E31">
        <f t="shared" si="1"/>
        <v>1</v>
      </c>
    </row>
    <row r="32" spans="1:12" x14ac:dyDescent="0.3">
      <c r="A32">
        <v>12040</v>
      </c>
      <c r="B32">
        <v>1247</v>
      </c>
      <c r="D32">
        <f t="shared" si="0"/>
        <v>57</v>
      </c>
      <c r="E32">
        <f t="shared" si="1"/>
        <v>25</v>
      </c>
    </row>
    <row r="33" spans="1:5" x14ac:dyDescent="0.3">
      <c r="A33">
        <v>11955</v>
      </c>
      <c r="B33">
        <v>1107</v>
      </c>
      <c r="D33">
        <f t="shared" si="0"/>
        <v>35</v>
      </c>
      <c r="E33">
        <f t="shared" si="1"/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24</v>
      </c>
      <c r="D1" t="s">
        <v>2</v>
      </c>
      <c r="E1">
        <v>810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10889.5</v>
      </c>
      <c r="I2">
        <f>MEDIAN($B$4:$B$33)</f>
        <v>809.5</v>
      </c>
      <c r="K2">
        <f>AVERAGE($A$4:$A$33)</f>
        <v>10912.7</v>
      </c>
      <c r="L2">
        <f>AVERAGE($B$4:$B$33)</f>
        <v>817.83333333333337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10925</v>
      </c>
      <c r="B4">
        <v>827</v>
      </c>
      <c r="D4">
        <f t="shared" ref="D4:D33" si="0">RANK(A4,$A$4:$B$33,1)+(COUNT($A$4:$B$33)+1-RANK(A4,$A$4:$B$33,1)-RANK(A4,$A$4:$B$33,0))/2</f>
        <v>54</v>
      </c>
      <c r="E4">
        <f t="shared" ref="E4:E33" si="1">RANK(B4,$A$4:$B$33,1)+(COUNT($A$4:$B$33)+1-RANK(B4,$A$4:$B$33,1)-RANK(B4,$A$4:$B$33,0))/2</f>
        <v>18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10844</v>
      </c>
      <c r="B5">
        <v>833</v>
      </c>
      <c r="D5">
        <f t="shared" si="0"/>
        <v>35</v>
      </c>
      <c r="E5">
        <f t="shared" si="1"/>
        <v>20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109.9097053646007</v>
      </c>
      <c r="L5">
        <f>STDEVP($B$4:$B$33)</f>
        <v>75.273759630357844</v>
      </c>
    </row>
    <row r="6" spans="1:12" x14ac:dyDescent="0.3">
      <c r="A6">
        <v>10889</v>
      </c>
      <c r="B6">
        <v>831</v>
      </c>
      <c r="D6">
        <f t="shared" si="0"/>
        <v>45</v>
      </c>
      <c r="E6">
        <f t="shared" si="1"/>
        <v>19</v>
      </c>
    </row>
    <row r="7" spans="1:12" x14ac:dyDescent="0.3">
      <c r="A7">
        <v>10831</v>
      </c>
      <c r="B7">
        <v>739</v>
      </c>
      <c r="D7">
        <f t="shared" si="0"/>
        <v>32</v>
      </c>
      <c r="E7">
        <f t="shared" si="1"/>
        <v>4</v>
      </c>
      <c r="H7" s="1" t="s">
        <v>11</v>
      </c>
      <c r="I7" s="1" t="s">
        <v>12</v>
      </c>
    </row>
    <row r="8" spans="1:12" x14ac:dyDescent="0.3">
      <c r="A8">
        <v>10909</v>
      </c>
      <c r="B8">
        <v>765</v>
      </c>
      <c r="D8">
        <f t="shared" si="0"/>
        <v>48.5</v>
      </c>
      <c r="E8">
        <f t="shared" si="1"/>
        <v>8</v>
      </c>
      <c r="H8">
        <f>COUNT($A$4:$A$33)</f>
        <v>30</v>
      </c>
      <c r="I8">
        <f>COUNT($B$4:$B$33)</f>
        <v>30</v>
      </c>
    </row>
    <row r="9" spans="1:12" x14ac:dyDescent="0.3">
      <c r="A9">
        <v>10915</v>
      </c>
      <c r="B9">
        <v>690</v>
      </c>
      <c r="D9">
        <f t="shared" si="0"/>
        <v>50.5</v>
      </c>
      <c r="E9">
        <f t="shared" si="1"/>
        <v>1.5</v>
      </c>
    </row>
    <row r="10" spans="1:12" x14ac:dyDescent="0.3">
      <c r="A10">
        <v>10854</v>
      </c>
      <c r="B10">
        <v>690</v>
      </c>
      <c r="D10">
        <f t="shared" si="0"/>
        <v>37.5</v>
      </c>
      <c r="E10">
        <f t="shared" si="1"/>
        <v>1.5</v>
      </c>
      <c r="G10" t="s">
        <v>13</v>
      </c>
      <c r="H10">
        <f>H8*I8+H8*(H8+1)/2-H5</f>
        <v>0</v>
      </c>
    </row>
    <row r="11" spans="1:12" x14ac:dyDescent="0.3">
      <c r="A11">
        <v>10890</v>
      </c>
      <c r="B11">
        <v>710</v>
      </c>
      <c r="D11">
        <f t="shared" si="0"/>
        <v>46</v>
      </c>
      <c r="E11">
        <f t="shared" si="1"/>
        <v>3</v>
      </c>
      <c r="G11" t="s">
        <v>14</v>
      </c>
      <c r="H11">
        <f>H8*I8+I8*(I8+1)/2-I5</f>
        <v>900</v>
      </c>
    </row>
    <row r="12" spans="1:12" x14ac:dyDescent="0.3">
      <c r="A12">
        <v>11029</v>
      </c>
      <c r="B12">
        <v>876</v>
      </c>
      <c r="D12">
        <f t="shared" si="0"/>
        <v>59</v>
      </c>
      <c r="E12">
        <f t="shared" si="1"/>
        <v>26</v>
      </c>
    </row>
    <row r="13" spans="1:12" x14ac:dyDescent="0.3">
      <c r="A13">
        <v>10886</v>
      </c>
      <c r="B13">
        <v>993</v>
      </c>
      <c r="D13">
        <f t="shared" si="0"/>
        <v>43</v>
      </c>
      <c r="E13">
        <f t="shared" si="1"/>
        <v>29</v>
      </c>
      <c r="G13" t="s">
        <v>15</v>
      </c>
      <c r="H13">
        <f>MIN(H10,H11)</f>
        <v>0</v>
      </c>
    </row>
    <row r="14" spans="1:12" x14ac:dyDescent="0.3">
      <c r="A14">
        <v>10999</v>
      </c>
      <c r="B14">
        <v>793</v>
      </c>
      <c r="D14">
        <f t="shared" si="0"/>
        <v>58</v>
      </c>
      <c r="E14">
        <f t="shared" si="1"/>
        <v>12</v>
      </c>
    </row>
    <row r="15" spans="1:12" x14ac:dyDescent="0.3">
      <c r="A15">
        <v>11443</v>
      </c>
      <c r="B15">
        <v>790</v>
      </c>
      <c r="D15">
        <f t="shared" si="0"/>
        <v>60</v>
      </c>
      <c r="E15">
        <f t="shared" si="1"/>
        <v>10.5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10861</v>
      </c>
      <c r="B16">
        <v>761</v>
      </c>
      <c r="D16">
        <f t="shared" si="0"/>
        <v>41</v>
      </c>
      <c r="E16">
        <f t="shared" si="1"/>
        <v>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10906</v>
      </c>
      <c r="B17">
        <v>763</v>
      </c>
      <c r="D17">
        <f t="shared" si="0"/>
        <v>47</v>
      </c>
      <c r="E17">
        <f t="shared" si="1"/>
        <v>7</v>
      </c>
    </row>
    <row r="18" spans="1:12" x14ac:dyDescent="0.3">
      <c r="A18">
        <v>10854</v>
      </c>
      <c r="B18">
        <v>815</v>
      </c>
      <c r="D18">
        <f t="shared" si="0"/>
        <v>37.5</v>
      </c>
      <c r="E18">
        <f t="shared" si="1"/>
        <v>16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10921</v>
      </c>
      <c r="B19">
        <v>801</v>
      </c>
      <c r="D19">
        <f t="shared" si="0"/>
        <v>52</v>
      </c>
      <c r="E19">
        <f t="shared" si="1"/>
        <v>13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10951</v>
      </c>
      <c r="B20">
        <v>790</v>
      </c>
      <c r="D20">
        <f t="shared" si="0"/>
        <v>56</v>
      </c>
      <c r="E20">
        <f t="shared" si="1"/>
        <v>10.5</v>
      </c>
    </row>
    <row r="21" spans="1:12" x14ac:dyDescent="0.3">
      <c r="A21">
        <v>10835</v>
      </c>
      <c r="B21">
        <v>906</v>
      </c>
      <c r="D21">
        <f t="shared" si="0"/>
        <v>33</v>
      </c>
      <c r="E21">
        <f t="shared" si="1"/>
        <v>28</v>
      </c>
    </row>
    <row r="22" spans="1:12" x14ac:dyDescent="0.3">
      <c r="A22">
        <v>10909</v>
      </c>
      <c r="B22">
        <v>873</v>
      </c>
      <c r="D22">
        <f t="shared" si="0"/>
        <v>48.5</v>
      </c>
      <c r="E22">
        <f t="shared" si="1"/>
        <v>25</v>
      </c>
    </row>
    <row r="23" spans="1:12" x14ac:dyDescent="0.3">
      <c r="A23">
        <v>10852</v>
      </c>
      <c r="B23">
        <v>857</v>
      </c>
      <c r="D23">
        <f t="shared" si="0"/>
        <v>36</v>
      </c>
      <c r="E23">
        <f t="shared" si="1"/>
        <v>22.5</v>
      </c>
    </row>
    <row r="24" spans="1:12" x14ac:dyDescent="0.3">
      <c r="A24">
        <v>10856</v>
      </c>
      <c r="B24">
        <v>857</v>
      </c>
      <c r="D24">
        <f t="shared" si="0"/>
        <v>39</v>
      </c>
      <c r="E24">
        <f t="shared" si="1"/>
        <v>22.5</v>
      </c>
    </row>
    <row r="25" spans="1:12" x14ac:dyDescent="0.3">
      <c r="A25">
        <v>10961</v>
      </c>
      <c r="B25">
        <v>804</v>
      </c>
      <c r="D25">
        <f t="shared" si="0"/>
        <v>57</v>
      </c>
      <c r="E25">
        <f t="shared" si="1"/>
        <v>14.5</v>
      </c>
    </row>
    <row r="26" spans="1:12" x14ac:dyDescent="0.3">
      <c r="A26">
        <v>10888</v>
      </c>
      <c r="B26">
        <v>804</v>
      </c>
      <c r="D26">
        <f t="shared" si="0"/>
        <v>44</v>
      </c>
      <c r="E26">
        <f t="shared" si="1"/>
        <v>14.5</v>
      </c>
    </row>
    <row r="27" spans="1:12" x14ac:dyDescent="0.3">
      <c r="A27">
        <v>10817</v>
      </c>
      <c r="B27">
        <v>774</v>
      </c>
      <c r="D27">
        <f t="shared" si="0"/>
        <v>31</v>
      </c>
      <c r="E27">
        <f t="shared" si="1"/>
        <v>9</v>
      </c>
    </row>
    <row r="28" spans="1:12" x14ac:dyDescent="0.3">
      <c r="A28">
        <v>10879</v>
      </c>
      <c r="B28">
        <v>752</v>
      </c>
      <c r="D28">
        <f t="shared" si="0"/>
        <v>42</v>
      </c>
      <c r="E28">
        <f t="shared" si="1"/>
        <v>5</v>
      </c>
    </row>
    <row r="29" spans="1:12" x14ac:dyDescent="0.3">
      <c r="A29">
        <v>10839</v>
      </c>
      <c r="B29">
        <v>825</v>
      </c>
      <c r="D29">
        <f t="shared" si="0"/>
        <v>34</v>
      </c>
      <c r="E29">
        <f t="shared" si="1"/>
        <v>17</v>
      </c>
    </row>
    <row r="30" spans="1:12" x14ac:dyDescent="0.3">
      <c r="A30">
        <v>10915</v>
      </c>
      <c r="B30">
        <v>878</v>
      </c>
      <c r="D30">
        <f t="shared" si="0"/>
        <v>50.5</v>
      </c>
      <c r="E30">
        <f t="shared" si="1"/>
        <v>27</v>
      </c>
    </row>
    <row r="31" spans="1:12" x14ac:dyDescent="0.3">
      <c r="A31">
        <v>10942</v>
      </c>
      <c r="B31">
        <v>861</v>
      </c>
      <c r="D31">
        <f t="shared" si="0"/>
        <v>55</v>
      </c>
      <c r="E31">
        <f t="shared" si="1"/>
        <v>24</v>
      </c>
    </row>
    <row r="32" spans="1:12" x14ac:dyDescent="0.3">
      <c r="A32">
        <v>10857</v>
      </c>
      <c r="B32">
        <v>1034</v>
      </c>
      <c r="D32">
        <f t="shared" si="0"/>
        <v>40</v>
      </c>
      <c r="E32">
        <f t="shared" si="1"/>
        <v>30</v>
      </c>
    </row>
    <row r="33" spans="1:5" x14ac:dyDescent="0.3">
      <c r="A33">
        <v>10924</v>
      </c>
      <c r="B33">
        <v>843</v>
      </c>
      <c r="D33">
        <f t="shared" si="0"/>
        <v>53</v>
      </c>
      <c r="E33">
        <f t="shared" si="1"/>
        <v>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25</v>
      </c>
      <c r="D1" t="s">
        <v>2</v>
      </c>
      <c r="E1">
        <v>844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11226.5</v>
      </c>
      <c r="I2">
        <f>MEDIAN($B$4:$B$33)</f>
        <v>867.5</v>
      </c>
      <c r="K2">
        <f>AVERAGE($A$4:$A$33)</f>
        <v>11233.233333333334</v>
      </c>
      <c r="L2">
        <f>AVERAGE($B$4:$B$33)</f>
        <v>879.2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11262</v>
      </c>
      <c r="B4">
        <v>803</v>
      </c>
      <c r="D4">
        <f t="shared" ref="D4:D33" si="0">RANK(A4,$A$4:$B$33,1)+(COUNT($A$4:$B$33)+1-RANK(A4,$A$4:$B$33,1)-RANK(A4,$A$4:$B$33,0))/2</f>
        <v>53</v>
      </c>
      <c r="E4">
        <f t="shared" ref="E4:E33" si="1">RANK(B4,$A$4:$B$33,1)+(COUNT($A$4:$B$33)+1-RANK(B4,$A$4:$B$33,1)-RANK(B4,$A$4:$B$33,0))/2</f>
        <v>6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11181</v>
      </c>
      <c r="B5">
        <v>792</v>
      </c>
      <c r="D5">
        <f t="shared" si="0"/>
        <v>37</v>
      </c>
      <c r="E5">
        <f t="shared" si="1"/>
        <v>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50.093701089946322</v>
      </c>
      <c r="L5">
        <f>STDEVP($B$4:$B$33)</f>
        <v>83.363621162551084</v>
      </c>
    </row>
    <row r="6" spans="1:12" x14ac:dyDescent="0.3">
      <c r="A6">
        <v>11218</v>
      </c>
      <c r="B6">
        <v>866</v>
      </c>
      <c r="D6">
        <f t="shared" si="0"/>
        <v>44</v>
      </c>
      <c r="E6">
        <f t="shared" si="1"/>
        <v>15</v>
      </c>
    </row>
    <row r="7" spans="1:12" x14ac:dyDescent="0.3">
      <c r="A7">
        <v>11175</v>
      </c>
      <c r="B7">
        <v>821</v>
      </c>
      <c r="D7">
        <f t="shared" si="0"/>
        <v>34</v>
      </c>
      <c r="E7">
        <f t="shared" si="1"/>
        <v>12</v>
      </c>
      <c r="H7" s="1" t="s">
        <v>11</v>
      </c>
      <c r="I7" s="1" t="s">
        <v>12</v>
      </c>
    </row>
    <row r="8" spans="1:12" x14ac:dyDescent="0.3">
      <c r="A8">
        <v>11250</v>
      </c>
      <c r="B8">
        <v>768</v>
      </c>
      <c r="D8">
        <f t="shared" si="0"/>
        <v>49</v>
      </c>
      <c r="E8">
        <f t="shared" si="1"/>
        <v>1</v>
      </c>
      <c r="H8">
        <f>COUNT($A$4:$A$33)</f>
        <v>30</v>
      </c>
      <c r="I8">
        <f>COUNT($B$4:$B$33)</f>
        <v>30</v>
      </c>
    </row>
    <row r="9" spans="1:12" x14ac:dyDescent="0.3">
      <c r="A9">
        <v>11258</v>
      </c>
      <c r="B9">
        <v>769</v>
      </c>
      <c r="D9">
        <f t="shared" si="0"/>
        <v>52</v>
      </c>
      <c r="E9">
        <f t="shared" si="1"/>
        <v>2</v>
      </c>
    </row>
    <row r="10" spans="1:12" x14ac:dyDescent="0.3">
      <c r="A10">
        <v>11344</v>
      </c>
      <c r="B10">
        <v>953</v>
      </c>
      <c r="D10">
        <f t="shared" si="0"/>
        <v>60</v>
      </c>
      <c r="E10">
        <f t="shared" si="1"/>
        <v>23</v>
      </c>
      <c r="G10" t="s">
        <v>13</v>
      </c>
      <c r="H10">
        <f>H8*I8+H8*(H8+1)/2-H5</f>
        <v>0</v>
      </c>
    </row>
    <row r="11" spans="1:12" x14ac:dyDescent="0.3">
      <c r="A11">
        <v>11257</v>
      </c>
      <c r="B11">
        <v>955</v>
      </c>
      <c r="D11">
        <f t="shared" si="0"/>
        <v>51</v>
      </c>
      <c r="E11">
        <f t="shared" si="1"/>
        <v>24</v>
      </c>
      <c r="G11" t="s">
        <v>14</v>
      </c>
      <c r="H11">
        <f>H8*I8+I8*(I8+1)/2-I5</f>
        <v>900</v>
      </c>
    </row>
    <row r="12" spans="1:12" x14ac:dyDescent="0.3">
      <c r="A12">
        <v>11173</v>
      </c>
      <c r="B12">
        <v>937</v>
      </c>
      <c r="D12">
        <f t="shared" si="0"/>
        <v>32</v>
      </c>
      <c r="E12">
        <f t="shared" si="1"/>
        <v>21</v>
      </c>
    </row>
    <row r="13" spans="1:12" x14ac:dyDescent="0.3">
      <c r="A13">
        <v>11240</v>
      </c>
      <c r="B13">
        <v>822</v>
      </c>
      <c r="D13">
        <f t="shared" si="0"/>
        <v>48</v>
      </c>
      <c r="E13">
        <f t="shared" si="1"/>
        <v>13</v>
      </c>
      <c r="G13" t="s">
        <v>15</v>
      </c>
      <c r="H13">
        <f>MIN(H10,H11)</f>
        <v>0</v>
      </c>
    </row>
    <row r="14" spans="1:12" x14ac:dyDescent="0.3">
      <c r="A14">
        <v>11305</v>
      </c>
      <c r="B14">
        <v>944</v>
      </c>
      <c r="D14">
        <f t="shared" si="0"/>
        <v>58</v>
      </c>
      <c r="E14">
        <f t="shared" si="1"/>
        <v>22</v>
      </c>
    </row>
    <row r="15" spans="1:12" x14ac:dyDescent="0.3">
      <c r="A15">
        <v>11180</v>
      </c>
      <c r="B15">
        <v>814</v>
      </c>
      <c r="D15">
        <f t="shared" si="0"/>
        <v>36</v>
      </c>
      <c r="E15">
        <f t="shared" si="1"/>
        <v>10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11178</v>
      </c>
      <c r="B16">
        <v>804</v>
      </c>
      <c r="D16">
        <f t="shared" si="0"/>
        <v>35</v>
      </c>
      <c r="E16">
        <f t="shared" si="1"/>
        <v>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11298</v>
      </c>
      <c r="B17">
        <v>813</v>
      </c>
      <c r="D17">
        <f t="shared" si="0"/>
        <v>56</v>
      </c>
      <c r="E17">
        <f t="shared" si="1"/>
        <v>9</v>
      </c>
    </row>
    <row r="18" spans="1:12" x14ac:dyDescent="0.3">
      <c r="A18">
        <v>11194</v>
      </c>
      <c r="B18">
        <v>819</v>
      </c>
      <c r="D18">
        <f t="shared" si="0"/>
        <v>38</v>
      </c>
      <c r="E18">
        <f t="shared" si="1"/>
        <v>11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11340</v>
      </c>
      <c r="B19">
        <v>869</v>
      </c>
      <c r="D19">
        <f t="shared" si="0"/>
        <v>59</v>
      </c>
      <c r="E19">
        <f t="shared" si="1"/>
        <v>16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11197</v>
      </c>
      <c r="B20">
        <v>778</v>
      </c>
      <c r="D20">
        <f t="shared" si="0"/>
        <v>39.5</v>
      </c>
      <c r="E20">
        <f t="shared" si="1"/>
        <v>3</v>
      </c>
    </row>
    <row r="21" spans="1:12" x14ac:dyDescent="0.3">
      <c r="A21">
        <v>11208</v>
      </c>
      <c r="B21">
        <v>981</v>
      </c>
      <c r="D21">
        <f t="shared" si="0"/>
        <v>43</v>
      </c>
      <c r="E21">
        <f t="shared" si="1"/>
        <v>27</v>
      </c>
    </row>
    <row r="22" spans="1:12" x14ac:dyDescent="0.3">
      <c r="A22">
        <v>11220</v>
      </c>
      <c r="B22">
        <v>876</v>
      </c>
      <c r="D22">
        <f t="shared" si="0"/>
        <v>45</v>
      </c>
      <c r="E22">
        <f t="shared" si="1"/>
        <v>17</v>
      </c>
    </row>
    <row r="23" spans="1:12" x14ac:dyDescent="0.3">
      <c r="A23">
        <v>11197</v>
      </c>
      <c r="B23">
        <v>1034</v>
      </c>
      <c r="D23">
        <f t="shared" si="0"/>
        <v>39.5</v>
      </c>
      <c r="E23">
        <f t="shared" si="1"/>
        <v>29</v>
      </c>
    </row>
    <row r="24" spans="1:12" x14ac:dyDescent="0.3">
      <c r="A24">
        <v>11256</v>
      </c>
      <c r="B24">
        <v>897</v>
      </c>
      <c r="D24">
        <f t="shared" si="0"/>
        <v>50</v>
      </c>
      <c r="E24">
        <f t="shared" si="1"/>
        <v>19</v>
      </c>
    </row>
    <row r="25" spans="1:12" x14ac:dyDescent="0.3">
      <c r="A25">
        <v>11264</v>
      </c>
      <c r="B25">
        <v>933</v>
      </c>
      <c r="D25">
        <f t="shared" si="0"/>
        <v>54</v>
      </c>
      <c r="E25">
        <f t="shared" si="1"/>
        <v>20</v>
      </c>
    </row>
    <row r="26" spans="1:12" x14ac:dyDescent="0.3">
      <c r="A26">
        <v>11171</v>
      </c>
      <c r="B26">
        <v>968</v>
      </c>
      <c r="D26">
        <f t="shared" si="0"/>
        <v>31</v>
      </c>
      <c r="E26">
        <f t="shared" si="1"/>
        <v>25</v>
      </c>
    </row>
    <row r="27" spans="1:12" x14ac:dyDescent="0.3">
      <c r="A27">
        <v>11233</v>
      </c>
      <c r="B27">
        <v>1007</v>
      </c>
      <c r="D27">
        <f t="shared" si="0"/>
        <v>46</v>
      </c>
      <c r="E27">
        <f t="shared" si="1"/>
        <v>28</v>
      </c>
    </row>
    <row r="28" spans="1:12" x14ac:dyDescent="0.3">
      <c r="A28">
        <v>11174</v>
      </c>
      <c r="B28">
        <v>831</v>
      </c>
      <c r="D28">
        <f t="shared" si="0"/>
        <v>33</v>
      </c>
      <c r="E28">
        <f t="shared" si="1"/>
        <v>14</v>
      </c>
    </row>
    <row r="29" spans="1:12" x14ac:dyDescent="0.3">
      <c r="A29">
        <v>11198</v>
      </c>
      <c r="B29">
        <v>806</v>
      </c>
      <c r="D29">
        <f t="shared" si="0"/>
        <v>41</v>
      </c>
      <c r="E29">
        <f t="shared" si="1"/>
        <v>8</v>
      </c>
    </row>
    <row r="30" spans="1:12" x14ac:dyDescent="0.3">
      <c r="A30">
        <v>11304</v>
      </c>
      <c r="B30">
        <v>1055</v>
      </c>
      <c r="D30">
        <f t="shared" si="0"/>
        <v>57</v>
      </c>
      <c r="E30">
        <f t="shared" si="1"/>
        <v>30</v>
      </c>
    </row>
    <row r="31" spans="1:12" x14ac:dyDescent="0.3">
      <c r="A31">
        <v>11287</v>
      </c>
      <c r="B31">
        <v>798</v>
      </c>
      <c r="D31">
        <f t="shared" si="0"/>
        <v>55</v>
      </c>
      <c r="E31">
        <f t="shared" si="1"/>
        <v>5</v>
      </c>
    </row>
    <row r="32" spans="1:12" x14ac:dyDescent="0.3">
      <c r="A32">
        <v>11235</v>
      </c>
      <c r="B32">
        <v>885</v>
      </c>
      <c r="D32">
        <f t="shared" si="0"/>
        <v>47</v>
      </c>
      <c r="E32">
        <f t="shared" si="1"/>
        <v>18</v>
      </c>
    </row>
    <row r="33" spans="1:5" x14ac:dyDescent="0.3">
      <c r="A33">
        <v>11200</v>
      </c>
      <c r="B33">
        <v>978</v>
      </c>
      <c r="D33">
        <f t="shared" si="0"/>
        <v>42</v>
      </c>
      <c r="E33">
        <f t="shared" si="1"/>
        <v>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26</v>
      </c>
      <c r="D1" t="s">
        <v>2</v>
      </c>
      <c r="E1">
        <v>864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11480.5</v>
      </c>
      <c r="I2">
        <f>MEDIAN($B$4:$B$33)</f>
        <v>899.5</v>
      </c>
      <c r="K2">
        <f>AVERAGE($A$4:$A$33)</f>
        <v>11494.866666666667</v>
      </c>
      <c r="L2">
        <f>AVERAGE($B$4:$B$33)</f>
        <v>920.26666666666665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11533</v>
      </c>
      <c r="B4">
        <v>1026</v>
      </c>
      <c r="D4">
        <f t="shared" ref="D4:D33" si="0">RANK(A4,$A$4:$B$33,1)+(COUNT($A$4:$B$33)+1-RANK(A4,$A$4:$B$33,1)-RANK(A4,$A$4:$B$33,0))/2</f>
        <v>55</v>
      </c>
      <c r="E4">
        <f t="shared" ref="E4:E33" si="1">RANK(B4,$A$4:$B$33,1)+(COUNT($A$4:$B$33)+1-RANK(B4,$A$4:$B$33,1)-RANK(B4,$A$4:$B$33,0))/2</f>
        <v>26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11404</v>
      </c>
      <c r="B5">
        <v>817</v>
      </c>
      <c r="D5">
        <f t="shared" si="0"/>
        <v>31.5</v>
      </c>
      <c r="E5">
        <f t="shared" si="1"/>
        <v>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76.061700100788059</v>
      </c>
      <c r="L5">
        <f>STDEVP($B$4:$B$33)</f>
        <v>87.212741169064401</v>
      </c>
    </row>
    <row r="6" spans="1:12" x14ac:dyDescent="0.3">
      <c r="A6">
        <v>11475</v>
      </c>
      <c r="B6">
        <v>863</v>
      </c>
      <c r="D6">
        <f t="shared" si="0"/>
        <v>43</v>
      </c>
      <c r="E6">
        <f t="shared" si="1"/>
        <v>10</v>
      </c>
    </row>
    <row r="7" spans="1:12" x14ac:dyDescent="0.3">
      <c r="A7">
        <v>11404</v>
      </c>
      <c r="B7">
        <v>918</v>
      </c>
      <c r="D7">
        <f t="shared" si="0"/>
        <v>31.5</v>
      </c>
      <c r="E7">
        <f t="shared" si="1"/>
        <v>17</v>
      </c>
      <c r="H7" s="1" t="s">
        <v>11</v>
      </c>
      <c r="I7" s="1" t="s">
        <v>12</v>
      </c>
    </row>
    <row r="8" spans="1:12" x14ac:dyDescent="0.3">
      <c r="A8">
        <v>11445</v>
      </c>
      <c r="B8">
        <v>978</v>
      </c>
      <c r="D8">
        <f t="shared" si="0"/>
        <v>37</v>
      </c>
      <c r="E8">
        <f t="shared" si="1"/>
        <v>22.5</v>
      </c>
      <c r="H8">
        <f>COUNT($A$4:$A$33)</f>
        <v>30</v>
      </c>
      <c r="I8">
        <f>COUNT($B$4:$B$33)</f>
        <v>30</v>
      </c>
    </row>
    <row r="9" spans="1:12" x14ac:dyDescent="0.3">
      <c r="A9">
        <v>11805</v>
      </c>
      <c r="B9">
        <v>880</v>
      </c>
      <c r="D9">
        <f t="shared" si="0"/>
        <v>60</v>
      </c>
      <c r="E9">
        <f t="shared" si="1"/>
        <v>12</v>
      </c>
    </row>
    <row r="10" spans="1:12" x14ac:dyDescent="0.3">
      <c r="A10">
        <v>11612</v>
      </c>
      <c r="B10">
        <v>885</v>
      </c>
      <c r="D10">
        <f t="shared" si="0"/>
        <v>59</v>
      </c>
      <c r="E10">
        <f t="shared" si="1"/>
        <v>13</v>
      </c>
      <c r="G10" t="s">
        <v>13</v>
      </c>
      <c r="H10">
        <f>H8*I8+H8*(H8+1)/2-H5</f>
        <v>0</v>
      </c>
    </row>
    <row r="11" spans="1:12" x14ac:dyDescent="0.3">
      <c r="A11">
        <v>11454</v>
      </c>
      <c r="B11">
        <v>939</v>
      </c>
      <c r="D11">
        <f t="shared" si="0"/>
        <v>39</v>
      </c>
      <c r="E11">
        <f t="shared" si="1"/>
        <v>19</v>
      </c>
      <c r="G11" t="s">
        <v>14</v>
      </c>
      <c r="H11">
        <f>H8*I8+I8*(I8+1)/2-I5</f>
        <v>900</v>
      </c>
    </row>
    <row r="12" spans="1:12" x14ac:dyDescent="0.3">
      <c r="A12">
        <v>11489</v>
      </c>
      <c r="B12">
        <v>947</v>
      </c>
      <c r="D12">
        <f t="shared" si="0"/>
        <v>48</v>
      </c>
      <c r="E12">
        <f t="shared" si="1"/>
        <v>20.5</v>
      </c>
    </row>
    <row r="13" spans="1:12" x14ac:dyDescent="0.3">
      <c r="A13">
        <v>11467</v>
      </c>
      <c r="B13">
        <v>978</v>
      </c>
      <c r="D13">
        <f t="shared" si="0"/>
        <v>40</v>
      </c>
      <c r="E13">
        <f t="shared" si="1"/>
        <v>22.5</v>
      </c>
      <c r="G13" t="s">
        <v>15</v>
      </c>
      <c r="H13">
        <f>MIN(H10,H11)</f>
        <v>0</v>
      </c>
    </row>
    <row r="14" spans="1:12" x14ac:dyDescent="0.3">
      <c r="A14">
        <v>11575</v>
      </c>
      <c r="B14">
        <v>836</v>
      </c>
      <c r="D14">
        <f t="shared" si="0"/>
        <v>57</v>
      </c>
      <c r="E14">
        <f t="shared" si="1"/>
        <v>5</v>
      </c>
    </row>
    <row r="15" spans="1:12" x14ac:dyDescent="0.3">
      <c r="A15">
        <v>11435</v>
      </c>
      <c r="B15">
        <v>868</v>
      </c>
      <c r="D15">
        <f t="shared" si="0"/>
        <v>36</v>
      </c>
      <c r="E15">
        <f t="shared" si="1"/>
        <v>11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11431</v>
      </c>
      <c r="B16">
        <v>1042</v>
      </c>
      <c r="D16">
        <f t="shared" si="0"/>
        <v>35</v>
      </c>
      <c r="E16">
        <f t="shared" si="1"/>
        <v>28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11473</v>
      </c>
      <c r="B17">
        <v>929</v>
      </c>
      <c r="D17">
        <f t="shared" si="0"/>
        <v>42</v>
      </c>
      <c r="E17">
        <f t="shared" si="1"/>
        <v>18</v>
      </c>
    </row>
    <row r="18" spans="1:12" x14ac:dyDescent="0.3">
      <c r="A18">
        <v>11479</v>
      </c>
      <c r="B18">
        <v>890</v>
      </c>
      <c r="D18">
        <f t="shared" si="0"/>
        <v>45</v>
      </c>
      <c r="E18">
        <f t="shared" si="1"/>
        <v>14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11587</v>
      </c>
      <c r="B19">
        <v>851</v>
      </c>
      <c r="D19">
        <f t="shared" si="0"/>
        <v>58</v>
      </c>
      <c r="E19">
        <f t="shared" si="1"/>
        <v>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11524</v>
      </c>
      <c r="B20">
        <v>844</v>
      </c>
      <c r="D20">
        <f t="shared" si="0"/>
        <v>54</v>
      </c>
      <c r="E20">
        <f t="shared" si="1"/>
        <v>8</v>
      </c>
    </row>
    <row r="21" spans="1:12" x14ac:dyDescent="0.3">
      <c r="A21">
        <v>11478</v>
      </c>
      <c r="B21">
        <v>821</v>
      </c>
      <c r="D21">
        <f t="shared" si="0"/>
        <v>44</v>
      </c>
      <c r="E21">
        <f t="shared" si="1"/>
        <v>3.5</v>
      </c>
    </row>
    <row r="22" spans="1:12" x14ac:dyDescent="0.3">
      <c r="A22">
        <v>11496</v>
      </c>
      <c r="B22">
        <v>979</v>
      </c>
      <c r="D22">
        <f t="shared" si="0"/>
        <v>52</v>
      </c>
      <c r="E22">
        <f t="shared" si="1"/>
        <v>24</v>
      </c>
    </row>
    <row r="23" spans="1:12" x14ac:dyDescent="0.3">
      <c r="A23">
        <v>11426</v>
      </c>
      <c r="B23">
        <v>837</v>
      </c>
      <c r="D23">
        <f t="shared" si="0"/>
        <v>33</v>
      </c>
      <c r="E23">
        <f t="shared" si="1"/>
        <v>6</v>
      </c>
    </row>
    <row r="24" spans="1:12" x14ac:dyDescent="0.3">
      <c r="A24">
        <v>11486</v>
      </c>
      <c r="B24">
        <v>1004</v>
      </c>
      <c r="D24">
        <f t="shared" si="0"/>
        <v>47</v>
      </c>
      <c r="E24">
        <f t="shared" si="1"/>
        <v>25</v>
      </c>
    </row>
    <row r="25" spans="1:12" x14ac:dyDescent="0.3">
      <c r="A25">
        <v>11490</v>
      </c>
      <c r="B25">
        <v>898</v>
      </c>
      <c r="D25">
        <f t="shared" si="0"/>
        <v>49</v>
      </c>
      <c r="E25">
        <f t="shared" si="1"/>
        <v>15</v>
      </c>
    </row>
    <row r="26" spans="1:12" x14ac:dyDescent="0.3">
      <c r="A26">
        <v>11427</v>
      </c>
      <c r="B26">
        <v>901</v>
      </c>
      <c r="D26">
        <f t="shared" si="0"/>
        <v>34</v>
      </c>
      <c r="E26">
        <f t="shared" si="1"/>
        <v>16</v>
      </c>
    </row>
    <row r="27" spans="1:12" x14ac:dyDescent="0.3">
      <c r="A27">
        <v>11493</v>
      </c>
      <c r="B27">
        <v>1168</v>
      </c>
      <c r="D27">
        <f t="shared" si="0"/>
        <v>50.5</v>
      </c>
      <c r="E27">
        <f t="shared" si="1"/>
        <v>30</v>
      </c>
    </row>
    <row r="28" spans="1:12" x14ac:dyDescent="0.3">
      <c r="A28">
        <v>11518</v>
      </c>
      <c r="B28">
        <v>1062</v>
      </c>
      <c r="D28">
        <f t="shared" si="0"/>
        <v>53</v>
      </c>
      <c r="E28">
        <f t="shared" si="1"/>
        <v>29</v>
      </c>
    </row>
    <row r="29" spans="1:12" x14ac:dyDescent="0.3">
      <c r="A29">
        <v>11493</v>
      </c>
      <c r="B29">
        <v>821</v>
      </c>
      <c r="D29">
        <f t="shared" si="0"/>
        <v>50.5</v>
      </c>
      <c r="E29">
        <f t="shared" si="1"/>
        <v>3.5</v>
      </c>
    </row>
    <row r="30" spans="1:12" x14ac:dyDescent="0.3">
      <c r="A30">
        <v>11548</v>
      </c>
      <c r="B30">
        <v>841</v>
      </c>
      <c r="D30">
        <f t="shared" si="0"/>
        <v>56</v>
      </c>
      <c r="E30">
        <f t="shared" si="1"/>
        <v>7</v>
      </c>
    </row>
    <row r="31" spans="1:12" x14ac:dyDescent="0.3">
      <c r="A31">
        <v>11447</v>
      </c>
      <c r="B31">
        <v>797</v>
      </c>
      <c r="D31">
        <f t="shared" si="0"/>
        <v>38</v>
      </c>
      <c r="E31">
        <f t="shared" si="1"/>
        <v>1</v>
      </c>
    </row>
    <row r="32" spans="1:12" x14ac:dyDescent="0.3">
      <c r="A32">
        <v>11482</v>
      </c>
      <c r="B32">
        <v>947</v>
      </c>
      <c r="D32">
        <f t="shared" si="0"/>
        <v>46</v>
      </c>
      <c r="E32">
        <f t="shared" si="1"/>
        <v>20.5</v>
      </c>
    </row>
    <row r="33" spans="1:5" x14ac:dyDescent="0.3">
      <c r="A33">
        <v>11470</v>
      </c>
      <c r="B33">
        <v>1041</v>
      </c>
      <c r="D33">
        <f t="shared" si="0"/>
        <v>41</v>
      </c>
      <c r="E33">
        <f t="shared" si="1"/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27</v>
      </c>
      <c r="D1" t="s">
        <v>2</v>
      </c>
      <c r="E1">
        <v>605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8157</v>
      </c>
      <c r="I2">
        <f>MEDIAN($B$4:$B$33)</f>
        <v>762</v>
      </c>
      <c r="K2">
        <f>AVERAGE($A$4:$A$33)</f>
        <v>8174.2666666666664</v>
      </c>
      <c r="L2">
        <f>AVERAGE($B$4:$B$33)</f>
        <v>787.4666666666667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8234</v>
      </c>
      <c r="B4">
        <v>733</v>
      </c>
      <c r="D4">
        <f t="shared" ref="D4:D33" si="0">RANK(A4,$A$4:$B$33,1)+(COUNT($A$4:$B$33)+1-RANK(A4,$A$4:$B$33,1)-RANK(A4,$A$4:$B$33,0))/2</f>
        <v>58</v>
      </c>
      <c r="E4">
        <f t="shared" ref="E4:E33" si="1">RANK(B4,$A$4:$B$33,1)+(COUNT($A$4:$B$33)+1-RANK(B4,$A$4:$B$33,1)-RANK(B4,$A$4:$B$33,0))/2</f>
        <v>7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8169</v>
      </c>
      <c r="B5">
        <v>732</v>
      </c>
      <c r="D5">
        <f t="shared" si="0"/>
        <v>49</v>
      </c>
      <c r="E5">
        <f t="shared" si="1"/>
        <v>6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40.162945885756706</v>
      </c>
      <c r="L5">
        <f>STDEVP($B$4:$B$33)</f>
        <v>97.448356693287664</v>
      </c>
    </row>
    <row r="6" spans="1:12" x14ac:dyDescent="0.3">
      <c r="A6">
        <v>8149</v>
      </c>
      <c r="B6">
        <v>760</v>
      </c>
      <c r="D6">
        <f t="shared" si="0"/>
        <v>40.5</v>
      </c>
      <c r="E6">
        <f t="shared" si="1"/>
        <v>15</v>
      </c>
    </row>
    <row r="7" spans="1:12" x14ac:dyDescent="0.3">
      <c r="A7">
        <v>8201</v>
      </c>
      <c r="B7">
        <v>705</v>
      </c>
      <c r="D7">
        <f t="shared" si="0"/>
        <v>54.5</v>
      </c>
      <c r="E7">
        <f t="shared" si="1"/>
        <v>5</v>
      </c>
      <c r="H7" s="1" t="s">
        <v>11</v>
      </c>
      <c r="I7" s="1" t="s">
        <v>12</v>
      </c>
    </row>
    <row r="8" spans="1:12" x14ac:dyDescent="0.3">
      <c r="A8">
        <v>8201</v>
      </c>
      <c r="B8">
        <v>823</v>
      </c>
      <c r="D8">
        <f t="shared" si="0"/>
        <v>54.5</v>
      </c>
      <c r="E8">
        <f t="shared" si="1"/>
        <v>22</v>
      </c>
      <c r="H8">
        <f>COUNT($A$4:$A$33)</f>
        <v>30</v>
      </c>
      <c r="I8">
        <f>COUNT($B$4:$B$33)</f>
        <v>30</v>
      </c>
    </row>
    <row r="9" spans="1:12" x14ac:dyDescent="0.3">
      <c r="A9">
        <v>8150</v>
      </c>
      <c r="B9">
        <v>826</v>
      </c>
      <c r="D9">
        <f t="shared" si="0"/>
        <v>42</v>
      </c>
      <c r="E9">
        <f t="shared" si="1"/>
        <v>23</v>
      </c>
    </row>
    <row r="10" spans="1:12" x14ac:dyDescent="0.3">
      <c r="A10">
        <v>8154</v>
      </c>
      <c r="B10">
        <v>866</v>
      </c>
      <c r="D10">
        <f t="shared" si="0"/>
        <v>43</v>
      </c>
      <c r="E10">
        <f t="shared" si="1"/>
        <v>25</v>
      </c>
      <c r="G10" t="s">
        <v>13</v>
      </c>
      <c r="H10">
        <f>H8*I8+H8*(H8+1)/2-H5</f>
        <v>0</v>
      </c>
    </row>
    <row r="11" spans="1:12" x14ac:dyDescent="0.3">
      <c r="A11">
        <v>8155</v>
      </c>
      <c r="B11">
        <v>979</v>
      </c>
      <c r="D11">
        <f t="shared" si="0"/>
        <v>44.5</v>
      </c>
      <c r="E11">
        <f t="shared" si="1"/>
        <v>28</v>
      </c>
      <c r="G11" t="s">
        <v>14</v>
      </c>
      <c r="H11">
        <f>H8*I8+I8*(I8+1)/2-I5</f>
        <v>900</v>
      </c>
    </row>
    <row r="12" spans="1:12" x14ac:dyDescent="0.3">
      <c r="A12">
        <v>8186</v>
      </c>
      <c r="B12">
        <v>671</v>
      </c>
      <c r="D12">
        <f t="shared" si="0"/>
        <v>52</v>
      </c>
      <c r="E12">
        <f t="shared" si="1"/>
        <v>3</v>
      </c>
    </row>
    <row r="13" spans="1:12" x14ac:dyDescent="0.3">
      <c r="A13">
        <v>8147</v>
      </c>
      <c r="B13">
        <v>843</v>
      </c>
      <c r="D13">
        <f t="shared" si="0"/>
        <v>37.5</v>
      </c>
      <c r="E13">
        <f t="shared" si="1"/>
        <v>24</v>
      </c>
      <c r="G13" t="s">
        <v>15</v>
      </c>
      <c r="H13">
        <f>MIN(H10,H11)</f>
        <v>0</v>
      </c>
    </row>
    <row r="14" spans="1:12" x14ac:dyDescent="0.3">
      <c r="A14">
        <v>8132</v>
      </c>
      <c r="B14">
        <v>756</v>
      </c>
      <c r="D14">
        <f t="shared" si="0"/>
        <v>31</v>
      </c>
      <c r="E14">
        <f t="shared" si="1"/>
        <v>13</v>
      </c>
    </row>
    <row r="15" spans="1:12" x14ac:dyDescent="0.3">
      <c r="A15">
        <v>8206</v>
      </c>
      <c r="B15">
        <v>755</v>
      </c>
      <c r="D15">
        <f t="shared" si="0"/>
        <v>56</v>
      </c>
      <c r="E15">
        <f t="shared" si="1"/>
        <v>12</v>
      </c>
      <c r="G15" t="s">
        <v>16</v>
      </c>
      <c r="H15">
        <f>(H13-H8*I8/2)/SQRT(H8*I8*(H8+I8+1)/12)</f>
        <v>-6.6529914385911555</v>
      </c>
    </row>
    <row r="16" spans="1:12" x14ac:dyDescent="0.3">
      <c r="A16">
        <v>8142</v>
      </c>
      <c r="B16">
        <v>867</v>
      </c>
      <c r="D16">
        <f t="shared" si="0"/>
        <v>33</v>
      </c>
      <c r="E16">
        <f t="shared" si="1"/>
        <v>26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8149</v>
      </c>
      <c r="B17">
        <v>958</v>
      </c>
      <c r="D17">
        <f t="shared" si="0"/>
        <v>40.5</v>
      </c>
      <c r="E17">
        <f t="shared" si="1"/>
        <v>27</v>
      </c>
    </row>
    <row r="18" spans="1:12" x14ac:dyDescent="0.3">
      <c r="A18">
        <v>8135</v>
      </c>
      <c r="B18">
        <v>698</v>
      </c>
      <c r="D18">
        <f t="shared" si="0"/>
        <v>32</v>
      </c>
      <c r="E18">
        <f t="shared" si="1"/>
        <v>4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8224</v>
      </c>
      <c r="B19">
        <v>1014</v>
      </c>
      <c r="D19">
        <f t="shared" si="0"/>
        <v>57</v>
      </c>
      <c r="E19">
        <f t="shared" si="1"/>
        <v>29.5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8168</v>
      </c>
      <c r="B20">
        <v>767</v>
      </c>
      <c r="D20">
        <f t="shared" si="0"/>
        <v>48</v>
      </c>
      <c r="E20">
        <f t="shared" si="1"/>
        <v>18</v>
      </c>
    </row>
    <row r="21" spans="1:12" x14ac:dyDescent="0.3">
      <c r="A21">
        <v>8190</v>
      </c>
      <c r="B21">
        <v>770</v>
      </c>
      <c r="D21">
        <f t="shared" si="0"/>
        <v>53</v>
      </c>
      <c r="E21">
        <f t="shared" si="1"/>
        <v>19</v>
      </c>
    </row>
    <row r="22" spans="1:12" x14ac:dyDescent="0.3">
      <c r="A22">
        <v>8177</v>
      </c>
      <c r="B22">
        <v>740</v>
      </c>
      <c r="D22">
        <f t="shared" si="0"/>
        <v>50</v>
      </c>
      <c r="E22">
        <f t="shared" si="1"/>
        <v>10</v>
      </c>
    </row>
    <row r="23" spans="1:12" x14ac:dyDescent="0.3">
      <c r="A23">
        <v>8316</v>
      </c>
      <c r="B23">
        <v>641</v>
      </c>
      <c r="D23">
        <f t="shared" si="0"/>
        <v>60</v>
      </c>
      <c r="E23">
        <f t="shared" si="1"/>
        <v>2</v>
      </c>
    </row>
    <row r="24" spans="1:12" x14ac:dyDescent="0.3">
      <c r="A24">
        <v>8146</v>
      </c>
      <c r="B24">
        <v>764</v>
      </c>
      <c r="D24">
        <f t="shared" si="0"/>
        <v>35.5</v>
      </c>
      <c r="E24">
        <f t="shared" si="1"/>
        <v>16.5</v>
      </c>
    </row>
    <row r="25" spans="1:12" x14ac:dyDescent="0.3">
      <c r="A25">
        <v>8144</v>
      </c>
      <c r="B25">
        <v>764</v>
      </c>
      <c r="D25">
        <f t="shared" si="0"/>
        <v>34</v>
      </c>
      <c r="E25">
        <f t="shared" si="1"/>
        <v>16.5</v>
      </c>
    </row>
    <row r="26" spans="1:12" x14ac:dyDescent="0.3">
      <c r="A26">
        <v>8159</v>
      </c>
      <c r="B26">
        <v>739</v>
      </c>
      <c r="D26">
        <f t="shared" si="0"/>
        <v>46</v>
      </c>
      <c r="E26">
        <f t="shared" si="1"/>
        <v>8</v>
      </c>
    </row>
    <row r="27" spans="1:12" x14ac:dyDescent="0.3">
      <c r="A27">
        <v>8161</v>
      </c>
      <c r="B27">
        <v>1014</v>
      </c>
      <c r="D27">
        <f t="shared" si="0"/>
        <v>47</v>
      </c>
      <c r="E27">
        <f t="shared" si="1"/>
        <v>29.5</v>
      </c>
    </row>
    <row r="28" spans="1:12" x14ac:dyDescent="0.3">
      <c r="A28">
        <v>8146</v>
      </c>
      <c r="B28">
        <v>779</v>
      </c>
      <c r="D28">
        <f t="shared" si="0"/>
        <v>35.5</v>
      </c>
      <c r="E28">
        <f t="shared" si="1"/>
        <v>20</v>
      </c>
    </row>
    <row r="29" spans="1:12" x14ac:dyDescent="0.3">
      <c r="A29">
        <v>8147</v>
      </c>
      <c r="B29">
        <v>740</v>
      </c>
      <c r="D29">
        <f t="shared" si="0"/>
        <v>37.5</v>
      </c>
      <c r="E29">
        <f t="shared" si="1"/>
        <v>10</v>
      </c>
    </row>
    <row r="30" spans="1:12" x14ac:dyDescent="0.3">
      <c r="A30">
        <v>8180</v>
      </c>
      <c r="B30">
        <v>740</v>
      </c>
      <c r="D30">
        <f t="shared" si="0"/>
        <v>51</v>
      </c>
      <c r="E30">
        <f t="shared" si="1"/>
        <v>10</v>
      </c>
    </row>
    <row r="31" spans="1:12" x14ac:dyDescent="0.3">
      <c r="A31">
        <v>8257</v>
      </c>
      <c r="B31">
        <v>757</v>
      </c>
      <c r="D31">
        <f t="shared" si="0"/>
        <v>59</v>
      </c>
      <c r="E31">
        <f t="shared" si="1"/>
        <v>14</v>
      </c>
    </row>
    <row r="32" spans="1:12" x14ac:dyDescent="0.3">
      <c r="A32">
        <v>8148</v>
      </c>
      <c r="B32">
        <v>622</v>
      </c>
      <c r="D32">
        <f t="shared" si="0"/>
        <v>39</v>
      </c>
      <c r="E32">
        <f t="shared" si="1"/>
        <v>1</v>
      </c>
    </row>
    <row r="33" spans="1:5" x14ac:dyDescent="0.3">
      <c r="A33">
        <v>8155</v>
      </c>
      <c r="B33">
        <v>801</v>
      </c>
      <c r="D33">
        <f t="shared" si="0"/>
        <v>44.5</v>
      </c>
      <c r="E33">
        <f t="shared" si="1"/>
        <v>21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28</v>
      </c>
      <c r="D1" t="s">
        <v>2</v>
      </c>
      <c r="E1">
        <v>793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10670</v>
      </c>
      <c r="I2">
        <f>MEDIAN($B$4:$B$33)</f>
        <v>985</v>
      </c>
      <c r="K2">
        <f>AVERAGE($A$4:$A$33)</f>
        <v>10689.8</v>
      </c>
      <c r="L2">
        <f>AVERAGE($B$4:$B$33)</f>
        <v>1005.4666666666667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10615</v>
      </c>
      <c r="B4">
        <v>940</v>
      </c>
      <c r="D4">
        <f t="shared" ref="D4:D33" si="0">RANK(A4,$A$4:$B$33,1)+(COUNT($A$4:$B$33)+1-RANK(A4,$A$4:$B$33,1)-RANK(A4,$A$4:$B$33,0))/2</f>
        <v>32</v>
      </c>
      <c r="E4">
        <f t="shared" ref="E4:E33" si="1">RANK(B4,$A$4:$B$33,1)+(COUNT($A$4:$B$33)+1-RANK(B4,$A$4:$B$33,1)-RANK(B4,$A$4:$B$33,0))/2</f>
        <v>13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10687</v>
      </c>
      <c r="B5">
        <v>1065</v>
      </c>
      <c r="D5">
        <f t="shared" si="0"/>
        <v>48</v>
      </c>
      <c r="E5">
        <f t="shared" si="1"/>
        <v>19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67.636972138025214</v>
      </c>
      <c r="L5">
        <f>STDEVP($B$4:$B$33)</f>
        <v>157.18348796514502</v>
      </c>
    </row>
    <row r="6" spans="1:12" x14ac:dyDescent="0.3">
      <c r="A6">
        <v>10732</v>
      </c>
      <c r="B6">
        <v>885</v>
      </c>
      <c r="D6">
        <f t="shared" si="0"/>
        <v>54</v>
      </c>
      <c r="E6">
        <f t="shared" si="1"/>
        <v>10</v>
      </c>
    </row>
    <row r="7" spans="1:12" x14ac:dyDescent="0.3">
      <c r="A7">
        <v>10664</v>
      </c>
      <c r="B7">
        <v>772</v>
      </c>
      <c r="D7">
        <f t="shared" si="0"/>
        <v>44</v>
      </c>
      <c r="E7">
        <f t="shared" si="1"/>
        <v>1</v>
      </c>
      <c r="H7" s="1" t="s">
        <v>11</v>
      </c>
      <c r="I7" s="1" t="s">
        <v>12</v>
      </c>
    </row>
    <row r="8" spans="1:12" x14ac:dyDescent="0.3">
      <c r="A8">
        <v>10610</v>
      </c>
      <c r="B8">
        <v>1076</v>
      </c>
      <c r="D8">
        <f t="shared" si="0"/>
        <v>31</v>
      </c>
      <c r="E8">
        <f t="shared" si="1"/>
        <v>20</v>
      </c>
      <c r="H8">
        <f>COUNT($A$4:$A$33)</f>
        <v>30</v>
      </c>
      <c r="I8">
        <f>COUNT($B$4:$B$33)</f>
        <v>30</v>
      </c>
    </row>
    <row r="9" spans="1:12" x14ac:dyDescent="0.3">
      <c r="A9">
        <v>10660</v>
      </c>
      <c r="B9">
        <v>1162</v>
      </c>
      <c r="D9">
        <f t="shared" si="0"/>
        <v>41.5</v>
      </c>
      <c r="E9">
        <f t="shared" si="1"/>
        <v>25</v>
      </c>
    </row>
    <row r="10" spans="1:12" x14ac:dyDescent="0.3">
      <c r="A10">
        <v>10629</v>
      </c>
      <c r="B10">
        <v>1129</v>
      </c>
      <c r="D10">
        <f t="shared" si="0"/>
        <v>36</v>
      </c>
      <c r="E10">
        <f t="shared" si="1"/>
        <v>23</v>
      </c>
      <c r="G10" t="s">
        <v>13</v>
      </c>
      <c r="H10">
        <f>H8*I8+H8*(H8+1)/2-H5</f>
        <v>0</v>
      </c>
    </row>
    <row r="11" spans="1:12" x14ac:dyDescent="0.3">
      <c r="A11">
        <v>10709</v>
      </c>
      <c r="B11">
        <v>910</v>
      </c>
      <c r="D11">
        <f t="shared" si="0"/>
        <v>52</v>
      </c>
      <c r="E11">
        <f t="shared" si="1"/>
        <v>11</v>
      </c>
      <c r="G11" t="s">
        <v>14</v>
      </c>
      <c r="H11">
        <f>H8*I8+I8*(I8+1)/2-I5</f>
        <v>900</v>
      </c>
    </row>
    <row r="12" spans="1:12" x14ac:dyDescent="0.3">
      <c r="A12">
        <v>10871</v>
      </c>
      <c r="B12">
        <v>1022</v>
      </c>
      <c r="D12">
        <f t="shared" si="0"/>
        <v>60</v>
      </c>
      <c r="E12">
        <f t="shared" si="1"/>
        <v>18</v>
      </c>
    </row>
    <row r="13" spans="1:12" x14ac:dyDescent="0.3">
      <c r="A13">
        <v>10643</v>
      </c>
      <c r="B13">
        <v>1020</v>
      </c>
      <c r="D13">
        <f t="shared" si="0"/>
        <v>40</v>
      </c>
      <c r="E13">
        <f t="shared" si="1"/>
        <v>17</v>
      </c>
      <c r="G13" t="s">
        <v>15</v>
      </c>
      <c r="H13">
        <f>MIN(H10,H11)</f>
        <v>0</v>
      </c>
    </row>
    <row r="14" spans="1:12" x14ac:dyDescent="0.3">
      <c r="A14">
        <v>10692</v>
      </c>
      <c r="B14">
        <v>845</v>
      </c>
      <c r="D14">
        <f t="shared" si="0"/>
        <v>50</v>
      </c>
      <c r="E14">
        <f t="shared" si="1"/>
        <v>6</v>
      </c>
    </row>
    <row r="15" spans="1:12" x14ac:dyDescent="0.3">
      <c r="A15">
        <v>10635</v>
      </c>
      <c r="B15">
        <v>879</v>
      </c>
      <c r="D15">
        <f t="shared" si="0"/>
        <v>39</v>
      </c>
      <c r="E15">
        <f t="shared" si="1"/>
        <v>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10670</v>
      </c>
      <c r="B16">
        <v>1289</v>
      </c>
      <c r="D16">
        <f t="shared" si="0"/>
        <v>45.5</v>
      </c>
      <c r="E16">
        <f t="shared" si="1"/>
        <v>29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10747</v>
      </c>
      <c r="B17">
        <v>843</v>
      </c>
      <c r="D17">
        <f t="shared" si="0"/>
        <v>55</v>
      </c>
      <c r="E17">
        <f t="shared" si="1"/>
        <v>5</v>
      </c>
    </row>
    <row r="18" spans="1:12" x14ac:dyDescent="0.3">
      <c r="A18">
        <v>10622</v>
      </c>
      <c r="B18">
        <v>1099</v>
      </c>
      <c r="D18">
        <f t="shared" si="0"/>
        <v>33</v>
      </c>
      <c r="E18">
        <f t="shared" si="1"/>
        <v>21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10627</v>
      </c>
      <c r="B19">
        <v>1006</v>
      </c>
      <c r="D19">
        <f t="shared" si="0"/>
        <v>34</v>
      </c>
      <c r="E19">
        <f t="shared" si="1"/>
        <v>16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10787</v>
      </c>
      <c r="B20">
        <v>1150</v>
      </c>
      <c r="D20">
        <f t="shared" si="0"/>
        <v>56</v>
      </c>
      <c r="E20">
        <f t="shared" si="1"/>
        <v>24</v>
      </c>
    </row>
    <row r="21" spans="1:12" x14ac:dyDescent="0.3">
      <c r="A21">
        <v>10838</v>
      </c>
      <c r="B21">
        <v>1206</v>
      </c>
      <c r="D21">
        <f t="shared" si="0"/>
        <v>59</v>
      </c>
      <c r="E21">
        <f t="shared" si="1"/>
        <v>27</v>
      </c>
    </row>
    <row r="22" spans="1:12" x14ac:dyDescent="0.3">
      <c r="A22">
        <v>10711</v>
      </c>
      <c r="B22">
        <v>1336</v>
      </c>
      <c r="D22">
        <f t="shared" si="0"/>
        <v>53</v>
      </c>
      <c r="E22">
        <f t="shared" si="1"/>
        <v>30</v>
      </c>
    </row>
    <row r="23" spans="1:12" x14ac:dyDescent="0.3">
      <c r="A23">
        <v>10789</v>
      </c>
      <c r="B23">
        <v>782</v>
      </c>
      <c r="D23">
        <f t="shared" si="0"/>
        <v>57</v>
      </c>
      <c r="E23">
        <f t="shared" si="1"/>
        <v>2</v>
      </c>
    </row>
    <row r="24" spans="1:12" x14ac:dyDescent="0.3">
      <c r="A24">
        <v>10630</v>
      </c>
      <c r="B24">
        <v>806</v>
      </c>
      <c r="D24">
        <f t="shared" si="0"/>
        <v>37</v>
      </c>
      <c r="E24">
        <f t="shared" si="1"/>
        <v>3</v>
      </c>
    </row>
    <row r="25" spans="1:12" x14ac:dyDescent="0.3">
      <c r="A25">
        <v>10663</v>
      </c>
      <c r="B25">
        <v>809</v>
      </c>
      <c r="D25">
        <f t="shared" si="0"/>
        <v>43</v>
      </c>
      <c r="E25">
        <f t="shared" si="1"/>
        <v>4</v>
      </c>
    </row>
    <row r="26" spans="1:12" x14ac:dyDescent="0.3">
      <c r="A26">
        <v>10670</v>
      </c>
      <c r="B26">
        <v>883</v>
      </c>
      <c r="D26">
        <f t="shared" si="0"/>
        <v>45.5</v>
      </c>
      <c r="E26">
        <f t="shared" si="1"/>
        <v>9</v>
      </c>
    </row>
    <row r="27" spans="1:12" x14ac:dyDescent="0.3">
      <c r="A27">
        <v>10628</v>
      </c>
      <c r="B27">
        <v>964</v>
      </c>
      <c r="D27">
        <f t="shared" si="0"/>
        <v>35</v>
      </c>
      <c r="E27">
        <f t="shared" si="1"/>
        <v>15</v>
      </c>
    </row>
    <row r="28" spans="1:12" x14ac:dyDescent="0.3">
      <c r="A28">
        <v>10804</v>
      </c>
      <c r="B28">
        <v>921</v>
      </c>
      <c r="D28">
        <f t="shared" si="0"/>
        <v>58</v>
      </c>
      <c r="E28">
        <f t="shared" si="1"/>
        <v>12</v>
      </c>
    </row>
    <row r="29" spans="1:12" x14ac:dyDescent="0.3">
      <c r="A29">
        <v>10660</v>
      </c>
      <c r="B29">
        <v>1256</v>
      </c>
      <c r="D29">
        <f t="shared" si="0"/>
        <v>41.5</v>
      </c>
      <c r="E29">
        <f t="shared" si="1"/>
        <v>28</v>
      </c>
    </row>
    <row r="30" spans="1:12" x14ac:dyDescent="0.3">
      <c r="A30">
        <v>10694</v>
      </c>
      <c r="B30">
        <v>1107</v>
      </c>
      <c r="D30">
        <f t="shared" si="0"/>
        <v>51</v>
      </c>
      <c r="E30">
        <f t="shared" si="1"/>
        <v>22</v>
      </c>
    </row>
    <row r="31" spans="1:12" x14ac:dyDescent="0.3">
      <c r="A31">
        <v>10685</v>
      </c>
      <c r="B31">
        <v>860</v>
      </c>
      <c r="D31">
        <f t="shared" si="0"/>
        <v>47</v>
      </c>
      <c r="E31">
        <f t="shared" si="1"/>
        <v>7</v>
      </c>
    </row>
    <row r="32" spans="1:12" x14ac:dyDescent="0.3">
      <c r="A32">
        <v>10631</v>
      </c>
      <c r="B32">
        <v>1188</v>
      </c>
      <c r="D32">
        <f t="shared" si="0"/>
        <v>38</v>
      </c>
      <c r="E32">
        <f t="shared" si="1"/>
        <v>26</v>
      </c>
    </row>
    <row r="33" spans="1:5" x14ac:dyDescent="0.3">
      <c r="A33">
        <v>10691</v>
      </c>
      <c r="B33">
        <v>954</v>
      </c>
      <c r="D33">
        <f t="shared" si="0"/>
        <v>49</v>
      </c>
      <c r="E33">
        <f t="shared" si="1"/>
        <v>14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29</v>
      </c>
      <c r="D1" t="s">
        <v>2</v>
      </c>
      <c r="E1">
        <v>725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9633.5</v>
      </c>
      <c r="I2">
        <f>MEDIAN($B$4:$B$33)</f>
        <v>712</v>
      </c>
      <c r="K2">
        <f>AVERAGE($A$4:$A$33)</f>
        <v>9651.5</v>
      </c>
      <c r="L2">
        <f>AVERAGE($B$4:$B$33)</f>
        <v>735.5333333333333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9643</v>
      </c>
      <c r="B4">
        <v>822</v>
      </c>
      <c r="D4">
        <f t="shared" ref="D4:D33" si="0">RANK(A4,$A$4:$B$33,1)+(COUNT($A$4:$B$33)+1-RANK(A4,$A$4:$B$33,1)-RANK(A4,$A$4:$B$33,0))/2</f>
        <v>48</v>
      </c>
      <c r="E4">
        <f t="shared" ref="E4:E33" si="1">RANK(B4,$A$4:$B$33,1)+(COUNT($A$4:$B$33)+1-RANK(B4,$A$4:$B$33,1)-RANK(B4,$A$4:$B$33,0))/2</f>
        <v>26.5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9667</v>
      </c>
      <c r="B5">
        <v>792</v>
      </c>
      <c r="D5">
        <f t="shared" si="0"/>
        <v>51.5</v>
      </c>
      <c r="E5">
        <f t="shared" si="1"/>
        <v>23.5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63.377572268639845</v>
      </c>
      <c r="L5">
        <f>STDEVP($B$4:$B$33)</f>
        <v>75.22753632960621</v>
      </c>
    </row>
    <row r="6" spans="1:12" x14ac:dyDescent="0.3">
      <c r="A6">
        <v>9607</v>
      </c>
      <c r="B6">
        <v>728</v>
      </c>
      <c r="D6">
        <f t="shared" si="0"/>
        <v>38.5</v>
      </c>
      <c r="E6">
        <f t="shared" si="1"/>
        <v>17</v>
      </c>
    </row>
    <row r="7" spans="1:12" x14ac:dyDescent="0.3">
      <c r="A7">
        <v>9613</v>
      </c>
      <c r="B7">
        <v>745</v>
      </c>
      <c r="D7">
        <f t="shared" si="0"/>
        <v>40</v>
      </c>
      <c r="E7">
        <f t="shared" si="1"/>
        <v>20</v>
      </c>
      <c r="H7" s="1" t="s">
        <v>11</v>
      </c>
      <c r="I7" s="1" t="s">
        <v>12</v>
      </c>
    </row>
    <row r="8" spans="1:12" x14ac:dyDescent="0.3">
      <c r="A8">
        <v>9740</v>
      </c>
      <c r="B8">
        <v>748</v>
      </c>
      <c r="D8">
        <f t="shared" si="0"/>
        <v>58</v>
      </c>
      <c r="E8">
        <f t="shared" si="1"/>
        <v>22</v>
      </c>
      <c r="H8">
        <f>COUNT($A$4:$A$33)</f>
        <v>30</v>
      </c>
      <c r="I8">
        <f>COUNT($B$4:$B$33)</f>
        <v>30</v>
      </c>
    </row>
    <row r="9" spans="1:12" x14ac:dyDescent="0.3">
      <c r="A9">
        <v>9847</v>
      </c>
      <c r="B9">
        <v>668</v>
      </c>
      <c r="D9">
        <f t="shared" si="0"/>
        <v>60</v>
      </c>
      <c r="E9">
        <f t="shared" si="1"/>
        <v>8.5</v>
      </c>
    </row>
    <row r="10" spans="1:12" x14ac:dyDescent="0.3">
      <c r="A10">
        <v>9607</v>
      </c>
      <c r="B10">
        <v>668</v>
      </c>
      <c r="D10">
        <f t="shared" si="0"/>
        <v>38.5</v>
      </c>
      <c r="E10">
        <f t="shared" si="1"/>
        <v>8.5</v>
      </c>
      <c r="G10" t="s">
        <v>13</v>
      </c>
      <c r="H10">
        <f>H8*I8+H8*(H8+1)/2-H5</f>
        <v>0</v>
      </c>
    </row>
    <row r="11" spans="1:12" x14ac:dyDescent="0.3">
      <c r="A11">
        <v>9633</v>
      </c>
      <c r="B11">
        <v>736</v>
      </c>
      <c r="D11">
        <f t="shared" si="0"/>
        <v>45</v>
      </c>
      <c r="E11">
        <f t="shared" si="1"/>
        <v>18</v>
      </c>
      <c r="G11" t="s">
        <v>14</v>
      </c>
      <c r="H11">
        <f>H8*I8+I8*(I8+1)/2-I5</f>
        <v>900</v>
      </c>
    </row>
    <row r="12" spans="1:12" x14ac:dyDescent="0.3">
      <c r="A12">
        <v>9622</v>
      </c>
      <c r="B12">
        <v>746</v>
      </c>
      <c r="D12">
        <f t="shared" si="0"/>
        <v>41</v>
      </c>
      <c r="E12">
        <f t="shared" si="1"/>
        <v>21</v>
      </c>
    </row>
    <row r="13" spans="1:12" x14ac:dyDescent="0.3">
      <c r="A13">
        <v>9589</v>
      </c>
      <c r="B13">
        <v>822</v>
      </c>
      <c r="D13">
        <f t="shared" si="0"/>
        <v>33</v>
      </c>
      <c r="E13">
        <f t="shared" si="1"/>
        <v>26.5</v>
      </c>
      <c r="G13" t="s">
        <v>15</v>
      </c>
      <c r="H13">
        <f>MIN(H10,H11)</f>
        <v>0</v>
      </c>
    </row>
    <row r="14" spans="1:12" x14ac:dyDescent="0.3">
      <c r="A14">
        <v>9670</v>
      </c>
      <c r="B14">
        <v>661</v>
      </c>
      <c r="D14">
        <f t="shared" si="0"/>
        <v>53.5</v>
      </c>
      <c r="E14">
        <f t="shared" si="1"/>
        <v>6</v>
      </c>
    </row>
    <row r="15" spans="1:12" x14ac:dyDescent="0.3">
      <c r="A15">
        <v>9661</v>
      </c>
      <c r="B15">
        <v>706</v>
      </c>
      <c r="D15">
        <f t="shared" si="0"/>
        <v>50</v>
      </c>
      <c r="E15">
        <f t="shared" si="1"/>
        <v>11</v>
      </c>
      <c r="G15" t="s">
        <v>16</v>
      </c>
      <c r="H15">
        <f>(H13-H8*I8/2)/SQRT(H8*I8*(H8+I8+1)/12)</f>
        <v>-6.6529914385911555</v>
      </c>
    </row>
    <row r="16" spans="1:12" x14ac:dyDescent="0.3">
      <c r="A16">
        <v>9653</v>
      </c>
      <c r="B16">
        <v>701</v>
      </c>
      <c r="D16">
        <f t="shared" si="0"/>
        <v>49</v>
      </c>
      <c r="E16">
        <f t="shared" si="1"/>
        <v>10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9667</v>
      </c>
      <c r="B17">
        <v>741</v>
      </c>
      <c r="D17">
        <f t="shared" si="0"/>
        <v>51.5</v>
      </c>
      <c r="E17">
        <f t="shared" si="1"/>
        <v>19</v>
      </c>
    </row>
    <row r="18" spans="1:12" x14ac:dyDescent="0.3">
      <c r="A18">
        <v>9603</v>
      </c>
      <c r="B18">
        <v>655</v>
      </c>
      <c r="D18">
        <f t="shared" si="0"/>
        <v>36</v>
      </c>
      <c r="E18">
        <f t="shared" si="1"/>
        <v>3.5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9670</v>
      </c>
      <c r="B19">
        <v>651</v>
      </c>
      <c r="D19">
        <f t="shared" si="0"/>
        <v>53.5</v>
      </c>
      <c r="E19">
        <f t="shared" si="1"/>
        <v>1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9642</v>
      </c>
      <c r="B20">
        <v>855</v>
      </c>
      <c r="D20">
        <f t="shared" si="0"/>
        <v>47</v>
      </c>
      <c r="E20">
        <f t="shared" si="1"/>
        <v>28</v>
      </c>
    </row>
    <row r="21" spans="1:12" x14ac:dyDescent="0.3">
      <c r="A21">
        <v>9682</v>
      </c>
      <c r="B21">
        <v>656</v>
      </c>
      <c r="D21">
        <f t="shared" si="0"/>
        <v>55</v>
      </c>
      <c r="E21">
        <f t="shared" si="1"/>
        <v>5</v>
      </c>
    </row>
    <row r="22" spans="1:12" x14ac:dyDescent="0.3">
      <c r="A22">
        <v>9634</v>
      </c>
      <c r="B22">
        <v>654</v>
      </c>
      <c r="D22">
        <f t="shared" si="0"/>
        <v>46</v>
      </c>
      <c r="E22">
        <f t="shared" si="1"/>
        <v>2</v>
      </c>
    </row>
    <row r="23" spans="1:12" x14ac:dyDescent="0.3">
      <c r="A23">
        <v>9605</v>
      </c>
      <c r="B23">
        <v>817</v>
      </c>
      <c r="D23">
        <f t="shared" si="0"/>
        <v>37</v>
      </c>
      <c r="E23">
        <f t="shared" si="1"/>
        <v>25</v>
      </c>
    </row>
    <row r="24" spans="1:12" x14ac:dyDescent="0.3">
      <c r="A24">
        <v>9602</v>
      </c>
      <c r="B24">
        <v>665</v>
      </c>
      <c r="D24">
        <f t="shared" si="0"/>
        <v>35</v>
      </c>
      <c r="E24">
        <f t="shared" si="1"/>
        <v>7</v>
      </c>
    </row>
    <row r="25" spans="1:12" x14ac:dyDescent="0.3">
      <c r="A25">
        <v>9582</v>
      </c>
      <c r="B25">
        <v>709</v>
      </c>
      <c r="D25">
        <f t="shared" si="0"/>
        <v>31</v>
      </c>
      <c r="E25">
        <f t="shared" si="1"/>
        <v>14</v>
      </c>
    </row>
    <row r="26" spans="1:12" x14ac:dyDescent="0.3">
      <c r="A26">
        <v>9624</v>
      </c>
      <c r="B26">
        <v>707</v>
      </c>
      <c r="D26">
        <f t="shared" si="0"/>
        <v>42</v>
      </c>
      <c r="E26">
        <f t="shared" si="1"/>
        <v>12</v>
      </c>
    </row>
    <row r="27" spans="1:12" x14ac:dyDescent="0.3">
      <c r="A27">
        <v>9828</v>
      </c>
      <c r="B27">
        <v>713</v>
      </c>
      <c r="D27">
        <f t="shared" si="0"/>
        <v>59</v>
      </c>
      <c r="E27">
        <f t="shared" si="1"/>
        <v>16</v>
      </c>
    </row>
    <row r="28" spans="1:12" x14ac:dyDescent="0.3">
      <c r="A28">
        <v>9696</v>
      </c>
      <c r="B28">
        <v>956</v>
      </c>
      <c r="D28">
        <f t="shared" si="0"/>
        <v>56</v>
      </c>
      <c r="E28">
        <f t="shared" si="1"/>
        <v>30</v>
      </c>
    </row>
    <row r="29" spans="1:12" x14ac:dyDescent="0.3">
      <c r="A29">
        <v>9591</v>
      </c>
      <c r="B29">
        <v>708</v>
      </c>
      <c r="D29">
        <f t="shared" si="0"/>
        <v>34</v>
      </c>
      <c r="E29">
        <f t="shared" si="1"/>
        <v>13</v>
      </c>
    </row>
    <row r="30" spans="1:12" x14ac:dyDescent="0.3">
      <c r="A30">
        <v>9627</v>
      </c>
      <c r="B30">
        <v>711</v>
      </c>
      <c r="D30">
        <f t="shared" si="0"/>
        <v>44</v>
      </c>
      <c r="E30">
        <f t="shared" si="1"/>
        <v>15</v>
      </c>
    </row>
    <row r="31" spans="1:12" x14ac:dyDescent="0.3">
      <c r="A31">
        <v>9585</v>
      </c>
      <c r="B31">
        <v>655</v>
      </c>
      <c r="D31">
        <f t="shared" si="0"/>
        <v>32</v>
      </c>
      <c r="E31">
        <f t="shared" si="1"/>
        <v>3.5</v>
      </c>
    </row>
    <row r="32" spans="1:12" x14ac:dyDescent="0.3">
      <c r="A32">
        <v>9625</v>
      </c>
      <c r="B32">
        <v>792</v>
      </c>
      <c r="D32">
        <f t="shared" si="0"/>
        <v>43</v>
      </c>
      <c r="E32">
        <f t="shared" si="1"/>
        <v>23.5</v>
      </c>
    </row>
    <row r="33" spans="1:5" x14ac:dyDescent="0.3">
      <c r="A33">
        <v>9730</v>
      </c>
      <c r="B33">
        <v>878</v>
      </c>
      <c r="D33">
        <f t="shared" si="0"/>
        <v>57</v>
      </c>
      <c r="E33">
        <f t="shared" si="1"/>
        <v>29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30</v>
      </c>
      <c r="D1" t="s">
        <v>2</v>
      </c>
      <c r="E1">
        <v>587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7823.5</v>
      </c>
      <c r="I2">
        <f>MEDIAN($B$4:$B$33)</f>
        <v>605</v>
      </c>
      <c r="K2">
        <f>AVERAGE($A$4:$A$33)</f>
        <v>7827.166666666667</v>
      </c>
      <c r="L2">
        <f>AVERAGE($B$4:$B$33)</f>
        <v>617.0333333333333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7777</v>
      </c>
      <c r="B4">
        <v>633</v>
      </c>
      <c r="D4">
        <f t="shared" ref="D4:D33" si="0">RANK(A4,$A$4:$B$33,1)+(COUNT($A$4:$B$33)+1-RANK(A4,$A$4:$B$33,1)-RANK(A4,$A$4:$B$33,0))/2</f>
        <v>37.5</v>
      </c>
      <c r="E4">
        <f t="shared" ref="E4:E33" si="1">RANK(B4,$A$4:$B$33,1)+(COUNT($A$4:$B$33)+1-RANK(B4,$A$4:$B$33,1)-RANK(B4,$A$4:$B$33,0))/2</f>
        <v>21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7777</v>
      </c>
      <c r="B5">
        <v>548</v>
      </c>
      <c r="D5">
        <f t="shared" si="0"/>
        <v>37.5</v>
      </c>
      <c r="E5">
        <f t="shared" si="1"/>
        <v>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54.240872247984939</v>
      </c>
      <c r="L5">
        <f>STDEVP($B$4:$B$33)</f>
        <v>52.780983528371486</v>
      </c>
    </row>
    <row r="6" spans="1:12" x14ac:dyDescent="0.3">
      <c r="A6">
        <v>7787</v>
      </c>
      <c r="B6">
        <v>547</v>
      </c>
      <c r="D6">
        <f t="shared" si="0"/>
        <v>40</v>
      </c>
      <c r="E6">
        <f t="shared" si="1"/>
        <v>1</v>
      </c>
    </row>
    <row r="7" spans="1:12" x14ac:dyDescent="0.3">
      <c r="A7">
        <v>7751</v>
      </c>
      <c r="B7">
        <v>584</v>
      </c>
      <c r="D7">
        <f t="shared" si="0"/>
        <v>32</v>
      </c>
      <c r="E7">
        <f t="shared" si="1"/>
        <v>8.5</v>
      </c>
      <c r="H7" s="1" t="s">
        <v>11</v>
      </c>
      <c r="I7" s="1" t="s">
        <v>12</v>
      </c>
    </row>
    <row r="8" spans="1:12" x14ac:dyDescent="0.3">
      <c r="A8">
        <v>7783</v>
      </c>
      <c r="B8">
        <v>576</v>
      </c>
      <c r="D8">
        <f t="shared" si="0"/>
        <v>39</v>
      </c>
      <c r="E8">
        <f t="shared" si="1"/>
        <v>6</v>
      </c>
      <c r="H8">
        <f>COUNT($A$4:$A$33)</f>
        <v>30</v>
      </c>
      <c r="I8">
        <f>COUNT($B$4:$B$33)</f>
        <v>30</v>
      </c>
    </row>
    <row r="9" spans="1:12" x14ac:dyDescent="0.3">
      <c r="A9">
        <v>7864</v>
      </c>
      <c r="B9">
        <v>584</v>
      </c>
      <c r="D9">
        <f t="shared" si="0"/>
        <v>52</v>
      </c>
      <c r="E9">
        <f t="shared" si="1"/>
        <v>8.5</v>
      </c>
    </row>
    <row r="10" spans="1:12" x14ac:dyDescent="0.3">
      <c r="A10">
        <v>7888</v>
      </c>
      <c r="B10">
        <v>605</v>
      </c>
      <c r="D10">
        <f t="shared" si="0"/>
        <v>57</v>
      </c>
      <c r="E10">
        <f t="shared" si="1"/>
        <v>15</v>
      </c>
      <c r="G10" t="s">
        <v>13</v>
      </c>
      <c r="H10">
        <f>H8*I8+H8*(H8+1)/2-H5</f>
        <v>0</v>
      </c>
    </row>
    <row r="11" spans="1:12" x14ac:dyDescent="0.3">
      <c r="A11">
        <v>7816</v>
      </c>
      <c r="B11">
        <v>605</v>
      </c>
      <c r="D11">
        <f t="shared" si="0"/>
        <v>44</v>
      </c>
      <c r="E11">
        <f t="shared" si="1"/>
        <v>15</v>
      </c>
      <c r="G11" t="s">
        <v>14</v>
      </c>
      <c r="H11">
        <f>H8*I8+I8*(I8+1)/2-I5</f>
        <v>900</v>
      </c>
    </row>
    <row r="12" spans="1:12" x14ac:dyDescent="0.3">
      <c r="A12">
        <v>7828</v>
      </c>
      <c r="B12">
        <v>654</v>
      </c>
      <c r="D12">
        <f t="shared" si="0"/>
        <v>46</v>
      </c>
      <c r="E12">
        <f t="shared" si="1"/>
        <v>25</v>
      </c>
    </row>
    <row r="13" spans="1:12" x14ac:dyDescent="0.3">
      <c r="A13">
        <v>7851</v>
      </c>
      <c r="B13">
        <v>602</v>
      </c>
      <c r="D13">
        <f t="shared" si="0"/>
        <v>51</v>
      </c>
      <c r="E13">
        <f t="shared" si="1"/>
        <v>12</v>
      </c>
      <c r="G13" t="s">
        <v>15</v>
      </c>
      <c r="H13">
        <f>MIN(H10,H11)</f>
        <v>0</v>
      </c>
    </row>
    <row r="14" spans="1:12" x14ac:dyDescent="0.3">
      <c r="A14">
        <v>7819</v>
      </c>
      <c r="B14">
        <v>605</v>
      </c>
      <c r="D14">
        <f t="shared" si="0"/>
        <v>45</v>
      </c>
      <c r="E14">
        <f t="shared" si="1"/>
        <v>15</v>
      </c>
    </row>
    <row r="15" spans="1:12" x14ac:dyDescent="0.3">
      <c r="A15">
        <v>7847</v>
      </c>
      <c r="B15">
        <v>658</v>
      </c>
      <c r="D15">
        <f t="shared" si="0"/>
        <v>49.5</v>
      </c>
      <c r="E15">
        <f t="shared" si="1"/>
        <v>27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7887</v>
      </c>
      <c r="B16">
        <v>655</v>
      </c>
      <c r="D16">
        <f t="shared" si="0"/>
        <v>56</v>
      </c>
      <c r="E16">
        <f t="shared" si="1"/>
        <v>26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7869</v>
      </c>
      <c r="B17">
        <v>554</v>
      </c>
      <c r="D17">
        <f t="shared" si="0"/>
        <v>53</v>
      </c>
      <c r="E17">
        <f t="shared" si="1"/>
        <v>3</v>
      </c>
    </row>
    <row r="18" spans="1:12" x14ac:dyDescent="0.3">
      <c r="A18">
        <v>7844</v>
      </c>
      <c r="B18">
        <v>588</v>
      </c>
      <c r="D18">
        <f t="shared" si="0"/>
        <v>48</v>
      </c>
      <c r="E18">
        <f t="shared" si="1"/>
        <v>11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7761</v>
      </c>
      <c r="B19">
        <v>585</v>
      </c>
      <c r="D19">
        <f t="shared" si="0"/>
        <v>33.5</v>
      </c>
      <c r="E19">
        <f t="shared" si="1"/>
        <v>10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7801</v>
      </c>
      <c r="B20">
        <v>636</v>
      </c>
      <c r="D20">
        <f t="shared" si="0"/>
        <v>41</v>
      </c>
      <c r="E20">
        <f t="shared" si="1"/>
        <v>23</v>
      </c>
    </row>
    <row r="21" spans="1:12" x14ac:dyDescent="0.3">
      <c r="A21">
        <v>7830</v>
      </c>
      <c r="B21">
        <v>632</v>
      </c>
      <c r="D21">
        <f t="shared" si="0"/>
        <v>47</v>
      </c>
      <c r="E21">
        <f t="shared" si="1"/>
        <v>20</v>
      </c>
    </row>
    <row r="22" spans="1:12" x14ac:dyDescent="0.3">
      <c r="A22">
        <v>7761</v>
      </c>
      <c r="B22">
        <v>618</v>
      </c>
      <c r="D22">
        <f t="shared" si="0"/>
        <v>33.5</v>
      </c>
      <c r="E22">
        <f t="shared" si="1"/>
        <v>18</v>
      </c>
    </row>
    <row r="23" spans="1:12" x14ac:dyDescent="0.3">
      <c r="A23">
        <v>7808</v>
      </c>
      <c r="B23">
        <v>603</v>
      </c>
      <c r="D23">
        <f t="shared" si="0"/>
        <v>42</v>
      </c>
      <c r="E23">
        <f t="shared" si="1"/>
        <v>13</v>
      </c>
    </row>
    <row r="24" spans="1:12" x14ac:dyDescent="0.3">
      <c r="A24">
        <v>7915</v>
      </c>
      <c r="B24">
        <v>635</v>
      </c>
      <c r="D24">
        <f t="shared" si="0"/>
        <v>59</v>
      </c>
      <c r="E24">
        <f t="shared" si="1"/>
        <v>22</v>
      </c>
    </row>
    <row r="25" spans="1:12" x14ac:dyDescent="0.3">
      <c r="A25">
        <v>7967</v>
      </c>
      <c r="B25">
        <v>638</v>
      </c>
      <c r="D25">
        <f t="shared" si="0"/>
        <v>60</v>
      </c>
      <c r="E25">
        <f t="shared" si="1"/>
        <v>24</v>
      </c>
    </row>
    <row r="26" spans="1:12" x14ac:dyDescent="0.3">
      <c r="A26">
        <v>7764</v>
      </c>
      <c r="B26">
        <v>617</v>
      </c>
      <c r="D26">
        <f t="shared" si="0"/>
        <v>36</v>
      </c>
      <c r="E26">
        <f t="shared" si="1"/>
        <v>17</v>
      </c>
    </row>
    <row r="27" spans="1:12" x14ac:dyDescent="0.3">
      <c r="A27">
        <v>7763</v>
      </c>
      <c r="B27">
        <v>663</v>
      </c>
      <c r="D27">
        <f t="shared" si="0"/>
        <v>35</v>
      </c>
      <c r="E27">
        <f t="shared" si="1"/>
        <v>28</v>
      </c>
    </row>
    <row r="28" spans="1:12" x14ac:dyDescent="0.3">
      <c r="A28">
        <v>7748</v>
      </c>
      <c r="B28">
        <v>572</v>
      </c>
      <c r="D28">
        <f t="shared" si="0"/>
        <v>31</v>
      </c>
      <c r="E28">
        <f t="shared" si="1"/>
        <v>5</v>
      </c>
    </row>
    <row r="29" spans="1:12" x14ac:dyDescent="0.3">
      <c r="A29">
        <v>7809</v>
      </c>
      <c r="B29">
        <v>567</v>
      </c>
      <c r="D29">
        <f t="shared" si="0"/>
        <v>43</v>
      </c>
      <c r="E29">
        <f t="shared" si="1"/>
        <v>4</v>
      </c>
    </row>
    <row r="30" spans="1:12" x14ac:dyDescent="0.3">
      <c r="A30">
        <v>7880</v>
      </c>
      <c r="B30">
        <v>621</v>
      </c>
      <c r="D30">
        <f t="shared" si="0"/>
        <v>54</v>
      </c>
      <c r="E30">
        <f t="shared" si="1"/>
        <v>19</v>
      </c>
    </row>
    <row r="31" spans="1:12" x14ac:dyDescent="0.3">
      <c r="A31">
        <v>7883</v>
      </c>
      <c r="B31">
        <v>783</v>
      </c>
      <c r="D31">
        <f t="shared" si="0"/>
        <v>55</v>
      </c>
      <c r="E31">
        <f t="shared" si="1"/>
        <v>30</v>
      </c>
    </row>
    <row r="32" spans="1:12" x14ac:dyDescent="0.3">
      <c r="A32">
        <v>7847</v>
      </c>
      <c r="B32">
        <v>764</v>
      </c>
      <c r="D32">
        <f t="shared" si="0"/>
        <v>49.5</v>
      </c>
      <c r="E32">
        <f t="shared" si="1"/>
        <v>29</v>
      </c>
    </row>
    <row r="33" spans="1:5" x14ac:dyDescent="0.3">
      <c r="A33">
        <v>7890</v>
      </c>
      <c r="B33">
        <v>579</v>
      </c>
      <c r="D33">
        <f t="shared" si="0"/>
        <v>58</v>
      </c>
      <c r="E33">
        <f t="shared" si="1"/>
        <v>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31</v>
      </c>
      <c r="D1" t="s">
        <v>2</v>
      </c>
      <c r="E1">
        <v>372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4874</v>
      </c>
      <c r="I2">
        <f>MEDIAN($B$4:$B$33)</f>
        <v>407</v>
      </c>
      <c r="K2">
        <f>AVERAGE($A$4:$A$33)</f>
        <v>4889.6333333333332</v>
      </c>
      <c r="L2">
        <f>AVERAGE($B$4:$B$33)</f>
        <v>416.9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4923</v>
      </c>
      <c r="B4">
        <v>383</v>
      </c>
      <c r="D4">
        <f t="shared" ref="D4:D33" si="0">RANK(A4,$A$4:$B$33,1)+(COUNT($A$4:$B$33)+1-RANK(A4,$A$4:$B$33,1)-RANK(A4,$A$4:$B$33,0))/2</f>
        <v>55</v>
      </c>
      <c r="E4">
        <f t="shared" ref="E4:E33" si="1">RANK(B4,$A$4:$B$33,1)+(COUNT($A$4:$B$33)+1-RANK(B4,$A$4:$B$33,1)-RANK(B4,$A$4:$B$33,0))/2</f>
        <v>4.5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4909</v>
      </c>
      <c r="B5">
        <v>383</v>
      </c>
      <c r="D5">
        <f t="shared" si="0"/>
        <v>50.5</v>
      </c>
      <c r="E5">
        <f t="shared" si="1"/>
        <v>4.5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64.278292516905665</v>
      </c>
      <c r="L5">
        <f>STDEVP($B$4:$B$33)</f>
        <v>37.957300571387677</v>
      </c>
    </row>
    <row r="6" spans="1:12" x14ac:dyDescent="0.3">
      <c r="A6">
        <v>4864</v>
      </c>
      <c r="B6">
        <v>406</v>
      </c>
      <c r="D6">
        <f t="shared" si="0"/>
        <v>42</v>
      </c>
      <c r="E6">
        <f t="shared" si="1"/>
        <v>15</v>
      </c>
    </row>
    <row r="7" spans="1:12" x14ac:dyDescent="0.3">
      <c r="A7">
        <v>4850</v>
      </c>
      <c r="B7">
        <v>408</v>
      </c>
      <c r="D7">
        <f t="shared" si="0"/>
        <v>38.5</v>
      </c>
      <c r="E7">
        <f t="shared" si="1"/>
        <v>16</v>
      </c>
      <c r="H7" s="1" t="s">
        <v>11</v>
      </c>
      <c r="I7" s="1" t="s">
        <v>12</v>
      </c>
    </row>
    <row r="8" spans="1:12" x14ac:dyDescent="0.3">
      <c r="A8">
        <v>4869</v>
      </c>
      <c r="B8">
        <v>402</v>
      </c>
      <c r="D8">
        <f t="shared" si="0"/>
        <v>44</v>
      </c>
      <c r="E8">
        <f t="shared" si="1"/>
        <v>13</v>
      </c>
      <c r="H8">
        <f>COUNT($A$4:$A$33)</f>
        <v>30</v>
      </c>
      <c r="I8">
        <f>COUNT($B$4:$B$33)</f>
        <v>30</v>
      </c>
    </row>
    <row r="9" spans="1:12" x14ac:dyDescent="0.3">
      <c r="A9">
        <v>4860</v>
      </c>
      <c r="B9">
        <v>404</v>
      </c>
      <c r="D9">
        <f t="shared" si="0"/>
        <v>41</v>
      </c>
      <c r="E9">
        <f t="shared" si="1"/>
        <v>14</v>
      </c>
    </row>
    <row r="10" spans="1:12" x14ac:dyDescent="0.3">
      <c r="A10">
        <v>4825</v>
      </c>
      <c r="B10">
        <v>395</v>
      </c>
      <c r="D10">
        <f t="shared" si="0"/>
        <v>34</v>
      </c>
      <c r="E10">
        <f t="shared" si="1"/>
        <v>12</v>
      </c>
      <c r="G10" t="s">
        <v>13</v>
      </c>
      <c r="H10">
        <f>H8*I8+H8*(H8+1)/2-H5</f>
        <v>0</v>
      </c>
    </row>
    <row r="11" spans="1:12" x14ac:dyDescent="0.3">
      <c r="A11">
        <v>4874</v>
      </c>
      <c r="B11">
        <v>392</v>
      </c>
      <c r="D11">
        <f t="shared" si="0"/>
        <v>45.5</v>
      </c>
      <c r="E11">
        <f t="shared" si="1"/>
        <v>10</v>
      </c>
      <c r="G11" t="s">
        <v>14</v>
      </c>
      <c r="H11">
        <f>H8*I8+I8*(I8+1)/2-I5</f>
        <v>900</v>
      </c>
    </row>
    <row r="12" spans="1:12" x14ac:dyDescent="0.3">
      <c r="A12">
        <v>4850</v>
      </c>
      <c r="B12">
        <v>387</v>
      </c>
      <c r="D12">
        <f t="shared" si="0"/>
        <v>38.5</v>
      </c>
      <c r="E12">
        <f t="shared" si="1"/>
        <v>6.5</v>
      </c>
    </row>
    <row r="13" spans="1:12" x14ac:dyDescent="0.3">
      <c r="A13">
        <v>5062</v>
      </c>
      <c r="B13">
        <v>432</v>
      </c>
      <c r="D13">
        <f t="shared" si="0"/>
        <v>60</v>
      </c>
      <c r="E13">
        <f t="shared" si="1"/>
        <v>21</v>
      </c>
      <c r="G13" t="s">
        <v>15</v>
      </c>
      <c r="H13">
        <f>MIN(H10,H11)</f>
        <v>0</v>
      </c>
    </row>
    <row r="14" spans="1:12" x14ac:dyDescent="0.3">
      <c r="A14">
        <v>4999</v>
      </c>
      <c r="B14">
        <v>439</v>
      </c>
      <c r="D14">
        <f t="shared" si="0"/>
        <v>57</v>
      </c>
      <c r="E14">
        <f t="shared" si="1"/>
        <v>23</v>
      </c>
    </row>
    <row r="15" spans="1:12" x14ac:dyDescent="0.3">
      <c r="A15">
        <v>4880</v>
      </c>
      <c r="B15">
        <v>429</v>
      </c>
      <c r="D15">
        <f t="shared" si="0"/>
        <v>47</v>
      </c>
      <c r="E15">
        <f t="shared" si="1"/>
        <v>20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4909</v>
      </c>
      <c r="B16">
        <v>434</v>
      </c>
      <c r="D16">
        <f t="shared" si="0"/>
        <v>50.5</v>
      </c>
      <c r="E16">
        <f t="shared" si="1"/>
        <v>22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4815</v>
      </c>
      <c r="B17">
        <v>425</v>
      </c>
      <c r="D17">
        <f t="shared" si="0"/>
        <v>33</v>
      </c>
      <c r="E17">
        <f t="shared" si="1"/>
        <v>19</v>
      </c>
    </row>
    <row r="18" spans="1:12" x14ac:dyDescent="0.3">
      <c r="A18">
        <v>4865</v>
      </c>
      <c r="B18">
        <v>499</v>
      </c>
      <c r="D18">
        <f t="shared" si="0"/>
        <v>43</v>
      </c>
      <c r="E18">
        <f t="shared" si="1"/>
        <v>30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5004</v>
      </c>
      <c r="B19">
        <v>496</v>
      </c>
      <c r="D19">
        <f t="shared" si="0"/>
        <v>58</v>
      </c>
      <c r="E19">
        <f t="shared" si="1"/>
        <v>29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4920</v>
      </c>
      <c r="B20">
        <v>473</v>
      </c>
      <c r="D20">
        <f t="shared" si="0"/>
        <v>54</v>
      </c>
      <c r="E20">
        <f t="shared" si="1"/>
        <v>27</v>
      </c>
    </row>
    <row r="21" spans="1:12" x14ac:dyDescent="0.3">
      <c r="A21">
        <v>4907</v>
      </c>
      <c r="B21">
        <v>470</v>
      </c>
      <c r="D21">
        <f t="shared" si="0"/>
        <v>49</v>
      </c>
      <c r="E21">
        <f t="shared" si="1"/>
        <v>26</v>
      </c>
    </row>
    <row r="22" spans="1:12" x14ac:dyDescent="0.3">
      <c r="A22">
        <v>4891</v>
      </c>
      <c r="B22">
        <v>362</v>
      </c>
      <c r="D22">
        <f t="shared" si="0"/>
        <v>48</v>
      </c>
      <c r="E22">
        <f t="shared" si="1"/>
        <v>2</v>
      </c>
    </row>
    <row r="23" spans="1:12" x14ac:dyDescent="0.3">
      <c r="A23">
        <v>4874</v>
      </c>
      <c r="B23">
        <v>356</v>
      </c>
      <c r="D23">
        <f t="shared" si="0"/>
        <v>45.5</v>
      </c>
      <c r="E23">
        <f t="shared" si="1"/>
        <v>1</v>
      </c>
    </row>
    <row r="24" spans="1:12" x14ac:dyDescent="0.3">
      <c r="A24">
        <v>4929</v>
      </c>
      <c r="B24">
        <v>366</v>
      </c>
      <c r="D24">
        <f t="shared" si="0"/>
        <v>56</v>
      </c>
      <c r="E24">
        <f t="shared" si="1"/>
        <v>3</v>
      </c>
    </row>
    <row r="25" spans="1:12" x14ac:dyDescent="0.3">
      <c r="A25">
        <v>4917</v>
      </c>
      <c r="B25">
        <v>411</v>
      </c>
      <c r="D25">
        <f t="shared" si="0"/>
        <v>53</v>
      </c>
      <c r="E25">
        <f t="shared" si="1"/>
        <v>17</v>
      </c>
    </row>
    <row r="26" spans="1:12" x14ac:dyDescent="0.3">
      <c r="A26">
        <v>5027</v>
      </c>
      <c r="B26">
        <v>444</v>
      </c>
      <c r="D26">
        <f t="shared" si="0"/>
        <v>59</v>
      </c>
      <c r="E26">
        <f t="shared" si="1"/>
        <v>24</v>
      </c>
    </row>
    <row r="27" spans="1:12" x14ac:dyDescent="0.3">
      <c r="A27">
        <v>4913</v>
      </c>
      <c r="B27">
        <v>392</v>
      </c>
      <c r="D27">
        <f t="shared" si="0"/>
        <v>52</v>
      </c>
      <c r="E27">
        <f t="shared" si="1"/>
        <v>10</v>
      </c>
    </row>
    <row r="28" spans="1:12" x14ac:dyDescent="0.3">
      <c r="A28">
        <v>4835</v>
      </c>
      <c r="B28">
        <v>419</v>
      </c>
      <c r="D28">
        <f t="shared" si="0"/>
        <v>36</v>
      </c>
      <c r="E28">
        <f t="shared" si="1"/>
        <v>18</v>
      </c>
    </row>
    <row r="29" spans="1:12" x14ac:dyDescent="0.3">
      <c r="A29">
        <v>4779</v>
      </c>
      <c r="B29">
        <v>392</v>
      </c>
      <c r="D29">
        <f t="shared" si="0"/>
        <v>31</v>
      </c>
      <c r="E29">
        <f t="shared" si="1"/>
        <v>10</v>
      </c>
    </row>
    <row r="30" spans="1:12" x14ac:dyDescent="0.3">
      <c r="A30">
        <v>4839</v>
      </c>
      <c r="B30">
        <v>453</v>
      </c>
      <c r="D30">
        <f t="shared" si="0"/>
        <v>37</v>
      </c>
      <c r="E30">
        <f t="shared" si="1"/>
        <v>25</v>
      </c>
    </row>
    <row r="31" spans="1:12" x14ac:dyDescent="0.3">
      <c r="A31">
        <v>4832</v>
      </c>
      <c r="B31">
        <v>479</v>
      </c>
      <c r="D31">
        <f t="shared" si="0"/>
        <v>35</v>
      </c>
      <c r="E31">
        <f t="shared" si="1"/>
        <v>28</v>
      </c>
    </row>
    <row r="32" spans="1:12" x14ac:dyDescent="0.3">
      <c r="A32">
        <v>4857</v>
      </c>
      <c r="B32">
        <v>389</v>
      </c>
      <c r="D32">
        <f t="shared" si="0"/>
        <v>40</v>
      </c>
      <c r="E32">
        <f t="shared" si="1"/>
        <v>8</v>
      </c>
    </row>
    <row r="33" spans="1:5" x14ac:dyDescent="0.3">
      <c r="A33">
        <v>4811</v>
      </c>
      <c r="B33">
        <v>387</v>
      </c>
      <c r="D33">
        <f t="shared" si="0"/>
        <v>32</v>
      </c>
      <c r="E33">
        <f t="shared" si="1"/>
        <v>6.5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32</v>
      </c>
      <c r="D1" t="s">
        <v>2</v>
      </c>
      <c r="E1">
        <v>562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7388</v>
      </c>
      <c r="I2">
        <f>MEDIAN($B$4:$B$33)</f>
        <v>591.5</v>
      </c>
      <c r="K2">
        <f>AVERAGE($A$4:$A$33)</f>
        <v>7391.9</v>
      </c>
      <c r="L2">
        <f>AVERAGE($B$4:$B$33)</f>
        <v>632.70000000000005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7403</v>
      </c>
      <c r="B4">
        <v>545</v>
      </c>
      <c r="D4">
        <f t="shared" ref="D4:D33" si="0">RANK(A4,$A$4:$B$33,1)+(COUNT($A$4:$B$33)+1-RANK(A4,$A$4:$B$33,1)-RANK(A4,$A$4:$B$33,0))/2</f>
        <v>48</v>
      </c>
      <c r="E4">
        <f t="shared" ref="E4:E33" si="1">RANK(B4,$A$4:$B$33,1)+(COUNT($A$4:$B$33)+1-RANK(B4,$A$4:$B$33,1)-RANK(B4,$A$4:$B$33,0))/2</f>
        <v>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7421</v>
      </c>
      <c r="B5">
        <v>542</v>
      </c>
      <c r="D5">
        <f t="shared" si="0"/>
        <v>53</v>
      </c>
      <c r="E5">
        <f t="shared" si="1"/>
        <v>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35.727067236667111</v>
      </c>
      <c r="L5">
        <f>STDEVP($B$4:$B$33)</f>
        <v>86.727600374198445</v>
      </c>
    </row>
    <row r="6" spans="1:12" x14ac:dyDescent="0.3">
      <c r="A6">
        <v>7424</v>
      </c>
      <c r="B6">
        <v>569</v>
      </c>
      <c r="D6">
        <f t="shared" si="0"/>
        <v>54</v>
      </c>
      <c r="E6">
        <f t="shared" si="1"/>
        <v>11</v>
      </c>
    </row>
    <row r="7" spans="1:12" x14ac:dyDescent="0.3">
      <c r="A7">
        <v>7352</v>
      </c>
      <c r="B7">
        <v>562</v>
      </c>
      <c r="D7">
        <f t="shared" si="0"/>
        <v>36</v>
      </c>
      <c r="E7">
        <f t="shared" si="1"/>
        <v>10</v>
      </c>
      <c r="H7" s="1" t="s">
        <v>11</v>
      </c>
      <c r="I7" s="1" t="s">
        <v>12</v>
      </c>
    </row>
    <row r="8" spans="1:12" x14ac:dyDescent="0.3">
      <c r="A8">
        <v>7383</v>
      </c>
      <c r="B8">
        <v>545</v>
      </c>
      <c r="D8">
        <f t="shared" si="0"/>
        <v>45</v>
      </c>
      <c r="E8">
        <f t="shared" si="1"/>
        <v>5</v>
      </c>
      <c r="H8">
        <f>COUNT($A$4:$A$33)</f>
        <v>30</v>
      </c>
      <c r="I8">
        <f>COUNT($B$4:$B$33)</f>
        <v>30</v>
      </c>
    </row>
    <row r="9" spans="1:12" x14ac:dyDescent="0.3">
      <c r="A9">
        <v>7373</v>
      </c>
      <c r="B9">
        <v>543</v>
      </c>
      <c r="D9">
        <f t="shared" si="0"/>
        <v>40</v>
      </c>
      <c r="E9">
        <f t="shared" si="1"/>
        <v>3</v>
      </c>
    </row>
    <row r="10" spans="1:12" x14ac:dyDescent="0.3">
      <c r="A10">
        <v>7346</v>
      </c>
      <c r="B10">
        <v>578</v>
      </c>
      <c r="D10">
        <f t="shared" si="0"/>
        <v>33</v>
      </c>
      <c r="E10">
        <f t="shared" si="1"/>
        <v>12</v>
      </c>
      <c r="G10" t="s">
        <v>13</v>
      </c>
      <c r="H10">
        <f>H8*I8+H8*(H8+1)/2-H5</f>
        <v>0</v>
      </c>
    </row>
    <row r="11" spans="1:12" x14ac:dyDescent="0.3">
      <c r="A11">
        <v>7393</v>
      </c>
      <c r="B11">
        <v>717</v>
      </c>
      <c r="D11">
        <f t="shared" si="0"/>
        <v>46</v>
      </c>
      <c r="E11">
        <f t="shared" si="1"/>
        <v>23</v>
      </c>
      <c r="G11" t="s">
        <v>14</v>
      </c>
      <c r="H11">
        <f>H8*I8+I8*(I8+1)/2-I5</f>
        <v>900</v>
      </c>
    </row>
    <row r="12" spans="1:12" x14ac:dyDescent="0.3">
      <c r="A12">
        <v>7405</v>
      </c>
      <c r="B12">
        <v>718</v>
      </c>
      <c r="D12">
        <f t="shared" si="0"/>
        <v>49</v>
      </c>
      <c r="E12">
        <f t="shared" si="1"/>
        <v>24</v>
      </c>
    </row>
    <row r="13" spans="1:12" x14ac:dyDescent="0.3">
      <c r="A13">
        <v>7368</v>
      </c>
      <c r="B13">
        <v>546</v>
      </c>
      <c r="D13">
        <f t="shared" si="0"/>
        <v>38</v>
      </c>
      <c r="E13">
        <f t="shared" si="1"/>
        <v>7</v>
      </c>
      <c r="G13" t="s">
        <v>15</v>
      </c>
      <c r="H13">
        <f>MIN(H10,H11)</f>
        <v>0</v>
      </c>
    </row>
    <row r="14" spans="1:12" x14ac:dyDescent="0.3">
      <c r="A14">
        <v>7378</v>
      </c>
      <c r="B14">
        <v>555</v>
      </c>
      <c r="D14">
        <f t="shared" si="0"/>
        <v>41</v>
      </c>
      <c r="E14">
        <f t="shared" si="1"/>
        <v>8.5</v>
      </c>
    </row>
    <row r="15" spans="1:12" x14ac:dyDescent="0.3">
      <c r="A15">
        <v>7406</v>
      </c>
      <c r="B15">
        <v>555</v>
      </c>
      <c r="D15">
        <f t="shared" si="0"/>
        <v>50</v>
      </c>
      <c r="E15">
        <f t="shared" si="1"/>
        <v>8.5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7436</v>
      </c>
      <c r="B16">
        <v>794</v>
      </c>
      <c r="D16">
        <f t="shared" si="0"/>
        <v>57</v>
      </c>
      <c r="E16">
        <f t="shared" si="1"/>
        <v>29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7350</v>
      </c>
      <c r="B17">
        <v>796</v>
      </c>
      <c r="D17">
        <f t="shared" si="0"/>
        <v>35</v>
      </c>
      <c r="E17">
        <f t="shared" si="1"/>
        <v>30</v>
      </c>
    </row>
    <row r="18" spans="1:12" x14ac:dyDescent="0.3">
      <c r="A18">
        <v>7330</v>
      </c>
      <c r="B18">
        <v>593</v>
      </c>
      <c r="D18">
        <f t="shared" si="0"/>
        <v>32</v>
      </c>
      <c r="E18">
        <f t="shared" si="1"/>
        <v>16.5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7432</v>
      </c>
      <c r="B19">
        <v>590</v>
      </c>
      <c r="D19">
        <f t="shared" si="0"/>
        <v>55</v>
      </c>
      <c r="E19">
        <f t="shared" si="1"/>
        <v>15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7408</v>
      </c>
      <c r="B20">
        <v>588</v>
      </c>
      <c r="D20">
        <f t="shared" si="0"/>
        <v>51</v>
      </c>
      <c r="E20">
        <f t="shared" si="1"/>
        <v>14</v>
      </c>
    </row>
    <row r="21" spans="1:12" x14ac:dyDescent="0.3">
      <c r="A21">
        <v>7379</v>
      </c>
      <c r="B21">
        <v>582</v>
      </c>
      <c r="D21">
        <f t="shared" si="0"/>
        <v>42</v>
      </c>
      <c r="E21">
        <f t="shared" si="1"/>
        <v>13</v>
      </c>
    </row>
    <row r="22" spans="1:12" x14ac:dyDescent="0.3">
      <c r="A22">
        <v>7381</v>
      </c>
      <c r="B22">
        <v>753</v>
      </c>
      <c r="D22">
        <f t="shared" si="0"/>
        <v>43</v>
      </c>
      <c r="E22">
        <f t="shared" si="1"/>
        <v>27</v>
      </c>
    </row>
    <row r="23" spans="1:12" x14ac:dyDescent="0.3">
      <c r="A23">
        <v>7367</v>
      </c>
      <c r="B23">
        <v>750</v>
      </c>
      <c r="D23">
        <f t="shared" si="0"/>
        <v>37</v>
      </c>
      <c r="E23">
        <f t="shared" si="1"/>
        <v>26</v>
      </c>
    </row>
    <row r="24" spans="1:12" x14ac:dyDescent="0.3">
      <c r="A24">
        <v>7397</v>
      </c>
      <c r="B24">
        <v>593</v>
      </c>
      <c r="D24">
        <f t="shared" si="0"/>
        <v>47</v>
      </c>
      <c r="E24">
        <f t="shared" si="1"/>
        <v>16.5</v>
      </c>
    </row>
    <row r="25" spans="1:12" x14ac:dyDescent="0.3">
      <c r="A25">
        <v>7382</v>
      </c>
      <c r="B25">
        <v>766</v>
      </c>
      <c r="D25">
        <f t="shared" si="0"/>
        <v>44</v>
      </c>
      <c r="E25">
        <f t="shared" si="1"/>
        <v>28</v>
      </c>
    </row>
    <row r="26" spans="1:12" x14ac:dyDescent="0.3">
      <c r="A26">
        <v>7322</v>
      </c>
      <c r="B26">
        <v>743</v>
      </c>
      <c r="D26">
        <f t="shared" si="0"/>
        <v>31</v>
      </c>
      <c r="E26">
        <f t="shared" si="1"/>
        <v>25</v>
      </c>
    </row>
    <row r="27" spans="1:12" x14ac:dyDescent="0.3">
      <c r="A27">
        <v>7465</v>
      </c>
      <c r="B27">
        <v>641</v>
      </c>
      <c r="D27">
        <f t="shared" si="0"/>
        <v>60</v>
      </c>
      <c r="E27">
        <f t="shared" si="1"/>
        <v>18</v>
      </c>
    </row>
    <row r="28" spans="1:12" x14ac:dyDescent="0.3">
      <c r="A28">
        <v>7433</v>
      </c>
      <c r="B28">
        <v>707</v>
      </c>
      <c r="D28">
        <f t="shared" si="0"/>
        <v>56</v>
      </c>
      <c r="E28">
        <f t="shared" si="1"/>
        <v>22</v>
      </c>
    </row>
    <row r="29" spans="1:12" x14ac:dyDescent="0.3">
      <c r="A29">
        <v>7443</v>
      </c>
      <c r="B29">
        <v>677</v>
      </c>
      <c r="D29">
        <f t="shared" si="0"/>
        <v>58</v>
      </c>
      <c r="E29">
        <f t="shared" si="1"/>
        <v>20</v>
      </c>
    </row>
    <row r="30" spans="1:12" x14ac:dyDescent="0.3">
      <c r="A30">
        <v>7371</v>
      </c>
      <c r="B30">
        <v>680</v>
      </c>
      <c r="D30">
        <f t="shared" si="0"/>
        <v>39</v>
      </c>
      <c r="E30">
        <f t="shared" si="1"/>
        <v>21</v>
      </c>
    </row>
    <row r="31" spans="1:12" x14ac:dyDescent="0.3">
      <c r="A31">
        <v>7409</v>
      </c>
      <c r="B31">
        <v>669</v>
      </c>
      <c r="D31">
        <f t="shared" si="0"/>
        <v>52</v>
      </c>
      <c r="E31">
        <f t="shared" si="1"/>
        <v>19</v>
      </c>
    </row>
    <row r="32" spans="1:12" x14ac:dyDescent="0.3">
      <c r="A32">
        <v>7451</v>
      </c>
      <c r="B32">
        <v>539</v>
      </c>
      <c r="D32">
        <f t="shared" si="0"/>
        <v>59</v>
      </c>
      <c r="E32">
        <f t="shared" si="1"/>
        <v>1</v>
      </c>
    </row>
    <row r="33" spans="1:5" x14ac:dyDescent="0.3">
      <c r="A33">
        <v>7349</v>
      </c>
      <c r="B33">
        <v>545</v>
      </c>
      <c r="D33">
        <f t="shared" si="0"/>
        <v>34</v>
      </c>
      <c r="E33">
        <f t="shared" si="1"/>
        <v>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33</v>
      </c>
      <c r="D1" t="s">
        <v>2</v>
      </c>
      <c r="E1">
        <v>697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9327.5</v>
      </c>
      <c r="I2">
        <f>MEDIAN($B$4:$B$33)</f>
        <v>690</v>
      </c>
      <c r="K2">
        <f>AVERAGE($A$4:$A$33)</f>
        <v>9336.7000000000007</v>
      </c>
      <c r="L2">
        <f>AVERAGE($B$4:$B$33)</f>
        <v>693.7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9326</v>
      </c>
      <c r="B4">
        <v>738</v>
      </c>
      <c r="D4">
        <f t="shared" ref="D4:D33" si="0">RANK(A4,$A$4:$B$33,1)+(COUNT($A$4:$B$33)+1-RANK(A4,$A$4:$B$33,1)-RANK(A4,$A$4:$B$33,0))/2</f>
        <v>45</v>
      </c>
      <c r="E4">
        <f t="shared" ref="E4:E33" si="1">RANK(B4,$A$4:$B$33,1)+(COUNT($A$4:$B$33)+1-RANK(B4,$A$4:$B$33,1)-RANK(B4,$A$4:$B$33,0))/2</f>
        <v>25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9388</v>
      </c>
      <c r="B5">
        <v>737</v>
      </c>
      <c r="D5">
        <f t="shared" si="0"/>
        <v>56</v>
      </c>
      <c r="E5">
        <f t="shared" si="1"/>
        <v>24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60.118300042499541</v>
      </c>
      <c r="L5">
        <f>STDEVP($B$4:$B$33)</f>
        <v>61.61771931298118</v>
      </c>
    </row>
    <row r="6" spans="1:12" x14ac:dyDescent="0.3">
      <c r="A6">
        <v>9307</v>
      </c>
      <c r="B6">
        <v>670</v>
      </c>
      <c r="D6">
        <f t="shared" si="0"/>
        <v>39.5</v>
      </c>
      <c r="E6">
        <f t="shared" si="1"/>
        <v>10</v>
      </c>
    </row>
    <row r="7" spans="1:12" x14ac:dyDescent="0.3">
      <c r="A7">
        <v>9311</v>
      </c>
      <c r="B7">
        <v>724</v>
      </c>
      <c r="D7">
        <f t="shared" si="0"/>
        <v>42</v>
      </c>
      <c r="E7">
        <f t="shared" si="1"/>
        <v>23</v>
      </c>
      <c r="H7" s="1" t="s">
        <v>11</v>
      </c>
      <c r="I7" s="1" t="s">
        <v>12</v>
      </c>
    </row>
    <row r="8" spans="1:12" x14ac:dyDescent="0.3">
      <c r="A8">
        <v>9336</v>
      </c>
      <c r="B8">
        <v>694</v>
      </c>
      <c r="D8">
        <f t="shared" si="0"/>
        <v>48.5</v>
      </c>
      <c r="E8">
        <f t="shared" si="1"/>
        <v>18</v>
      </c>
      <c r="H8">
        <f>COUNT($A$4:$A$33)</f>
        <v>30</v>
      </c>
      <c r="I8">
        <f>COUNT($B$4:$B$33)</f>
        <v>30</v>
      </c>
    </row>
    <row r="9" spans="1:12" x14ac:dyDescent="0.3">
      <c r="A9">
        <v>9285</v>
      </c>
      <c r="B9">
        <v>693</v>
      </c>
      <c r="D9">
        <f t="shared" si="0"/>
        <v>35</v>
      </c>
      <c r="E9">
        <f t="shared" si="1"/>
        <v>17</v>
      </c>
    </row>
    <row r="10" spans="1:12" x14ac:dyDescent="0.3">
      <c r="A10">
        <v>9291</v>
      </c>
      <c r="B10">
        <v>627</v>
      </c>
      <c r="D10">
        <f t="shared" si="0"/>
        <v>37</v>
      </c>
      <c r="E10">
        <f t="shared" si="1"/>
        <v>4</v>
      </c>
      <c r="G10" t="s">
        <v>13</v>
      </c>
      <c r="H10">
        <f>H8*I8+H8*(H8+1)/2-H5</f>
        <v>0</v>
      </c>
    </row>
    <row r="11" spans="1:12" x14ac:dyDescent="0.3">
      <c r="A11">
        <v>9589</v>
      </c>
      <c r="B11">
        <v>688</v>
      </c>
      <c r="D11">
        <f t="shared" si="0"/>
        <v>60</v>
      </c>
      <c r="E11">
        <f t="shared" si="1"/>
        <v>15</v>
      </c>
      <c r="G11" t="s">
        <v>14</v>
      </c>
      <c r="H11">
        <f>H8*I8+I8*(I8+1)/2-I5</f>
        <v>900</v>
      </c>
    </row>
    <row r="12" spans="1:12" x14ac:dyDescent="0.3">
      <c r="A12">
        <v>9307</v>
      </c>
      <c r="B12">
        <v>687</v>
      </c>
      <c r="D12">
        <f t="shared" si="0"/>
        <v>39.5</v>
      </c>
      <c r="E12">
        <f t="shared" si="1"/>
        <v>14</v>
      </c>
    </row>
    <row r="13" spans="1:12" x14ac:dyDescent="0.3">
      <c r="A13">
        <v>9296</v>
      </c>
      <c r="B13">
        <v>706</v>
      </c>
      <c r="D13">
        <f t="shared" si="0"/>
        <v>38</v>
      </c>
      <c r="E13">
        <f t="shared" si="1"/>
        <v>22</v>
      </c>
      <c r="G13" t="s">
        <v>15</v>
      </c>
      <c r="H13">
        <f>MIN(H10,H11)</f>
        <v>0</v>
      </c>
    </row>
    <row r="14" spans="1:12" x14ac:dyDescent="0.3">
      <c r="A14">
        <v>9309</v>
      </c>
      <c r="B14">
        <v>756</v>
      </c>
      <c r="D14">
        <f t="shared" si="0"/>
        <v>41</v>
      </c>
      <c r="E14">
        <f t="shared" si="1"/>
        <v>27</v>
      </c>
    </row>
    <row r="15" spans="1:12" x14ac:dyDescent="0.3">
      <c r="A15">
        <v>9314</v>
      </c>
      <c r="B15">
        <v>754</v>
      </c>
      <c r="D15">
        <f t="shared" si="0"/>
        <v>43</v>
      </c>
      <c r="E15">
        <f t="shared" si="1"/>
        <v>26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9285</v>
      </c>
      <c r="B16">
        <v>692</v>
      </c>
      <c r="D16">
        <f t="shared" si="0"/>
        <v>35</v>
      </c>
      <c r="E16">
        <f t="shared" si="1"/>
        <v>16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9342</v>
      </c>
      <c r="B17">
        <v>640</v>
      </c>
      <c r="D17">
        <f t="shared" si="0"/>
        <v>52</v>
      </c>
      <c r="E17">
        <f t="shared" si="1"/>
        <v>7</v>
      </c>
    </row>
    <row r="18" spans="1:12" x14ac:dyDescent="0.3">
      <c r="A18">
        <v>9396</v>
      </c>
      <c r="B18">
        <v>762</v>
      </c>
      <c r="D18">
        <f t="shared" si="0"/>
        <v>58</v>
      </c>
      <c r="E18">
        <f t="shared" si="1"/>
        <v>28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9282</v>
      </c>
      <c r="B19">
        <v>792</v>
      </c>
      <c r="D19">
        <f t="shared" si="0"/>
        <v>33</v>
      </c>
      <c r="E19">
        <f t="shared" si="1"/>
        <v>29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9316</v>
      </c>
      <c r="B20">
        <v>650</v>
      </c>
      <c r="D20">
        <f t="shared" si="0"/>
        <v>44</v>
      </c>
      <c r="E20">
        <f t="shared" si="1"/>
        <v>9</v>
      </c>
    </row>
    <row r="21" spans="1:12" x14ac:dyDescent="0.3">
      <c r="A21">
        <v>9354</v>
      </c>
      <c r="B21">
        <v>637</v>
      </c>
      <c r="D21">
        <f t="shared" si="0"/>
        <v>53</v>
      </c>
      <c r="E21">
        <f t="shared" si="1"/>
        <v>6</v>
      </c>
    </row>
    <row r="22" spans="1:12" x14ac:dyDescent="0.3">
      <c r="A22">
        <v>9277</v>
      </c>
      <c r="B22">
        <v>629</v>
      </c>
      <c r="D22">
        <f t="shared" si="0"/>
        <v>31</v>
      </c>
      <c r="E22">
        <f t="shared" si="1"/>
        <v>5</v>
      </c>
    </row>
    <row r="23" spans="1:12" x14ac:dyDescent="0.3">
      <c r="A23">
        <v>9336</v>
      </c>
      <c r="B23">
        <v>604</v>
      </c>
      <c r="D23">
        <f t="shared" si="0"/>
        <v>48.5</v>
      </c>
      <c r="E23">
        <f t="shared" si="1"/>
        <v>1</v>
      </c>
    </row>
    <row r="24" spans="1:12" x14ac:dyDescent="0.3">
      <c r="A24">
        <v>9420</v>
      </c>
      <c r="B24">
        <v>675</v>
      </c>
      <c r="D24">
        <f t="shared" si="0"/>
        <v>59</v>
      </c>
      <c r="E24">
        <f t="shared" si="1"/>
        <v>11</v>
      </c>
    </row>
    <row r="25" spans="1:12" x14ac:dyDescent="0.3">
      <c r="A25">
        <v>9329</v>
      </c>
      <c r="B25">
        <v>685</v>
      </c>
      <c r="D25">
        <f t="shared" si="0"/>
        <v>46</v>
      </c>
      <c r="E25">
        <f t="shared" si="1"/>
        <v>13</v>
      </c>
    </row>
    <row r="26" spans="1:12" x14ac:dyDescent="0.3">
      <c r="A26">
        <v>9331</v>
      </c>
      <c r="B26">
        <v>695</v>
      </c>
      <c r="D26">
        <f t="shared" si="0"/>
        <v>47</v>
      </c>
      <c r="E26">
        <f t="shared" si="1"/>
        <v>19</v>
      </c>
    </row>
    <row r="27" spans="1:12" x14ac:dyDescent="0.3">
      <c r="A27">
        <v>9361</v>
      </c>
      <c r="B27">
        <v>702</v>
      </c>
      <c r="D27">
        <f t="shared" si="0"/>
        <v>54</v>
      </c>
      <c r="E27">
        <f t="shared" si="1"/>
        <v>20.5</v>
      </c>
    </row>
    <row r="28" spans="1:12" x14ac:dyDescent="0.3">
      <c r="A28">
        <v>9285</v>
      </c>
      <c r="B28">
        <v>677</v>
      </c>
      <c r="D28">
        <f t="shared" si="0"/>
        <v>35</v>
      </c>
      <c r="E28">
        <f t="shared" si="1"/>
        <v>12</v>
      </c>
    </row>
    <row r="29" spans="1:12" x14ac:dyDescent="0.3">
      <c r="A29">
        <v>9281</v>
      </c>
      <c r="B29">
        <v>911</v>
      </c>
      <c r="D29">
        <f t="shared" si="0"/>
        <v>32</v>
      </c>
      <c r="E29">
        <f t="shared" si="1"/>
        <v>30</v>
      </c>
    </row>
    <row r="30" spans="1:12" x14ac:dyDescent="0.3">
      <c r="A30">
        <v>9382</v>
      </c>
      <c r="B30">
        <v>702</v>
      </c>
      <c r="D30">
        <f t="shared" si="0"/>
        <v>55</v>
      </c>
      <c r="E30">
        <f t="shared" si="1"/>
        <v>20.5</v>
      </c>
    </row>
    <row r="31" spans="1:12" x14ac:dyDescent="0.3">
      <c r="A31">
        <v>9391</v>
      </c>
      <c r="B31">
        <v>626</v>
      </c>
      <c r="D31">
        <f t="shared" si="0"/>
        <v>57</v>
      </c>
      <c r="E31">
        <f t="shared" si="1"/>
        <v>3</v>
      </c>
    </row>
    <row r="32" spans="1:12" x14ac:dyDescent="0.3">
      <c r="A32">
        <v>9337</v>
      </c>
      <c r="B32">
        <v>609</v>
      </c>
      <c r="D32">
        <f t="shared" si="0"/>
        <v>50.5</v>
      </c>
      <c r="E32">
        <f t="shared" si="1"/>
        <v>2</v>
      </c>
    </row>
    <row r="33" spans="1:5" x14ac:dyDescent="0.3">
      <c r="A33">
        <v>9337</v>
      </c>
      <c r="B33">
        <v>649</v>
      </c>
      <c r="D33">
        <f t="shared" si="0"/>
        <v>50.5</v>
      </c>
      <c r="E33">
        <f t="shared" si="1"/>
        <v>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34</v>
      </c>
      <c r="D1" t="s">
        <v>2</v>
      </c>
      <c r="E1">
        <v>526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7064</v>
      </c>
      <c r="I2">
        <f>MEDIAN($B$4:$B$33)</f>
        <v>578.5</v>
      </c>
      <c r="K2">
        <f>AVERAGE($A$4:$A$33)</f>
        <v>7070.4333333333334</v>
      </c>
      <c r="L2">
        <f>AVERAGE($B$4:$B$33)</f>
        <v>593.73333333333335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7089</v>
      </c>
      <c r="B4">
        <v>560</v>
      </c>
      <c r="D4">
        <f t="shared" ref="D4:D33" si="0">RANK(A4,$A$4:$B$33,1)+(COUNT($A$4:$B$33)+1-RANK(A4,$A$4:$B$33,1)-RANK(A4,$A$4:$B$33,0))/2</f>
        <v>53</v>
      </c>
      <c r="E4">
        <f t="shared" ref="E4:E33" si="1">RANK(B4,$A$4:$B$33,1)+(COUNT($A$4:$B$33)+1-RANK(B4,$A$4:$B$33,1)-RANK(B4,$A$4:$B$33,0))/2</f>
        <v>11.5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7104</v>
      </c>
      <c r="B5">
        <v>585</v>
      </c>
      <c r="D5">
        <f t="shared" si="0"/>
        <v>55</v>
      </c>
      <c r="E5">
        <f t="shared" si="1"/>
        <v>19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41.393786436560205</v>
      </c>
      <c r="L5">
        <f>STDEVP($B$4:$B$33)</f>
        <v>74.445923700062693</v>
      </c>
    </row>
    <row r="6" spans="1:12" x14ac:dyDescent="0.3">
      <c r="A6">
        <v>7056</v>
      </c>
      <c r="B6">
        <v>536</v>
      </c>
      <c r="D6">
        <f t="shared" si="0"/>
        <v>44.5</v>
      </c>
      <c r="E6">
        <f t="shared" si="1"/>
        <v>4</v>
      </c>
    </row>
    <row r="7" spans="1:12" x14ac:dyDescent="0.3">
      <c r="A7">
        <v>7043</v>
      </c>
      <c r="B7">
        <v>510</v>
      </c>
      <c r="D7">
        <f t="shared" si="0"/>
        <v>40.5</v>
      </c>
      <c r="E7">
        <f t="shared" si="1"/>
        <v>1</v>
      </c>
      <c r="H7" s="1" t="s">
        <v>11</v>
      </c>
      <c r="I7" s="1" t="s">
        <v>12</v>
      </c>
    </row>
    <row r="8" spans="1:12" x14ac:dyDescent="0.3">
      <c r="A8">
        <v>7024</v>
      </c>
      <c r="B8">
        <v>539</v>
      </c>
      <c r="D8">
        <f t="shared" si="0"/>
        <v>32</v>
      </c>
      <c r="E8">
        <f t="shared" si="1"/>
        <v>5.5</v>
      </c>
      <c r="H8">
        <f>COUNT($A$4:$A$33)</f>
        <v>30</v>
      </c>
      <c r="I8">
        <f>COUNT($B$4:$B$33)</f>
        <v>30</v>
      </c>
    </row>
    <row r="9" spans="1:12" x14ac:dyDescent="0.3">
      <c r="A9">
        <v>7115</v>
      </c>
      <c r="B9">
        <v>553</v>
      </c>
      <c r="D9">
        <f t="shared" si="0"/>
        <v>56</v>
      </c>
      <c r="E9">
        <f t="shared" si="1"/>
        <v>8</v>
      </c>
    </row>
    <row r="10" spans="1:12" x14ac:dyDescent="0.3">
      <c r="A10">
        <v>7154</v>
      </c>
      <c r="B10">
        <v>546</v>
      </c>
      <c r="D10">
        <f t="shared" si="0"/>
        <v>59</v>
      </c>
      <c r="E10">
        <f t="shared" si="1"/>
        <v>7</v>
      </c>
      <c r="G10" t="s">
        <v>13</v>
      </c>
      <c r="H10">
        <f>H8*I8+H8*(H8+1)/2-H5</f>
        <v>0</v>
      </c>
    </row>
    <row r="11" spans="1:12" x14ac:dyDescent="0.3">
      <c r="A11">
        <v>7039</v>
      </c>
      <c r="B11">
        <v>560</v>
      </c>
      <c r="D11">
        <f t="shared" si="0"/>
        <v>38</v>
      </c>
      <c r="E11">
        <f t="shared" si="1"/>
        <v>11.5</v>
      </c>
      <c r="G11" t="s">
        <v>14</v>
      </c>
      <c r="H11">
        <f>H8*I8+I8*(I8+1)/2-I5</f>
        <v>900</v>
      </c>
    </row>
    <row r="12" spans="1:12" x14ac:dyDescent="0.3">
      <c r="A12">
        <v>7038</v>
      </c>
      <c r="B12">
        <v>557</v>
      </c>
      <c r="D12">
        <f t="shared" si="0"/>
        <v>37</v>
      </c>
      <c r="E12">
        <f t="shared" si="1"/>
        <v>10</v>
      </c>
    </row>
    <row r="13" spans="1:12" x14ac:dyDescent="0.3">
      <c r="A13">
        <v>7035</v>
      </c>
      <c r="B13">
        <v>580</v>
      </c>
      <c r="D13">
        <f t="shared" si="0"/>
        <v>36</v>
      </c>
      <c r="E13">
        <f t="shared" si="1"/>
        <v>17</v>
      </c>
      <c r="G13" t="s">
        <v>15</v>
      </c>
      <c r="H13">
        <f>MIN(H10,H11)</f>
        <v>0</v>
      </c>
    </row>
    <row r="14" spans="1:12" x14ac:dyDescent="0.3">
      <c r="A14">
        <v>7074</v>
      </c>
      <c r="B14">
        <v>590</v>
      </c>
      <c r="D14">
        <f t="shared" si="0"/>
        <v>48.5</v>
      </c>
      <c r="E14">
        <f t="shared" si="1"/>
        <v>21</v>
      </c>
    </row>
    <row r="15" spans="1:12" x14ac:dyDescent="0.3">
      <c r="A15">
        <v>7051</v>
      </c>
      <c r="B15">
        <v>584</v>
      </c>
      <c r="D15">
        <f t="shared" si="0"/>
        <v>43</v>
      </c>
      <c r="E15">
        <f t="shared" si="1"/>
        <v>18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7194</v>
      </c>
      <c r="B16">
        <v>578</v>
      </c>
      <c r="D16">
        <f t="shared" si="0"/>
        <v>60</v>
      </c>
      <c r="E16">
        <f t="shared" si="1"/>
        <v>15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7124</v>
      </c>
      <c r="B17">
        <v>654</v>
      </c>
      <c r="D17">
        <f t="shared" si="0"/>
        <v>57</v>
      </c>
      <c r="E17">
        <f t="shared" si="1"/>
        <v>26</v>
      </c>
    </row>
    <row r="18" spans="1:12" x14ac:dyDescent="0.3">
      <c r="A18">
        <v>7050</v>
      </c>
      <c r="B18">
        <v>823</v>
      </c>
      <c r="D18">
        <f t="shared" si="0"/>
        <v>42</v>
      </c>
      <c r="E18">
        <f t="shared" si="1"/>
        <v>30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7040</v>
      </c>
      <c r="B19">
        <v>819</v>
      </c>
      <c r="D19">
        <f t="shared" si="0"/>
        <v>39</v>
      </c>
      <c r="E19">
        <f t="shared" si="1"/>
        <v>29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7102</v>
      </c>
      <c r="B20">
        <v>514</v>
      </c>
      <c r="D20">
        <f t="shared" si="0"/>
        <v>54</v>
      </c>
      <c r="E20">
        <f t="shared" si="1"/>
        <v>2</v>
      </c>
    </row>
    <row r="21" spans="1:12" x14ac:dyDescent="0.3">
      <c r="A21">
        <v>7127</v>
      </c>
      <c r="B21">
        <v>589</v>
      </c>
      <c r="D21">
        <f t="shared" si="0"/>
        <v>58</v>
      </c>
      <c r="E21">
        <f t="shared" si="1"/>
        <v>20</v>
      </c>
    </row>
    <row r="22" spans="1:12" x14ac:dyDescent="0.3">
      <c r="A22">
        <v>7076</v>
      </c>
      <c r="B22">
        <v>595</v>
      </c>
      <c r="D22">
        <f t="shared" si="0"/>
        <v>50</v>
      </c>
      <c r="E22">
        <f t="shared" si="1"/>
        <v>23</v>
      </c>
    </row>
    <row r="23" spans="1:12" x14ac:dyDescent="0.3">
      <c r="A23">
        <v>7074</v>
      </c>
      <c r="B23">
        <v>593</v>
      </c>
      <c r="D23">
        <f t="shared" si="0"/>
        <v>48.5</v>
      </c>
      <c r="E23">
        <f t="shared" si="1"/>
        <v>22</v>
      </c>
    </row>
    <row r="24" spans="1:12" x14ac:dyDescent="0.3">
      <c r="A24">
        <v>7005</v>
      </c>
      <c r="B24">
        <v>562</v>
      </c>
      <c r="D24">
        <f t="shared" si="0"/>
        <v>31</v>
      </c>
      <c r="E24">
        <f t="shared" si="1"/>
        <v>13.5</v>
      </c>
    </row>
    <row r="25" spans="1:12" x14ac:dyDescent="0.3">
      <c r="A25">
        <v>7072</v>
      </c>
      <c r="B25">
        <v>579</v>
      </c>
      <c r="D25">
        <f t="shared" si="0"/>
        <v>46</v>
      </c>
      <c r="E25">
        <f t="shared" si="1"/>
        <v>16</v>
      </c>
    </row>
    <row r="26" spans="1:12" x14ac:dyDescent="0.3">
      <c r="A26">
        <v>7077</v>
      </c>
      <c r="B26">
        <v>555</v>
      </c>
      <c r="D26">
        <f t="shared" si="0"/>
        <v>51</v>
      </c>
      <c r="E26">
        <f t="shared" si="1"/>
        <v>9</v>
      </c>
    </row>
    <row r="27" spans="1:12" x14ac:dyDescent="0.3">
      <c r="A27">
        <v>7056</v>
      </c>
      <c r="B27">
        <v>562</v>
      </c>
      <c r="D27">
        <f t="shared" si="0"/>
        <v>44.5</v>
      </c>
      <c r="E27">
        <f t="shared" si="1"/>
        <v>13.5</v>
      </c>
    </row>
    <row r="28" spans="1:12" x14ac:dyDescent="0.3">
      <c r="A28">
        <v>7025</v>
      </c>
      <c r="B28">
        <v>711</v>
      </c>
      <c r="D28">
        <f t="shared" si="0"/>
        <v>33</v>
      </c>
      <c r="E28">
        <f t="shared" si="1"/>
        <v>28</v>
      </c>
    </row>
    <row r="29" spans="1:12" x14ac:dyDescent="0.3">
      <c r="A29">
        <v>7032</v>
      </c>
      <c r="B29">
        <v>618</v>
      </c>
      <c r="D29">
        <f t="shared" si="0"/>
        <v>34</v>
      </c>
      <c r="E29">
        <f t="shared" si="1"/>
        <v>25</v>
      </c>
    </row>
    <row r="30" spans="1:12" x14ac:dyDescent="0.3">
      <c r="A30">
        <v>7034</v>
      </c>
      <c r="B30">
        <v>611</v>
      </c>
      <c r="D30">
        <f t="shared" si="0"/>
        <v>35</v>
      </c>
      <c r="E30">
        <f t="shared" si="1"/>
        <v>24</v>
      </c>
    </row>
    <row r="31" spans="1:12" x14ac:dyDescent="0.3">
      <c r="A31">
        <v>7087</v>
      </c>
      <c r="B31">
        <v>539</v>
      </c>
      <c r="D31">
        <f t="shared" si="0"/>
        <v>52</v>
      </c>
      <c r="E31">
        <f t="shared" si="1"/>
        <v>5.5</v>
      </c>
    </row>
    <row r="32" spans="1:12" x14ac:dyDescent="0.3">
      <c r="A32">
        <v>7073</v>
      </c>
      <c r="B32">
        <v>535</v>
      </c>
      <c r="D32">
        <f t="shared" si="0"/>
        <v>47</v>
      </c>
      <c r="E32">
        <f t="shared" si="1"/>
        <v>3</v>
      </c>
    </row>
    <row r="33" spans="1:5" x14ac:dyDescent="0.3">
      <c r="A33">
        <v>7043</v>
      </c>
      <c r="B33">
        <v>675</v>
      </c>
      <c r="D33">
        <f t="shared" si="0"/>
        <v>40.5</v>
      </c>
      <c r="E33">
        <f t="shared" si="1"/>
        <v>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35</v>
      </c>
      <c r="D1" t="s">
        <v>2</v>
      </c>
      <c r="E1">
        <v>851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11429</v>
      </c>
      <c r="I2">
        <f>MEDIAN($B$4:$B$33)</f>
        <v>842</v>
      </c>
      <c r="K2">
        <f>AVERAGE($A$4:$A$33)</f>
        <v>11446.866666666667</v>
      </c>
      <c r="L2">
        <f>AVERAGE($B$4:$B$33)</f>
        <v>858.63333333333333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11425</v>
      </c>
      <c r="B4">
        <v>882</v>
      </c>
      <c r="D4">
        <f t="shared" ref="D4:D33" si="0">RANK(A4,$A$4:$B$33,1)+(COUNT($A$4:$B$33)+1-RANK(A4,$A$4:$B$33,1)-RANK(A4,$A$4:$B$33,0))/2</f>
        <v>42</v>
      </c>
      <c r="E4">
        <f t="shared" ref="E4:E33" si="1">RANK(B4,$A$4:$B$33,1)+(COUNT($A$4:$B$33)+1-RANK(B4,$A$4:$B$33,1)-RANK(B4,$A$4:$B$33,0))/2</f>
        <v>23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11634</v>
      </c>
      <c r="B5">
        <v>772</v>
      </c>
      <c r="D5">
        <f t="shared" si="0"/>
        <v>60</v>
      </c>
      <c r="E5">
        <f t="shared" si="1"/>
        <v>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63.105590525369102</v>
      </c>
      <c r="L5">
        <f>STDEVP($B$4:$B$33)</f>
        <v>72.001612636261285</v>
      </c>
    </row>
    <row r="6" spans="1:12" x14ac:dyDescent="0.3">
      <c r="A6">
        <v>11390</v>
      </c>
      <c r="B6">
        <v>821</v>
      </c>
      <c r="D6">
        <f t="shared" si="0"/>
        <v>36</v>
      </c>
      <c r="E6">
        <f t="shared" si="1"/>
        <v>10</v>
      </c>
    </row>
    <row r="7" spans="1:12" x14ac:dyDescent="0.3">
      <c r="A7">
        <v>11423</v>
      </c>
      <c r="B7">
        <v>799</v>
      </c>
      <c r="D7">
        <f t="shared" si="0"/>
        <v>40</v>
      </c>
      <c r="E7">
        <f t="shared" si="1"/>
        <v>5</v>
      </c>
      <c r="H7" s="1" t="s">
        <v>11</v>
      </c>
      <c r="I7" s="1" t="s">
        <v>12</v>
      </c>
    </row>
    <row r="8" spans="1:12" x14ac:dyDescent="0.3">
      <c r="A8">
        <v>11368</v>
      </c>
      <c r="B8">
        <v>1081</v>
      </c>
      <c r="D8">
        <f t="shared" si="0"/>
        <v>31</v>
      </c>
      <c r="E8">
        <f t="shared" si="1"/>
        <v>30</v>
      </c>
      <c r="H8">
        <f>COUNT($A$4:$A$33)</f>
        <v>30</v>
      </c>
      <c r="I8">
        <f>COUNT($B$4:$B$33)</f>
        <v>30</v>
      </c>
    </row>
    <row r="9" spans="1:12" x14ac:dyDescent="0.3">
      <c r="A9">
        <v>11433</v>
      </c>
      <c r="B9">
        <v>830</v>
      </c>
      <c r="D9">
        <f t="shared" si="0"/>
        <v>48</v>
      </c>
      <c r="E9">
        <f t="shared" si="1"/>
        <v>12</v>
      </c>
    </row>
    <row r="10" spans="1:12" x14ac:dyDescent="0.3">
      <c r="A10">
        <v>11540</v>
      </c>
      <c r="B10">
        <v>829</v>
      </c>
      <c r="D10">
        <f t="shared" si="0"/>
        <v>58</v>
      </c>
      <c r="E10">
        <f t="shared" si="1"/>
        <v>11</v>
      </c>
      <c r="G10" t="s">
        <v>13</v>
      </c>
      <c r="H10">
        <f>H8*I8+H8*(H8+1)/2-H5</f>
        <v>0</v>
      </c>
    </row>
    <row r="11" spans="1:12" x14ac:dyDescent="0.3">
      <c r="A11">
        <v>11427</v>
      </c>
      <c r="B11">
        <v>942</v>
      </c>
      <c r="D11">
        <f t="shared" si="0"/>
        <v>44.5</v>
      </c>
      <c r="E11">
        <f t="shared" si="1"/>
        <v>27</v>
      </c>
      <c r="G11" t="s">
        <v>14</v>
      </c>
      <c r="H11">
        <f>H8*I8+I8*(I8+1)/2-I5</f>
        <v>900</v>
      </c>
    </row>
    <row r="12" spans="1:12" x14ac:dyDescent="0.3">
      <c r="A12">
        <v>11440</v>
      </c>
      <c r="B12">
        <v>801</v>
      </c>
      <c r="D12">
        <f t="shared" si="0"/>
        <v>49</v>
      </c>
      <c r="E12">
        <f t="shared" si="1"/>
        <v>7</v>
      </c>
    </row>
    <row r="13" spans="1:12" x14ac:dyDescent="0.3">
      <c r="A13">
        <v>11426</v>
      </c>
      <c r="B13">
        <v>944</v>
      </c>
      <c r="D13">
        <f t="shared" si="0"/>
        <v>43</v>
      </c>
      <c r="E13">
        <f t="shared" si="1"/>
        <v>28</v>
      </c>
      <c r="G13" t="s">
        <v>15</v>
      </c>
      <c r="H13">
        <f>MIN(H10,H11)</f>
        <v>0</v>
      </c>
    </row>
    <row r="14" spans="1:12" x14ac:dyDescent="0.3">
      <c r="A14">
        <v>11427</v>
      </c>
      <c r="B14">
        <v>801</v>
      </c>
      <c r="D14">
        <f t="shared" si="0"/>
        <v>44.5</v>
      </c>
      <c r="E14">
        <f t="shared" si="1"/>
        <v>7</v>
      </c>
    </row>
    <row r="15" spans="1:12" x14ac:dyDescent="0.3">
      <c r="A15">
        <v>11496</v>
      </c>
      <c r="B15">
        <v>881</v>
      </c>
      <c r="D15">
        <f t="shared" si="0"/>
        <v>55</v>
      </c>
      <c r="E15">
        <f t="shared" si="1"/>
        <v>21.5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11455</v>
      </c>
      <c r="B16">
        <v>836</v>
      </c>
      <c r="D16">
        <f t="shared" si="0"/>
        <v>51</v>
      </c>
      <c r="E16">
        <f t="shared" si="1"/>
        <v>14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11424</v>
      </c>
      <c r="B17">
        <v>1049</v>
      </c>
      <c r="D17">
        <f t="shared" si="0"/>
        <v>41</v>
      </c>
      <c r="E17">
        <f t="shared" si="1"/>
        <v>29</v>
      </c>
    </row>
    <row r="18" spans="1:12" x14ac:dyDescent="0.3">
      <c r="A18">
        <v>11475</v>
      </c>
      <c r="B18">
        <v>891</v>
      </c>
      <c r="D18">
        <f t="shared" si="0"/>
        <v>53</v>
      </c>
      <c r="E18">
        <f t="shared" si="1"/>
        <v>25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11376</v>
      </c>
      <c r="B19">
        <v>848</v>
      </c>
      <c r="D19">
        <f t="shared" si="0"/>
        <v>33</v>
      </c>
      <c r="E19">
        <f t="shared" si="1"/>
        <v>17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11610</v>
      </c>
      <c r="B20">
        <v>840</v>
      </c>
      <c r="D20">
        <f t="shared" si="0"/>
        <v>59</v>
      </c>
      <c r="E20">
        <f t="shared" si="1"/>
        <v>15</v>
      </c>
    </row>
    <row r="21" spans="1:12" x14ac:dyDescent="0.3">
      <c r="A21">
        <v>11399</v>
      </c>
      <c r="B21">
        <v>844</v>
      </c>
      <c r="D21">
        <f t="shared" si="0"/>
        <v>38</v>
      </c>
      <c r="E21">
        <f t="shared" si="1"/>
        <v>16</v>
      </c>
    </row>
    <row r="22" spans="1:12" x14ac:dyDescent="0.3">
      <c r="A22">
        <v>11372</v>
      </c>
      <c r="B22">
        <v>899</v>
      </c>
      <c r="D22">
        <f t="shared" si="0"/>
        <v>32</v>
      </c>
      <c r="E22">
        <f t="shared" si="1"/>
        <v>26</v>
      </c>
    </row>
    <row r="23" spans="1:12" x14ac:dyDescent="0.3">
      <c r="A23">
        <v>11421</v>
      </c>
      <c r="B23">
        <v>879</v>
      </c>
      <c r="D23">
        <f t="shared" si="0"/>
        <v>39</v>
      </c>
      <c r="E23">
        <f t="shared" si="1"/>
        <v>20</v>
      </c>
    </row>
    <row r="24" spans="1:12" x14ac:dyDescent="0.3">
      <c r="A24">
        <v>11387</v>
      </c>
      <c r="B24">
        <v>834</v>
      </c>
      <c r="D24">
        <f t="shared" si="0"/>
        <v>34.5</v>
      </c>
      <c r="E24">
        <f t="shared" si="1"/>
        <v>13</v>
      </c>
    </row>
    <row r="25" spans="1:12" x14ac:dyDescent="0.3">
      <c r="A25">
        <v>11489</v>
      </c>
      <c r="B25">
        <v>881</v>
      </c>
      <c r="D25">
        <f t="shared" si="0"/>
        <v>54</v>
      </c>
      <c r="E25">
        <f t="shared" si="1"/>
        <v>21.5</v>
      </c>
    </row>
    <row r="26" spans="1:12" x14ac:dyDescent="0.3">
      <c r="A26">
        <v>11506</v>
      </c>
      <c r="B26">
        <v>878</v>
      </c>
      <c r="D26">
        <f t="shared" si="0"/>
        <v>56</v>
      </c>
      <c r="E26">
        <f t="shared" si="1"/>
        <v>19</v>
      </c>
    </row>
    <row r="27" spans="1:12" x14ac:dyDescent="0.3">
      <c r="A27">
        <v>11387</v>
      </c>
      <c r="B27">
        <v>755</v>
      </c>
      <c r="D27">
        <f t="shared" si="0"/>
        <v>34.5</v>
      </c>
      <c r="E27">
        <f t="shared" si="1"/>
        <v>1</v>
      </c>
    </row>
    <row r="28" spans="1:12" x14ac:dyDescent="0.3">
      <c r="A28">
        <v>11460</v>
      </c>
      <c r="B28">
        <v>801</v>
      </c>
      <c r="D28">
        <f t="shared" si="0"/>
        <v>52</v>
      </c>
      <c r="E28">
        <f t="shared" si="1"/>
        <v>7</v>
      </c>
    </row>
    <row r="29" spans="1:12" x14ac:dyDescent="0.3">
      <c r="A29">
        <v>11431</v>
      </c>
      <c r="B29">
        <v>813</v>
      </c>
      <c r="D29">
        <f t="shared" si="0"/>
        <v>46.5</v>
      </c>
      <c r="E29">
        <f t="shared" si="1"/>
        <v>9</v>
      </c>
    </row>
    <row r="30" spans="1:12" x14ac:dyDescent="0.3">
      <c r="A30">
        <v>11447</v>
      </c>
      <c r="B30">
        <v>887</v>
      </c>
      <c r="D30">
        <f t="shared" si="0"/>
        <v>50</v>
      </c>
      <c r="E30">
        <f t="shared" si="1"/>
        <v>24</v>
      </c>
    </row>
    <row r="31" spans="1:12" x14ac:dyDescent="0.3">
      <c r="A31">
        <v>11511</v>
      </c>
      <c r="B31">
        <v>871</v>
      </c>
      <c r="D31">
        <f t="shared" si="0"/>
        <v>57</v>
      </c>
      <c r="E31">
        <f t="shared" si="1"/>
        <v>18</v>
      </c>
    </row>
    <row r="32" spans="1:12" x14ac:dyDescent="0.3">
      <c r="A32">
        <v>11396</v>
      </c>
      <c r="B32">
        <v>789</v>
      </c>
      <c r="D32">
        <f t="shared" si="0"/>
        <v>37</v>
      </c>
      <c r="E32">
        <f t="shared" si="1"/>
        <v>4</v>
      </c>
    </row>
    <row r="33" spans="1:5" x14ac:dyDescent="0.3">
      <c r="A33">
        <v>11431</v>
      </c>
      <c r="B33">
        <v>781</v>
      </c>
      <c r="D33">
        <f t="shared" si="0"/>
        <v>46.5</v>
      </c>
      <c r="E33">
        <f t="shared" si="1"/>
        <v>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36</v>
      </c>
      <c r="D1" t="s">
        <v>2</v>
      </c>
      <c r="E1">
        <v>840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11198.5</v>
      </c>
      <c r="I2">
        <f>MEDIAN($B$4:$B$33)</f>
        <v>1018</v>
      </c>
      <c r="K2">
        <f>AVERAGE($A$4:$A$33)</f>
        <v>11228.266666666666</v>
      </c>
      <c r="L2">
        <f>AVERAGE($B$4:$B$33)</f>
        <v>1035.9000000000001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11156</v>
      </c>
      <c r="B4">
        <v>1003</v>
      </c>
      <c r="D4">
        <f t="shared" ref="D4:D33" si="0">RANK(A4,$A$4:$B$33,1)+(COUNT($A$4:$B$33)+1-RANK(A4,$A$4:$B$33,1)-RANK(A4,$A$4:$B$33,0))/2</f>
        <v>38</v>
      </c>
      <c r="E4">
        <f t="shared" ref="E4:E33" si="1">RANK(B4,$A$4:$B$33,1)+(COUNT($A$4:$B$33)+1-RANK(B4,$A$4:$B$33,1)-RANK(B4,$A$4:$B$33,0))/2</f>
        <v>14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11128</v>
      </c>
      <c r="B5">
        <v>947</v>
      </c>
      <c r="D5">
        <f t="shared" si="0"/>
        <v>32</v>
      </c>
      <c r="E5">
        <f t="shared" si="1"/>
        <v>8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86.374353189409703</v>
      </c>
      <c r="L5">
        <f>STDEVP($B$4:$B$33)</f>
        <v>136.85791902553538</v>
      </c>
    </row>
    <row r="6" spans="1:12" x14ac:dyDescent="0.3">
      <c r="A6">
        <v>11330</v>
      </c>
      <c r="B6">
        <v>1070</v>
      </c>
      <c r="D6">
        <f t="shared" si="0"/>
        <v>56</v>
      </c>
      <c r="E6">
        <f t="shared" si="1"/>
        <v>18</v>
      </c>
    </row>
    <row r="7" spans="1:12" x14ac:dyDescent="0.3">
      <c r="A7">
        <v>11135</v>
      </c>
      <c r="B7">
        <v>918</v>
      </c>
      <c r="D7">
        <f t="shared" si="0"/>
        <v>33</v>
      </c>
      <c r="E7">
        <f t="shared" si="1"/>
        <v>6</v>
      </c>
      <c r="H7" s="1" t="s">
        <v>11</v>
      </c>
      <c r="I7" s="1" t="s">
        <v>12</v>
      </c>
    </row>
    <row r="8" spans="1:12" x14ac:dyDescent="0.3">
      <c r="A8">
        <v>11244</v>
      </c>
      <c r="B8">
        <v>1186</v>
      </c>
      <c r="D8">
        <f t="shared" si="0"/>
        <v>49</v>
      </c>
      <c r="E8">
        <f t="shared" si="1"/>
        <v>27</v>
      </c>
      <c r="H8">
        <f>COUNT($A$4:$A$33)</f>
        <v>30</v>
      </c>
      <c r="I8">
        <f>COUNT($B$4:$B$33)</f>
        <v>30</v>
      </c>
    </row>
    <row r="9" spans="1:12" x14ac:dyDescent="0.3">
      <c r="A9">
        <v>11187</v>
      </c>
      <c r="B9">
        <v>1211</v>
      </c>
      <c r="D9">
        <f t="shared" si="0"/>
        <v>44</v>
      </c>
      <c r="E9">
        <f t="shared" si="1"/>
        <v>28</v>
      </c>
    </row>
    <row r="10" spans="1:12" x14ac:dyDescent="0.3">
      <c r="A10">
        <v>11316</v>
      </c>
      <c r="B10">
        <v>1025</v>
      </c>
      <c r="D10">
        <f t="shared" si="0"/>
        <v>54</v>
      </c>
      <c r="E10">
        <f t="shared" si="1"/>
        <v>16</v>
      </c>
      <c r="G10" t="s">
        <v>13</v>
      </c>
      <c r="H10">
        <f>H8*I8+H8*(H8+1)/2-H5</f>
        <v>0</v>
      </c>
    </row>
    <row r="11" spans="1:12" x14ac:dyDescent="0.3">
      <c r="A11">
        <v>11288</v>
      </c>
      <c r="B11">
        <v>1064</v>
      </c>
      <c r="D11">
        <f t="shared" si="0"/>
        <v>53</v>
      </c>
      <c r="E11">
        <f t="shared" si="1"/>
        <v>17</v>
      </c>
      <c r="G11" t="s">
        <v>14</v>
      </c>
      <c r="H11">
        <f>H8*I8+I8*(I8+1)/2-I5</f>
        <v>900</v>
      </c>
    </row>
    <row r="12" spans="1:12" x14ac:dyDescent="0.3">
      <c r="A12">
        <v>11341</v>
      </c>
      <c r="B12">
        <v>1112</v>
      </c>
      <c r="D12">
        <f t="shared" si="0"/>
        <v>57</v>
      </c>
      <c r="E12">
        <f t="shared" si="1"/>
        <v>23</v>
      </c>
    </row>
    <row r="13" spans="1:12" x14ac:dyDescent="0.3">
      <c r="A13">
        <v>11198</v>
      </c>
      <c r="B13">
        <v>1110</v>
      </c>
      <c r="D13">
        <f t="shared" si="0"/>
        <v>45</v>
      </c>
      <c r="E13">
        <f t="shared" si="1"/>
        <v>21.5</v>
      </c>
      <c r="G13" t="s">
        <v>15</v>
      </c>
      <c r="H13">
        <f>MIN(H10,H11)</f>
        <v>0</v>
      </c>
    </row>
    <row r="14" spans="1:12" x14ac:dyDescent="0.3">
      <c r="A14">
        <v>11179</v>
      </c>
      <c r="B14">
        <v>1079</v>
      </c>
      <c r="D14">
        <f t="shared" si="0"/>
        <v>42</v>
      </c>
      <c r="E14">
        <f t="shared" si="1"/>
        <v>19</v>
      </c>
    </row>
    <row r="15" spans="1:12" x14ac:dyDescent="0.3">
      <c r="A15">
        <v>11144</v>
      </c>
      <c r="B15">
        <v>835</v>
      </c>
      <c r="D15">
        <f t="shared" si="0"/>
        <v>36</v>
      </c>
      <c r="E15">
        <f t="shared" si="1"/>
        <v>3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11213</v>
      </c>
      <c r="B16">
        <v>784</v>
      </c>
      <c r="D16">
        <f t="shared" si="0"/>
        <v>47</v>
      </c>
      <c r="E16">
        <f t="shared" si="1"/>
        <v>2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11445</v>
      </c>
      <c r="B17">
        <v>984</v>
      </c>
      <c r="D17">
        <f t="shared" si="0"/>
        <v>60</v>
      </c>
      <c r="E17">
        <f t="shared" si="1"/>
        <v>12</v>
      </c>
    </row>
    <row r="18" spans="1:12" x14ac:dyDescent="0.3">
      <c r="A18">
        <v>11368</v>
      </c>
      <c r="B18">
        <v>1145</v>
      </c>
      <c r="D18">
        <f t="shared" si="0"/>
        <v>58</v>
      </c>
      <c r="E18">
        <f t="shared" si="1"/>
        <v>26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11142</v>
      </c>
      <c r="B19">
        <v>915</v>
      </c>
      <c r="D19">
        <f t="shared" si="0"/>
        <v>35</v>
      </c>
      <c r="E19">
        <f t="shared" si="1"/>
        <v>4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11176</v>
      </c>
      <c r="B20">
        <v>991</v>
      </c>
      <c r="D20">
        <f t="shared" si="0"/>
        <v>40</v>
      </c>
      <c r="E20">
        <f t="shared" si="1"/>
        <v>13</v>
      </c>
    </row>
    <row r="21" spans="1:12" x14ac:dyDescent="0.3">
      <c r="A21">
        <v>11137</v>
      </c>
      <c r="B21">
        <v>917</v>
      </c>
      <c r="D21">
        <f t="shared" si="0"/>
        <v>34</v>
      </c>
      <c r="E21">
        <f t="shared" si="1"/>
        <v>5</v>
      </c>
    </row>
    <row r="22" spans="1:12" x14ac:dyDescent="0.3">
      <c r="A22">
        <v>11281</v>
      </c>
      <c r="B22">
        <v>968</v>
      </c>
      <c r="D22">
        <f t="shared" si="0"/>
        <v>51</v>
      </c>
      <c r="E22">
        <f t="shared" si="1"/>
        <v>10</v>
      </c>
    </row>
    <row r="23" spans="1:12" x14ac:dyDescent="0.3">
      <c r="A23">
        <v>11199</v>
      </c>
      <c r="B23">
        <v>780</v>
      </c>
      <c r="D23">
        <f t="shared" si="0"/>
        <v>46</v>
      </c>
      <c r="E23">
        <f t="shared" si="1"/>
        <v>1</v>
      </c>
    </row>
    <row r="24" spans="1:12" x14ac:dyDescent="0.3">
      <c r="A24">
        <v>11216</v>
      </c>
      <c r="B24">
        <v>1110</v>
      </c>
      <c r="D24">
        <f t="shared" si="0"/>
        <v>48</v>
      </c>
      <c r="E24">
        <f t="shared" si="1"/>
        <v>21.5</v>
      </c>
    </row>
    <row r="25" spans="1:12" x14ac:dyDescent="0.3">
      <c r="A25">
        <v>11180</v>
      </c>
      <c r="B25">
        <v>1091</v>
      </c>
      <c r="D25">
        <f t="shared" si="0"/>
        <v>43</v>
      </c>
      <c r="E25">
        <f t="shared" si="1"/>
        <v>20</v>
      </c>
    </row>
    <row r="26" spans="1:12" x14ac:dyDescent="0.3">
      <c r="A26">
        <v>11118</v>
      </c>
      <c r="B26">
        <v>921</v>
      </c>
      <c r="D26">
        <f t="shared" si="0"/>
        <v>31</v>
      </c>
      <c r="E26">
        <f t="shared" si="1"/>
        <v>7</v>
      </c>
    </row>
    <row r="27" spans="1:12" x14ac:dyDescent="0.3">
      <c r="A27">
        <v>11250</v>
      </c>
      <c r="B27">
        <v>1330</v>
      </c>
      <c r="D27">
        <f t="shared" si="0"/>
        <v>50</v>
      </c>
      <c r="E27">
        <f t="shared" si="1"/>
        <v>29</v>
      </c>
    </row>
    <row r="28" spans="1:12" x14ac:dyDescent="0.3">
      <c r="A28">
        <v>11327</v>
      </c>
      <c r="B28">
        <v>1144</v>
      </c>
      <c r="D28">
        <f t="shared" si="0"/>
        <v>55</v>
      </c>
      <c r="E28">
        <f t="shared" si="1"/>
        <v>25</v>
      </c>
    </row>
    <row r="29" spans="1:12" x14ac:dyDescent="0.3">
      <c r="A29">
        <v>11157</v>
      </c>
      <c r="B29">
        <v>951</v>
      </c>
      <c r="D29">
        <f t="shared" si="0"/>
        <v>39</v>
      </c>
      <c r="E29">
        <f t="shared" si="1"/>
        <v>9</v>
      </c>
    </row>
    <row r="30" spans="1:12" x14ac:dyDescent="0.3">
      <c r="A30">
        <v>11177</v>
      </c>
      <c r="B30">
        <v>1366</v>
      </c>
      <c r="D30">
        <f t="shared" si="0"/>
        <v>41</v>
      </c>
      <c r="E30">
        <f t="shared" si="1"/>
        <v>30</v>
      </c>
    </row>
    <row r="31" spans="1:12" x14ac:dyDescent="0.3">
      <c r="A31">
        <v>11153</v>
      </c>
      <c r="B31">
        <v>1011</v>
      </c>
      <c r="D31">
        <f t="shared" si="0"/>
        <v>37</v>
      </c>
      <c r="E31">
        <f t="shared" si="1"/>
        <v>15</v>
      </c>
    </row>
    <row r="32" spans="1:12" x14ac:dyDescent="0.3">
      <c r="A32">
        <v>11380</v>
      </c>
      <c r="B32">
        <v>971</v>
      </c>
      <c r="D32">
        <f t="shared" si="0"/>
        <v>59</v>
      </c>
      <c r="E32">
        <f t="shared" si="1"/>
        <v>11</v>
      </c>
    </row>
    <row r="33" spans="1:5" x14ac:dyDescent="0.3">
      <c r="A33">
        <v>11283</v>
      </c>
      <c r="B33">
        <v>1138</v>
      </c>
      <c r="D33">
        <f t="shared" si="0"/>
        <v>52</v>
      </c>
      <c r="E33">
        <f t="shared" si="1"/>
        <v>24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37</v>
      </c>
      <c r="D1" t="s">
        <v>2</v>
      </c>
      <c r="E1">
        <v>1132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15362</v>
      </c>
      <c r="I2">
        <f>MEDIAN($B$4:$B$33)</f>
        <v>1373</v>
      </c>
      <c r="K2">
        <f>AVERAGE($A$4:$A$33)</f>
        <v>15367.333333333334</v>
      </c>
      <c r="L2">
        <f>AVERAGE($B$4:$B$33)</f>
        <v>1417.6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15342</v>
      </c>
      <c r="B4">
        <v>1616</v>
      </c>
      <c r="D4">
        <f t="shared" ref="D4:D33" si="0">RANK(A4,$A$4:$B$33,1)+(COUNT($A$4:$B$33)+1-RANK(A4,$A$4:$B$33,1)-RANK(A4,$A$4:$B$33,0))/2</f>
        <v>37</v>
      </c>
      <c r="E4">
        <f t="shared" ref="E4:E33" si="1">RANK(B4,$A$4:$B$33,1)+(COUNT($A$4:$B$33)+1-RANK(B4,$A$4:$B$33,1)-RANK(B4,$A$4:$B$33,0))/2</f>
        <v>25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15362</v>
      </c>
      <c r="B5">
        <v>1626</v>
      </c>
      <c r="D5">
        <f t="shared" si="0"/>
        <v>45</v>
      </c>
      <c r="E5">
        <f t="shared" si="1"/>
        <v>26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32.754982657435335</v>
      </c>
      <c r="L5">
        <f>STDEVP($B$4:$B$33)</f>
        <v>190.29671568369224</v>
      </c>
    </row>
    <row r="6" spans="1:12" x14ac:dyDescent="0.3">
      <c r="A6">
        <v>15347</v>
      </c>
      <c r="B6">
        <v>1313</v>
      </c>
      <c r="D6">
        <f t="shared" si="0"/>
        <v>40.5</v>
      </c>
      <c r="E6">
        <f t="shared" si="1"/>
        <v>10</v>
      </c>
    </row>
    <row r="7" spans="1:12" x14ac:dyDescent="0.3">
      <c r="A7">
        <v>15316</v>
      </c>
      <c r="B7">
        <v>1309</v>
      </c>
      <c r="D7">
        <f t="shared" si="0"/>
        <v>31</v>
      </c>
      <c r="E7">
        <f t="shared" si="1"/>
        <v>9</v>
      </c>
      <c r="H7" s="1" t="s">
        <v>11</v>
      </c>
      <c r="I7" s="1" t="s">
        <v>12</v>
      </c>
    </row>
    <row r="8" spans="1:12" x14ac:dyDescent="0.3">
      <c r="A8">
        <v>15377</v>
      </c>
      <c r="B8">
        <v>1762</v>
      </c>
      <c r="D8">
        <f t="shared" si="0"/>
        <v>52</v>
      </c>
      <c r="E8">
        <f t="shared" si="1"/>
        <v>28</v>
      </c>
      <c r="H8">
        <f>COUNT($A$4:$A$33)</f>
        <v>30</v>
      </c>
      <c r="I8">
        <f>COUNT($B$4:$B$33)</f>
        <v>30</v>
      </c>
    </row>
    <row r="9" spans="1:12" x14ac:dyDescent="0.3">
      <c r="A9">
        <v>15445</v>
      </c>
      <c r="B9">
        <v>1471</v>
      </c>
      <c r="D9">
        <f t="shared" si="0"/>
        <v>60</v>
      </c>
      <c r="E9">
        <f t="shared" si="1"/>
        <v>20</v>
      </c>
    </row>
    <row r="10" spans="1:12" x14ac:dyDescent="0.3">
      <c r="A10">
        <v>15391</v>
      </c>
      <c r="B10">
        <v>1582</v>
      </c>
      <c r="D10">
        <f t="shared" si="0"/>
        <v>54</v>
      </c>
      <c r="E10">
        <f t="shared" si="1"/>
        <v>24</v>
      </c>
      <c r="G10" t="s">
        <v>13</v>
      </c>
      <c r="H10">
        <f>H8*I8+H8*(H8+1)/2-H5</f>
        <v>0</v>
      </c>
    </row>
    <row r="11" spans="1:12" x14ac:dyDescent="0.3">
      <c r="A11">
        <v>15367</v>
      </c>
      <c r="B11">
        <v>1802</v>
      </c>
      <c r="D11">
        <f t="shared" si="0"/>
        <v>47</v>
      </c>
      <c r="E11">
        <f t="shared" si="1"/>
        <v>29</v>
      </c>
      <c r="G11" t="s">
        <v>14</v>
      </c>
      <c r="H11">
        <f>H8*I8+I8*(I8+1)/2-I5</f>
        <v>900</v>
      </c>
    </row>
    <row r="12" spans="1:12" x14ac:dyDescent="0.3">
      <c r="A12">
        <v>15320</v>
      </c>
      <c r="B12">
        <v>1238</v>
      </c>
      <c r="D12">
        <f t="shared" si="0"/>
        <v>32</v>
      </c>
      <c r="E12">
        <f t="shared" si="1"/>
        <v>5</v>
      </c>
    </row>
    <row r="13" spans="1:12" x14ac:dyDescent="0.3">
      <c r="A13">
        <v>15351</v>
      </c>
      <c r="B13">
        <v>1484</v>
      </c>
      <c r="D13">
        <f t="shared" si="0"/>
        <v>42</v>
      </c>
      <c r="E13">
        <f t="shared" si="1"/>
        <v>21</v>
      </c>
      <c r="G13" t="s">
        <v>15</v>
      </c>
      <c r="H13">
        <f>MIN(H10,H11)</f>
        <v>0</v>
      </c>
    </row>
    <row r="14" spans="1:12" x14ac:dyDescent="0.3">
      <c r="A14">
        <v>15347</v>
      </c>
      <c r="B14">
        <v>1328</v>
      </c>
      <c r="D14">
        <f t="shared" si="0"/>
        <v>40.5</v>
      </c>
      <c r="E14">
        <f t="shared" si="1"/>
        <v>12</v>
      </c>
    </row>
    <row r="15" spans="1:12" x14ac:dyDescent="0.3">
      <c r="A15">
        <v>15337</v>
      </c>
      <c r="B15">
        <v>1115</v>
      </c>
      <c r="D15">
        <f t="shared" si="0"/>
        <v>35</v>
      </c>
      <c r="E15">
        <f t="shared" si="1"/>
        <v>1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15338</v>
      </c>
      <c r="B16">
        <v>1385</v>
      </c>
      <c r="D16">
        <f t="shared" si="0"/>
        <v>36</v>
      </c>
      <c r="E16">
        <f t="shared" si="1"/>
        <v>18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15422</v>
      </c>
      <c r="B17">
        <v>1699</v>
      </c>
      <c r="D17">
        <f t="shared" si="0"/>
        <v>58.5</v>
      </c>
      <c r="E17">
        <f t="shared" si="1"/>
        <v>27</v>
      </c>
    </row>
    <row r="18" spans="1:12" x14ac:dyDescent="0.3">
      <c r="A18">
        <v>15355</v>
      </c>
      <c r="B18">
        <v>1187</v>
      </c>
      <c r="D18">
        <f t="shared" si="0"/>
        <v>43</v>
      </c>
      <c r="E18">
        <f t="shared" si="1"/>
        <v>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15372</v>
      </c>
      <c r="B19">
        <v>1340</v>
      </c>
      <c r="D19">
        <f t="shared" si="0"/>
        <v>48</v>
      </c>
      <c r="E19">
        <f t="shared" si="1"/>
        <v>13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15384</v>
      </c>
      <c r="B20">
        <v>1838</v>
      </c>
      <c r="D20">
        <f t="shared" si="0"/>
        <v>53</v>
      </c>
      <c r="E20">
        <f t="shared" si="1"/>
        <v>30</v>
      </c>
    </row>
    <row r="21" spans="1:12" x14ac:dyDescent="0.3">
      <c r="A21">
        <v>15362</v>
      </c>
      <c r="B21">
        <v>1380</v>
      </c>
      <c r="D21">
        <f t="shared" si="0"/>
        <v>45</v>
      </c>
      <c r="E21">
        <f t="shared" si="1"/>
        <v>16</v>
      </c>
    </row>
    <row r="22" spans="1:12" x14ac:dyDescent="0.3">
      <c r="A22">
        <v>15344</v>
      </c>
      <c r="B22">
        <v>1325</v>
      </c>
      <c r="D22">
        <f t="shared" si="0"/>
        <v>38</v>
      </c>
      <c r="E22">
        <f t="shared" si="1"/>
        <v>11</v>
      </c>
    </row>
    <row r="23" spans="1:12" x14ac:dyDescent="0.3">
      <c r="A23">
        <v>15405</v>
      </c>
      <c r="B23">
        <v>1219</v>
      </c>
      <c r="D23">
        <f t="shared" si="0"/>
        <v>55</v>
      </c>
      <c r="E23">
        <f t="shared" si="1"/>
        <v>4</v>
      </c>
    </row>
    <row r="24" spans="1:12" x14ac:dyDescent="0.3">
      <c r="A24">
        <v>15346</v>
      </c>
      <c r="B24">
        <v>1366</v>
      </c>
      <c r="D24">
        <f t="shared" si="0"/>
        <v>39</v>
      </c>
      <c r="E24">
        <f t="shared" si="1"/>
        <v>15</v>
      </c>
    </row>
    <row r="25" spans="1:12" x14ac:dyDescent="0.3">
      <c r="A25">
        <v>15419</v>
      </c>
      <c r="B25">
        <v>1299</v>
      </c>
      <c r="D25">
        <f t="shared" si="0"/>
        <v>57</v>
      </c>
      <c r="E25">
        <f t="shared" si="1"/>
        <v>8</v>
      </c>
    </row>
    <row r="26" spans="1:12" x14ac:dyDescent="0.3">
      <c r="A26">
        <v>15329</v>
      </c>
      <c r="B26">
        <v>1273</v>
      </c>
      <c r="D26">
        <f t="shared" si="0"/>
        <v>34</v>
      </c>
      <c r="E26">
        <f t="shared" si="1"/>
        <v>7</v>
      </c>
    </row>
    <row r="27" spans="1:12" x14ac:dyDescent="0.3">
      <c r="A27">
        <v>15422</v>
      </c>
      <c r="B27">
        <v>1239</v>
      </c>
      <c r="D27">
        <f t="shared" si="0"/>
        <v>58.5</v>
      </c>
      <c r="E27">
        <f t="shared" si="1"/>
        <v>6</v>
      </c>
    </row>
    <row r="28" spans="1:12" x14ac:dyDescent="0.3">
      <c r="A28">
        <v>15411</v>
      </c>
      <c r="B28">
        <v>1486</v>
      </c>
      <c r="D28">
        <f t="shared" si="0"/>
        <v>56</v>
      </c>
      <c r="E28">
        <f t="shared" si="1"/>
        <v>22</v>
      </c>
    </row>
    <row r="29" spans="1:12" x14ac:dyDescent="0.3">
      <c r="A29">
        <v>15373</v>
      </c>
      <c r="B29">
        <v>1384</v>
      </c>
      <c r="D29">
        <f t="shared" si="0"/>
        <v>49</v>
      </c>
      <c r="E29">
        <f t="shared" si="1"/>
        <v>17</v>
      </c>
    </row>
    <row r="30" spans="1:12" x14ac:dyDescent="0.3">
      <c r="A30">
        <v>15362</v>
      </c>
      <c r="B30">
        <v>1137</v>
      </c>
      <c r="D30">
        <f t="shared" si="0"/>
        <v>45</v>
      </c>
      <c r="E30">
        <f t="shared" si="1"/>
        <v>2</v>
      </c>
    </row>
    <row r="31" spans="1:12" x14ac:dyDescent="0.3">
      <c r="A31">
        <v>15323</v>
      </c>
      <c r="B31">
        <v>1342</v>
      </c>
      <c r="D31">
        <f t="shared" si="0"/>
        <v>33</v>
      </c>
      <c r="E31">
        <f t="shared" si="1"/>
        <v>14</v>
      </c>
    </row>
    <row r="32" spans="1:12" x14ac:dyDescent="0.3">
      <c r="A32">
        <v>15375</v>
      </c>
      <c r="B32">
        <v>1414</v>
      </c>
      <c r="D32">
        <f t="shared" si="0"/>
        <v>50</v>
      </c>
      <c r="E32">
        <f t="shared" si="1"/>
        <v>19</v>
      </c>
    </row>
    <row r="33" spans="1:5" x14ac:dyDescent="0.3">
      <c r="A33">
        <v>15376</v>
      </c>
      <c r="B33">
        <v>1569</v>
      </c>
      <c r="D33">
        <f t="shared" si="0"/>
        <v>51</v>
      </c>
      <c r="E33">
        <f t="shared" si="1"/>
        <v>23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38</v>
      </c>
      <c r="D1" t="s">
        <v>2</v>
      </c>
      <c r="E1">
        <v>680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9173</v>
      </c>
      <c r="I2">
        <f>MEDIAN($B$4:$B$33)</f>
        <v>671.5</v>
      </c>
      <c r="K2">
        <f>AVERAGE($A$4:$A$33)</f>
        <v>9184.4666666666672</v>
      </c>
      <c r="L2">
        <f>AVERAGE($B$4:$B$33)</f>
        <v>692.5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9211</v>
      </c>
      <c r="B4">
        <v>747</v>
      </c>
      <c r="D4">
        <f t="shared" ref="D4:D33" si="0">RANK(A4,$A$4:$B$33,1)+(COUNT($A$4:$B$33)+1-RANK(A4,$A$4:$B$33,1)-RANK(A4,$A$4:$B$33,0))/2</f>
        <v>55.5</v>
      </c>
      <c r="E4">
        <f t="shared" ref="E4:E33" si="1">RANK(B4,$A$4:$B$33,1)+(COUNT($A$4:$B$33)+1-RANK(B4,$A$4:$B$33,1)-RANK(B4,$A$4:$B$33,0))/2</f>
        <v>26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9230</v>
      </c>
      <c r="B5">
        <v>707</v>
      </c>
      <c r="D5">
        <f t="shared" si="0"/>
        <v>58</v>
      </c>
      <c r="E5">
        <f t="shared" si="1"/>
        <v>22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36.342567633867333</v>
      </c>
      <c r="L5">
        <f>STDEVP($B$4:$B$33)</f>
        <v>82.349155025011243</v>
      </c>
    </row>
    <row r="6" spans="1:12" x14ac:dyDescent="0.3">
      <c r="A6">
        <v>9215</v>
      </c>
      <c r="B6">
        <v>624</v>
      </c>
      <c r="D6">
        <f t="shared" si="0"/>
        <v>57</v>
      </c>
      <c r="E6">
        <f t="shared" si="1"/>
        <v>7</v>
      </c>
    </row>
    <row r="7" spans="1:12" x14ac:dyDescent="0.3">
      <c r="A7">
        <v>9200</v>
      </c>
      <c r="B7">
        <v>627</v>
      </c>
      <c r="D7">
        <f t="shared" si="0"/>
        <v>54</v>
      </c>
      <c r="E7">
        <f t="shared" si="1"/>
        <v>9</v>
      </c>
      <c r="H7" s="1" t="s">
        <v>11</v>
      </c>
      <c r="I7" s="1" t="s">
        <v>12</v>
      </c>
    </row>
    <row r="8" spans="1:12" x14ac:dyDescent="0.3">
      <c r="A8">
        <v>9160</v>
      </c>
      <c r="B8">
        <v>650</v>
      </c>
      <c r="D8">
        <f t="shared" si="0"/>
        <v>37.5</v>
      </c>
      <c r="E8">
        <f t="shared" si="1"/>
        <v>10</v>
      </c>
      <c r="H8">
        <f>COUNT($A$4:$A$33)</f>
        <v>30</v>
      </c>
      <c r="I8">
        <f>COUNT($B$4:$B$33)</f>
        <v>30</v>
      </c>
    </row>
    <row r="9" spans="1:12" x14ac:dyDescent="0.3">
      <c r="A9">
        <v>9168</v>
      </c>
      <c r="B9">
        <v>723</v>
      </c>
      <c r="D9">
        <f t="shared" si="0"/>
        <v>42</v>
      </c>
      <c r="E9">
        <f t="shared" si="1"/>
        <v>24</v>
      </c>
    </row>
    <row r="10" spans="1:12" x14ac:dyDescent="0.3">
      <c r="A10">
        <v>9159</v>
      </c>
      <c r="B10">
        <v>720</v>
      </c>
      <c r="D10">
        <f t="shared" si="0"/>
        <v>35.5</v>
      </c>
      <c r="E10">
        <f t="shared" si="1"/>
        <v>23</v>
      </c>
      <c r="G10" t="s">
        <v>13</v>
      </c>
      <c r="H10">
        <f>H8*I8+H8*(H8+1)/2-H5</f>
        <v>0</v>
      </c>
    </row>
    <row r="11" spans="1:12" x14ac:dyDescent="0.3">
      <c r="A11">
        <v>9179</v>
      </c>
      <c r="B11">
        <v>673</v>
      </c>
      <c r="D11">
        <f t="shared" si="0"/>
        <v>49</v>
      </c>
      <c r="E11">
        <f t="shared" si="1"/>
        <v>16</v>
      </c>
      <c r="G11" t="s">
        <v>14</v>
      </c>
      <c r="H11">
        <f>H8*I8+I8*(I8+1)/2-I5</f>
        <v>900</v>
      </c>
    </row>
    <row r="12" spans="1:12" x14ac:dyDescent="0.3">
      <c r="A12">
        <v>9175</v>
      </c>
      <c r="B12">
        <v>606</v>
      </c>
      <c r="D12">
        <f t="shared" si="0"/>
        <v>46</v>
      </c>
      <c r="E12">
        <f t="shared" si="1"/>
        <v>3</v>
      </c>
    </row>
    <row r="13" spans="1:12" x14ac:dyDescent="0.3">
      <c r="A13">
        <v>9211</v>
      </c>
      <c r="B13">
        <v>608</v>
      </c>
      <c r="D13">
        <f t="shared" si="0"/>
        <v>55.5</v>
      </c>
      <c r="E13">
        <f t="shared" si="1"/>
        <v>4</v>
      </c>
      <c r="G13" t="s">
        <v>15</v>
      </c>
      <c r="H13">
        <f>MIN(H10,H11)</f>
        <v>0</v>
      </c>
    </row>
    <row r="14" spans="1:12" x14ac:dyDescent="0.3">
      <c r="A14">
        <v>9171</v>
      </c>
      <c r="B14">
        <v>697</v>
      </c>
      <c r="D14">
        <f t="shared" si="0"/>
        <v>44.5</v>
      </c>
      <c r="E14">
        <f t="shared" si="1"/>
        <v>20</v>
      </c>
    </row>
    <row r="15" spans="1:12" x14ac:dyDescent="0.3">
      <c r="A15">
        <v>9163</v>
      </c>
      <c r="B15">
        <v>692</v>
      </c>
      <c r="D15">
        <f t="shared" si="0"/>
        <v>40</v>
      </c>
      <c r="E15">
        <f t="shared" si="1"/>
        <v>17.5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9178</v>
      </c>
      <c r="B16">
        <v>694</v>
      </c>
      <c r="D16">
        <f t="shared" si="0"/>
        <v>48</v>
      </c>
      <c r="E16">
        <f t="shared" si="1"/>
        <v>19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9160</v>
      </c>
      <c r="B17">
        <v>705</v>
      </c>
      <c r="D17">
        <f t="shared" si="0"/>
        <v>37.5</v>
      </c>
      <c r="E17">
        <f t="shared" si="1"/>
        <v>21</v>
      </c>
    </row>
    <row r="18" spans="1:12" x14ac:dyDescent="0.3">
      <c r="A18">
        <v>9171</v>
      </c>
      <c r="B18">
        <v>665</v>
      </c>
      <c r="D18">
        <f t="shared" si="0"/>
        <v>44.5</v>
      </c>
      <c r="E18">
        <f t="shared" si="1"/>
        <v>12.5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9340</v>
      </c>
      <c r="B19">
        <v>668</v>
      </c>
      <c r="D19">
        <f t="shared" si="0"/>
        <v>60</v>
      </c>
      <c r="E19">
        <f t="shared" si="1"/>
        <v>14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9192</v>
      </c>
      <c r="B20">
        <v>727</v>
      </c>
      <c r="D20">
        <f t="shared" si="0"/>
        <v>53</v>
      </c>
      <c r="E20">
        <f t="shared" si="1"/>
        <v>25</v>
      </c>
    </row>
    <row r="21" spans="1:12" x14ac:dyDescent="0.3">
      <c r="A21">
        <v>9156</v>
      </c>
      <c r="B21">
        <v>625</v>
      </c>
      <c r="D21">
        <f t="shared" si="0"/>
        <v>33</v>
      </c>
      <c r="E21">
        <f t="shared" si="1"/>
        <v>8</v>
      </c>
    </row>
    <row r="22" spans="1:12" x14ac:dyDescent="0.3">
      <c r="A22">
        <v>9159</v>
      </c>
      <c r="B22">
        <v>615</v>
      </c>
      <c r="D22">
        <f t="shared" si="0"/>
        <v>35.5</v>
      </c>
      <c r="E22">
        <f t="shared" si="1"/>
        <v>6</v>
      </c>
    </row>
    <row r="23" spans="1:12" x14ac:dyDescent="0.3">
      <c r="A23">
        <v>9158</v>
      </c>
      <c r="B23">
        <v>665</v>
      </c>
      <c r="D23">
        <f t="shared" si="0"/>
        <v>34</v>
      </c>
      <c r="E23">
        <f t="shared" si="1"/>
        <v>12.5</v>
      </c>
    </row>
    <row r="24" spans="1:12" x14ac:dyDescent="0.3">
      <c r="A24">
        <v>9154</v>
      </c>
      <c r="B24">
        <v>857</v>
      </c>
      <c r="D24">
        <f t="shared" si="0"/>
        <v>31</v>
      </c>
      <c r="E24">
        <f t="shared" si="1"/>
        <v>27</v>
      </c>
    </row>
    <row r="25" spans="1:12" x14ac:dyDescent="0.3">
      <c r="A25">
        <v>9155</v>
      </c>
      <c r="B25">
        <v>862</v>
      </c>
      <c r="D25">
        <f t="shared" si="0"/>
        <v>32</v>
      </c>
      <c r="E25">
        <f t="shared" si="1"/>
        <v>28</v>
      </c>
    </row>
    <row r="26" spans="1:12" x14ac:dyDescent="0.3">
      <c r="A26">
        <v>9191</v>
      </c>
      <c r="B26">
        <v>654</v>
      </c>
      <c r="D26">
        <f t="shared" si="0"/>
        <v>52</v>
      </c>
      <c r="E26">
        <f t="shared" si="1"/>
        <v>11</v>
      </c>
    </row>
    <row r="27" spans="1:12" x14ac:dyDescent="0.3">
      <c r="A27">
        <v>9188</v>
      </c>
      <c r="B27">
        <v>612</v>
      </c>
      <c r="D27">
        <f t="shared" si="0"/>
        <v>51</v>
      </c>
      <c r="E27">
        <f t="shared" si="1"/>
        <v>5</v>
      </c>
    </row>
    <row r="28" spans="1:12" x14ac:dyDescent="0.3">
      <c r="A28">
        <v>9177</v>
      </c>
      <c r="B28">
        <v>603</v>
      </c>
      <c r="D28">
        <f t="shared" si="0"/>
        <v>47</v>
      </c>
      <c r="E28">
        <f t="shared" si="1"/>
        <v>1</v>
      </c>
    </row>
    <row r="29" spans="1:12" x14ac:dyDescent="0.3">
      <c r="A29">
        <v>9165</v>
      </c>
      <c r="B29">
        <v>605</v>
      </c>
      <c r="D29">
        <f t="shared" si="0"/>
        <v>41</v>
      </c>
      <c r="E29">
        <f t="shared" si="1"/>
        <v>2</v>
      </c>
    </row>
    <row r="30" spans="1:12" x14ac:dyDescent="0.3">
      <c r="A30">
        <v>9182</v>
      </c>
      <c r="B30">
        <v>692</v>
      </c>
      <c r="D30">
        <f t="shared" si="0"/>
        <v>50</v>
      </c>
      <c r="E30">
        <f t="shared" si="1"/>
        <v>17.5</v>
      </c>
    </row>
    <row r="31" spans="1:12" x14ac:dyDescent="0.3">
      <c r="A31">
        <v>9162</v>
      </c>
      <c r="B31">
        <v>889</v>
      </c>
      <c r="D31">
        <f t="shared" si="0"/>
        <v>39</v>
      </c>
      <c r="E31">
        <f t="shared" si="1"/>
        <v>29</v>
      </c>
    </row>
    <row r="32" spans="1:12" x14ac:dyDescent="0.3">
      <c r="A32">
        <v>9170</v>
      </c>
      <c r="B32">
        <v>893</v>
      </c>
      <c r="D32">
        <f t="shared" si="0"/>
        <v>43</v>
      </c>
      <c r="E32">
        <f t="shared" si="1"/>
        <v>30</v>
      </c>
    </row>
    <row r="33" spans="1:5" x14ac:dyDescent="0.3">
      <c r="A33">
        <v>9234</v>
      </c>
      <c r="B33">
        <v>670</v>
      </c>
      <c r="D33">
        <f t="shared" si="0"/>
        <v>59</v>
      </c>
      <c r="E33">
        <f t="shared" si="1"/>
        <v>15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39</v>
      </c>
      <c r="D1" t="s">
        <v>2</v>
      </c>
      <c r="E1">
        <v>588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7868.5</v>
      </c>
      <c r="I2">
        <f>MEDIAN($B$4:$B$33)</f>
        <v>624</v>
      </c>
      <c r="K2">
        <f>AVERAGE($A$4:$A$33)</f>
        <v>7877.9666666666662</v>
      </c>
      <c r="L2">
        <f>AVERAGE($B$4:$B$33)</f>
        <v>629.63333333333333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7878</v>
      </c>
      <c r="B4">
        <v>585</v>
      </c>
      <c r="D4">
        <f t="shared" ref="D4:D33" si="0">RANK(A4,$A$4:$B$33,1)+(COUNT($A$4:$B$33)+1-RANK(A4,$A$4:$B$33,1)-RANK(A4,$A$4:$B$33,0))/2</f>
        <v>51</v>
      </c>
      <c r="E4">
        <f t="shared" ref="E4:E33" si="1">RANK(B4,$A$4:$B$33,1)+(COUNT($A$4:$B$33)+1-RANK(B4,$A$4:$B$33,1)-RANK(B4,$A$4:$B$33,0))/2</f>
        <v>7.5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7872</v>
      </c>
      <c r="B5">
        <v>572</v>
      </c>
      <c r="D5">
        <f t="shared" si="0"/>
        <v>47</v>
      </c>
      <c r="E5">
        <f t="shared" si="1"/>
        <v>4.5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30.700144769836005</v>
      </c>
      <c r="L5">
        <f>STDEVP($B$4:$B$33)</f>
        <v>57.830489843641793</v>
      </c>
    </row>
    <row r="6" spans="1:12" x14ac:dyDescent="0.3">
      <c r="A6">
        <v>7881</v>
      </c>
      <c r="B6">
        <v>572</v>
      </c>
      <c r="D6">
        <f t="shared" si="0"/>
        <v>52</v>
      </c>
      <c r="E6">
        <f t="shared" si="1"/>
        <v>4.5</v>
      </c>
    </row>
    <row r="7" spans="1:12" x14ac:dyDescent="0.3">
      <c r="A7">
        <v>7867</v>
      </c>
      <c r="B7">
        <v>597</v>
      </c>
      <c r="D7">
        <f t="shared" si="0"/>
        <v>42.5</v>
      </c>
      <c r="E7">
        <f t="shared" si="1"/>
        <v>12.5</v>
      </c>
      <c r="H7" s="1" t="s">
        <v>11</v>
      </c>
      <c r="I7" s="1" t="s">
        <v>12</v>
      </c>
    </row>
    <row r="8" spans="1:12" x14ac:dyDescent="0.3">
      <c r="A8">
        <v>7863</v>
      </c>
      <c r="B8">
        <v>585</v>
      </c>
      <c r="D8">
        <f t="shared" si="0"/>
        <v>39.5</v>
      </c>
      <c r="E8">
        <f t="shared" si="1"/>
        <v>7.5</v>
      </c>
      <c r="H8">
        <f>COUNT($A$4:$A$33)</f>
        <v>30</v>
      </c>
      <c r="I8">
        <f>COUNT($B$4:$B$33)</f>
        <v>30</v>
      </c>
    </row>
    <row r="9" spans="1:12" x14ac:dyDescent="0.3">
      <c r="A9">
        <v>7854</v>
      </c>
      <c r="B9">
        <v>683</v>
      </c>
      <c r="D9">
        <f t="shared" si="0"/>
        <v>34</v>
      </c>
      <c r="E9">
        <f t="shared" si="1"/>
        <v>25</v>
      </c>
    </row>
    <row r="10" spans="1:12" x14ac:dyDescent="0.3">
      <c r="A10">
        <v>7910</v>
      </c>
      <c r="B10">
        <v>545</v>
      </c>
      <c r="D10">
        <f t="shared" si="0"/>
        <v>58</v>
      </c>
      <c r="E10">
        <f t="shared" si="1"/>
        <v>1</v>
      </c>
      <c r="G10" t="s">
        <v>13</v>
      </c>
      <c r="H10">
        <f>H8*I8+H8*(H8+1)/2-H5</f>
        <v>0</v>
      </c>
    </row>
    <row r="11" spans="1:12" x14ac:dyDescent="0.3">
      <c r="A11">
        <v>7868</v>
      </c>
      <c r="B11">
        <v>548</v>
      </c>
      <c r="D11">
        <f t="shared" si="0"/>
        <v>44.5</v>
      </c>
      <c r="E11">
        <f t="shared" si="1"/>
        <v>2</v>
      </c>
      <c r="G11" t="s">
        <v>14</v>
      </c>
      <c r="H11">
        <f>H8*I8+I8*(I8+1)/2-I5</f>
        <v>900</v>
      </c>
    </row>
    <row r="12" spans="1:12" x14ac:dyDescent="0.3">
      <c r="A12">
        <v>7856</v>
      </c>
      <c r="B12">
        <v>595</v>
      </c>
      <c r="D12">
        <f t="shared" si="0"/>
        <v>35</v>
      </c>
      <c r="E12">
        <f t="shared" si="1"/>
        <v>10</v>
      </c>
    </row>
    <row r="13" spans="1:12" x14ac:dyDescent="0.3">
      <c r="A13">
        <v>7868</v>
      </c>
      <c r="B13">
        <v>589</v>
      </c>
      <c r="D13">
        <f t="shared" si="0"/>
        <v>44.5</v>
      </c>
      <c r="E13">
        <f t="shared" si="1"/>
        <v>9</v>
      </c>
      <c r="G13" t="s">
        <v>15</v>
      </c>
      <c r="H13">
        <f>MIN(H10,H11)</f>
        <v>0</v>
      </c>
    </row>
    <row r="14" spans="1:12" x14ac:dyDescent="0.3">
      <c r="A14">
        <v>7876</v>
      </c>
      <c r="B14">
        <v>769</v>
      </c>
      <c r="D14">
        <f t="shared" si="0"/>
        <v>49.5</v>
      </c>
      <c r="E14">
        <f t="shared" si="1"/>
        <v>30</v>
      </c>
    </row>
    <row r="15" spans="1:12" x14ac:dyDescent="0.3">
      <c r="A15">
        <v>7869</v>
      </c>
      <c r="B15">
        <v>574</v>
      </c>
      <c r="D15">
        <f t="shared" si="0"/>
        <v>46</v>
      </c>
      <c r="E15">
        <f t="shared" si="1"/>
        <v>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7873</v>
      </c>
      <c r="B16">
        <v>566</v>
      </c>
      <c r="D16">
        <f t="shared" si="0"/>
        <v>48</v>
      </c>
      <c r="E16">
        <f t="shared" si="1"/>
        <v>3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7892</v>
      </c>
      <c r="B17">
        <v>648</v>
      </c>
      <c r="D17">
        <f t="shared" si="0"/>
        <v>55</v>
      </c>
      <c r="E17">
        <f t="shared" si="1"/>
        <v>22</v>
      </c>
    </row>
    <row r="18" spans="1:12" x14ac:dyDescent="0.3">
      <c r="A18">
        <v>7863</v>
      </c>
      <c r="B18">
        <v>673</v>
      </c>
      <c r="D18">
        <f t="shared" si="0"/>
        <v>39.5</v>
      </c>
      <c r="E18">
        <f t="shared" si="1"/>
        <v>23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7850</v>
      </c>
      <c r="B19">
        <v>680</v>
      </c>
      <c r="D19">
        <f t="shared" si="0"/>
        <v>32</v>
      </c>
      <c r="E19">
        <f t="shared" si="1"/>
        <v>24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7886</v>
      </c>
      <c r="B20">
        <v>623</v>
      </c>
      <c r="D20">
        <f t="shared" si="0"/>
        <v>54</v>
      </c>
      <c r="E20">
        <f t="shared" si="1"/>
        <v>15</v>
      </c>
    </row>
    <row r="21" spans="1:12" x14ac:dyDescent="0.3">
      <c r="A21">
        <v>7884</v>
      </c>
      <c r="B21">
        <v>636</v>
      </c>
      <c r="D21">
        <f t="shared" si="0"/>
        <v>53</v>
      </c>
      <c r="E21">
        <f t="shared" si="1"/>
        <v>20</v>
      </c>
    </row>
    <row r="22" spans="1:12" x14ac:dyDescent="0.3">
      <c r="A22">
        <v>7865</v>
      </c>
      <c r="B22">
        <v>633</v>
      </c>
      <c r="D22">
        <f t="shared" si="0"/>
        <v>41</v>
      </c>
      <c r="E22">
        <f t="shared" si="1"/>
        <v>19</v>
      </c>
    </row>
    <row r="23" spans="1:12" x14ac:dyDescent="0.3">
      <c r="A23">
        <v>7861</v>
      </c>
      <c r="B23">
        <v>689</v>
      </c>
      <c r="D23">
        <f t="shared" si="0"/>
        <v>38</v>
      </c>
      <c r="E23">
        <f t="shared" si="1"/>
        <v>26</v>
      </c>
    </row>
    <row r="24" spans="1:12" x14ac:dyDescent="0.3">
      <c r="A24">
        <v>7973</v>
      </c>
      <c r="B24">
        <v>597</v>
      </c>
      <c r="D24">
        <f t="shared" si="0"/>
        <v>59</v>
      </c>
      <c r="E24">
        <f t="shared" si="1"/>
        <v>12.5</v>
      </c>
    </row>
    <row r="25" spans="1:12" x14ac:dyDescent="0.3">
      <c r="A25">
        <v>7981</v>
      </c>
      <c r="B25">
        <v>596</v>
      </c>
      <c r="D25">
        <f t="shared" si="0"/>
        <v>60</v>
      </c>
      <c r="E25">
        <f t="shared" si="1"/>
        <v>11</v>
      </c>
    </row>
    <row r="26" spans="1:12" x14ac:dyDescent="0.3">
      <c r="A26">
        <v>7860</v>
      </c>
      <c r="B26">
        <v>625</v>
      </c>
      <c r="D26">
        <f t="shared" si="0"/>
        <v>37</v>
      </c>
      <c r="E26">
        <f t="shared" si="1"/>
        <v>16.5</v>
      </c>
    </row>
    <row r="27" spans="1:12" x14ac:dyDescent="0.3">
      <c r="A27">
        <v>7867</v>
      </c>
      <c r="B27">
        <v>628</v>
      </c>
      <c r="D27">
        <f t="shared" si="0"/>
        <v>42.5</v>
      </c>
      <c r="E27">
        <f t="shared" si="1"/>
        <v>18</v>
      </c>
    </row>
    <row r="28" spans="1:12" x14ac:dyDescent="0.3">
      <c r="A28">
        <v>7838</v>
      </c>
      <c r="B28">
        <v>643</v>
      </c>
      <c r="D28">
        <f t="shared" si="0"/>
        <v>31</v>
      </c>
      <c r="E28">
        <f t="shared" si="1"/>
        <v>21</v>
      </c>
    </row>
    <row r="29" spans="1:12" x14ac:dyDescent="0.3">
      <c r="A29">
        <v>7876</v>
      </c>
      <c r="B29">
        <v>715</v>
      </c>
      <c r="D29">
        <f t="shared" si="0"/>
        <v>49.5</v>
      </c>
      <c r="E29">
        <f t="shared" si="1"/>
        <v>27</v>
      </c>
    </row>
    <row r="30" spans="1:12" x14ac:dyDescent="0.3">
      <c r="A30">
        <v>7851</v>
      </c>
      <c r="B30">
        <v>720</v>
      </c>
      <c r="D30">
        <f t="shared" si="0"/>
        <v>33</v>
      </c>
      <c r="E30">
        <f t="shared" si="1"/>
        <v>28</v>
      </c>
    </row>
    <row r="31" spans="1:12" x14ac:dyDescent="0.3">
      <c r="A31">
        <v>7859</v>
      </c>
      <c r="B31">
        <v>757</v>
      </c>
      <c r="D31">
        <f t="shared" si="0"/>
        <v>36</v>
      </c>
      <c r="E31">
        <f t="shared" si="1"/>
        <v>29</v>
      </c>
    </row>
    <row r="32" spans="1:12" x14ac:dyDescent="0.3">
      <c r="A32">
        <v>7893</v>
      </c>
      <c r="B32">
        <v>625</v>
      </c>
      <c r="D32">
        <f t="shared" si="0"/>
        <v>56</v>
      </c>
      <c r="E32">
        <f t="shared" si="1"/>
        <v>16.5</v>
      </c>
    </row>
    <row r="33" spans="1:5" x14ac:dyDescent="0.3">
      <c r="A33">
        <v>7905</v>
      </c>
      <c r="B33">
        <v>621</v>
      </c>
      <c r="D33">
        <f t="shared" si="0"/>
        <v>57</v>
      </c>
      <c r="E33">
        <f t="shared" si="1"/>
        <v>14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40</v>
      </c>
      <c r="D1" t="s">
        <v>2</v>
      </c>
      <c r="E1">
        <v>539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7190</v>
      </c>
      <c r="I2">
        <f>MEDIAN($B$4:$B$33)</f>
        <v>614</v>
      </c>
      <c r="K2">
        <f>AVERAGE($A$4:$A$33)</f>
        <v>7202.7333333333336</v>
      </c>
      <c r="L2">
        <f>AVERAGE($B$4:$B$33)</f>
        <v>629.9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7206</v>
      </c>
      <c r="B4">
        <v>843</v>
      </c>
      <c r="D4">
        <f t="shared" ref="D4:D33" si="0">RANK(A4,$A$4:$B$33,1)+(COUNT($A$4:$B$33)+1-RANK(A4,$A$4:$B$33,1)-RANK(A4,$A$4:$B$33,0))/2</f>
        <v>52</v>
      </c>
      <c r="E4">
        <f t="shared" ref="E4:E33" si="1">RANK(B4,$A$4:$B$33,1)+(COUNT($A$4:$B$33)+1-RANK(B4,$A$4:$B$33,1)-RANK(B4,$A$4:$B$33,0))/2</f>
        <v>29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7182</v>
      </c>
      <c r="B5">
        <v>516</v>
      </c>
      <c r="D5">
        <f t="shared" si="0"/>
        <v>40.5</v>
      </c>
      <c r="E5">
        <f t="shared" si="1"/>
        <v>1.5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41.273828134653165</v>
      </c>
      <c r="L5">
        <f>STDEVP($B$4:$B$33)</f>
        <v>93.353932250691329</v>
      </c>
    </row>
    <row r="6" spans="1:12" x14ac:dyDescent="0.3">
      <c r="A6">
        <v>7172</v>
      </c>
      <c r="B6">
        <v>563</v>
      </c>
      <c r="D6">
        <f t="shared" si="0"/>
        <v>35</v>
      </c>
      <c r="E6">
        <f t="shared" si="1"/>
        <v>5</v>
      </c>
    </row>
    <row r="7" spans="1:12" x14ac:dyDescent="0.3">
      <c r="A7">
        <v>7253</v>
      </c>
      <c r="B7">
        <v>559</v>
      </c>
      <c r="D7">
        <f t="shared" si="0"/>
        <v>58</v>
      </c>
      <c r="E7">
        <f t="shared" si="1"/>
        <v>4</v>
      </c>
      <c r="H7" s="1" t="s">
        <v>11</v>
      </c>
      <c r="I7" s="1" t="s">
        <v>12</v>
      </c>
    </row>
    <row r="8" spans="1:12" x14ac:dyDescent="0.3">
      <c r="A8">
        <v>7161</v>
      </c>
      <c r="B8">
        <v>658</v>
      </c>
      <c r="D8">
        <f t="shared" si="0"/>
        <v>31</v>
      </c>
      <c r="E8">
        <f t="shared" si="1"/>
        <v>27</v>
      </c>
      <c r="H8">
        <f>COUNT($A$4:$A$33)</f>
        <v>30</v>
      </c>
      <c r="I8">
        <f>COUNT($B$4:$B$33)</f>
        <v>30</v>
      </c>
    </row>
    <row r="9" spans="1:12" x14ac:dyDescent="0.3">
      <c r="A9">
        <v>7182</v>
      </c>
      <c r="B9">
        <v>651</v>
      </c>
      <c r="D9">
        <f t="shared" si="0"/>
        <v>40.5</v>
      </c>
      <c r="E9">
        <f t="shared" si="1"/>
        <v>25</v>
      </c>
    </row>
    <row r="10" spans="1:12" x14ac:dyDescent="0.3">
      <c r="A10">
        <v>7165</v>
      </c>
      <c r="B10">
        <v>960</v>
      </c>
      <c r="D10">
        <f t="shared" si="0"/>
        <v>32.5</v>
      </c>
      <c r="E10">
        <f t="shared" si="1"/>
        <v>30</v>
      </c>
      <c r="G10" t="s">
        <v>13</v>
      </c>
      <c r="H10">
        <f>H8*I8+H8*(H8+1)/2-H5</f>
        <v>0</v>
      </c>
    </row>
    <row r="11" spans="1:12" x14ac:dyDescent="0.3">
      <c r="A11">
        <v>7175</v>
      </c>
      <c r="B11">
        <v>593</v>
      </c>
      <c r="D11">
        <f t="shared" si="0"/>
        <v>36</v>
      </c>
      <c r="E11">
        <f t="shared" si="1"/>
        <v>11</v>
      </c>
      <c r="G11" t="s">
        <v>14</v>
      </c>
      <c r="H11">
        <f>H8*I8+I8*(I8+1)/2-I5</f>
        <v>900</v>
      </c>
    </row>
    <row r="12" spans="1:12" x14ac:dyDescent="0.3">
      <c r="A12">
        <v>7231</v>
      </c>
      <c r="B12">
        <v>594</v>
      </c>
      <c r="D12">
        <f t="shared" si="0"/>
        <v>55</v>
      </c>
      <c r="E12">
        <f t="shared" si="1"/>
        <v>12</v>
      </c>
    </row>
    <row r="13" spans="1:12" x14ac:dyDescent="0.3">
      <c r="A13">
        <v>7183</v>
      </c>
      <c r="B13">
        <v>589</v>
      </c>
      <c r="D13">
        <f t="shared" si="0"/>
        <v>42.5</v>
      </c>
      <c r="E13">
        <f t="shared" si="1"/>
        <v>9</v>
      </c>
      <c r="G13" t="s">
        <v>15</v>
      </c>
      <c r="H13">
        <f>MIN(H10,H11)</f>
        <v>0</v>
      </c>
    </row>
    <row r="14" spans="1:12" x14ac:dyDescent="0.3">
      <c r="A14">
        <v>7190</v>
      </c>
      <c r="B14">
        <v>615</v>
      </c>
      <c r="D14">
        <f t="shared" si="0"/>
        <v>45.5</v>
      </c>
      <c r="E14">
        <f t="shared" si="1"/>
        <v>17</v>
      </c>
    </row>
    <row r="15" spans="1:12" x14ac:dyDescent="0.3">
      <c r="A15">
        <v>7227</v>
      </c>
      <c r="B15">
        <v>599</v>
      </c>
      <c r="D15">
        <f t="shared" si="0"/>
        <v>54</v>
      </c>
      <c r="E15">
        <f t="shared" si="1"/>
        <v>13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7183</v>
      </c>
      <c r="B16">
        <v>644</v>
      </c>
      <c r="D16">
        <f t="shared" si="0"/>
        <v>42.5</v>
      </c>
      <c r="E16">
        <f t="shared" si="1"/>
        <v>22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7362</v>
      </c>
      <c r="B17">
        <v>835</v>
      </c>
      <c r="D17">
        <f t="shared" si="0"/>
        <v>60</v>
      </c>
      <c r="E17">
        <f t="shared" si="1"/>
        <v>28</v>
      </c>
    </row>
    <row r="18" spans="1:12" x14ac:dyDescent="0.3">
      <c r="A18">
        <v>7185</v>
      </c>
      <c r="B18">
        <v>577</v>
      </c>
      <c r="D18">
        <f t="shared" si="0"/>
        <v>44</v>
      </c>
      <c r="E18">
        <f t="shared" si="1"/>
        <v>6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7190</v>
      </c>
      <c r="B19">
        <v>578</v>
      </c>
      <c r="D19">
        <f t="shared" si="0"/>
        <v>45.5</v>
      </c>
      <c r="E19">
        <f t="shared" si="1"/>
        <v>7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7198</v>
      </c>
      <c r="B20">
        <v>614</v>
      </c>
      <c r="D20">
        <f t="shared" si="0"/>
        <v>50</v>
      </c>
      <c r="E20">
        <f t="shared" si="1"/>
        <v>15.5</v>
      </c>
    </row>
    <row r="21" spans="1:12" x14ac:dyDescent="0.3">
      <c r="A21">
        <v>7213</v>
      </c>
      <c r="B21">
        <v>614</v>
      </c>
      <c r="D21">
        <f t="shared" si="0"/>
        <v>53</v>
      </c>
      <c r="E21">
        <f t="shared" si="1"/>
        <v>15.5</v>
      </c>
    </row>
    <row r="22" spans="1:12" x14ac:dyDescent="0.3">
      <c r="A22">
        <v>7166</v>
      </c>
      <c r="B22">
        <v>607</v>
      </c>
      <c r="D22">
        <f t="shared" si="0"/>
        <v>34</v>
      </c>
      <c r="E22">
        <f t="shared" si="1"/>
        <v>14</v>
      </c>
    </row>
    <row r="23" spans="1:12" x14ac:dyDescent="0.3">
      <c r="A23">
        <v>7203</v>
      </c>
      <c r="B23">
        <v>645</v>
      </c>
      <c r="D23">
        <f t="shared" si="0"/>
        <v>51</v>
      </c>
      <c r="E23">
        <f t="shared" si="1"/>
        <v>23.5</v>
      </c>
    </row>
    <row r="24" spans="1:12" x14ac:dyDescent="0.3">
      <c r="A24">
        <v>7290</v>
      </c>
      <c r="B24">
        <v>645</v>
      </c>
      <c r="D24">
        <f t="shared" si="0"/>
        <v>59</v>
      </c>
      <c r="E24">
        <f t="shared" si="1"/>
        <v>23.5</v>
      </c>
    </row>
    <row r="25" spans="1:12" x14ac:dyDescent="0.3">
      <c r="A25">
        <v>7179</v>
      </c>
      <c r="B25">
        <v>638</v>
      </c>
      <c r="D25">
        <f t="shared" si="0"/>
        <v>37</v>
      </c>
      <c r="E25">
        <f t="shared" si="1"/>
        <v>21</v>
      </c>
    </row>
    <row r="26" spans="1:12" x14ac:dyDescent="0.3">
      <c r="A26">
        <v>7181</v>
      </c>
      <c r="B26">
        <v>633</v>
      </c>
      <c r="D26">
        <f t="shared" si="0"/>
        <v>38.5</v>
      </c>
      <c r="E26">
        <f t="shared" si="1"/>
        <v>19</v>
      </c>
    </row>
    <row r="27" spans="1:12" x14ac:dyDescent="0.3">
      <c r="A27">
        <v>7165</v>
      </c>
      <c r="B27">
        <v>618</v>
      </c>
      <c r="D27">
        <f t="shared" si="0"/>
        <v>32.5</v>
      </c>
      <c r="E27">
        <f t="shared" si="1"/>
        <v>18</v>
      </c>
    </row>
    <row r="28" spans="1:12" x14ac:dyDescent="0.3">
      <c r="A28">
        <v>7181</v>
      </c>
      <c r="B28">
        <v>524</v>
      </c>
      <c r="D28">
        <f t="shared" si="0"/>
        <v>38.5</v>
      </c>
      <c r="E28">
        <f t="shared" si="1"/>
        <v>3</v>
      </c>
    </row>
    <row r="29" spans="1:12" x14ac:dyDescent="0.3">
      <c r="A29">
        <v>7191</v>
      </c>
      <c r="B29">
        <v>516</v>
      </c>
      <c r="D29">
        <f t="shared" si="0"/>
        <v>47</v>
      </c>
      <c r="E29">
        <f t="shared" si="1"/>
        <v>1.5</v>
      </c>
    </row>
    <row r="30" spans="1:12" x14ac:dyDescent="0.3">
      <c r="A30">
        <v>7196</v>
      </c>
      <c r="B30">
        <v>592</v>
      </c>
      <c r="D30">
        <f t="shared" si="0"/>
        <v>48</v>
      </c>
      <c r="E30">
        <f t="shared" si="1"/>
        <v>10</v>
      </c>
    </row>
    <row r="31" spans="1:12" x14ac:dyDescent="0.3">
      <c r="A31">
        <v>7238</v>
      </c>
      <c r="B31">
        <v>585</v>
      </c>
      <c r="D31">
        <f t="shared" si="0"/>
        <v>57</v>
      </c>
      <c r="E31">
        <f t="shared" si="1"/>
        <v>8</v>
      </c>
    </row>
    <row r="32" spans="1:12" x14ac:dyDescent="0.3">
      <c r="A32">
        <v>7237</v>
      </c>
      <c r="B32">
        <v>635</v>
      </c>
      <c r="D32">
        <f t="shared" si="0"/>
        <v>56</v>
      </c>
      <c r="E32">
        <f t="shared" si="1"/>
        <v>20</v>
      </c>
    </row>
    <row r="33" spans="1:5" x14ac:dyDescent="0.3">
      <c r="A33">
        <v>7197</v>
      </c>
      <c r="B33">
        <v>657</v>
      </c>
      <c r="D33">
        <f t="shared" si="0"/>
        <v>49</v>
      </c>
      <c r="E33">
        <f t="shared" si="1"/>
        <v>26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41</v>
      </c>
      <c r="D1" t="s">
        <v>2</v>
      </c>
      <c r="E1">
        <v>772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10193.5</v>
      </c>
      <c r="I2">
        <f>MEDIAN($B$4:$B$33)</f>
        <v>889</v>
      </c>
      <c r="K2">
        <f>AVERAGE($A$4:$A$33)</f>
        <v>10203.799999999999</v>
      </c>
      <c r="L2">
        <f>AVERAGE($B$4:$B$33)</f>
        <v>834.3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10184</v>
      </c>
      <c r="B4">
        <v>728</v>
      </c>
      <c r="D4">
        <f t="shared" ref="D4:D33" si="0">RANK(A4,$A$4:$B$33,1)+(COUNT($A$4:$B$33)+1-RANK(A4,$A$4:$B$33,1)-RANK(A4,$A$4:$B$33,0))/2</f>
        <v>38</v>
      </c>
      <c r="E4">
        <f t="shared" ref="E4:E33" si="1">RANK(B4,$A$4:$B$33,1)+(COUNT($A$4:$B$33)+1-RANK(B4,$A$4:$B$33,1)-RANK(B4,$A$4:$B$33,0))/2</f>
        <v>2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10193</v>
      </c>
      <c r="B5">
        <v>1117</v>
      </c>
      <c r="D5">
        <f t="shared" si="0"/>
        <v>44.5</v>
      </c>
      <c r="E5">
        <f t="shared" si="1"/>
        <v>29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27.081851241498743</v>
      </c>
      <c r="L5">
        <f>STDEVP($B$4:$B$33)</f>
        <v>428.25196243955889</v>
      </c>
    </row>
    <row r="6" spans="1:12" x14ac:dyDescent="0.3">
      <c r="A6">
        <v>10183</v>
      </c>
      <c r="B6">
        <v>1096</v>
      </c>
      <c r="D6">
        <f t="shared" si="0"/>
        <v>37</v>
      </c>
      <c r="E6">
        <f t="shared" si="1"/>
        <v>28</v>
      </c>
    </row>
    <row r="7" spans="1:12" x14ac:dyDescent="0.3">
      <c r="A7">
        <v>10220</v>
      </c>
      <c r="B7">
        <v>936</v>
      </c>
      <c r="D7">
        <f t="shared" si="0"/>
        <v>52</v>
      </c>
      <c r="E7">
        <f t="shared" si="1"/>
        <v>20</v>
      </c>
      <c r="H7" s="1" t="s">
        <v>11</v>
      </c>
      <c r="I7" s="1" t="s">
        <v>12</v>
      </c>
    </row>
    <row r="8" spans="1:12" x14ac:dyDescent="0.3">
      <c r="A8">
        <v>10259</v>
      </c>
      <c r="B8">
        <v>859</v>
      </c>
      <c r="D8">
        <f t="shared" si="0"/>
        <v>59</v>
      </c>
      <c r="E8">
        <f t="shared" si="1"/>
        <v>11</v>
      </c>
      <c r="H8">
        <f>COUNT($A$4:$A$33)</f>
        <v>30</v>
      </c>
      <c r="I8">
        <f>COUNT($B$4:$B$33)</f>
        <v>30</v>
      </c>
    </row>
    <row r="9" spans="1:12" x14ac:dyDescent="0.3">
      <c r="A9">
        <v>10173</v>
      </c>
      <c r="B9">
        <v>921</v>
      </c>
      <c r="D9">
        <f t="shared" si="0"/>
        <v>33</v>
      </c>
      <c r="E9">
        <f t="shared" si="1"/>
        <v>17</v>
      </c>
    </row>
    <row r="10" spans="1:12" x14ac:dyDescent="0.3">
      <c r="A10">
        <v>10226</v>
      </c>
      <c r="B10">
        <v>1230</v>
      </c>
      <c r="D10">
        <f t="shared" si="0"/>
        <v>54</v>
      </c>
      <c r="E10">
        <f t="shared" si="1"/>
        <v>30</v>
      </c>
      <c r="G10" t="s">
        <v>13</v>
      </c>
      <c r="H10">
        <f>H8*I8+H8*(H8+1)/2-H5</f>
        <v>0</v>
      </c>
    </row>
    <row r="11" spans="1:12" x14ac:dyDescent="0.3">
      <c r="A11">
        <v>10169</v>
      </c>
      <c r="B11">
        <v>764</v>
      </c>
      <c r="D11">
        <f t="shared" si="0"/>
        <v>31</v>
      </c>
      <c r="E11">
        <f t="shared" si="1"/>
        <v>4</v>
      </c>
      <c r="G11" t="s">
        <v>14</v>
      </c>
      <c r="H11">
        <f>H8*I8+I8*(I8+1)/2-I5</f>
        <v>900</v>
      </c>
    </row>
    <row r="12" spans="1:12" x14ac:dyDescent="0.3">
      <c r="A12">
        <v>10196</v>
      </c>
      <c r="B12">
        <v>969</v>
      </c>
      <c r="D12">
        <f t="shared" si="0"/>
        <v>47</v>
      </c>
      <c r="E12">
        <f t="shared" si="1"/>
        <v>24</v>
      </c>
    </row>
    <row r="13" spans="1:12" x14ac:dyDescent="0.3">
      <c r="A13">
        <v>10228</v>
      </c>
      <c r="B13">
        <v>954</v>
      </c>
      <c r="D13">
        <f t="shared" si="0"/>
        <v>55</v>
      </c>
      <c r="E13">
        <f t="shared" si="1"/>
        <v>23</v>
      </c>
      <c r="G13" t="s">
        <v>15</v>
      </c>
      <c r="H13">
        <f>MIN(H10,H11)</f>
        <v>0</v>
      </c>
    </row>
    <row r="14" spans="1:12" x14ac:dyDescent="0.3">
      <c r="A14">
        <v>10242</v>
      </c>
      <c r="B14">
        <v>928</v>
      </c>
      <c r="D14">
        <f t="shared" si="0"/>
        <v>57</v>
      </c>
      <c r="E14">
        <f t="shared" si="1"/>
        <v>18.5</v>
      </c>
    </row>
    <row r="15" spans="1:12" x14ac:dyDescent="0.3">
      <c r="A15">
        <v>10182</v>
      </c>
      <c r="B15">
        <v>928</v>
      </c>
      <c r="D15">
        <f t="shared" si="0"/>
        <v>36</v>
      </c>
      <c r="E15">
        <f t="shared" si="1"/>
        <v>18.5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10251</v>
      </c>
      <c r="B16">
        <v>1090</v>
      </c>
      <c r="D16">
        <f t="shared" si="0"/>
        <v>58</v>
      </c>
      <c r="E16">
        <f t="shared" si="1"/>
        <v>27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10202</v>
      </c>
      <c r="B17">
        <v>842</v>
      </c>
      <c r="D17">
        <f t="shared" si="0"/>
        <v>48</v>
      </c>
      <c r="E17">
        <f t="shared" si="1"/>
        <v>10</v>
      </c>
    </row>
    <row r="18" spans="1:12" x14ac:dyDescent="0.3">
      <c r="A18">
        <v>10186</v>
      </c>
      <c r="B18">
        <v>831</v>
      </c>
      <c r="D18">
        <f t="shared" si="0"/>
        <v>39.5</v>
      </c>
      <c r="E18">
        <f t="shared" si="1"/>
        <v>9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10237</v>
      </c>
      <c r="B19">
        <v>774</v>
      </c>
      <c r="D19">
        <f t="shared" si="0"/>
        <v>56</v>
      </c>
      <c r="E19">
        <f t="shared" si="1"/>
        <v>5.5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10194</v>
      </c>
      <c r="B20">
        <v>860</v>
      </c>
      <c r="D20">
        <f t="shared" si="0"/>
        <v>46</v>
      </c>
      <c r="E20">
        <f t="shared" si="1"/>
        <v>12</v>
      </c>
    </row>
    <row r="21" spans="1:12" x14ac:dyDescent="0.3">
      <c r="A21">
        <v>10207</v>
      </c>
      <c r="B21">
        <v>863</v>
      </c>
      <c r="D21">
        <f t="shared" si="0"/>
        <v>49.5</v>
      </c>
      <c r="E21">
        <f t="shared" si="1"/>
        <v>13</v>
      </c>
    </row>
    <row r="22" spans="1:12" x14ac:dyDescent="0.3">
      <c r="A22">
        <v>10174</v>
      </c>
      <c r="B22">
        <v>-1379</v>
      </c>
      <c r="D22">
        <f t="shared" si="0"/>
        <v>34</v>
      </c>
      <c r="E22">
        <f t="shared" si="1"/>
        <v>1</v>
      </c>
    </row>
    <row r="23" spans="1:12" x14ac:dyDescent="0.3">
      <c r="A23">
        <v>10170</v>
      </c>
      <c r="B23">
        <v>878</v>
      </c>
      <c r="D23">
        <f t="shared" si="0"/>
        <v>32</v>
      </c>
      <c r="E23">
        <f t="shared" si="1"/>
        <v>15</v>
      </c>
    </row>
    <row r="24" spans="1:12" x14ac:dyDescent="0.3">
      <c r="A24">
        <v>10193</v>
      </c>
      <c r="B24">
        <v>876</v>
      </c>
      <c r="D24">
        <f t="shared" si="0"/>
        <v>44.5</v>
      </c>
      <c r="E24">
        <f t="shared" si="1"/>
        <v>14</v>
      </c>
    </row>
    <row r="25" spans="1:12" x14ac:dyDescent="0.3">
      <c r="A25">
        <v>10273</v>
      </c>
      <c r="B25">
        <v>806</v>
      </c>
      <c r="D25">
        <f t="shared" si="0"/>
        <v>60</v>
      </c>
      <c r="E25">
        <f t="shared" si="1"/>
        <v>8</v>
      </c>
    </row>
    <row r="26" spans="1:12" x14ac:dyDescent="0.3">
      <c r="A26">
        <v>10186</v>
      </c>
      <c r="B26">
        <v>943</v>
      </c>
      <c r="D26">
        <f t="shared" si="0"/>
        <v>39.5</v>
      </c>
      <c r="E26">
        <f t="shared" si="1"/>
        <v>21</v>
      </c>
    </row>
    <row r="27" spans="1:12" x14ac:dyDescent="0.3">
      <c r="A27">
        <v>10190</v>
      </c>
      <c r="B27">
        <v>900</v>
      </c>
      <c r="D27">
        <f t="shared" si="0"/>
        <v>41.5</v>
      </c>
      <c r="E27">
        <f t="shared" si="1"/>
        <v>16</v>
      </c>
    </row>
    <row r="28" spans="1:12" x14ac:dyDescent="0.3">
      <c r="A28">
        <v>10190</v>
      </c>
      <c r="B28">
        <v>774</v>
      </c>
      <c r="D28">
        <f t="shared" si="0"/>
        <v>41.5</v>
      </c>
      <c r="E28">
        <f t="shared" si="1"/>
        <v>5.5</v>
      </c>
    </row>
    <row r="29" spans="1:12" x14ac:dyDescent="0.3">
      <c r="A29">
        <v>10178</v>
      </c>
      <c r="B29">
        <v>776</v>
      </c>
      <c r="D29">
        <f t="shared" si="0"/>
        <v>35</v>
      </c>
      <c r="E29">
        <f t="shared" si="1"/>
        <v>7</v>
      </c>
    </row>
    <row r="30" spans="1:12" x14ac:dyDescent="0.3">
      <c r="A30">
        <v>10207</v>
      </c>
      <c r="B30">
        <v>949</v>
      </c>
      <c r="D30">
        <f t="shared" si="0"/>
        <v>49.5</v>
      </c>
      <c r="E30">
        <f t="shared" si="1"/>
        <v>22</v>
      </c>
    </row>
    <row r="31" spans="1:12" x14ac:dyDescent="0.3">
      <c r="A31">
        <v>10208</v>
      </c>
      <c r="B31">
        <v>730</v>
      </c>
      <c r="D31">
        <f t="shared" si="0"/>
        <v>51</v>
      </c>
      <c r="E31">
        <f t="shared" si="1"/>
        <v>3</v>
      </c>
    </row>
    <row r="32" spans="1:12" x14ac:dyDescent="0.3">
      <c r="A32">
        <v>10221</v>
      </c>
      <c r="B32">
        <v>997</v>
      </c>
      <c r="D32">
        <f t="shared" si="0"/>
        <v>53</v>
      </c>
      <c r="E32">
        <f t="shared" si="1"/>
        <v>25</v>
      </c>
    </row>
    <row r="33" spans="1:5" x14ac:dyDescent="0.3">
      <c r="A33">
        <v>10192</v>
      </c>
      <c r="B33">
        <v>1089</v>
      </c>
      <c r="D33">
        <f t="shared" si="0"/>
        <v>43</v>
      </c>
      <c r="E33">
        <f t="shared" si="1"/>
        <v>26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42</v>
      </c>
      <c r="D1" t="s">
        <v>2</v>
      </c>
      <c r="E1">
        <v>753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10101.5</v>
      </c>
      <c r="I2">
        <f>MEDIAN($B$4:$B$33)</f>
        <v>818.5</v>
      </c>
      <c r="K2">
        <f>AVERAGE($A$4:$A$33)</f>
        <v>10162.433333333332</v>
      </c>
      <c r="L2">
        <f>AVERAGE($B$4:$B$33)</f>
        <v>821.83333333333337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10543</v>
      </c>
      <c r="B4">
        <v>939</v>
      </c>
      <c r="D4">
        <f t="shared" ref="D4:D33" si="0">RANK(A4,$A$4:$B$33,1)+(COUNT($A$4:$B$33)+1-RANK(A4,$A$4:$B$33,1)-RANK(A4,$A$4:$B$33,0))/2</f>
        <v>58</v>
      </c>
      <c r="E4">
        <f t="shared" ref="E4:E33" si="1">RANK(B4,$A$4:$B$33,1)+(COUNT($A$4:$B$33)+1-RANK(B4,$A$4:$B$33,1)-RANK(B4,$A$4:$B$33,0))/2</f>
        <v>28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10479</v>
      </c>
      <c r="B5">
        <v>775</v>
      </c>
      <c r="D5">
        <f t="shared" si="0"/>
        <v>57</v>
      </c>
      <c r="E5">
        <f t="shared" si="1"/>
        <v>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155.26121716499441</v>
      </c>
      <c r="L5">
        <f>STDEVP($B$4:$B$33)</f>
        <v>71.697551484614095</v>
      </c>
    </row>
    <row r="6" spans="1:12" x14ac:dyDescent="0.3">
      <c r="A6">
        <v>10551</v>
      </c>
      <c r="B6">
        <v>787</v>
      </c>
      <c r="D6">
        <f t="shared" si="0"/>
        <v>59</v>
      </c>
      <c r="E6">
        <f t="shared" si="1"/>
        <v>12</v>
      </c>
    </row>
    <row r="7" spans="1:12" x14ac:dyDescent="0.3">
      <c r="A7">
        <v>10582</v>
      </c>
      <c r="B7">
        <v>731</v>
      </c>
      <c r="D7">
        <f t="shared" si="0"/>
        <v>60</v>
      </c>
      <c r="E7">
        <f t="shared" si="1"/>
        <v>4</v>
      </c>
      <c r="H7" s="1" t="s">
        <v>11</v>
      </c>
      <c r="I7" s="1" t="s">
        <v>12</v>
      </c>
    </row>
    <row r="8" spans="1:12" x14ac:dyDescent="0.3">
      <c r="A8">
        <v>10173</v>
      </c>
      <c r="B8">
        <v>840</v>
      </c>
      <c r="D8">
        <f t="shared" si="0"/>
        <v>53</v>
      </c>
      <c r="E8">
        <f t="shared" si="1"/>
        <v>18</v>
      </c>
      <c r="H8">
        <f>COUNT($A$4:$A$33)</f>
        <v>30</v>
      </c>
      <c r="I8">
        <f>COUNT($B$4:$B$33)</f>
        <v>30</v>
      </c>
    </row>
    <row r="9" spans="1:12" x14ac:dyDescent="0.3">
      <c r="A9">
        <v>10099</v>
      </c>
      <c r="B9">
        <v>859</v>
      </c>
      <c r="D9">
        <f t="shared" si="0"/>
        <v>45</v>
      </c>
      <c r="E9">
        <f t="shared" si="1"/>
        <v>23</v>
      </c>
    </row>
    <row r="10" spans="1:12" x14ac:dyDescent="0.3">
      <c r="A10">
        <v>10113</v>
      </c>
      <c r="B10">
        <v>861</v>
      </c>
      <c r="D10">
        <f t="shared" si="0"/>
        <v>47</v>
      </c>
      <c r="E10">
        <f t="shared" si="1"/>
        <v>24</v>
      </c>
      <c r="G10" t="s">
        <v>13</v>
      </c>
      <c r="H10">
        <f>H8*I8+H8*(H8+1)/2-H5</f>
        <v>0</v>
      </c>
    </row>
    <row r="11" spans="1:12" x14ac:dyDescent="0.3">
      <c r="A11">
        <v>10080</v>
      </c>
      <c r="B11">
        <v>771</v>
      </c>
      <c r="D11">
        <f t="shared" si="0"/>
        <v>39</v>
      </c>
      <c r="E11">
        <f t="shared" si="1"/>
        <v>8</v>
      </c>
      <c r="G11" t="s">
        <v>14</v>
      </c>
      <c r="H11">
        <f>H8*I8+I8*(I8+1)/2-I5</f>
        <v>900</v>
      </c>
    </row>
    <row r="12" spans="1:12" x14ac:dyDescent="0.3">
      <c r="A12">
        <v>10079</v>
      </c>
      <c r="B12">
        <v>783</v>
      </c>
      <c r="D12">
        <f t="shared" si="0"/>
        <v>38</v>
      </c>
      <c r="E12">
        <f t="shared" si="1"/>
        <v>10</v>
      </c>
    </row>
    <row r="13" spans="1:12" x14ac:dyDescent="0.3">
      <c r="A13">
        <v>10124</v>
      </c>
      <c r="B13">
        <v>970</v>
      </c>
      <c r="D13">
        <f t="shared" si="0"/>
        <v>50</v>
      </c>
      <c r="E13">
        <f t="shared" si="1"/>
        <v>29</v>
      </c>
      <c r="G13" t="s">
        <v>15</v>
      </c>
      <c r="H13">
        <f>MIN(H10,H11)</f>
        <v>0</v>
      </c>
    </row>
    <row r="14" spans="1:12" x14ac:dyDescent="0.3">
      <c r="A14">
        <v>10255</v>
      </c>
      <c r="B14">
        <v>888</v>
      </c>
      <c r="D14">
        <f t="shared" si="0"/>
        <v>56</v>
      </c>
      <c r="E14">
        <f t="shared" si="1"/>
        <v>26</v>
      </c>
    </row>
    <row r="15" spans="1:12" x14ac:dyDescent="0.3">
      <c r="A15">
        <v>10188</v>
      </c>
      <c r="B15">
        <v>869</v>
      </c>
      <c r="D15">
        <f t="shared" si="0"/>
        <v>55</v>
      </c>
      <c r="E15">
        <f t="shared" si="1"/>
        <v>25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10104</v>
      </c>
      <c r="B16">
        <v>851</v>
      </c>
      <c r="D16">
        <f t="shared" si="0"/>
        <v>46</v>
      </c>
      <c r="E16">
        <f t="shared" si="1"/>
        <v>20.5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10131</v>
      </c>
      <c r="B17">
        <v>849</v>
      </c>
      <c r="D17">
        <f t="shared" si="0"/>
        <v>51.5</v>
      </c>
      <c r="E17">
        <f t="shared" si="1"/>
        <v>19</v>
      </c>
    </row>
    <row r="18" spans="1:12" x14ac:dyDescent="0.3">
      <c r="A18">
        <v>10085</v>
      </c>
      <c r="B18">
        <v>753</v>
      </c>
      <c r="D18">
        <f t="shared" si="0"/>
        <v>41</v>
      </c>
      <c r="E18">
        <f t="shared" si="1"/>
        <v>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10095</v>
      </c>
      <c r="B19">
        <v>851</v>
      </c>
      <c r="D19">
        <f t="shared" si="0"/>
        <v>44</v>
      </c>
      <c r="E19">
        <f t="shared" si="1"/>
        <v>20.5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10083</v>
      </c>
      <c r="B20">
        <v>698</v>
      </c>
      <c r="D20">
        <f t="shared" si="0"/>
        <v>40</v>
      </c>
      <c r="E20">
        <f t="shared" si="1"/>
        <v>1</v>
      </c>
    </row>
    <row r="21" spans="1:12" x14ac:dyDescent="0.3">
      <c r="A21">
        <v>10061</v>
      </c>
      <c r="B21">
        <v>821</v>
      </c>
      <c r="D21">
        <f t="shared" si="0"/>
        <v>35</v>
      </c>
      <c r="E21">
        <f t="shared" si="1"/>
        <v>16</v>
      </c>
    </row>
    <row r="22" spans="1:12" x14ac:dyDescent="0.3">
      <c r="A22">
        <v>10182</v>
      </c>
      <c r="B22">
        <v>816</v>
      </c>
      <c r="D22">
        <f t="shared" si="0"/>
        <v>54</v>
      </c>
      <c r="E22">
        <f t="shared" si="1"/>
        <v>15</v>
      </c>
    </row>
    <row r="23" spans="1:12" x14ac:dyDescent="0.3">
      <c r="A23">
        <v>10122</v>
      </c>
      <c r="B23">
        <v>785</v>
      </c>
      <c r="D23">
        <f t="shared" si="0"/>
        <v>49</v>
      </c>
      <c r="E23">
        <f t="shared" si="1"/>
        <v>11</v>
      </c>
    </row>
    <row r="24" spans="1:12" x14ac:dyDescent="0.3">
      <c r="A24">
        <v>10053</v>
      </c>
      <c r="B24">
        <v>758</v>
      </c>
      <c r="D24">
        <f t="shared" si="0"/>
        <v>34</v>
      </c>
      <c r="E24">
        <f t="shared" si="1"/>
        <v>6</v>
      </c>
    </row>
    <row r="25" spans="1:12" x14ac:dyDescent="0.3">
      <c r="A25">
        <v>10086</v>
      </c>
      <c r="B25">
        <v>835</v>
      </c>
      <c r="D25">
        <f t="shared" si="0"/>
        <v>42</v>
      </c>
      <c r="E25">
        <f t="shared" si="1"/>
        <v>17</v>
      </c>
    </row>
    <row r="26" spans="1:12" x14ac:dyDescent="0.3">
      <c r="A26">
        <v>10043</v>
      </c>
      <c r="B26">
        <v>809</v>
      </c>
      <c r="D26">
        <f t="shared" si="0"/>
        <v>33</v>
      </c>
      <c r="E26">
        <f t="shared" si="1"/>
        <v>14</v>
      </c>
    </row>
    <row r="27" spans="1:12" x14ac:dyDescent="0.3">
      <c r="A27">
        <v>10042</v>
      </c>
      <c r="B27">
        <v>808</v>
      </c>
      <c r="D27">
        <f t="shared" si="0"/>
        <v>32</v>
      </c>
      <c r="E27">
        <f t="shared" si="1"/>
        <v>13</v>
      </c>
    </row>
    <row r="28" spans="1:12" x14ac:dyDescent="0.3">
      <c r="A28">
        <v>10039</v>
      </c>
      <c r="B28">
        <v>891</v>
      </c>
      <c r="D28">
        <f t="shared" si="0"/>
        <v>31</v>
      </c>
      <c r="E28">
        <f t="shared" si="1"/>
        <v>27</v>
      </c>
    </row>
    <row r="29" spans="1:12" x14ac:dyDescent="0.3">
      <c r="A29">
        <v>10114</v>
      </c>
      <c r="B29">
        <v>854</v>
      </c>
      <c r="D29">
        <f t="shared" si="0"/>
        <v>48</v>
      </c>
      <c r="E29">
        <f t="shared" si="1"/>
        <v>22</v>
      </c>
    </row>
    <row r="30" spans="1:12" x14ac:dyDescent="0.3">
      <c r="A30">
        <v>10070</v>
      </c>
      <c r="B30">
        <v>761</v>
      </c>
      <c r="D30">
        <f t="shared" si="0"/>
        <v>36</v>
      </c>
      <c r="E30">
        <f t="shared" si="1"/>
        <v>7</v>
      </c>
    </row>
    <row r="31" spans="1:12" x14ac:dyDescent="0.3">
      <c r="A31">
        <v>10093</v>
      </c>
      <c r="B31">
        <v>1005</v>
      </c>
      <c r="D31">
        <f t="shared" si="0"/>
        <v>43</v>
      </c>
      <c r="E31">
        <f t="shared" si="1"/>
        <v>30</v>
      </c>
    </row>
    <row r="32" spans="1:12" x14ac:dyDescent="0.3">
      <c r="A32">
        <v>10073</v>
      </c>
      <c r="B32">
        <v>720</v>
      </c>
      <c r="D32">
        <f t="shared" si="0"/>
        <v>37</v>
      </c>
      <c r="E32">
        <f t="shared" si="1"/>
        <v>3</v>
      </c>
    </row>
    <row r="33" spans="1:5" x14ac:dyDescent="0.3">
      <c r="A33">
        <v>10131</v>
      </c>
      <c r="B33">
        <v>717</v>
      </c>
      <c r="D33">
        <f t="shared" si="0"/>
        <v>51.5</v>
      </c>
      <c r="E33">
        <f t="shared" si="1"/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43</v>
      </c>
      <c r="D1" t="s">
        <v>2</v>
      </c>
      <c r="E1">
        <v>894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11889</v>
      </c>
      <c r="I2">
        <f>MEDIAN($B$4:$B$33)</f>
        <v>963.5</v>
      </c>
      <c r="K2">
        <f>AVERAGE($A$4:$A$33)</f>
        <v>11903</v>
      </c>
      <c r="L2">
        <f>AVERAGE($B$4:$B$33)</f>
        <v>1007.1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11856</v>
      </c>
      <c r="B4">
        <v>989</v>
      </c>
      <c r="D4">
        <f t="shared" ref="D4:D33" si="0">RANK(A4,$A$4:$B$33,1)+(COUNT($A$4:$B$33)+1-RANK(A4,$A$4:$B$33,1)-RANK(A4,$A$4:$B$33,0))/2</f>
        <v>33</v>
      </c>
      <c r="E4">
        <f t="shared" ref="E4:E33" si="1">RANK(B4,$A$4:$B$33,1)+(COUNT($A$4:$B$33)+1-RANK(B4,$A$4:$B$33,1)-RANK(B4,$A$4:$B$33,0))/2</f>
        <v>18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11852</v>
      </c>
      <c r="B5">
        <v>926</v>
      </c>
      <c r="D5">
        <f t="shared" si="0"/>
        <v>32</v>
      </c>
      <c r="E5">
        <f t="shared" si="1"/>
        <v>7.5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45.649388458846488</v>
      </c>
      <c r="L5">
        <f>STDEVP($B$4:$B$33)</f>
        <v>145.04076438482159</v>
      </c>
    </row>
    <row r="6" spans="1:12" x14ac:dyDescent="0.3">
      <c r="A6">
        <v>11866</v>
      </c>
      <c r="B6">
        <v>954</v>
      </c>
      <c r="D6">
        <f t="shared" si="0"/>
        <v>36</v>
      </c>
      <c r="E6">
        <f t="shared" si="1"/>
        <v>12.5</v>
      </c>
    </row>
    <row r="7" spans="1:12" x14ac:dyDescent="0.3">
      <c r="A7">
        <v>11869</v>
      </c>
      <c r="B7">
        <v>832</v>
      </c>
      <c r="D7">
        <f t="shared" si="0"/>
        <v>37</v>
      </c>
      <c r="E7">
        <f t="shared" si="1"/>
        <v>2</v>
      </c>
      <c r="H7" s="1" t="s">
        <v>11</v>
      </c>
      <c r="I7" s="1" t="s">
        <v>12</v>
      </c>
    </row>
    <row r="8" spans="1:12" x14ac:dyDescent="0.3">
      <c r="A8">
        <v>11913</v>
      </c>
      <c r="B8">
        <v>1054</v>
      </c>
      <c r="D8">
        <f t="shared" si="0"/>
        <v>51</v>
      </c>
      <c r="E8">
        <f t="shared" si="1"/>
        <v>21</v>
      </c>
      <c r="H8">
        <f>COUNT($A$4:$A$33)</f>
        <v>30</v>
      </c>
      <c r="I8">
        <f>COUNT($B$4:$B$33)</f>
        <v>30</v>
      </c>
    </row>
    <row r="9" spans="1:12" x14ac:dyDescent="0.3">
      <c r="A9">
        <v>11864</v>
      </c>
      <c r="B9">
        <v>1205</v>
      </c>
      <c r="D9">
        <f t="shared" si="0"/>
        <v>35</v>
      </c>
      <c r="E9">
        <f t="shared" si="1"/>
        <v>27</v>
      </c>
    </row>
    <row r="10" spans="1:12" x14ac:dyDescent="0.3">
      <c r="A10">
        <v>11862</v>
      </c>
      <c r="B10">
        <v>978</v>
      </c>
      <c r="D10">
        <f t="shared" si="0"/>
        <v>34</v>
      </c>
      <c r="E10">
        <f t="shared" si="1"/>
        <v>17</v>
      </c>
      <c r="G10" t="s">
        <v>13</v>
      </c>
      <c r="H10">
        <f>H8*I8+H8*(H8+1)/2-H5</f>
        <v>0</v>
      </c>
    </row>
    <row r="11" spans="1:12" x14ac:dyDescent="0.3">
      <c r="A11">
        <v>11879</v>
      </c>
      <c r="B11">
        <v>748</v>
      </c>
      <c r="D11">
        <f t="shared" si="0"/>
        <v>41</v>
      </c>
      <c r="E11">
        <f t="shared" si="1"/>
        <v>1</v>
      </c>
      <c r="G11" t="s">
        <v>14</v>
      </c>
      <c r="H11">
        <f>H8*I8+I8*(I8+1)/2-I5</f>
        <v>900</v>
      </c>
    </row>
    <row r="12" spans="1:12" x14ac:dyDescent="0.3">
      <c r="A12">
        <v>11848</v>
      </c>
      <c r="B12">
        <v>1002</v>
      </c>
      <c r="D12">
        <f t="shared" si="0"/>
        <v>31</v>
      </c>
      <c r="E12">
        <f t="shared" si="1"/>
        <v>19</v>
      </c>
    </row>
    <row r="13" spans="1:12" x14ac:dyDescent="0.3">
      <c r="A13">
        <v>11931</v>
      </c>
      <c r="B13">
        <v>1021</v>
      </c>
      <c r="D13">
        <f t="shared" si="0"/>
        <v>54</v>
      </c>
      <c r="E13">
        <f t="shared" si="1"/>
        <v>20</v>
      </c>
      <c r="G13" t="s">
        <v>15</v>
      </c>
      <c r="H13">
        <f>MIN(H10,H11)</f>
        <v>0</v>
      </c>
    </row>
    <row r="14" spans="1:12" x14ac:dyDescent="0.3">
      <c r="A14">
        <v>12055</v>
      </c>
      <c r="B14">
        <v>926</v>
      </c>
      <c r="D14">
        <f t="shared" si="0"/>
        <v>60</v>
      </c>
      <c r="E14">
        <f t="shared" si="1"/>
        <v>7.5</v>
      </c>
    </row>
    <row r="15" spans="1:12" x14ac:dyDescent="0.3">
      <c r="A15">
        <v>11880</v>
      </c>
      <c r="B15">
        <v>947</v>
      </c>
      <c r="D15">
        <f t="shared" si="0"/>
        <v>42</v>
      </c>
      <c r="E15">
        <f t="shared" si="1"/>
        <v>10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11914</v>
      </c>
      <c r="B16">
        <v>968</v>
      </c>
      <c r="D16">
        <f t="shared" si="0"/>
        <v>52</v>
      </c>
      <c r="E16">
        <f t="shared" si="1"/>
        <v>16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11887</v>
      </c>
      <c r="B17">
        <v>951</v>
      </c>
      <c r="D17">
        <f t="shared" si="0"/>
        <v>45</v>
      </c>
      <c r="E17">
        <f t="shared" si="1"/>
        <v>11</v>
      </c>
    </row>
    <row r="18" spans="1:12" x14ac:dyDescent="0.3">
      <c r="A18">
        <v>11924</v>
      </c>
      <c r="B18">
        <v>899</v>
      </c>
      <c r="D18">
        <f t="shared" si="0"/>
        <v>53</v>
      </c>
      <c r="E18">
        <f t="shared" si="1"/>
        <v>6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11936</v>
      </c>
      <c r="B19">
        <v>928</v>
      </c>
      <c r="D19">
        <f t="shared" si="0"/>
        <v>56</v>
      </c>
      <c r="E19">
        <f t="shared" si="1"/>
        <v>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11900</v>
      </c>
      <c r="B20">
        <v>1214</v>
      </c>
      <c r="D20">
        <f t="shared" si="0"/>
        <v>48</v>
      </c>
      <c r="E20">
        <f t="shared" si="1"/>
        <v>29</v>
      </c>
    </row>
    <row r="21" spans="1:12" x14ac:dyDescent="0.3">
      <c r="A21">
        <v>11891</v>
      </c>
      <c r="B21">
        <v>1082</v>
      </c>
      <c r="D21">
        <f t="shared" si="0"/>
        <v>46.5</v>
      </c>
      <c r="E21">
        <f t="shared" si="1"/>
        <v>22</v>
      </c>
    </row>
    <row r="22" spans="1:12" x14ac:dyDescent="0.3">
      <c r="A22">
        <v>11878</v>
      </c>
      <c r="B22">
        <v>837</v>
      </c>
      <c r="D22">
        <f t="shared" si="0"/>
        <v>39.5</v>
      </c>
      <c r="E22">
        <f t="shared" si="1"/>
        <v>3</v>
      </c>
    </row>
    <row r="23" spans="1:12" x14ac:dyDescent="0.3">
      <c r="A23">
        <v>11911</v>
      </c>
      <c r="B23">
        <v>1208</v>
      </c>
      <c r="D23">
        <f t="shared" si="0"/>
        <v>50</v>
      </c>
      <c r="E23">
        <f t="shared" si="1"/>
        <v>28</v>
      </c>
    </row>
    <row r="24" spans="1:12" x14ac:dyDescent="0.3">
      <c r="A24">
        <v>11881</v>
      </c>
      <c r="B24">
        <v>838</v>
      </c>
      <c r="D24">
        <f t="shared" si="0"/>
        <v>43.5</v>
      </c>
      <c r="E24">
        <f t="shared" si="1"/>
        <v>4</v>
      </c>
    </row>
    <row r="25" spans="1:12" x14ac:dyDescent="0.3">
      <c r="A25">
        <v>11981</v>
      </c>
      <c r="B25">
        <v>1131</v>
      </c>
      <c r="D25">
        <f t="shared" si="0"/>
        <v>58</v>
      </c>
      <c r="E25">
        <f t="shared" si="1"/>
        <v>25</v>
      </c>
    </row>
    <row r="26" spans="1:12" x14ac:dyDescent="0.3">
      <c r="A26">
        <v>12002</v>
      </c>
      <c r="B26">
        <v>869</v>
      </c>
      <c r="D26">
        <f t="shared" si="0"/>
        <v>59</v>
      </c>
      <c r="E26">
        <f t="shared" si="1"/>
        <v>5</v>
      </c>
    </row>
    <row r="27" spans="1:12" x14ac:dyDescent="0.3">
      <c r="A27">
        <v>11907</v>
      </c>
      <c r="B27">
        <v>1476</v>
      </c>
      <c r="D27">
        <f t="shared" si="0"/>
        <v>49</v>
      </c>
      <c r="E27">
        <f t="shared" si="1"/>
        <v>30</v>
      </c>
    </row>
    <row r="28" spans="1:12" x14ac:dyDescent="0.3">
      <c r="A28">
        <v>11946</v>
      </c>
      <c r="B28">
        <v>959</v>
      </c>
      <c r="D28">
        <f t="shared" si="0"/>
        <v>57</v>
      </c>
      <c r="E28">
        <f t="shared" si="1"/>
        <v>15</v>
      </c>
    </row>
    <row r="29" spans="1:12" x14ac:dyDescent="0.3">
      <c r="A29">
        <v>11875</v>
      </c>
      <c r="B29">
        <v>1085</v>
      </c>
      <c r="D29">
        <f t="shared" si="0"/>
        <v>38</v>
      </c>
      <c r="E29">
        <f t="shared" si="1"/>
        <v>23</v>
      </c>
    </row>
    <row r="30" spans="1:12" x14ac:dyDescent="0.3">
      <c r="A30">
        <v>11881</v>
      </c>
      <c r="B30">
        <v>1151</v>
      </c>
      <c r="D30">
        <f t="shared" si="0"/>
        <v>43.5</v>
      </c>
      <c r="E30">
        <f t="shared" si="1"/>
        <v>26</v>
      </c>
    </row>
    <row r="31" spans="1:12" x14ac:dyDescent="0.3">
      <c r="A31">
        <v>11891</v>
      </c>
      <c r="B31">
        <v>1123</v>
      </c>
      <c r="D31">
        <f t="shared" si="0"/>
        <v>46.5</v>
      </c>
      <c r="E31">
        <f t="shared" si="1"/>
        <v>24</v>
      </c>
    </row>
    <row r="32" spans="1:12" x14ac:dyDescent="0.3">
      <c r="A32">
        <v>11878</v>
      </c>
      <c r="B32">
        <v>954</v>
      </c>
      <c r="D32">
        <f t="shared" si="0"/>
        <v>39.5</v>
      </c>
      <c r="E32">
        <f t="shared" si="1"/>
        <v>12.5</v>
      </c>
    </row>
    <row r="33" spans="1:5" x14ac:dyDescent="0.3">
      <c r="A33">
        <v>11932</v>
      </c>
      <c r="B33">
        <v>958</v>
      </c>
      <c r="D33">
        <f t="shared" si="0"/>
        <v>55</v>
      </c>
      <c r="E33">
        <f t="shared" si="1"/>
        <v>14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44</v>
      </c>
      <c r="D1" t="s">
        <v>2</v>
      </c>
      <c r="E1">
        <v>762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10465.5</v>
      </c>
      <c r="I2">
        <f>MEDIAN($B$4:$B$33)</f>
        <v>767.5</v>
      </c>
      <c r="K2">
        <f>AVERAGE($A$4:$A$33)</f>
        <v>10496.2</v>
      </c>
      <c r="L2">
        <f>AVERAGE($B$4:$B$33)</f>
        <v>768.56666666666672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10525</v>
      </c>
      <c r="B4">
        <v>723</v>
      </c>
      <c r="D4">
        <f t="shared" ref="D4:D33" si="0">RANK(A4,$A$4:$B$33,1)+(COUNT($A$4:$B$33)+1-RANK(A4,$A$4:$B$33,1)-RANK(A4,$A$4:$B$33,0))/2</f>
        <v>54</v>
      </c>
      <c r="E4">
        <f t="shared" ref="E4:E33" si="1">RANK(B4,$A$4:$B$33,1)+(COUNT($A$4:$B$33)+1-RANK(B4,$A$4:$B$33,1)-RANK(B4,$A$4:$B$33,0))/2</f>
        <v>7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10467</v>
      </c>
      <c r="B5">
        <v>683</v>
      </c>
      <c r="D5">
        <f t="shared" si="0"/>
        <v>46</v>
      </c>
      <c r="E5">
        <f t="shared" si="1"/>
        <v>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82.198296819338054</v>
      </c>
      <c r="L5">
        <f>STDEVP($B$4:$B$33)</f>
        <v>53.726891673433784</v>
      </c>
    </row>
    <row r="6" spans="1:12" x14ac:dyDescent="0.3">
      <c r="A6">
        <v>10438</v>
      </c>
      <c r="B6">
        <v>687</v>
      </c>
      <c r="D6">
        <f t="shared" si="0"/>
        <v>33</v>
      </c>
      <c r="E6">
        <f t="shared" si="1"/>
        <v>2</v>
      </c>
    </row>
    <row r="7" spans="1:12" x14ac:dyDescent="0.3">
      <c r="A7">
        <v>10445</v>
      </c>
      <c r="B7">
        <v>741</v>
      </c>
      <c r="D7">
        <f t="shared" si="0"/>
        <v>39</v>
      </c>
      <c r="E7">
        <f t="shared" si="1"/>
        <v>13</v>
      </c>
      <c r="H7" s="1" t="s">
        <v>11</v>
      </c>
      <c r="I7" s="1" t="s">
        <v>12</v>
      </c>
    </row>
    <row r="8" spans="1:12" x14ac:dyDescent="0.3">
      <c r="A8">
        <v>10437</v>
      </c>
      <c r="B8">
        <v>810</v>
      </c>
      <c r="D8">
        <f t="shared" si="0"/>
        <v>32</v>
      </c>
      <c r="E8">
        <f t="shared" si="1"/>
        <v>23</v>
      </c>
      <c r="H8">
        <f>COUNT($A$4:$A$33)</f>
        <v>30</v>
      </c>
      <c r="I8">
        <f>COUNT($B$4:$B$33)</f>
        <v>30</v>
      </c>
    </row>
    <row r="9" spans="1:12" x14ac:dyDescent="0.3">
      <c r="A9">
        <v>10482</v>
      </c>
      <c r="B9">
        <v>743</v>
      </c>
      <c r="D9">
        <f t="shared" si="0"/>
        <v>49</v>
      </c>
      <c r="E9">
        <f t="shared" si="1"/>
        <v>14</v>
      </c>
    </row>
    <row r="10" spans="1:12" x14ac:dyDescent="0.3">
      <c r="A10">
        <v>10483</v>
      </c>
      <c r="B10">
        <v>758</v>
      </c>
      <c r="D10">
        <f t="shared" si="0"/>
        <v>50</v>
      </c>
      <c r="E10">
        <f t="shared" si="1"/>
        <v>15</v>
      </c>
      <c r="G10" t="s">
        <v>13</v>
      </c>
      <c r="H10">
        <f>H8*I8+H8*(H8+1)/2-H5</f>
        <v>0</v>
      </c>
    </row>
    <row r="11" spans="1:12" x14ac:dyDescent="0.3">
      <c r="A11">
        <v>10446</v>
      </c>
      <c r="B11">
        <v>785</v>
      </c>
      <c r="D11">
        <f t="shared" si="0"/>
        <v>40.5</v>
      </c>
      <c r="E11">
        <f t="shared" si="1"/>
        <v>17</v>
      </c>
      <c r="G11" t="s">
        <v>14</v>
      </c>
      <c r="H11">
        <f>H8*I8+I8*(I8+1)/2-I5</f>
        <v>900</v>
      </c>
    </row>
    <row r="12" spans="1:12" x14ac:dyDescent="0.3">
      <c r="A12">
        <v>10443</v>
      </c>
      <c r="B12">
        <v>845</v>
      </c>
      <c r="D12">
        <f t="shared" si="0"/>
        <v>36.5</v>
      </c>
      <c r="E12">
        <f t="shared" si="1"/>
        <v>28</v>
      </c>
    </row>
    <row r="13" spans="1:12" x14ac:dyDescent="0.3">
      <c r="A13">
        <v>10618</v>
      </c>
      <c r="B13">
        <v>710</v>
      </c>
      <c r="D13">
        <f t="shared" si="0"/>
        <v>58</v>
      </c>
      <c r="E13">
        <f t="shared" si="1"/>
        <v>5</v>
      </c>
      <c r="G13" t="s">
        <v>15</v>
      </c>
      <c r="H13">
        <f>MIN(H10,H11)</f>
        <v>0</v>
      </c>
    </row>
    <row r="14" spans="1:12" x14ac:dyDescent="0.3">
      <c r="A14">
        <v>10457</v>
      </c>
      <c r="B14">
        <v>718</v>
      </c>
      <c r="D14">
        <f t="shared" si="0"/>
        <v>43.5</v>
      </c>
      <c r="E14">
        <f t="shared" si="1"/>
        <v>6</v>
      </c>
    </row>
    <row r="15" spans="1:12" x14ac:dyDescent="0.3">
      <c r="A15">
        <v>10496</v>
      </c>
      <c r="B15">
        <v>727</v>
      </c>
      <c r="D15">
        <f t="shared" si="0"/>
        <v>51</v>
      </c>
      <c r="E15">
        <f t="shared" si="1"/>
        <v>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10446</v>
      </c>
      <c r="B16">
        <v>706</v>
      </c>
      <c r="D16">
        <f t="shared" si="0"/>
        <v>40.5</v>
      </c>
      <c r="E16">
        <f t="shared" si="1"/>
        <v>4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10443</v>
      </c>
      <c r="B17">
        <v>777</v>
      </c>
      <c r="D17">
        <f t="shared" si="0"/>
        <v>36.5</v>
      </c>
      <c r="E17">
        <f t="shared" si="1"/>
        <v>16</v>
      </c>
    </row>
    <row r="18" spans="1:12" x14ac:dyDescent="0.3">
      <c r="A18">
        <v>10457</v>
      </c>
      <c r="B18">
        <v>801</v>
      </c>
      <c r="D18">
        <f t="shared" si="0"/>
        <v>43.5</v>
      </c>
      <c r="E18">
        <f t="shared" si="1"/>
        <v>22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10479</v>
      </c>
      <c r="B19">
        <v>838</v>
      </c>
      <c r="D19">
        <f t="shared" si="0"/>
        <v>48</v>
      </c>
      <c r="E19">
        <f t="shared" si="1"/>
        <v>26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10450</v>
      </c>
      <c r="B20">
        <v>868</v>
      </c>
      <c r="D20">
        <f t="shared" si="0"/>
        <v>42</v>
      </c>
      <c r="E20">
        <f t="shared" si="1"/>
        <v>30</v>
      </c>
    </row>
    <row r="21" spans="1:12" x14ac:dyDescent="0.3">
      <c r="A21">
        <v>10477</v>
      </c>
      <c r="B21">
        <v>788</v>
      </c>
      <c r="D21">
        <f t="shared" si="0"/>
        <v>47</v>
      </c>
      <c r="E21">
        <f t="shared" si="1"/>
        <v>18</v>
      </c>
    </row>
    <row r="22" spans="1:12" x14ac:dyDescent="0.3">
      <c r="A22">
        <v>10436</v>
      </c>
      <c r="B22">
        <v>813</v>
      </c>
      <c r="D22">
        <f t="shared" si="0"/>
        <v>31</v>
      </c>
      <c r="E22">
        <f t="shared" si="1"/>
        <v>24</v>
      </c>
    </row>
    <row r="23" spans="1:12" x14ac:dyDescent="0.3">
      <c r="A23">
        <v>10443</v>
      </c>
      <c r="B23">
        <v>730</v>
      </c>
      <c r="D23">
        <f t="shared" si="0"/>
        <v>36.5</v>
      </c>
      <c r="E23">
        <f t="shared" si="1"/>
        <v>9</v>
      </c>
    </row>
    <row r="24" spans="1:12" x14ac:dyDescent="0.3">
      <c r="A24">
        <v>10443</v>
      </c>
      <c r="B24">
        <v>731</v>
      </c>
      <c r="D24">
        <f t="shared" si="0"/>
        <v>36.5</v>
      </c>
      <c r="E24">
        <f t="shared" si="1"/>
        <v>10.5</v>
      </c>
    </row>
    <row r="25" spans="1:12" x14ac:dyDescent="0.3">
      <c r="A25">
        <v>10439</v>
      </c>
      <c r="B25">
        <v>866</v>
      </c>
      <c r="D25">
        <f t="shared" si="0"/>
        <v>34</v>
      </c>
      <c r="E25">
        <f t="shared" si="1"/>
        <v>29</v>
      </c>
    </row>
    <row r="26" spans="1:12" x14ac:dyDescent="0.3">
      <c r="A26">
        <v>10464</v>
      </c>
      <c r="B26">
        <v>844</v>
      </c>
      <c r="D26">
        <f t="shared" si="0"/>
        <v>45</v>
      </c>
      <c r="E26">
        <f t="shared" si="1"/>
        <v>27</v>
      </c>
    </row>
    <row r="27" spans="1:12" x14ac:dyDescent="0.3">
      <c r="A27">
        <v>10781</v>
      </c>
      <c r="B27">
        <v>731</v>
      </c>
      <c r="D27">
        <f t="shared" si="0"/>
        <v>60</v>
      </c>
      <c r="E27">
        <f t="shared" si="1"/>
        <v>10.5</v>
      </c>
    </row>
    <row r="28" spans="1:12" x14ac:dyDescent="0.3">
      <c r="A28">
        <v>10733</v>
      </c>
      <c r="B28">
        <v>732</v>
      </c>
      <c r="D28">
        <f t="shared" si="0"/>
        <v>59</v>
      </c>
      <c r="E28">
        <f t="shared" si="1"/>
        <v>12</v>
      </c>
    </row>
    <row r="29" spans="1:12" x14ac:dyDescent="0.3">
      <c r="A29">
        <v>10506</v>
      </c>
      <c r="B29">
        <v>828</v>
      </c>
      <c r="D29">
        <f t="shared" si="0"/>
        <v>53</v>
      </c>
      <c r="E29">
        <f t="shared" si="1"/>
        <v>25</v>
      </c>
    </row>
    <row r="30" spans="1:12" x14ac:dyDescent="0.3">
      <c r="A30">
        <v>10537</v>
      </c>
      <c r="B30">
        <v>696</v>
      </c>
      <c r="D30">
        <f t="shared" si="0"/>
        <v>55</v>
      </c>
      <c r="E30">
        <f t="shared" si="1"/>
        <v>3</v>
      </c>
    </row>
    <row r="31" spans="1:12" x14ac:dyDescent="0.3">
      <c r="A31">
        <v>10562</v>
      </c>
      <c r="B31">
        <v>791</v>
      </c>
      <c r="D31">
        <f t="shared" si="0"/>
        <v>57</v>
      </c>
      <c r="E31">
        <f t="shared" si="1"/>
        <v>19</v>
      </c>
    </row>
    <row r="32" spans="1:12" x14ac:dyDescent="0.3">
      <c r="A32">
        <v>10549</v>
      </c>
      <c r="B32">
        <v>792</v>
      </c>
      <c r="D32">
        <f t="shared" si="0"/>
        <v>56</v>
      </c>
      <c r="E32">
        <f t="shared" si="1"/>
        <v>20</v>
      </c>
    </row>
    <row r="33" spans="1:5" x14ac:dyDescent="0.3">
      <c r="A33">
        <v>10504</v>
      </c>
      <c r="B33">
        <v>795</v>
      </c>
      <c r="D33">
        <f t="shared" si="0"/>
        <v>52</v>
      </c>
      <c r="E33">
        <f t="shared" si="1"/>
        <v>21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45</v>
      </c>
      <c r="D1" t="s">
        <v>2</v>
      </c>
      <c r="E1">
        <v>712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9406</v>
      </c>
      <c r="I2">
        <f>MEDIAN($B$4:$B$33)</f>
        <v>783</v>
      </c>
      <c r="K2">
        <f>AVERAGE($A$4:$A$33)</f>
        <v>9430.4333333333325</v>
      </c>
      <c r="L2">
        <f>AVERAGE($B$4:$B$33)</f>
        <v>784.76666666666665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9541</v>
      </c>
      <c r="B4">
        <v>730</v>
      </c>
      <c r="D4">
        <f t="shared" ref="D4:D33" si="0">RANK(A4,$A$4:$B$33,1)+(COUNT($A$4:$B$33)+1-RANK(A4,$A$4:$B$33,1)-RANK(A4,$A$4:$B$33,0))/2</f>
        <v>59</v>
      </c>
      <c r="E4">
        <f t="shared" ref="E4:E33" si="1">RANK(B4,$A$4:$B$33,1)+(COUNT($A$4:$B$33)+1-RANK(B4,$A$4:$B$33,1)-RANK(B4,$A$4:$B$33,0))/2</f>
        <v>7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9635</v>
      </c>
      <c r="B5">
        <v>798</v>
      </c>
      <c r="D5">
        <f t="shared" si="0"/>
        <v>60</v>
      </c>
      <c r="E5">
        <f t="shared" si="1"/>
        <v>18.5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55.716953334590073</v>
      </c>
      <c r="L5">
        <f>STDEVP($B$4:$B$33)</f>
        <v>79.107809700152586</v>
      </c>
    </row>
    <row r="6" spans="1:12" x14ac:dyDescent="0.3">
      <c r="A6">
        <v>9457</v>
      </c>
      <c r="B6">
        <v>601</v>
      </c>
      <c r="D6">
        <f t="shared" si="0"/>
        <v>52</v>
      </c>
      <c r="E6">
        <f t="shared" si="1"/>
        <v>1</v>
      </c>
    </row>
    <row r="7" spans="1:12" x14ac:dyDescent="0.3">
      <c r="A7">
        <v>9451</v>
      </c>
      <c r="B7">
        <v>606</v>
      </c>
      <c r="D7">
        <f t="shared" si="0"/>
        <v>51</v>
      </c>
      <c r="E7">
        <f t="shared" si="1"/>
        <v>2</v>
      </c>
      <c r="H7" s="1" t="s">
        <v>11</v>
      </c>
      <c r="I7" s="1" t="s">
        <v>12</v>
      </c>
    </row>
    <row r="8" spans="1:12" x14ac:dyDescent="0.3">
      <c r="A8">
        <v>9407</v>
      </c>
      <c r="B8">
        <v>770</v>
      </c>
      <c r="D8">
        <f t="shared" si="0"/>
        <v>46</v>
      </c>
      <c r="E8">
        <f t="shared" si="1"/>
        <v>12.5</v>
      </c>
      <c r="H8">
        <f>COUNT($A$4:$A$33)</f>
        <v>30</v>
      </c>
      <c r="I8">
        <f>COUNT($B$4:$B$33)</f>
        <v>30</v>
      </c>
    </row>
    <row r="9" spans="1:12" x14ac:dyDescent="0.3">
      <c r="A9">
        <v>9388</v>
      </c>
      <c r="B9">
        <v>770</v>
      </c>
      <c r="D9">
        <f t="shared" si="0"/>
        <v>35</v>
      </c>
      <c r="E9">
        <f t="shared" si="1"/>
        <v>12.5</v>
      </c>
    </row>
    <row r="10" spans="1:12" x14ac:dyDescent="0.3">
      <c r="A10">
        <v>9398</v>
      </c>
      <c r="B10">
        <v>991</v>
      </c>
      <c r="D10">
        <f t="shared" si="0"/>
        <v>40.5</v>
      </c>
      <c r="E10">
        <f t="shared" si="1"/>
        <v>30</v>
      </c>
      <c r="G10" t="s">
        <v>13</v>
      </c>
      <c r="H10">
        <f>H8*I8+H8*(H8+1)/2-H5</f>
        <v>0</v>
      </c>
    </row>
    <row r="11" spans="1:12" x14ac:dyDescent="0.3">
      <c r="A11">
        <v>9373</v>
      </c>
      <c r="B11">
        <v>718</v>
      </c>
      <c r="D11">
        <f t="shared" si="0"/>
        <v>31.5</v>
      </c>
      <c r="E11">
        <f t="shared" si="1"/>
        <v>5</v>
      </c>
      <c r="G11" t="s">
        <v>14</v>
      </c>
      <c r="H11">
        <f>H8*I8+I8*(I8+1)/2-I5</f>
        <v>900</v>
      </c>
    </row>
    <row r="12" spans="1:12" x14ac:dyDescent="0.3">
      <c r="A12">
        <v>9395</v>
      </c>
      <c r="B12">
        <v>725</v>
      </c>
      <c r="D12">
        <f t="shared" si="0"/>
        <v>39</v>
      </c>
      <c r="E12">
        <f t="shared" si="1"/>
        <v>6</v>
      </c>
    </row>
    <row r="13" spans="1:12" x14ac:dyDescent="0.3">
      <c r="A13">
        <v>9415</v>
      </c>
      <c r="B13">
        <v>772</v>
      </c>
      <c r="D13">
        <f t="shared" si="0"/>
        <v>47</v>
      </c>
      <c r="E13">
        <f t="shared" si="1"/>
        <v>14</v>
      </c>
      <c r="G13" t="s">
        <v>15</v>
      </c>
      <c r="H13">
        <f>MIN(H10,H11)</f>
        <v>0</v>
      </c>
    </row>
    <row r="14" spans="1:12" x14ac:dyDescent="0.3">
      <c r="A14">
        <v>9404</v>
      </c>
      <c r="B14">
        <v>857</v>
      </c>
      <c r="D14">
        <f t="shared" si="0"/>
        <v>44</v>
      </c>
      <c r="E14">
        <f t="shared" si="1"/>
        <v>26</v>
      </c>
    </row>
    <row r="15" spans="1:12" x14ac:dyDescent="0.3">
      <c r="A15">
        <v>9393</v>
      </c>
      <c r="B15">
        <v>794</v>
      </c>
      <c r="D15">
        <f t="shared" si="0"/>
        <v>38</v>
      </c>
      <c r="E15">
        <f t="shared" si="1"/>
        <v>17</v>
      </c>
      <c r="G15" t="s">
        <v>16</v>
      </c>
      <c r="H15">
        <f>(H13-H8*I8/2)/SQRT(H8*I8*(H8+I8+1)/12)</f>
        <v>-6.6529914385911555</v>
      </c>
    </row>
    <row r="16" spans="1:12" x14ac:dyDescent="0.3">
      <c r="A16">
        <v>9405</v>
      </c>
      <c r="B16">
        <v>798</v>
      </c>
      <c r="D16">
        <f t="shared" si="0"/>
        <v>45</v>
      </c>
      <c r="E16">
        <f t="shared" si="1"/>
        <v>18.5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9403</v>
      </c>
      <c r="B17">
        <v>844</v>
      </c>
      <c r="D17">
        <f t="shared" si="0"/>
        <v>43</v>
      </c>
      <c r="E17">
        <f t="shared" si="1"/>
        <v>23</v>
      </c>
    </row>
    <row r="18" spans="1:12" x14ac:dyDescent="0.3">
      <c r="A18">
        <v>9487</v>
      </c>
      <c r="B18">
        <v>710</v>
      </c>
      <c r="D18">
        <f t="shared" si="0"/>
        <v>57.5</v>
      </c>
      <c r="E18">
        <f t="shared" si="1"/>
        <v>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9465</v>
      </c>
      <c r="B19">
        <v>813</v>
      </c>
      <c r="D19">
        <f t="shared" si="0"/>
        <v>53.5</v>
      </c>
      <c r="E19">
        <f t="shared" si="1"/>
        <v>20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9465</v>
      </c>
      <c r="B20">
        <v>846</v>
      </c>
      <c r="D20">
        <f t="shared" si="0"/>
        <v>53.5</v>
      </c>
      <c r="E20">
        <f t="shared" si="1"/>
        <v>24</v>
      </c>
    </row>
    <row r="21" spans="1:12" x14ac:dyDescent="0.3">
      <c r="A21">
        <v>9487</v>
      </c>
      <c r="B21">
        <v>849</v>
      </c>
      <c r="D21">
        <f t="shared" si="0"/>
        <v>57.5</v>
      </c>
      <c r="E21">
        <f t="shared" si="1"/>
        <v>25</v>
      </c>
    </row>
    <row r="22" spans="1:12" x14ac:dyDescent="0.3">
      <c r="A22">
        <v>9400</v>
      </c>
      <c r="B22">
        <v>741</v>
      </c>
      <c r="D22">
        <f t="shared" si="0"/>
        <v>42</v>
      </c>
      <c r="E22">
        <f t="shared" si="1"/>
        <v>8.5</v>
      </c>
    </row>
    <row r="23" spans="1:12" x14ac:dyDescent="0.3">
      <c r="A23">
        <v>9425</v>
      </c>
      <c r="B23">
        <v>833</v>
      </c>
      <c r="D23">
        <f t="shared" si="0"/>
        <v>48</v>
      </c>
      <c r="E23">
        <f t="shared" si="1"/>
        <v>22</v>
      </c>
    </row>
    <row r="24" spans="1:12" x14ac:dyDescent="0.3">
      <c r="A24">
        <v>9398</v>
      </c>
      <c r="B24">
        <v>774</v>
      </c>
      <c r="D24">
        <f t="shared" si="0"/>
        <v>40.5</v>
      </c>
      <c r="E24">
        <f t="shared" si="1"/>
        <v>15</v>
      </c>
    </row>
    <row r="25" spans="1:12" x14ac:dyDescent="0.3">
      <c r="A25">
        <v>9469</v>
      </c>
      <c r="B25">
        <v>887</v>
      </c>
      <c r="D25">
        <f t="shared" si="0"/>
        <v>55</v>
      </c>
      <c r="E25">
        <f t="shared" si="1"/>
        <v>29</v>
      </c>
    </row>
    <row r="26" spans="1:12" x14ac:dyDescent="0.3">
      <c r="A26">
        <v>9427</v>
      </c>
      <c r="B26">
        <v>744</v>
      </c>
      <c r="D26">
        <f t="shared" si="0"/>
        <v>49</v>
      </c>
      <c r="E26">
        <f t="shared" si="1"/>
        <v>10.5</v>
      </c>
    </row>
    <row r="27" spans="1:12" x14ac:dyDescent="0.3">
      <c r="A27">
        <v>9373</v>
      </c>
      <c r="B27">
        <v>744</v>
      </c>
      <c r="D27">
        <f t="shared" si="0"/>
        <v>31.5</v>
      </c>
      <c r="E27">
        <f t="shared" si="1"/>
        <v>10.5</v>
      </c>
    </row>
    <row r="28" spans="1:12" x14ac:dyDescent="0.3">
      <c r="A28">
        <v>9389</v>
      </c>
      <c r="B28">
        <v>832</v>
      </c>
      <c r="D28">
        <f t="shared" si="0"/>
        <v>37</v>
      </c>
      <c r="E28">
        <f t="shared" si="1"/>
        <v>21</v>
      </c>
    </row>
    <row r="29" spans="1:12" x14ac:dyDescent="0.3">
      <c r="A29">
        <v>9388</v>
      </c>
      <c r="B29">
        <v>792</v>
      </c>
      <c r="D29">
        <f t="shared" si="0"/>
        <v>35</v>
      </c>
      <c r="E29">
        <f t="shared" si="1"/>
        <v>16</v>
      </c>
    </row>
    <row r="30" spans="1:12" x14ac:dyDescent="0.3">
      <c r="A30">
        <v>9479</v>
      </c>
      <c r="B30">
        <v>874</v>
      </c>
      <c r="D30">
        <f t="shared" si="0"/>
        <v>56</v>
      </c>
      <c r="E30">
        <f t="shared" si="1"/>
        <v>27</v>
      </c>
    </row>
    <row r="31" spans="1:12" x14ac:dyDescent="0.3">
      <c r="A31">
        <v>9388</v>
      </c>
      <c r="B31">
        <v>878</v>
      </c>
      <c r="D31">
        <f t="shared" si="0"/>
        <v>35</v>
      </c>
      <c r="E31">
        <f t="shared" si="1"/>
        <v>28</v>
      </c>
    </row>
    <row r="32" spans="1:12" x14ac:dyDescent="0.3">
      <c r="A32">
        <v>9376</v>
      </c>
      <c r="B32">
        <v>741</v>
      </c>
      <c r="D32">
        <f t="shared" si="0"/>
        <v>33</v>
      </c>
      <c r="E32">
        <f t="shared" si="1"/>
        <v>8.5</v>
      </c>
    </row>
    <row r="33" spans="1:5" x14ac:dyDescent="0.3">
      <c r="A33">
        <v>9432</v>
      </c>
      <c r="B33">
        <v>711</v>
      </c>
      <c r="D33">
        <f t="shared" si="0"/>
        <v>50</v>
      </c>
      <c r="E33">
        <f t="shared" si="1"/>
        <v>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46</v>
      </c>
      <c r="D1" t="s">
        <v>2</v>
      </c>
      <c r="E1">
        <v>949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12865</v>
      </c>
      <c r="I2">
        <f>MEDIAN($B$4:$B$33)</f>
        <v>1149</v>
      </c>
      <c r="K2">
        <f>AVERAGE($A$4:$A$33)</f>
        <v>12896.933333333332</v>
      </c>
      <c r="L2">
        <f>AVERAGE($B$4:$B$33)</f>
        <v>1192.0999999999999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13633</v>
      </c>
      <c r="B4">
        <v>1147</v>
      </c>
      <c r="D4">
        <f t="shared" ref="D4:D33" si="0">RANK(A4,$A$4:$B$33,1)+(COUNT($A$4:$B$33)+1-RANK(A4,$A$4:$B$33,1)-RANK(A4,$A$4:$B$33,0))/2</f>
        <v>60</v>
      </c>
      <c r="E4">
        <f t="shared" ref="E4:E33" si="1">RANK(B4,$A$4:$B$33,1)+(COUNT($A$4:$B$33)+1-RANK(B4,$A$4:$B$33,1)-RANK(B4,$A$4:$B$33,0))/2</f>
        <v>15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13600</v>
      </c>
      <c r="B5">
        <v>1123</v>
      </c>
      <c r="D5">
        <f t="shared" si="0"/>
        <v>59</v>
      </c>
      <c r="E5">
        <f t="shared" si="1"/>
        <v>13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208.73251357232829</v>
      </c>
      <c r="L5">
        <f>STDEVP($B$4:$B$33)</f>
        <v>175.31502122370082</v>
      </c>
    </row>
    <row r="6" spans="1:12" x14ac:dyDescent="0.3">
      <c r="A6">
        <v>12969</v>
      </c>
      <c r="B6">
        <v>1086</v>
      </c>
      <c r="D6">
        <f t="shared" si="0"/>
        <v>55</v>
      </c>
      <c r="E6">
        <f t="shared" si="1"/>
        <v>8</v>
      </c>
    </row>
    <row r="7" spans="1:12" x14ac:dyDescent="0.3">
      <c r="A7">
        <v>12836</v>
      </c>
      <c r="B7">
        <v>1160</v>
      </c>
      <c r="D7">
        <f t="shared" si="0"/>
        <v>42</v>
      </c>
      <c r="E7">
        <f t="shared" si="1"/>
        <v>18</v>
      </c>
      <c r="H7" s="1" t="s">
        <v>11</v>
      </c>
      <c r="I7" s="1" t="s">
        <v>12</v>
      </c>
    </row>
    <row r="8" spans="1:12" x14ac:dyDescent="0.3">
      <c r="A8">
        <v>12760</v>
      </c>
      <c r="B8">
        <v>1120</v>
      </c>
      <c r="D8">
        <f t="shared" si="0"/>
        <v>36</v>
      </c>
      <c r="E8">
        <f t="shared" si="1"/>
        <v>11</v>
      </c>
      <c r="H8">
        <f>COUNT($A$4:$A$33)</f>
        <v>30</v>
      </c>
      <c r="I8">
        <f>COUNT($B$4:$B$33)</f>
        <v>30</v>
      </c>
    </row>
    <row r="9" spans="1:12" x14ac:dyDescent="0.3">
      <c r="A9">
        <v>12725</v>
      </c>
      <c r="B9">
        <v>992</v>
      </c>
      <c r="D9">
        <f t="shared" si="0"/>
        <v>35</v>
      </c>
      <c r="E9">
        <f t="shared" si="1"/>
        <v>2</v>
      </c>
    </row>
    <row r="10" spans="1:12" x14ac:dyDescent="0.3">
      <c r="A10">
        <v>12710</v>
      </c>
      <c r="B10">
        <v>1113</v>
      </c>
      <c r="D10">
        <f t="shared" si="0"/>
        <v>32</v>
      </c>
      <c r="E10">
        <f t="shared" si="1"/>
        <v>9</v>
      </c>
      <c r="G10" t="s">
        <v>13</v>
      </c>
      <c r="H10">
        <f>H8*I8+H8*(H8+1)/2-H5</f>
        <v>0</v>
      </c>
    </row>
    <row r="11" spans="1:12" x14ac:dyDescent="0.3">
      <c r="A11">
        <v>12717</v>
      </c>
      <c r="B11">
        <v>1122</v>
      </c>
      <c r="D11">
        <f t="shared" si="0"/>
        <v>34</v>
      </c>
      <c r="E11">
        <f t="shared" si="1"/>
        <v>12</v>
      </c>
      <c r="G11" t="s">
        <v>14</v>
      </c>
      <c r="H11">
        <f>H8*I8+I8*(I8+1)/2-I5</f>
        <v>900</v>
      </c>
    </row>
    <row r="12" spans="1:12" x14ac:dyDescent="0.3">
      <c r="A12">
        <v>12709</v>
      </c>
      <c r="B12">
        <v>1022</v>
      </c>
      <c r="D12">
        <f t="shared" si="0"/>
        <v>31</v>
      </c>
      <c r="E12">
        <f t="shared" si="1"/>
        <v>3</v>
      </c>
    </row>
    <row r="13" spans="1:12" x14ac:dyDescent="0.3">
      <c r="A13">
        <v>12831</v>
      </c>
      <c r="B13">
        <v>1067</v>
      </c>
      <c r="D13">
        <f t="shared" si="0"/>
        <v>40</v>
      </c>
      <c r="E13">
        <f t="shared" si="1"/>
        <v>6</v>
      </c>
      <c r="G13" t="s">
        <v>15</v>
      </c>
      <c r="H13">
        <f>MIN(H10,H11)</f>
        <v>0</v>
      </c>
    </row>
    <row r="14" spans="1:12" x14ac:dyDescent="0.3">
      <c r="A14">
        <v>12846</v>
      </c>
      <c r="B14">
        <v>1524</v>
      </c>
      <c r="D14">
        <f t="shared" si="0"/>
        <v>44</v>
      </c>
      <c r="E14">
        <f t="shared" si="1"/>
        <v>28</v>
      </c>
    </row>
    <row r="15" spans="1:12" x14ac:dyDescent="0.3">
      <c r="A15">
        <v>13005</v>
      </c>
      <c r="B15">
        <v>1155</v>
      </c>
      <c r="D15">
        <f t="shared" si="0"/>
        <v>58</v>
      </c>
      <c r="E15">
        <f t="shared" si="1"/>
        <v>17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12986</v>
      </c>
      <c r="B16">
        <v>1417</v>
      </c>
      <c r="D16">
        <f t="shared" si="0"/>
        <v>57</v>
      </c>
      <c r="E16">
        <f t="shared" si="1"/>
        <v>27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12842</v>
      </c>
      <c r="B17">
        <v>1131</v>
      </c>
      <c r="D17">
        <f t="shared" si="0"/>
        <v>43</v>
      </c>
      <c r="E17">
        <f t="shared" si="1"/>
        <v>14</v>
      </c>
    </row>
    <row r="18" spans="1:12" x14ac:dyDescent="0.3">
      <c r="A18">
        <v>12776</v>
      </c>
      <c r="B18">
        <v>1296</v>
      </c>
      <c r="D18">
        <f t="shared" si="0"/>
        <v>37</v>
      </c>
      <c r="E18">
        <f t="shared" si="1"/>
        <v>26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12715</v>
      </c>
      <c r="B19">
        <v>1167</v>
      </c>
      <c r="D19">
        <f t="shared" si="0"/>
        <v>33</v>
      </c>
      <c r="E19">
        <f t="shared" si="1"/>
        <v>19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12793</v>
      </c>
      <c r="B20">
        <v>1274</v>
      </c>
      <c r="D20">
        <f t="shared" si="0"/>
        <v>38</v>
      </c>
      <c r="E20">
        <f t="shared" si="1"/>
        <v>25</v>
      </c>
    </row>
    <row r="21" spans="1:12" x14ac:dyDescent="0.3">
      <c r="A21">
        <v>12799</v>
      </c>
      <c r="B21">
        <v>1258</v>
      </c>
      <c r="D21">
        <f t="shared" si="0"/>
        <v>39</v>
      </c>
      <c r="E21">
        <f t="shared" si="1"/>
        <v>23.5</v>
      </c>
    </row>
    <row r="22" spans="1:12" x14ac:dyDescent="0.3">
      <c r="A22">
        <v>12880</v>
      </c>
      <c r="B22">
        <v>1195</v>
      </c>
      <c r="D22">
        <f t="shared" si="0"/>
        <v>49</v>
      </c>
      <c r="E22">
        <f t="shared" si="1"/>
        <v>22</v>
      </c>
    </row>
    <row r="23" spans="1:12" x14ac:dyDescent="0.3">
      <c r="A23">
        <v>12867</v>
      </c>
      <c r="B23">
        <v>1258</v>
      </c>
      <c r="D23">
        <f t="shared" si="0"/>
        <v>46</v>
      </c>
      <c r="E23">
        <f t="shared" si="1"/>
        <v>23.5</v>
      </c>
    </row>
    <row r="24" spans="1:12" x14ac:dyDescent="0.3">
      <c r="A24">
        <v>12834</v>
      </c>
      <c r="B24">
        <v>1062</v>
      </c>
      <c r="D24">
        <f t="shared" si="0"/>
        <v>41</v>
      </c>
      <c r="E24">
        <f t="shared" si="1"/>
        <v>5</v>
      </c>
    </row>
    <row r="25" spans="1:12" x14ac:dyDescent="0.3">
      <c r="A25">
        <v>12972</v>
      </c>
      <c r="B25">
        <v>1114</v>
      </c>
      <c r="D25">
        <f t="shared" si="0"/>
        <v>56</v>
      </c>
      <c r="E25">
        <f t="shared" si="1"/>
        <v>10</v>
      </c>
    </row>
    <row r="26" spans="1:12" x14ac:dyDescent="0.3">
      <c r="A26">
        <v>12872</v>
      </c>
      <c r="B26">
        <v>970</v>
      </c>
      <c r="D26">
        <f t="shared" si="0"/>
        <v>47</v>
      </c>
      <c r="E26">
        <f t="shared" si="1"/>
        <v>1</v>
      </c>
    </row>
    <row r="27" spans="1:12" x14ac:dyDescent="0.3">
      <c r="A27">
        <v>12901</v>
      </c>
      <c r="B27">
        <v>1734</v>
      </c>
      <c r="D27">
        <f t="shared" si="0"/>
        <v>53</v>
      </c>
      <c r="E27">
        <f t="shared" si="1"/>
        <v>30</v>
      </c>
    </row>
    <row r="28" spans="1:12" x14ac:dyDescent="0.3">
      <c r="A28">
        <v>12863</v>
      </c>
      <c r="B28">
        <v>1173</v>
      </c>
      <c r="D28">
        <f t="shared" si="0"/>
        <v>45</v>
      </c>
      <c r="E28">
        <f t="shared" si="1"/>
        <v>20</v>
      </c>
    </row>
    <row r="29" spans="1:12" x14ac:dyDescent="0.3">
      <c r="A29">
        <v>12875</v>
      </c>
      <c r="B29">
        <v>1071</v>
      </c>
      <c r="D29">
        <f t="shared" si="0"/>
        <v>48</v>
      </c>
      <c r="E29">
        <f t="shared" si="1"/>
        <v>7</v>
      </c>
    </row>
    <row r="30" spans="1:12" x14ac:dyDescent="0.3">
      <c r="A30">
        <v>12914</v>
      </c>
      <c r="B30">
        <v>1037</v>
      </c>
      <c r="D30">
        <f t="shared" si="0"/>
        <v>54</v>
      </c>
      <c r="E30">
        <f t="shared" si="1"/>
        <v>4</v>
      </c>
    </row>
    <row r="31" spans="1:12" x14ac:dyDescent="0.3">
      <c r="A31">
        <v>12888</v>
      </c>
      <c r="B31">
        <v>1642</v>
      </c>
      <c r="D31">
        <f t="shared" si="0"/>
        <v>50</v>
      </c>
      <c r="E31">
        <f t="shared" si="1"/>
        <v>29</v>
      </c>
    </row>
    <row r="32" spans="1:12" x14ac:dyDescent="0.3">
      <c r="A32">
        <v>12893</v>
      </c>
      <c r="B32">
        <v>1151</v>
      </c>
      <c r="D32">
        <f t="shared" si="0"/>
        <v>51</v>
      </c>
      <c r="E32">
        <f t="shared" si="1"/>
        <v>16</v>
      </c>
    </row>
    <row r="33" spans="1:5" x14ac:dyDescent="0.3">
      <c r="A33">
        <v>12897</v>
      </c>
      <c r="B33">
        <v>1182</v>
      </c>
      <c r="D33">
        <f t="shared" si="0"/>
        <v>52</v>
      </c>
      <c r="E33">
        <f t="shared" si="1"/>
        <v>21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47</v>
      </c>
      <c r="D1" t="s">
        <v>2</v>
      </c>
      <c r="E1">
        <v>794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10774</v>
      </c>
      <c r="I2">
        <f>MEDIAN($B$4:$B$33)</f>
        <v>827</v>
      </c>
      <c r="K2">
        <f>AVERAGE($A$4:$A$33)</f>
        <v>10784.166666666666</v>
      </c>
      <c r="L2">
        <f>AVERAGE($B$4:$B$33)</f>
        <v>847.7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10775</v>
      </c>
      <c r="B4">
        <v>838</v>
      </c>
      <c r="D4">
        <f t="shared" ref="D4:D33" si="0">RANK(A4,$A$4:$B$33,1)+(COUNT($A$4:$B$33)+1-RANK(A4,$A$4:$B$33,1)-RANK(A4,$A$4:$B$33,0))/2</f>
        <v>48</v>
      </c>
      <c r="E4">
        <f t="shared" ref="E4:E33" si="1">RANK(B4,$A$4:$B$33,1)+(COUNT($A$4:$B$33)+1-RANK(B4,$A$4:$B$33,1)-RANK(B4,$A$4:$B$33,0))/2</f>
        <v>17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10770</v>
      </c>
      <c r="B5">
        <v>785</v>
      </c>
      <c r="D5">
        <f t="shared" si="0"/>
        <v>43.5</v>
      </c>
      <c r="E5">
        <f t="shared" si="1"/>
        <v>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34.759251366442804</v>
      </c>
      <c r="L5">
        <f>STDEVP($B$4:$B$33)</f>
        <v>71.083120359196386</v>
      </c>
    </row>
    <row r="6" spans="1:12" x14ac:dyDescent="0.3">
      <c r="A6">
        <v>10804</v>
      </c>
      <c r="B6">
        <v>787</v>
      </c>
      <c r="D6">
        <f t="shared" si="0"/>
        <v>53</v>
      </c>
      <c r="E6">
        <f t="shared" si="1"/>
        <v>6</v>
      </c>
    </row>
    <row r="7" spans="1:12" x14ac:dyDescent="0.3">
      <c r="A7">
        <v>10755</v>
      </c>
      <c r="B7">
        <v>797</v>
      </c>
      <c r="D7">
        <f t="shared" si="0"/>
        <v>33</v>
      </c>
      <c r="E7">
        <f t="shared" si="1"/>
        <v>12</v>
      </c>
      <c r="H7" s="1" t="s">
        <v>11</v>
      </c>
      <c r="I7" s="1" t="s">
        <v>12</v>
      </c>
    </row>
    <row r="8" spans="1:12" x14ac:dyDescent="0.3">
      <c r="A8">
        <v>10821</v>
      </c>
      <c r="B8">
        <v>916</v>
      </c>
      <c r="D8">
        <f t="shared" si="0"/>
        <v>57</v>
      </c>
      <c r="E8">
        <f t="shared" si="1"/>
        <v>24</v>
      </c>
      <c r="H8">
        <f>COUNT($A$4:$A$33)</f>
        <v>30</v>
      </c>
      <c r="I8">
        <f>COUNT($B$4:$B$33)</f>
        <v>30</v>
      </c>
    </row>
    <row r="9" spans="1:12" x14ac:dyDescent="0.3">
      <c r="A9">
        <v>10788</v>
      </c>
      <c r="B9">
        <v>896</v>
      </c>
      <c r="D9">
        <f t="shared" si="0"/>
        <v>52</v>
      </c>
      <c r="E9">
        <f t="shared" si="1"/>
        <v>21</v>
      </c>
    </row>
    <row r="10" spans="1:12" x14ac:dyDescent="0.3">
      <c r="A10">
        <v>10758</v>
      </c>
      <c r="B10">
        <v>945</v>
      </c>
      <c r="D10">
        <f t="shared" si="0"/>
        <v>35</v>
      </c>
      <c r="E10">
        <f t="shared" si="1"/>
        <v>28</v>
      </c>
      <c r="G10" t="s">
        <v>13</v>
      </c>
      <c r="H10">
        <f>H8*I8+H8*(H8+1)/2-H5</f>
        <v>0</v>
      </c>
    </row>
    <row r="11" spans="1:12" x14ac:dyDescent="0.3">
      <c r="A11">
        <v>10762</v>
      </c>
      <c r="B11">
        <v>795</v>
      </c>
      <c r="D11">
        <f t="shared" si="0"/>
        <v>36.5</v>
      </c>
      <c r="E11">
        <f t="shared" si="1"/>
        <v>9</v>
      </c>
      <c r="G11" t="s">
        <v>14</v>
      </c>
      <c r="H11">
        <f>H8*I8+I8*(I8+1)/2-I5</f>
        <v>900</v>
      </c>
    </row>
    <row r="12" spans="1:12" x14ac:dyDescent="0.3">
      <c r="A12">
        <v>10774</v>
      </c>
      <c r="B12">
        <v>796</v>
      </c>
      <c r="D12">
        <f t="shared" si="0"/>
        <v>45.5</v>
      </c>
      <c r="E12">
        <f t="shared" si="1"/>
        <v>10.5</v>
      </c>
    </row>
    <row r="13" spans="1:12" x14ac:dyDescent="0.3">
      <c r="A13">
        <v>10775</v>
      </c>
      <c r="B13">
        <v>872</v>
      </c>
      <c r="D13">
        <f t="shared" si="0"/>
        <v>48</v>
      </c>
      <c r="E13">
        <f t="shared" si="1"/>
        <v>20</v>
      </c>
      <c r="G13" t="s">
        <v>15</v>
      </c>
      <c r="H13">
        <f>MIN(H10,H11)</f>
        <v>0</v>
      </c>
    </row>
    <row r="14" spans="1:12" x14ac:dyDescent="0.3">
      <c r="A14">
        <v>10819</v>
      </c>
      <c r="B14">
        <v>759</v>
      </c>
      <c r="D14">
        <f t="shared" si="0"/>
        <v>56</v>
      </c>
      <c r="E14">
        <f t="shared" si="1"/>
        <v>2</v>
      </c>
    </row>
    <row r="15" spans="1:12" x14ac:dyDescent="0.3">
      <c r="A15">
        <v>10768</v>
      </c>
      <c r="B15">
        <v>840</v>
      </c>
      <c r="D15">
        <f t="shared" si="0"/>
        <v>41</v>
      </c>
      <c r="E15">
        <f t="shared" si="1"/>
        <v>18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10811</v>
      </c>
      <c r="B16">
        <v>902</v>
      </c>
      <c r="D16">
        <f t="shared" si="0"/>
        <v>55</v>
      </c>
      <c r="E16">
        <f t="shared" si="1"/>
        <v>22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10929</v>
      </c>
      <c r="B17">
        <v>791</v>
      </c>
      <c r="D17">
        <f t="shared" si="0"/>
        <v>60</v>
      </c>
      <c r="E17">
        <f t="shared" si="1"/>
        <v>8</v>
      </c>
    </row>
    <row r="18" spans="1:12" x14ac:dyDescent="0.3">
      <c r="A18">
        <v>10775</v>
      </c>
      <c r="B18">
        <v>796</v>
      </c>
      <c r="D18">
        <f t="shared" si="0"/>
        <v>48</v>
      </c>
      <c r="E18">
        <f t="shared" si="1"/>
        <v>10.5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10822</v>
      </c>
      <c r="B19">
        <v>935</v>
      </c>
      <c r="D19">
        <f t="shared" si="0"/>
        <v>58.5</v>
      </c>
      <c r="E19">
        <f t="shared" si="1"/>
        <v>25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10806</v>
      </c>
      <c r="B20">
        <v>913</v>
      </c>
      <c r="D20">
        <f t="shared" si="0"/>
        <v>54</v>
      </c>
      <c r="E20">
        <f t="shared" si="1"/>
        <v>23</v>
      </c>
    </row>
    <row r="21" spans="1:12" x14ac:dyDescent="0.3">
      <c r="A21">
        <v>10746</v>
      </c>
      <c r="B21">
        <v>826</v>
      </c>
      <c r="D21">
        <f t="shared" si="0"/>
        <v>31</v>
      </c>
      <c r="E21">
        <f t="shared" si="1"/>
        <v>15</v>
      </c>
    </row>
    <row r="22" spans="1:12" x14ac:dyDescent="0.3">
      <c r="A22">
        <v>10769</v>
      </c>
      <c r="B22">
        <v>938</v>
      </c>
      <c r="D22">
        <f t="shared" si="0"/>
        <v>42</v>
      </c>
      <c r="E22">
        <f t="shared" si="1"/>
        <v>26</v>
      </c>
    </row>
    <row r="23" spans="1:12" x14ac:dyDescent="0.3">
      <c r="A23">
        <v>10753</v>
      </c>
      <c r="B23">
        <v>819</v>
      </c>
      <c r="D23">
        <f t="shared" si="0"/>
        <v>32</v>
      </c>
      <c r="E23">
        <f t="shared" si="1"/>
        <v>14</v>
      </c>
    </row>
    <row r="24" spans="1:12" x14ac:dyDescent="0.3">
      <c r="A24">
        <v>10757</v>
      </c>
      <c r="B24">
        <v>1019</v>
      </c>
      <c r="D24">
        <f t="shared" si="0"/>
        <v>34</v>
      </c>
      <c r="E24">
        <f t="shared" si="1"/>
        <v>30</v>
      </c>
    </row>
    <row r="25" spans="1:12" x14ac:dyDescent="0.3">
      <c r="A25">
        <v>10785</v>
      </c>
      <c r="B25">
        <v>959</v>
      </c>
      <c r="D25">
        <f t="shared" si="0"/>
        <v>51</v>
      </c>
      <c r="E25">
        <f t="shared" si="1"/>
        <v>29</v>
      </c>
    </row>
    <row r="26" spans="1:12" x14ac:dyDescent="0.3">
      <c r="A26">
        <v>10763</v>
      </c>
      <c r="B26">
        <v>781</v>
      </c>
      <c r="D26">
        <f t="shared" si="0"/>
        <v>38.5</v>
      </c>
      <c r="E26">
        <f t="shared" si="1"/>
        <v>4</v>
      </c>
    </row>
    <row r="27" spans="1:12" x14ac:dyDescent="0.3">
      <c r="A27">
        <v>10763</v>
      </c>
      <c r="B27">
        <v>788</v>
      </c>
      <c r="D27">
        <f t="shared" si="0"/>
        <v>38.5</v>
      </c>
      <c r="E27">
        <f t="shared" si="1"/>
        <v>7</v>
      </c>
    </row>
    <row r="28" spans="1:12" x14ac:dyDescent="0.3">
      <c r="A28">
        <v>10774</v>
      </c>
      <c r="B28">
        <v>733</v>
      </c>
      <c r="D28">
        <f t="shared" si="0"/>
        <v>45.5</v>
      </c>
      <c r="E28">
        <f t="shared" si="1"/>
        <v>1</v>
      </c>
    </row>
    <row r="29" spans="1:12" x14ac:dyDescent="0.3">
      <c r="A29">
        <v>10782</v>
      </c>
      <c r="B29">
        <v>815</v>
      </c>
      <c r="D29">
        <f t="shared" si="0"/>
        <v>50</v>
      </c>
      <c r="E29">
        <f t="shared" si="1"/>
        <v>13</v>
      </c>
    </row>
    <row r="30" spans="1:12" x14ac:dyDescent="0.3">
      <c r="A30">
        <v>10822</v>
      </c>
      <c r="B30">
        <v>762</v>
      </c>
      <c r="D30">
        <f t="shared" si="0"/>
        <v>58.5</v>
      </c>
      <c r="E30">
        <f t="shared" si="1"/>
        <v>3</v>
      </c>
    </row>
    <row r="31" spans="1:12" x14ac:dyDescent="0.3">
      <c r="A31">
        <v>10762</v>
      </c>
      <c r="B31">
        <v>942</v>
      </c>
      <c r="D31">
        <f t="shared" si="0"/>
        <v>36.5</v>
      </c>
      <c r="E31">
        <f t="shared" si="1"/>
        <v>27</v>
      </c>
    </row>
    <row r="32" spans="1:12" x14ac:dyDescent="0.3">
      <c r="A32">
        <v>10770</v>
      </c>
      <c r="B32">
        <v>828</v>
      </c>
      <c r="D32">
        <f t="shared" si="0"/>
        <v>43.5</v>
      </c>
      <c r="E32">
        <f t="shared" si="1"/>
        <v>16</v>
      </c>
    </row>
    <row r="33" spans="1:5" x14ac:dyDescent="0.3">
      <c r="A33">
        <v>10767</v>
      </c>
      <c r="B33">
        <v>858</v>
      </c>
      <c r="D33">
        <f t="shared" si="0"/>
        <v>40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48</v>
      </c>
      <c r="D1" t="s">
        <v>2</v>
      </c>
      <c r="E1">
        <v>997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13507</v>
      </c>
      <c r="I2">
        <f>MEDIAN($B$4:$B$33)</f>
        <v>1071</v>
      </c>
      <c r="K2">
        <f>AVERAGE($A$4:$A$33)</f>
        <v>13534.866666666667</v>
      </c>
      <c r="L2">
        <f>AVERAGE($B$4:$B$33)</f>
        <v>1066.4666666666667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13784</v>
      </c>
      <c r="B4">
        <v>1097</v>
      </c>
      <c r="D4">
        <f t="shared" ref="D4:D33" si="0">RANK(A4,$A$4:$B$33,1)+(COUNT($A$4:$B$33)+1-RANK(A4,$A$4:$B$33,1)-RANK(A4,$A$4:$B$33,0))/2</f>
        <v>60</v>
      </c>
      <c r="E4">
        <f t="shared" ref="E4:E33" si="1">RANK(B4,$A$4:$B$33,1)+(COUNT($A$4:$B$33)+1-RANK(B4,$A$4:$B$33,1)-RANK(B4,$A$4:$B$33,0))/2</f>
        <v>19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13746</v>
      </c>
      <c r="B5">
        <v>1162</v>
      </c>
      <c r="D5">
        <f t="shared" si="0"/>
        <v>59</v>
      </c>
      <c r="E5">
        <f t="shared" si="1"/>
        <v>25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77.597565826656066</v>
      </c>
      <c r="L5">
        <f>STDEVP($B$4:$B$33)</f>
        <v>102.51820434548307</v>
      </c>
    </row>
    <row r="6" spans="1:12" x14ac:dyDescent="0.3">
      <c r="A6">
        <v>13530</v>
      </c>
      <c r="B6">
        <v>1091</v>
      </c>
      <c r="D6">
        <f t="shared" si="0"/>
        <v>47.5</v>
      </c>
      <c r="E6">
        <f t="shared" si="1"/>
        <v>18</v>
      </c>
    </row>
    <row r="7" spans="1:12" x14ac:dyDescent="0.3">
      <c r="A7">
        <v>13476</v>
      </c>
      <c r="B7">
        <v>981</v>
      </c>
      <c r="D7">
        <f t="shared" si="0"/>
        <v>38</v>
      </c>
      <c r="E7">
        <f t="shared" si="1"/>
        <v>6</v>
      </c>
      <c r="H7" s="1" t="s">
        <v>11</v>
      </c>
      <c r="I7" s="1" t="s">
        <v>12</v>
      </c>
    </row>
    <row r="8" spans="1:12" x14ac:dyDescent="0.3">
      <c r="A8">
        <v>13510</v>
      </c>
      <c r="B8">
        <v>957</v>
      </c>
      <c r="D8">
        <f t="shared" si="0"/>
        <v>46</v>
      </c>
      <c r="E8">
        <f t="shared" si="1"/>
        <v>4</v>
      </c>
      <c r="H8">
        <f>COUNT($A$4:$A$33)</f>
        <v>30</v>
      </c>
      <c r="I8">
        <f>COUNT($B$4:$B$33)</f>
        <v>30</v>
      </c>
    </row>
    <row r="9" spans="1:12" x14ac:dyDescent="0.3">
      <c r="A9">
        <v>13587</v>
      </c>
      <c r="B9">
        <v>875</v>
      </c>
      <c r="D9">
        <f t="shared" si="0"/>
        <v>55.5</v>
      </c>
      <c r="E9">
        <f t="shared" si="1"/>
        <v>3</v>
      </c>
    </row>
    <row r="10" spans="1:12" x14ac:dyDescent="0.3">
      <c r="A10">
        <v>13587</v>
      </c>
      <c r="B10">
        <v>1080</v>
      </c>
      <c r="D10">
        <f t="shared" si="0"/>
        <v>55.5</v>
      </c>
      <c r="E10">
        <f t="shared" si="1"/>
        <v>17</v>
      </c>
      <c r="G10" t="s">
        <v>13</v>
      </c>
      <c r="H10">
        <f>H8*I8+H8*(H8+1)/2-H5</f>
        <v>0</v>
      </c>
    </row>
    <row r="11" spans="1:12" x14ac:dyDescent="0.3">
      <c r="A11">
        <v>13566</v>
      </c>
      <c r="B11">
        <v>1205</v>
      </c>
      <c r="D11">
        <f t="shared" si="0"/>
        <v>54</v>
      </c>
      <c r="E11">
        <f t="shared" si="1"/>
        <v>28</v>
      </c>
      <c r="G11" t="s">
        <v>14</v>
      </c>
      <c r="H11">
        <f>H8*I8+I8*(I8+1)/2-I5</f>
        <v>900</v>
      </c>
    </row>
    <row r="12" spans="1:12" x14ac:dyDescent="0.3">
      <c r="A12">
        <v>13630</v>
      </c>
      <c r="B12">
        <v>1041</v>
      </c>
      <c r="D12">
        <f t="shared" si="0"/>
        <v>58</v>
      </c>
      <c r="E12">
        <f t="shared" si="1"/>
        <v>12</v>
      </c>
    </row>
    <row r="13" spans="1:12" x14ac:dyDescent="0.3">
      <c r="A13">
        <v>13499</v>
      </c>
      <c r="B13">
        <v>984</v>
      </c>
      <c r="D13">
        <f t="shared" si="0"/>
        <v>43</v>
      </c>
      <c r="E13">
        <f t="shared" si="1"/>
        <v>7</v>
      </c>
      <c r="G13" t="s">
        <v>15</v>
      </c>
      <c r="H13">
        <f>MIN(H10,H11)</f>
        <v>0</v>
      </c>
    </row>
    <row r="14" spans="1:12" x14ac:dyDescent="0.3">
      <c r="A14">
        <v>13551</v>
      </c>
      <c r="B14">
        <v>1101</v>
      </c>
      <c r="D14">
        <f t="shared" si="0"/>
        <v>51</v>
      </c>
      <c r="E14">
        <f t="shared" si="1"/>
        <v>20</v>
      </c>
    </row>
    <row r="15" spans="1:12" x14ac:dyDescent="0.3">
      <c r="A15">
        <v>13557</v>
      </c>
      <c r="B15">
        <v>1031</v>
      </c>
      <c r="D15">
        <f t="shared" si="0"/>
        <v>52</v>
      </c>
      <c r="E15">
        <f t="shared" si="1"/>
        <v>11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13619</v>
      </c>
      <c r="B16">
        <v>1067</v>
      </c>
      <c r="D16">
        <f t="shared" si="0"/>
        <v>57</v>
      </c>
      <c r="E16">
        <f t="shared" si="1"/>
        <v>15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13469</v>
      </c>
      <c r="B17">
        <v>958</v>
      </c>
      <c r="D17">
        <f t="shared" si="0"/>
        <v>35</v>
      </c>
      <c r="E17">
        <f t="shared" si="1"/>
        <v>5</v>
      </c>
    </row>
    <row r="18" spans="1:12" x14ac:dyDescent="0.3">
      <c r="A18">
        <v>13504</v>
      </c>
      <c r="B18">
        <v>1136</v>
      </c>
      <c r="D18">
        <f t="shared" si="0"/>
        <v>45</v>
      </c>
      <c r="E18">
        <f t="shared" si="1"/>
        <v>23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13457</v>
      </c>
      <c r="B19">
        <v>873</v>
      </c>
      <c r="D19">
        <f t="shared" si="0"/>
        <v>31.5</v>
      </c>
      <c r="E19">
        <f t="shared" si="1"/>
        <v>1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13490</v>
      </c>
      <c r="B20">
        <v>874</v>
      </c>
      <c r="D20">
        <f t="shared" si="0"/>
        <v>39.5</v>
      </c>
      <c r="E20">
        <f t="shared" si="1"/>
        <v>2</v>
      </c>
    </row>
    <row r="21" spans="1:12" x14ac:dyDescent="0.3">
      <c r="A21">
        <v>13491</v>
      </c>
      <c r="B21">
        <v>1010</v>
      </c>
      <c r="D21">
        <f t="shared" si="0"/>
        <v>41</v>
      </c>
      <c r="E21">
        <f t="shared" si="1"/>
        <v>9</v>
      </c>
    </row>
    <row r="22" spans="1:12" x14ac:dyDescent="0.3">
      <c r="A22">
        <v>13490</v>
      </c>
      <c r="B22">
        <v>1022</v>
      </c>
      <c r="D22">
        <f t="shared" si="0"/>
        <v>39.5</v>
      </c>
      <c r="E22">
        <f t="shared" si="1"/>
        <v>10</v>
      </c>
    </row>
    <row r="23" spans="1:12" x14ac:dyDescent="0.3">
      <c r="A23">
        <v>13562</v>
      </c>
      <c r="B23">
        <v>1055</v>
      </c>
      <c r="D23">
        <f t="shared" si="0"/>
        <v>53</v>
      </c>
      <c r="E23">
        <f t="shared" si="1"/>
        <v>13.5</v>
      </c>
    </row>
    <row r="24" spans="1:12" x14ac:dyDescent="0.3">
      <c r="A24">
        <v>13545</v>
      </c>
      <c r="B24">
        <v>1142</v>
      </c>
      <c r="D24">
        <f t="shared" si="0"/>
        <v>50</v>
      </c>
      <c r="E24">
        <f t="shared" si="1"/>
        <v>24</v>
      </c>
    </row>
    <row r="25" spans="1:12" x14ac:dyDescent="0.3">
      <c r="A25">
        <v>13542</v>
      </c>
      <c r="B25">
        <v>1108</v>
      </c>
      <c r="D25">
        <f t="shared" si="0"/>
        <v>49</v>
      </c>
      <c r="E25">
        <f t="shared" si="1"/>
        <v>21</v>
      </c>
    </row>
    <row r="26" spans="1:12" x14ac:dyDescent="0.3">
      <c r="A26">
        <v>13503</v>
      </c>
      <c r="B26">
        <v>991</v>
      </c>
      <c r="D26">
        <f t="shared" si="0"/>
        <v>44</v>
      </c>
      <c r="E26">
        <f t="shared" si="1"/>
        <v>8</v>
      </c>
    </row>
    <row r="27" spans="1:12" x14ac:dyDescent="0.3">
      <c r="A27">
        <v>13530</v>
      </c>
      <c r="B27">
        <v>1293</v>
      </c>
      <c r="D27">
        <f t="shared" si="0"/>
        <v>47.5</v>
      </c>
      <c r="E27">
        <f t="shared" si="1"/>
        <v>30</v>
      </c>
    </row>
    <row r="28" spans="1:12" x14ac:dyDescent="0.3">
      <c r="A28">
        <v>13471</v>
      </c>
      <c r="B28">
        <v>1218</v>
      </c>
      <c r="D28">
        <f t="shared" si="0"/>
        <v>36</v>
      </c>
      <c r="E28">
        <f t="shared" si="1"/>
        <v>29</v>
      </c>
    </row>
    <row r="29" spans="1:12" x14ac:dyDescent="0.3">
      <c r="A29">
        <v>13463</v>
      </c>
      <c r="B29">
        <v>1055</v>
      </c>
      <c r="D29">
        <f t="shared" si="0"/>
        <v>34</v>
      </c>
      <c r="E29">
        <f t="shared" si="1"/>
        <v>13.5</v>
      </c>
    </row>
    <row r="30" spans="1:12" x14ac:dyDescent="0.3">
      <c r="A30">
        <v>13460</v>
      </c>
      <c r="B30">
        <v>1127</v>
      </c>
      <c r="D30">
        <f t="shared" si="0"/>
        <v>33</v>
      </c>
      <c r="E30">
        <f t="shared" si="1"/>
        <v>22</v>
      </c>
    </row>
    <row r="31" spans="1:12" x14ac:dyDescent="0.3">
      <c r="A31">
        <v>13495</v>
      </c>
      <c r="B31">
        <v>1075</v>
      </c>
      <c r="D31">
        <f t="shared" si="0"/>
        <v>42</v>
      </c>
      <c r="E31">
        <f t="shared" si="1"/>
        <v>16</v>
      </c>
    </row>
    <row r="32" spans="1:12" x14ac:dyDescent="0.3">
      <c r="A32">
        <v>13475</v>
      </c>
      <c r="B32">
        <v>1191</v>
      </c>
      <c r="D32">
        <f t="shared" si="0"/>
        <v>37</v>
      </c>
      <c r="E32">
        <f t="shared" si="1"/>
        <v>26</v>
      </c>
    </row>
    <row r="33" spans="1:5" x14ac:dyDescent="0.3">
      <c r="A33">
        <v>13457</v>
      </c>
      <c r="B33">
        <v>1194</v>
      </c>
      <c r="D33">
        <f t="shared" si="0"/>
        <v>31.5</v>
      </c>
      <c r="E33">
        <f t="shared" si="1"/>
        <v>27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49</v>
      </c>
      <c r="D1" t="s">
        <v>2</v>
      </c>
      <c r="E1">
        <v>712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9373</v>
      </c>
      <c r="I2">
        <f>MEDIAN($B$4:$B$33)</f>
        <v>730</v>
      </c>
      <c r="K2">
        <f>AVERAGE($A$4:$A$33)</f>
        <v>9390.2999999999993</v>
      </c>
      <c r="L2">
        <f>AVERAGE($B$4:$B$33)</f>
        <v>744.1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9358</v>
      </c>
      <c r="B4">
        <v>655</v>
      </c>
      <c r="D4">
        <f t="shared" ref="D4:D33" si="0">RANK(A4,$A$4:$B$33,1)+(COUNT($A$4:$B$33)+1-RANK(A4,$A$4:$B$33,1)-RANK(A4,$A$4:$B$33,0))/2</f>
        <v>38.5</v>
      </c>
      <c r="E4">
        <f t="shared" ref="E4:E33" si="1">RANK(B4,$A$4:$B$33,1)+(COUNT($A$4:$B$33)+1-RANK(B4,$A$4:$B$33,1)-RANK(B4,$A$4:$B$33,0))/2</f>
        <v>2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9460</v>
      </c>
      <c r="B5">
        <v>770</v>
      </c>
      <c r="D5">
        <f t="shared" si="0"/>
        <v>59</v>
      </c>
      <c r="E5">
        <f t="shared" si="1"/>
        <v>21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69.143401709779951</v>
      </c>
      <c r="L5">
        <f>STDEVP($B$4:$B$33)</f>
        <v>66.306032908024292</v>
      </c>
    </row>
    <row r="6" spans="1:12" x14ac:dyDescent="0.3">
      <c r="A6">
        <v>9373</v>
      </c>
      <c r="B6">
        <v>779</v>
      </c>
      <c r="D6">
        <f t="shared" si="0"/>
        <v>46.5</v>
      </c>
      <c r="E6">
        <f t="shared" si="1"/>
        <v>23</v>
      </c>
    </row>
    <row r="7" spans="1:12" x14ac:dyDescent="0.3">
      <c r="A7">
        <v>9357</v>
      </c>
      <c r="B7">
        <v>661</v>
      </c>
      <c r="D7">
        <f t="shared" si="0"/>
        <v>35.5</v>
      </c>
      <c r="E7">
        <f t="shared" si="1"/>
        <v>3</v>
      </c>
      <c r="H7" s="1" t="s">
        <v>11</v>
      </c>
      <c r="I7" s="1" t="s">
        <v>12</v>
      </c>
    </row>
    <row r="8" spans="1:12" x14ac:dyDescent="0.3">
      <c r="A8">
        <v>9373</v>
      </c>
      <c r="B8">
        <v>666</v>
      </c>
      <c r="D8">
        <f t="shared" si="0"/>
        <v>46.5</v>
      </c>
      <c r="E8">
        <f t="shared" si="1"/>
        <v>4</v>
      </c>
      <c r="H8">
        <f>COUNT($A$4:$A$33)</f>
        <v>30</v>
      </c>
      <c r="I8">
        <f>COUNT($B$4:$B$33)</f>
        <v>30</v>
      </c>
    </row>
    <row r="9" spans="1:12" x14ac:dyDescent="0.3">
      <c r="A9">
        <v>9436</v>
      </c>
      <c r="B9">
        <v>672</v>
      </c>
      <c r="D9">
        <f t="shared" si="0"/>
        <v>58</v>
      </c>
      <c r="E9">
        <f t="shared" si="1"/>
        <v>6</v>
      </c>
    </row>
    <row r="10" spans="1:12" x14ac:dyDescent="0.3">
      <c r="A10">
        <v>9357</v>
      </c>
      <c r="B10">
        <v>726</v>
      </c>
      <c r="D10">
        <f t="shared" si="0"/>
        <v>35.5</v>
      </c>
      <c r="E10">
        <f t="shared" si="1"/>
        <v>14</v>
      </c>
      <c r="G10" t="s">
        <v>13</v>
      </c>
      <c r="H10">
        <f>H8*I8+H8*(H8+1)/2-H5</f>
        <v>0</v>
      </c>
    </row>
    <row r="11" spans="1:12" x14ac:dyDescent="0.3">
      <c r="A11">
        <v>9413</v>
      </c>
      <c r="B11">
        <v>725</v>
      </c>
      <c r="D11">
        <f t="shared" si="0"/>
        <v>55</v>
      </c>
      <c r="E11">
        <f t="shared" si="1"/>
        <v>13</v>
      </c>
      <c r="G11" t="s">
        <v>14</v>
      </c>
      <c r="H11">
        <f>H8*I8+I8*(I8+1)/2-I5</f>
        <v>900</v>
      </c>
    </row>
    <row r="12" spans="1:12" x14ac:dyDescent="0.3">
      <c r="A12">
        <v>9366</v>
      </c>
      <c r="B12">
        <v>719</v>
      </c>
      <c r="D12">
        <f t="shared" si="0"/>
        <v>43</v>
      </c>
      <c r="E12">
        <f t="shared" si="1"/>
        <v>12</v>
      </c>
    </row>
    <row r="13" spans="1:12" x14ac:dyDescent="0.3">
      <c r="A13">
        <v>9370</v>
      </c>
      <c r="B13">
        <v>844</v>
      </c>
      <c r="D13">
        <f t="shared" si="0"/>
        <v>44</v>
      </c>
      <c r="E13">
        <f t="shared" si="1"/>
        <v>27</v>
      </c>
      <c r="G13" t="s">
        <v>15</v>
      </c>
      <c r="H13">
        <f>MIN(H10,H11)</f>
        <v>0</v>
      </c>
    </row>
    <row r="14" spans="1:12" x14ac:dyDescent="0.3">
      <c r="A14">
        <v>9361</v>
      </c>
      <c r="B14">
        <v>766</v>
      </c>
      <c r="D14">
        <f t="shared" si="0"/>
        <v>41.5</v>
      </c>
      <c r="E14">
        <f t="shared" si="1"/>
        <v>17.5</v>
      </c>
    </row>
    <row r="15" spans="1:12" x14ac:dyDescent="0.3">
      <c r="A15">
        <v>9381</v>
      </c>
      <c r="B15">
        <v>766</v>
      </c>
      <c r="D15">
        <f t="shared" si="0"/>
        <v>50.5</v>
      </c>
      <c r="E15">
        <f t="shared" si="1"/>
        <v>17.5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9357</v>
      </c>
      <c r="B16">
        <v>694</v>
      </c>
      <c r="D16">
        <f t="shared" si="0"/>
        <v>35.5</v>
      </c>
      <c r="E16">
        <f t="shared" si="1"/>
        <v>8.5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9388</v>
      </c>
      <c r="B17">
        <v>694</v>
      </c>
      <c r="D17">
        <f t="shared" si="0"/>
        <v>52</v>
      </c>
      <c r="E17">
        <f t="shared" si="1"/>
        <v>8.5</v>
      </c>
    </row>
    <row r="18" spans="1:12" x14ac:dyDescent="0.3">
      <c r="A18">
        <v>9426</v>
      </c>
      <c r="B18">
        <v>710</v>
      </c>
      <c r="D18">
        <f t="shared" si="0"/>
        <v>57</v>
      </c>
      <c r="E18">
        <f t="shared" si="1"/>
        <v>11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9734</v>
      </c>
      <c r="B19">
        <v>652</v>
      </c>
      <c r="D19">
        <f t="shared" si="0"/>
        <v>60</v>
      </c>
      <c r="E19">
        <f t="shared" si="1"/>
        <v>1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9373</v>
      </c>
      <c r="B20">
        <v>669</v>
      </c>
      <c r="D20">
        <f t="shared" si="0"/>
        <v>46.5</v>
      </c>
      <c r="E20">
        <f t="shared" si="1"/>
        <v>5</v>
      </c>
    </row>
    <row r="21" spans="1:12" x14ac:dyDescent="0.3">
      <c r="A21">
        <v>9415</v>
      </c>
      <c r="B21">
        <v>673</v>
      </c>
      <c r="D21">
        <f t="shared" si="0"/>
        <v>56</v>
      </c>
      <c r="E21">
        <f t="shared" si="1"/>
        <v>7</v>
      </c>
    </row>
    <row r="22" spans="1:12" x14ac:dyDescent="0.3">
      <c r="A22">
        <v>9390</v>
      </c>
      <c r="B22">
        <v>787</v>
      </c>
      <c r="D22">
        <f t="shared" si="0"/>
        <v>53</v>
      </c>
      <c r="E22">
        <f t="shared" si="1"/>
        <v>25</v>
      </c>
    </row>
    <row r="23" spans="1:12" x14ac:dyDescent="0.3">
      <c r="A23">
        <v>9358</v>
      </c>
      <c r="B23">
        <v>868</v>
      </c>
      <c r="D23">
        <f t="shared" si="0"/>
        <v>38.5</v>
      </c>
      <c r="E23">
        <f t="shared" si="1"/>
        <v>28</v>
      </c>
    </row>
    <row r="24" spans="1:12" x14ac:dyDescent="0.3">
      <c r="A24">
        <v>9396</v>
      </c>
      <c r="B24">
        <v>732</v>
      </c>
      <c r="D24">
        <f t="shared" si="0"/>
        <v>54</v>
      </c>
      <c r="E24">
        <f t="shared" si="1"/>
        <v>16</v>
      </c>
    </row>
    <row r="25" spans="1:12" x14ac:dyDescent="0.3">
      <c r="A25">
        <v>9361</v>
      </c>
      <c r="B25">
        <v>773</v>
      </c>
      <c r="D25">
        <f t="shared" si="0"/>
        <v>41.5</v>
      </c>
      <c r="E25">
        <f t="shared" si="1"/>
        <v>22</v>
      </c>
    </row>
    <row r="26" spans="1:12" x14ac:dyDescent="0.3">
      <c r="A26">
        <v>9354</v>
      </c>
      <c r="B26">
        <v>768</v>
      </c>
      <c r="D26">
        <f t="shared" si="0"/>
        <v>33</v>
      </c>
      <c r="E26">
        <f t="shared" si="1"/>
        <v>20</v>
      </c>
    </row>
    <row r="27" spans="1:12" x14ac:dyDescent="0.3">
      <c r="A27">
        <v>9353</v>
      </c>
      <c r="B27">
        <v>801</v>
      </c>
      <c r="D27">
        <f t="shared" si="0"/>
        <v>32</v>
      </c>
      <c r="E27">
        <f t="shared" si="1"/>
        <v>26</v>
      </c>
    </row>
    <row r="28" spans="1:12" x14ac:dyDescent="0.3">
      <c r="A28">
        <v>9352</v>
      </c>
      <c r="B28">
        <v>703</v>
      </c>
      <c r="D28">
        <f t="shared" si="0"/>
        <v>31</v>
      </c>
      <c r="E28">
        <f t="shared" si="1"/>
        <v>10</v>
      </c>
    </row>
    <row r="29" spans="1:12" x14ac:dyDescent="0.3">
      <c r="A29">
        <v>9373</v>
      </c>
      <c r="B29">
        <v>887</v>
      </c>
      <c r="D29">
        <f t="shared" si="0"/>
        <v>46.5</v>
      </c>
      <c r="E29">
        <f t="shared" si="1"/>
        <v>30</v>
      </c>
    </row>
    <row r="30" spans="1:12" x14ac:dyDescent="0.3">
      <c r="A30">
        <v>9381</v>
      </c>
      <c r="B30">
        <v>885</v>
      </c>
      <c r="D30">
        <f t="shared" si="0"/>
        <v>50.5</v>
      </c>
      <c r="E30">
        <f t="shared" si="1"/>
        <v>29</v>
      </c>
    </row>
    <row r="31" spans="1:12" x14ac:dyDescent="0.3">
      <c r="A31">
        <v>9360</v>
      </c>
      <c r="B31">
        <v>783</v>
      </c>
      <c r="D31">
        <f t="shared" si="0"/>
        <v>40</v>
      </c>
      <c r="E31">
        <f t="shared" si="1"/>
        <v>24</v>
      </c>
    </row>
    <row r="32" spans="1:12" x14ac:dyDescent="0.3">
      <c r="A32">
        <v>9357</v>
      </c>
      <c r="B32">
        <v>767</v>
      </c>
      <c r="D32">
        <f t="shared" si="0"/>
        <v>35.5</v>
      </c>
      <c r="E32">
        <f t="shared" si="1"/>
        <v>19</v>
      </c>
    </row>
    <row r="33" spans="1:5" x14ac:dyDescent="0.3">
      <c r="A33">
        <v>9376</v>
      </c>
      <c r="B33">
        <v>728</v>
      </c>
      <c r="D33">
        <f t="shared" si="0"/>
        <v>49</v>
      </c>
      <c r="E33">
        <f t="shared" si="1"/>
        <v>15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50</v>
      </c>
      <c r="D1" t="s">
        <v>2</v>
      </c>
      <c r="E1">
        <v>869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12019.5</v>
      </c>
      <c r="I2">
        <f>MEDIAN($B$4:$B$33)</f>
        <v>1091.5</v>
      </c>
      <c r="K2">
        <f>AVERAGE($A$4:$A$33)</f>
        <v>12021.1</v>
      </c>
      <c r="L2">
        <f>AVERAGE($B$4:$B$33)</f>
        <v>1115.9333333333334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12051</v>
      </c>
      <c r="B4">
        <v>1071</v>
      </c>
      <c r="D4">
        <f t="shared" ref="D4:D33" si="0">RANK(A4,$A$4:$B$33,1)+(COUNT($A$4:$B$33)+1-RANK(A4,$A$4:$B$33,1)-RANK(A4,$A$4:$B$33,0))/2</f>
        <v>49.5</v>
      </c>
      <c r="E4">
        <f t="shared" ref="E4:E33" si="1">RANK(B4,$A$4:$B$33,1)+(COUNT($A$4:$B$33)+1-RANK(B4,$A$4:$B$33,1)-RANK(B4,$A$4:$B$33,0))/2</f>
        <v>12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12035</v>
      </c>
      <c r="B5">
        <v>985</v>
      </c>
      <c r="D5">
        <f t="shared" si="0"/>
        <v>47</v>
      </c>
      <c r="E5">
        <f t="shared" si="1"/>
        <v>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120.41770357108348</v>
      </c>
      <c r="L5">
        <f>STDEVP($B$4:$B$33)</f>
        <v>104.54598137768004</v>
      </c>
    </row>
    <row r="6" spans="1:12" x14ac:dyDescent="0.3">
      <c r="A6">
        <v>11951</v>
      </c>
      <c r="B6">
        <v>1264</v>
      </c>
      <c r="D6">
        <f t="shared" si="0"/>
        <v>36</v>
      </c>
      <c r="E6">
        <f t="shared" si="1"/>
        <v>28</v>
      </c>
    </row>
    <row r="7" spans="1:12" x14ac:dyDescent="0.3">
      <c r="A7">
        <v>11970</v>
      </c>
      <c r="B7">
        <v>953</v>
      </c>
      <c r="D7">
        <f t="shared" si="0"/>
        <v>41</v>
      </c>
      <c r="E7">
        <f t="shared" si="1"/>
        <v>2</v>
      </c>
      <c r="H7" s="1" t="s">
        <v>11</v>
      </c>
      <c r="I7" s="1" t="s">
        <v>12</v>
      </c>
    </row>
    <row r="8" spans="1:12" x14ac:dyDescent="0.3">
      <c r="A8">
        <v>11975</v>
      </c>
      <c r="B8">
        <v>1191</v>
      </c>
      <c r="D8">
        <f t="shared" si="0"/>
        <v>42</v>
      </c>
      <c r="E8">
        <f t="shared" si="1"/>
        <v>23</v>
      </c>
      <c r="H8">
        <f>COUNT($A$4:$A$33)</f>
        <v>30</v>
      </c>
      <c r="I8">
        <f>COUNT($B$4:$B$33)</f>
        <v>30</v>
      </c>
    </row>
    <row r="9" spans="1:12" x14ac:dyDescent="0.3">
      <c r="A9">
        <v>12112</v>
      </c>
      <c r="B9">
        <v>1096</v>
      </c>
      <c r="D9">
        <f t="shared" si="0"/>
        <v>56</v>
      </c>
      <c r="E9">
        <f t="shared" si="1"/>
        <v>16</v>
      </c>
    </row>
    <row r="10" spans="1:12" x14ac:dyDescent="0.3">
      <c r="A10">
        <v>11905</v>
      </c>
      <c r="B10">
        <v>996</v>
      </c>
      <c r="D10">
        <f t="shared" si="0"/>
        <v>34</v>
      </c>
      <c r="E10">
        <f t="shared" si="1"/>
        <v>5.5</v>
      </c>
      <c r="G10" t="s">
        <v>13</v>
      </c>
      <c r="H10">
        <f>H8*I8+H8*(H8+1)/2-H5</f>
        <v>0</v>
      </c>
    </row>
    <row r="11" spans="1:12" x14ac:dyDescent="0.3">
      <c r="A11">
        <v>11825</v>
      </c>
      <c r="B11">
        <v>1159</v>
      </c>
      <c r="D11">
        <f t="shared" si="0"/>
        <v>33</v>
      </c>
      <c r="E11">
        <f t="shared" si="1"/>
        <v>20</v>
      </c>
      <c r="G11" t="s">
        <v>14</v>
      </c>
      <c r="H11">
        <f>H8*I8+I8*(I8+1)/2-I5</f>
        <v>900</v>
      </c>
    </row>
    <row r="12" spans="1:12" x14ac:dyDescent="0.3">
      <c r="A12">
        <v>11798</v>
      </c>
      <c r="B12">
        <v>1073</v>
      </c>
      <c r="D12">
        <f t="shared" si="0"/>
        <v>32</v>
      </c>
      <c r="E12">
        <f t="shared" si="1"/>
        <v>13</v>
      </c>
    </row>
    <row r="13" spans="1:12" x14ac:dyDescent="0.3">
      <c r="A13">
        <v>11790</v>
      </c>
      <c r="B13">
        <v>1064</v>
      </c>
      <c r="D13">
        <f t="shared" si="0"/>
        <v>31</v>
      </c>
      <c r="E13">
        <f t="shared" si="1"/>
        <v>9</v>
      </c>
      <c r="G13" t="s">
        <v>15</v>
      </c>
      <c r="H13">
        <f>MIN(H10,H11)</f>
        <v>0</v>
      </c>
    </row>
    <row r="14" spans="1:12" x14ac:dyDescent="0.3">
      <c r="A14">
        <v>12046</v>
      </c>
      <c r="B14">
        <v>1022</v>
      </c>
      <c r="D14">
        <f t="shared" si="0"/>
        <v>48</v>
      </c>
      <c r="E14">
        <f t="shared" si="1"/>
        <v>7</v>
      </c>
    </row>
    <row r="15" spans="1:12" x14ac:dyDescent="0.3">
      <c r="A15">
        <v>12081</v>
      </c>
      <c r="B15">
        <v>975</v>
      </c>
      <c r="D15">
        <f t="shared" si="0"/>
        <v>52</v>
      </c>
      <c r="E15">
        <f t="shared" si="1"/>
        <v>3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12125</v>
      </c>
      <c r="B16">
        <v>1253</v>
      </c>
      <c r="D16">
        <f t="shared" si="0"/>
        <v>58</v>
      </c>
      <c r="E16">
        <f t="shared" si="1"/>
        <v>26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12439</v>
      </c>
      <c r="B17">
        <v>1087</v>
      </c>
      <c r="D17">
        <f t="shared" si="0"/>
        <v>60</v>
      </c>
      <c r="E17">
        <f t="shared" si="1"/>
        <v>15</v>
      </c>
    </row>
    <row r="18" spans="1:12" x14ac:dyDescent="0.3">
      <c r="A18">
        <v>12099</v>
      </c>
      <c r="B18">
        <v>1053</v>
      </c>
      <c r="D18">
        <f t="shared" si="0"/>
        <v>55</v>
      </c>
      <c r="E18">
        <f t="shared" si="1"/>
        <v>8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11968</v>
      </c>
      <c r="B19">
        <v>1178</v>
      </c>
      <c r="D19">
        <f t="shared" si="0"/>
        <v>39.5</v>
      </c>
      <c r="E19">
        <f t="shared" si="1"/>
        <v>22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11968</v>
      </c>
      <c r="B20">
        <v>1113</v>
      </c>
      <c r="D20">
        <f t="shared" si="0"/>
        <v>39.5</v>
      </c>
      <c r="E20">
        <f t="shared" si="1"/>
        <v>17</v>
      </c>
    </row>
    <row r="21" spans="1:12" x14ac:dyDescent="0.3">
      <c r="A21">
        <v>11964</v>
      </c>
      <c r="B21">
        <v>1084</v>
      </c>
      <c r="D21">
        <f t="shared" si="0"/>
        <v>37</v>
      </c>
      <c r="E21">
        <f t="shared" si="1"/>
        <v>14</v>
      </c>
    </row>
    <row r="22" spans="1:12" x14ac:dyDescent="0.3">
      <c r="A22">
        <v>11967</v>
      </c>
      <c r="B22">
        <v>1068</v>
      </c>
      <c r="D22">
        <f t="shared" si="0"/>
        <v>38</v>
      </c>
      <c r="E22">
        <f t="shared" si="1"/>
        <v>11</v>
      </c>
    </row>
    <row r="23" spans="1:12" x14ac:dyDescent="0.3">
      <c r="A23">
        <v>12096</v>
      </c>
      <c r="B23">
        <v>1261</v>
      </c>
      <c r="D23">
        <f t="shared" si="0"/>
        <v>54</v>
      </c>
      <c r="E23">
        <f t="shared" si="1"/>
        <v>27</v>
      </c>
    </row>
    <row r="24" spans="1:12" x14ac:dyDescent="0.3">
      <c r="A24">
        <v>12025</v>
      </c>
      <c r="B24">
        <v>1228</v>
      </c>
      <c r="D24">
        <f t="shared" si="0"/>
        <v>46</v>
      </c>
      <c r="E24">
        <f t="shared" si="1"/>
        <v>25</v>
      </c>
    </row>
    <row r="25" spans="1:12" x14ac:dyDescent="0.3">
      <c r="A25">
        <v>12014</v>
      </c>
      <c r="B25">
        <v>996</v>
      </c>
      <c r="D25">
        <f t="shared" si="0"/>
        <v>45</v>
      </c>
      <c r="E25">
        <f t="shared" si="1"/>
        <v>5.5</v>
      </c>
    </row>
    <row r="26" spans="1:12" x14ac:dyDescent="0.3">
      <c r="A26">
        <v>12068</v>
      </c>
      <c r="B26">
        <v>1067</v>
      </c>
      <c r="D26">
        <f t="shared" si="0"/>
        <v>51</v>
      </c>
      <c r="E26">
        <f t="shared" si="1"/>
        <v>10</v>
      </c>
    </row>
    <row r="27" spans="1:12" x14ac:dyDescent="0.3">
      <c r="A27">
        <v>12173</v>
      </c>
      <c r="B27">
        <v>1174</v>
      </c>
      <c r="D27">
        <f t="shared" si="0"/>
        <v>59</v>
      </c>
      <c r="E27">
        <f t="shared" si="1"/>
        <v>21</v>
      </c>
    </row>
    <row r="28" spans="1:12" x14ac:dyDescent="0.3">
      <c r="A28">
        <v>12051</v>
      </c>
      <c r="B28">
        <v>1358</v>
      </c>
      <c r="D28">
        <f t="shared" si="0"/>
        <v>49.5</v>
      </c>
      <c r="E28">
        <f t="shared" si="1"/>
        <v>30</v>
      </c>
    </row>
    <row r="29" spans="1:12" x14ac:dyDescent="0.3">
      <c r="A29">
        <v>12093</v>
      </c>
      <c r="B29">
        <v>951</v>
      </c>
      <c r="D29">
        <f t="shared" si="0"/>
        <v>53</v>
      </c>
      <c r="E29">
        <f t="shared" si="1"/>
        <v>1</v>
      </c>
    </row>
    <row r="30" spans="1:12" x14ac:dyDescent="0.3">
      <c r="A30">
        <v>12115</v>
      </c>
      <c r="B30">
        <v>1193</v>
      </c>
      <c r="D30">
        <f t="shared" si="0"/>
        <v>57</v>
      </c>
      <c r="E30">
        <f t="shared" si="1"/>
        <v>24</v>
      </c>
    </row>
    <row r="31" spans="1:12" x14ac:dyDescent="0.3">
      <c r="A31">
        <v>11978</v>
      </c>
      <c r="B31">
        <v>1133</v>
      </c>
      <c r="D31">
        <f t="shared" si="0"/>
        <v>43</v>
      </c>
      <c r="E31">
        <f t="shared" si="1"/>
        <v>18</v>
      </c>
    </row>
    <row r="32" spans="1:12" x14ac:dyDescent="0.3">
      <c r="A32">
        <v>12003</v>
      </c>
      <c r="B32">
        <v>1152</v>
      </c>
      <c r="D32">
        <f t="shared" si="0"/>
        <v>44</v>
      </c>
      <c r="E32">
        <f t="shared" si="1"/>
        <v>19</v>
      </c>
    </row>
    <row r="33" spans="1:5" x14ac:dyDescent="0.3">
      <c r="A33">
        <v>11948</v>
      </c>
      <c r="B33">
        <v>1280</v>
      </c>
      <c r="D33">
        <f t="shared" si="0"/>
        <v>35</v>
      </c>
      <c r="E33">
        <f t="shared" si="1"/>
        <v>29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51</v>
      </c>
      <c r="D1" t="s">
        <v>2</v>
      </c>
      <c r="E1">
        <v>1028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14236.5</v>
      </c>
      <c r="I2">
        <f>MEDIAN($B$4:$B$33)</f>
        <v>1103</v>
      </c>
      <c r="K2">
        <f>AVERAGE($A$4:$A$33)</f>
        <v>14243</v>
      </c>
      <c r="L2">
        <f>AVERAGE($B$4:$B$33)</f>
        <v>1108.4333333333334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14219</v>
      </c>
      <c r="B4">
        <v>1120</v>
      </c>
      <c r="D4">
        <f t="shared" ref="D4:D33" si="0">RANK(A4,$A$4:$B$33,1)+(COUNT($A$4:$B$33)+1-RANK(A4,$A$4:$B$33,1)-RANK(A4,$A$4:$B$33,0))/2</f>
        <v>41</v>
      </c>
      <c r="E4">
        <f t="shared" ref="E4:E33" si="1">RANK(B4,$A$4:$B$33,1)+(COUNT($A$4:$B$33)+1-RANK(B4,$A$4:$B$33,1)-RANK(B4,$A$4:$B$33,0))/2</f>
        <v>19.5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14230</v>
      </c>
      <c r="B5">
        <v>1255</v>
      </c>
      <c r="D5">
        <f t="shared" si="0"/>
        <v>43</v>
      </c>
      <c r="E5">
        <f t="shared" si="1"/>
        <v>28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81.063349712842893</v>
      </c>
      <c r="L5">
        <f>STDEVP($B$4:$B$33)</f>
        <v>88.395581840321015</v>
      </c>
    </row>
    <row r="6" spans="1:12" x14ac:dyDescent="0.3">
      <c r="A6">
        <v>14194</v>
      </c>
      <c r="B6">
        <v>1224</v>
      </c>
      <c r="D6">
        <f t="shared" si="0"/>
        <v>36</v>
      </c>
      <c r="E6">
        <f t="shared" si="1"/>
        <v>27</v>
      </c>
    </row>
    <row r="7" spans="1:12" x14ac:dyDescent="0.3">
      <c r="A7">
        <v>14249</v>
      </c>
      <c r="B7">
        <v>1007</v>
      </c>
      <c r="D7">
        <f t="shared" si="0"/>
        <v>49</v>
      </c>
      <c r="E7">
        <f t="shared" si="1"/>
        <v>3.5</v>
      </c>
      <c r="H7" s="1" t="s">
        <v>11</v>
      </c>
      <c r="I7" s="1" t="s">
        <v>12</v>
      </c>
    </row>
    <row r="8" spans="1:12" x14ac:dyDescent="0.3">
      <c r="A8">
        <v>14236</v>
      </c>
      <c r="B8">
        <v>1102</v>
      </c>
      <c r="D8">
        <f t="shared" si="0"/>
        <v>45</v>
      </c>
      <c r="E8">
        <f t="shared" si="1"/>
        <v>15</v>
      </c>
      <c r="H8">
        <f>COUNT($A$4:$A$33)</f>
        <v>30</v>
      </c>
      <c r="I8">
        <f>COUNT($B$4:$B$33)</f>
        <v>30</v>
      </c>
    </row>
    <row r="9" spans="1:12" x14ac:dyDescent="0.3">
      <c r="A9">
        <v>14299</v>
      </c>
      <c r="B9">
        <v>1098</v>
      </c>
      <c r="D9">
        <f t="shared" si="0"/>
        <v>54</v>
      </c>
      <c r="E9">
        <f t="shared" si="1"/>
        <v>13</v>
      </c>
    </row>
    <row r="10" spans="1:12" x14ac:dyDescent="0.3">
      <c r="A10">
        <v>14335</v>
      </c>
      <c r="B10">
        <v>1104</v>
      </c>
      <c r="D10">
        <f t="shared" si="0"/>
        <v>56</v>
      </c>
      <c r="E10">
        <f t="shared" si="1"/>
        <v>16</v>
      </c>
      <c r="G10" t="s">
        <v>13</v>
      </c>
      <c r="H10">
        <f>H8*I8+H8*(H8+1)/2-H5</f>
        <v>0</v>
      </c>
    </row>
    <row r="11" spans="1:12" x14ac:dyDescent="0.3">
      <c r="A11">
        <v>14266</v>
      </c>
      <c r="B11">
        <v>1164</v>
      </c>
      <c r="D11">
        <f t="shared" si="0"/>
        <v>52</v>
      </c>
      <c r="E11">
        <f t="shared" si="1"/>
        <v>25</v>
      </c>
      <c r="G11" t="s">
        <v>14</v>
      </c>
      <c r="H11">
        <f>H8*I8+I8*(I8+1)/2-I5</f>
        <v>900</v>
      </c>
    </row>
    <row r="12" spans="1:12" x14ac:dyDescent="0.3">
      <c r="A12">
        <v>14212</v>
      </c>
      <c r="B12">
        <v>1085</v>
      </c>
      <c r="D12">
        <f t="shared" si="0"/>
        <v>40</v>
      </c>
      <c r="E12">
        <f t="shared" si="1"/>
        <v>11</v>
      </c>
    </row>
    <row r="13" spans="1:12" x14ac:dyDescent="0.3">
      <c r="A13">
        <v>14230</v>
      </c>
      <c r="B13">
        <v>1047</v>
      </c>
      <c r="D13">
        <f t="shared" si="0"/>
        <v>43</v>
      </c>
      <c r="E13">
        <f t="shared" si="1"/>
        <v>9</v>
      </c>
      <c r="G13" t="s">
        <v>15</v>
      </c>
      <c r="H13">
        <f>MIN(H10,H11)</f>
        <v>0</v>
      </c>
    </row>
    <row r="14" spans="1:12" x14ac:dyDescent="0.3">
      <c r="A14">
        <v>14241</v>
      </c>
      <c r="B14">
        <v>1107</v>
      </c>
      <c r="D14">
        <f t="shared" si="0"/>
        <v>48</v>
      </c>
      <c r="E14">
        <f t="shared" si="1"/>
        <v>17</v>
      </c>
    </row>
    <row r="15" spans="1:12" x14ac:dyDescent="0.3">
      <c r="A15">
        <v>14230</v>
      </c>
      <c r="B15">
        <v>1109</v>
      </c>
      <c r="D15">
        <f t="shared" si="0"/>
        <v>43</v>
      </c>
      <c r="E15">
        <f t="shared" si="1"/>
        <v>18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14265</v>
      </c>
      <c r="B16">
        <v>1011</v>
      </c>
      <c r="D16">
        <f t="shared" si="0"/>
        <v>51</v>
      </c>
      <c r="E16">
        <f t="shared" si="1"/>
        <v>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14193</v>
      </c>
      <c r="B17">
        <v>1258</v>
      </c>
      <c r="D17">
        <f t="shared" si="0"/>
        <v>35</v>
      </c>
      <c r="E17">
        <f t="shared" si="1"/>
        <v>29</v>
      </c>
    </row>
    <row r="18" spans="1:12" x14ac:dyDescent="0.3">
      <c r="A18">
        <v>14237</v>
      </c>
      <c r="B18">
        <v>989</v>
      </c>
      <c r="D18">
        <f t="shared" si="0"/>
        <v>46</v>
      </c>
      <c r="E18">
        <f t="shared" si="1"/>
        <v>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14238</v>
      </c>
      <c r="B19">
        <v>1007</v>
      </c>
      <c r="D19">
        <f t="shared" si="0"/>
        <v>47</v>
      </c>
      <c r="E19">
        <f t="shared" si="1"/>
        <v>3.5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14399</v>
      </c>
      <c r="B20">
        <v>1014</v>
      </c>
      <c r="D20">
        <f t="shared" si="0"/>
        <v>60</v>
      </c>
      <c r="E20">
        <f t="shared" si="1"/>
        <v>6</v>
      </c>
    </row>
    <row r="21" spans="1:12" x14ac:dyDescent="0.3">
      <c r="A21">
        <v>14203</v>
      </c>
      <c r="B21">
        <v>1099</v>
      </c>
      <c r="D21">
        <f t="shared" si="0"/>
        <v>39</v>
      </c>
      <c r="E21">
        <f t="shared" si="1"/>
        <v>14</v>
      </c>
    </row>
    <row r="22" spans="1:12" x14ac:dyDescent="0.3">
      <c r="A22">
        <v>14202</v>
      </c>
      <c r="B22">
        <v>1046</v>
      </c>
      <c r="D22">
        <f t="shared" si="0"/>
        <v>38</v>
      </c>
      <c r="E22">
        <f t="shared" si="1"/>
        <v>8</v>
      </c>
    </row>
    <row r="23" spans="1:12" x14ac:dyDescent="0.3">
      <c r="A23">
        <v>14154</v>
      </c>
      <c r="B23">
        <v>1153</v>
      </c>
      <c r="D23">
        <f t="shared" si="0"/>
        <v>33</v>
      </c>
      <c r="E23">
        <f t="shared" si="1"/>
        <v>23</v>
      </c>
    </row>
    <row r="24" spans="1:12" x14ac:dyDescent="0.3">
      <c r="A24">
        <v>14392</v>
      </c>
      <c r="B24">
        <v>1136</v>
      </c>
      <c r="D24">
        <f t="shared" si="0"/>
        <v>59</v>
      </c>
      <c r="E24">
        <f t="shared" si="1"/>
        <v>21</v>
      </c>
    </row>
    <row r="25" spans="1:12" x14ac:dyDescent="0.3">
      <c r="A25">
        <v>14199</v>
      </c>
      <c r="B25">
        <v>1045</v>
      </c>
      <c r="D25">
        <f t="shared" si="0"/>
        <v>37</v>
      </c>
      <c r="E25">
        <f t="shared" si="1"/>
        <v>7</v>
      </c>
    </row>
    <row r="26" spans="1:12" x14ac:dyDescent="0.3">
      <c r="A26">
        <v>13992</v>
      </c>
      <c r="B26">
        <v>1091</v>
      </c>
      <c r="D26">
        <f t="shared" si="0"/>
        <v>31</v>
      </c>
      <c r="E26">
        <f t="shared" si="1"/>
        <v>12</v>
      </c>
    </row>
    <row r="27" spans="1:12" x14ac:dyDescent="0.3">
      <c r="A27">
        <v>14119</v>
      </c>
      <c r="B27">
        <v>1155</v>
      </c>
      <c r="D27">
        <f t="shared" si="0"/>
        <v>32</v>
      </c>
      <c r="E27">
        <f t="shared" si="1"/>
        <v>24</v>
      </c>
    </row>
    <row r="28" spans="1:12" x14ac:dyDescent="0.3">
      <c r="A28">
        <v>14256</v>
      </c>
      <c r="B28">
        <v>1140</v>
      </c>
      <c r="D28">
        <f t="shared" si="0"/>
        <v>50</v>
      </c>
      <c r="E28">
        <f t="shared" si="1"/>
        <v>22</v>
      </c>
    </row>
    <row r="29" spans="1:12" x14ac:dyDescent="0.3">
      <c r="A29">
        <v>14183</v>
      </c>
      <c r="B29">
        <v>1120</v>
      </c>
      <c r="D29">
        <f t="shared" si="0"/>
        <v>34</v>
      </c>
      <c r="E29">
        <f t="shared" si="1"/>
        <v>19.5</v>
      </c>
    </row>
    <row r="30" spans="1:12" x14ac:dyDescent="0.3">
      <c r="A30">
        <v>14321</v>
      </c>
      <c r="B30">
        <v>1374</v>
      </c>
      <c r="D30">
        <f t="shared" si="0"/>
        <v>55</v>
      </c>
      <c r="E30">
        <f t="shared" si="1"/>
        <v>30</v>
      </c>
    </row>
    <row r="31" spans="1:12" x14ac:dyDescent="0.3">
      <c r="A31">
        <v>14337</v>
      </c>
      <c r="B31">
        <v>946</v>
      </c>
      <c r="D31">
        <f t="shared" si="0"/>
        <v>57</v>
      </c>
      <c r="E31">
        <f t="shared" si="1"/>
        <v>1</v>
      </c>
    </row>
    <row r="32" spans="1:12" x14ac:dyDescent="0.3">
      <c r="A32">
        <v>14276</v>
      </c>
      <c r="B32">
        <v>1076</v>
      </c>
      <c r="D32">
        <f t="shared" si="0"/>
        <v>53</v>
      </c>
      <c r="E32">
        <f t="shared" si="1"/>
        <v>10</v>
      </c>
    </row>
    <row r="33" spans="1:5" x14ac:dyDescent="0.3">
      <c r="A33">
        <v>14383</v>
      </c>
      <c r="B33">
        <v>1171</v>
      </c>
      <c r="D33">
        <f t="shared" si="0"/>
        <v>58</v>
      </c>
      <c r="E33">
        <f t="shared" si="1"/>
        <v>26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52</v>
      </c>
      <c r="D1" t="s">
        <v>2</v>
      </c>
      <c r="E1">
        <v>673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8933.5</v>
      </c>
      <c r="I2">
        <f>MEDIAN($B$4:$B$33)</f>
        <v>703.5</v>
      </c>
      <c r="K2">
        <f>AVERAGE($A$4:$A$33)</f>
        <v>8941.7666666666664</v>
      </c>
      <c r="L2">
        <f>AVERAGE($B$4:$B$33)</f>
        <v>696.4666666666667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8936</v>
      </c>
      <c r="B4">
        <v>683</v>
      </c>
      <c r="D4">
        <f t="shared" ref="D4:D33" si="0">RANK(A4,$A$4:$B$33,1)+(COUNT($A$4:$B$33)+1-RANK(A4,$A$4:$B$33,1)-RANK(A4,$A$4:$B$33,0))/2</f>
        <v>49</v>
      </c>
      <c r="E4">
        <f t="shared" ref="E4:E33" si="1">RANK(B4,$A$4:$B$33,1)+(COUNT($A$4:$B$33)+1-RANK(B4,$A$4:$B$33,1)-RANK(B4,$A$4:$B$33,0))/2</f>
        <v>14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8947</v>
      </c>
      <c r="B5">
        <v>801</v>
      </c>
      <c r="D5">
        <f t="shared" si="0"/>
        <v>51</v>
      </c>
      <c r="E5">
        <f t="shared" si="1"/>
        <v>29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35.869841866888059</v>
      </c>
      <c r="L5">
        <f>STDEVP($B$4:$B$33)</f>
        <v>56.7137451495569</v>
      </c>
    </row>
    <row r="6" spans="1:12" x14ac:dyDescent="0.3">
      <c r="A6">
        <v>8924</v>
      </c>
      <c r="B6">
        <v>623</v>
      </c>
      <c r="D6">
        <f t="shared" si="0"/>
        <v>39</v>
      </c>
      <c r="E6">
        <f t="shared" si="1"/>
        <v>4</v>
      </c>
    </row>
    <row r="7" spans="1:12" x14ac:dyDescent="0.3">
      <c r="A7">
        <v>8927</v>
      </c>
      <c r="B7">
        <v>620</v>
      </c>
      <c r="D7">
        <f t="shared" si="0"/>
        <v>41.5</v>
      </c>
      <c r="E7">
        <f t="shared" si="1"/>
        <v>3</v>
      </c>
      <c r="H7" s="1" t="s">
        <v>11</v>
      </c>
      <c r="I7" s="1" t="s">
        <v>12</v>
      </c>
    </row>
    <row r="8" spans="1:12" x14ac:dyDescent="0.3">
      <c r="A8">
        <v>8963</v>
      </c>
      <c r="B8">
        <v>711</v>
      </c>
      <c r="D8">
        <f t="shared" si="0"/>
        <v>56</v>
      </c>
      <c r="E8">
        <f t="shared" si="1"/>
        <v>21</v>
      </c>
      <c r="H8">
        <f>COUNT($A$4:$A$33)</f>
        <v>30</v>
      </c>
      <c r="I8">
        <f>COUNT($B$4:$B$33)</f>
        <v>30</v>
      </c>
    </row>
    <row r="9" spans="1:12" x14ac:dyDescent="0.3">
      <c r="A9">
        <v>8951</v>
      </c>
      <c r="B9">
        <v>714</v>
      </c>
      <c r="D9">
        <f t="shared" si="0"/>
        <v>54.5</v>
      </c>
      <c r="E9">
        <f t="shared" si="1"/>
        <v>22</v>
      </c>
    </row>
    <row r="10" spans="1:12" x14ac:dyDescent="0.3">
      <c r="A10">
        <v>8934</v>
      </c>
      <c r="B10">
        <v>709</v>
      </c>
      <c r="D10">
        <f t="shared" si="0"/>
        <v>47</v>
      </c>
      <c r="E10">
        <f t="shared" si="1"/>
        <v>19</v>
      </c>
      <c r="G10" t="s">
        <v>13</v>
      </c>
      <c r="H10">
        <f>H8*I8+H8*(H8+1)/2-H5</f>
        <v>0</v>
      </c>
    </row>
    <row r="11" spans="1:12" x14ac:dyDescent="0.3">
      <c r="A11">
        <v>8926</v>
      </c>
      <c r="B11">
        <v>710</v>
      </c>
      <c r="D11">
        <f t="shared" si="0"/>
        <v>40</v>
      </c>
      <c r="E11">
        <f t="shared" si="1"/>
        <v>20</v>
      </c>
      <c r="G11" t="s">
        <v>14</v>
      </c>
      <c r="H11">
        <f>H8*I8+I8*(I8+1)/2-I5</f>
        <v>900</v>
      </c>
    </row>
    <row r="12" spans="1:12" x14ac:dyDescent="0.3">
      <c r="A12">
        <v>8982</v>
      </c>
      <c r="B12">
        <v>613</v>
      </c>
      <c r="D12">
        <f t="shared" si="0"/>
        <v>58</v>
      </c>
      <c r="E12">
        <f t="shared" si="1"/>
        <v>2</v>
      </c>
    </row>
    <row r="13" spans="1:12" x14ac:dyDescent="0.3">
      <c r="A13">
        <v>8930</v>
      </c>
      <c r="B13">
        <v>679</v>
      </c>
      <c r="D13">
        <f t="shared" si="0"/>
        <v>44</v>
      </c>
      <c r="E13">
        <f t="shared" si="1"/>
        <v>13</v>
      </c>
      <c r="G13" t="s">
        <v>15</v>
      </c>
      <c r="H13">
        <f>MIN(H10,H11)</f>
        <v>0</v>
      </c>
    </row>
    <row r="14" spans="1:12" x14ac:dyDescent="0.3">
      <c r="A14">
        <v>8907</v>
      </c>
      <c r="B14">
        <v>677</v>
      </c>
      <c r="D14">
        <f t="shared" si="0"/>
        <v>32</v>
      </c>
      <c r="E14">
        <f t="shared" si="1"/>
        <v>12</v>
      </c>
    </row>
    <row r="15" spans="1:12" x14ac:dyDescent="0.3">
      <c r="A15">
        <v>8976</v>
      </c>
      <c r="B15">
        <v>673</v>
      </c>
      <c r="D15">
        <f t="shared" si="0"/>
        <v>57</v>
      </c>
      <c r="E15">
        <f t="shared" si="1"/>
        <v>10.5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8929</v>
      </c>
      <c r="B16">
        <v>704</v>
      </c>
      <c r="D16">
        <f t="shared" si="0"/>
        <v>43</v>
      </c>
      <c r="E16">
        <f t="shared" si="1"/>
        <v>16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8927</v>
      </c>
      <c r="B17">
        <v>703</v>
      </c>
      <c r="D17">
        <f t="shared" si="0"/>
        <v>41.5</v>
      </c>
      <c r="E17">
        <f t="shared" si="1"/>
        <v>15</v>
      </c>
    </row>
    <row r="18" spans="1:12" x14ac:dyDescent="0.3">
      <c r="A18">
        <v>8933</v>
      </c>
      <c r="B18">
        <v>642</v>
      </c>
      <c r="D18">
        <f t="shared" si="0"/>
        <v>45</v>
      </c>
      <c r="E18">
        <f t="shared" si="1"/>
        <v>7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8948</v>
      </c>
      <c r="B19">
        <v>748</v>
      </c>
      <c r="D19">
        <f t="shared" si="0"/>
        <v>53</v>
      </c>
      <c r="E19">
        <f t="shared" si="1"/>
        <v>25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8934</v>
      </c>
      <c r="B20">
        <v>752</v>
      </c>
      <c r="D20">
        <f t="shared" si="0"/>
        <v>47</v>
      </c>
      <c r="E20">
        <f t="shared" si="1"/>
        <v>26</v>
      </c>
    </row>
    <row r="21" spans="1:12" x14ac:dyDescent="0.3">
      <c r="A21">
        <v>8947</v>
      </c>
      <c r="B21">
        <v>600</v>
      </c>
      <c r="D21">
        <f t="shared" si="0"/>
        <v>51</v>
      </c>
      <c r="E21">
        <f t="shared" si="1"/>
        <v>1</v>
      </c>
    </row>
    <row r="22" spans="1:12" x14ac:dyDescent="0.3">
      <c r="A22">
        <v>9001</v>
      </c>
      <c r="B22">
        <v>740</v>
      </c>
      <c r="D22">
        <f t="shared" si="0"/>
        <v>59</v>
      </c>
      <c r="E22">
        <f t="shared" si="1"/>
        <v>24</v>
      </c>
    </row>
    <row r="23" spans="1:12" x14ac:dyDescent="0.3">
      <c r="A23">
        <v>8919</v>
      </c>
      <c r="B23">
        <v>788</v>
      </c>
      <c r="D23">
        <f t="shared" si="0"/>
        <v>36.5</v>
      </c>
      <c r="E23">
        <f t="shared" si="1"/>
        <v>27</v>
      </c>
    </row>
    <row r="24" spans="1:12" x14ac:dyDescent="0.3">
      <c r="A24">
        <v>8904</v>
      </c>
      <c r="B24">
        <v>671</v>
      </c>
      <c r="D24">
        <f t="shared" si="0"/>
        <v>31</v>
      </c>
      <c r="E24">
        <f t="shared" si="1"/>
        <v>9</v>
      </c>
    </row>
    <row r="25" spans="1:12" x14ac:dyDescent="0.3">
      <c r="A25">
        <v>8947</v>
      </c>
      <c r="B25">
        <v>673</v>
      </c>
      <c r="D25">
        <f t="shared" si="0"/>
        <v>51</v>
      </c>
      <c r="E25">
        <f t="shared" si="1"/>
        <v>10.5</v>
      </c>
    </row>
    <row r="26" spans="1:12" x14ac:dyDescent="0.3">
      <c r="A26">
        <v>8920</v>
      </c>
      <c r="B26">
        <v>638</v>
      </c>
      <c r="D26">
        <f t="shared" si="0"/>
        <v>38</v>
      </c>
      <c r="E26">
        <f t="shared" si="1"/>
        <v>6</v>
      </c>
    </row>
    <row r="27" spans="1:12" x14ac:dyDescent="0.3">
      <c r="A27">
        <v>8917</v>
      </c>
      <c r="B27">
        <v>643</v>
      </c>
      <c r="D27">
        <f t="shared" si="0"/>
        <v>35</v>
      </c>
      <c r="E27">
        <f t="shared" si="1"/>
        <v>8</v>
      </c>
    </row>
    <row r="28" spans="1:12" x14ac:dyDescent="0.3">
      <c r="A28">
        <v>8951</v>
      </c>
      <c r="B28">
        <v>708</v>
      </c>
      <c r="D28">
        <f t="shared" si="0"/>
        <v>54.5</v>
      </c>
      <c r="E28">
        <f t="shared" si="1"/>
        <v>18</v>
      </c>
    </row>
    <row r="29" spans="1:12" x14ac:dyDescent="0.3">
      <c r="A29">
        <v>8919</v>
      </c>
      <c r="B29">
        <v>807</v>
      </c>
      <c r="D29">
        <f t="shared" si="0"/>
        <v>36.5</v>
      </c>
      <c r="E29">
        <f t="shared" si="1"/>
        <v>30</v>
      </c>
    </row>
    <row r="30" spans="1:12" x14ac:dyDescent="0.3">
      <c r="A30">
        <v>8915</v>
      </c>
      <c r="B30">
        <v>797</v>
      </c>
      <c r="D30">
        <f t="shared" si="0"/>
        <v>34</v>
      </c>
      <c r="E30">
        <f t="shared" si="1"/>
        <v>28</v>
      </c>
    </row>
    <row r="31" spans="1:12" x14ac:dyDescent="0.3">
      <c r="A31">
        <v>8910</v>
      </c>
      <c r="B31">
        <v>625</v>
      </c>
      <c r="D31">
        <f t="shared" si="0"/>
        <v>33</v>
      </c>
      <c r="E31">
        <f t="shared" si="1"/>
        <v>5</v>
      </c>
    </row>
    <row r="32" spans="1:12" x14ac:dyDescent="0.3">
      <c r="A32">
        <v>9095</v>
      </c>
      <c r="B32">
        <v>736</v>
      </c>
      <c r="D32">
        <f t="shared" si="0"/>
        <v>60</v>
      </c>
      <c r="E32">
        <f t="shared" si="1"/>
        <v>23</v>
      </c>
    </row>
    <row r="33" spans="1:5" x14ac:dyDescent="0.3">
      <c r="A33">
        <v>8934</v>
      </c>
      <c r="B33">
        <v>706</v>
      </c>
      <c r="D33">
        <f t="shared" si="0"/>
        <v>47</v>
      </c>
      <c r="E33">
        <f t="shared" si="1"/>
        <v>17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53</v>
      </c>
      <c r="D1" t="s">
        <v>2</v>
      </c>
      <c r="E1">
        <v>782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10836</v>
      </c>
      <c r="I2">
        <f>MEDIAN($B$4:$B$33)</f>
        <v>800.5</v>
      </c>
      <c r="K2">
        <f>AVERAGE($A$4:$A$33)</f>
        <v>10827.933333333332</v>
      </c>
      <c r="L2">
        <f>AVERAGE($B$4:$B$33)</f>
        <v>825.36666666666667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10894</v>
      </c>
      <c r="B4">
        <v>826</v>
      </c>
      <c r="D4">
        <f t="shared" ref="D4:D33" si="0">RANK(A4,$A$4:$B$33,1)+(COUNT($A$4:$B$33)+1-RANK(A4,$A$4:$B$33,1)-RANK(A4,$A$4:$B$33,0))/2</f>
        <v>57</v>
      </c>
      <c r="E4">
        <f t="shared" ref="E4:E33" si="1">RANK(B4,$A$4:$B$33,1)+(COUNT($A$4:$B$33)+1-RANK(B4,$A$4:$B$33,1)-RANK(B4,$A$4:$B$33,0))/2</f>
        <v>20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10855</v>
      </c>
      <c r="B5">
        <v>769</v>
      </c>
      <c r="D5">
        <f t="shared" si="0"/>
        <v>52</v>
      </c>
      <c r="E5">
        <f t="shared" si="1"/>
        <v>7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146.31949820702485</v>
      </c>
      <c r="L5">
        <f>STDEVP($B$4:$B$33)</f>
        <v>84.094186613714399</v>
      </c>
    </row>
    <row r="6" spans="1:12" x14ac:dyDescent="0.3">
      <c r="A6">
        <v>10879</v>
      </c>
      <c r="B6">
        <v>845</v>
      </c>
      <c r="D6">
        <f t="shared" si="0"/>
        <v>55</v>
      </c>
      <c r="E6">
        <f t="shared" si="1"/>
        <v>23</v>
      </c>
    </row>
    <row r="7" spans="1:12" x14ac:dyDescent="0.3">
      <c r="A7">
        <v>10853</v>
      </c>
      <c r="B7">
        <v>965</v>
      </c>
      <c r="D7">
        <f t="shared" si="0"/>
        <v>50</v>
      </c>
      <c r="E7">
        <f t="shared" si="1"/>
        <v>28</v>
      </c>
      <c r="H7" s="1" t="s">
        <v>11</v>
      </c>
      <c r="I7" s="1" t="s">
        <v>12</v>
      </c>
    </row>
    <row r="8" spans="1:12" x14ac:dyDescent="0.3">
      <c r="A8">
        <v>10827</v>
      </c>
      <c r="B8">
        <v>779</v>
      </c>
      <c r="D8">
        <f t="shared" si="0"/>
        <v>42</v>
      </c>
      <c r="E8">
        <f t="shared" si="1"/>
        <v>11.5</v>
      </c>
      <c r="H8">
        <f>COUNT($A$4:$A$33)</f>
        <v>30</v>
      </c>
      <c r="I8">
        <f>COUNT($B$4:$B$33)</f>
        <v>30</v>
      </c>
    </row>
    <row r="9" spans="1:12" x14ac:dyDescent="0.3">
      <c r="A9">
        <v>10849</v>
      </c>
      <c r="B9">
        <v>800</v>
      </c>
      <c r="D9">
        <f t="shared" si="0"/>
        <v>48</v>
      </c>
      <c r="E9">
        <f t="shared" si="1"/>
        <v>15</v>
      </c>
    </row>
    <row r="10" spans="1:12" x14ac:dyDescent="0.3">
      <c r="A10">
        <v>10829</v>
      </c>
      <c r="B10">
        <v>804</v>
      </c>
      <c r="D10">
        <f t="shared" si="0"/>
        <v>43.5</v>
      </c>
      <c r="E10">
        <f t="shared" si="1"/>
        <v>17.5</v>
      </c>
      <c r="G10" t="s">
        <v>13</v>
      </c>
      <c r="H10">
        <f>H8*I8+H8*(H8+1)/2-H5</f>
        <v>0</v>
      </c>
    </row>
    <row r="11" spans="1:12" x14ac:dyDescent="0.3">
      <c r="A11">
        <v>10822</v>
      </c>
      <c r="B11">
        <v>1102</v>
      </c>
      <c r="D11">
        <f t="shared" si="0"/>
        <v>39</v>
      </c>
      <c r="E11">
        <f t="shared" si="1"/>
        <v>30</v>
      </c>
      <c r="G11" t="s">
        <v>14</v>
      </c>
      <c r="H11">
        <f>H8*I8+I8*(I8+1)/2-I5</f>
        <v>900</v>
      </c>
    </row>
    <row r="12" spans="1:12" x14ac:dyDescent="0.3">
      <c r="A12">
        <v>10829</v>
      </c>
      <c r="B12">
        <v>723</v>
      </c>
      <c r="D12">
        <f t="shared" si="0"/>
        <v>43.5</v>
      </c>
      <c r="E12">
        <f t="shared" si="1"/>
        <v>1</v>
      </c>
    </row>
    <row r="13" spans="1:12" x14ac:dyDescent="0.3">
      <c r="A13">
        <v>10841</v>
      </c>
      <c r="B13">
        <v>831</v>
      </c>
      <c r="D13">
        <f t="shared" si="0"/>
        <v>46</v>
      </c>
      <c r="E13">
        <f t="shared" si="1"/>
        <v>21</v>
      </c>
      <c r="G13" t="s">
        <v>15</v>
      </c>
      <c r="H13">
        <f>MIN(H10,H11)</f>
        <v>0</v>
      </c>
    </row>
    <row r="14" spans="1:12" x14ac:dyDescent="0.3">
      <c r="A14">
        <v>10846</v>
      </c>
      <c r="B14">
        <v>770</v>
      </c>
      <c r="D14">
        <f t="shared" si="0"/>
        <v>47</v>
      </c>
      <c r="E14">
        <f t="shared" si="1"/>
        <v>8</v>
      </c>
    </row>
    <row r="15" spans="1:12" x14ac:dyDescent="0.3">
      <c r="A15">
        <v>10854</v>
      </c>
      <c r="B15">
        <v>919</v>
      </c>
      <c r="D15">
        <f t="shared" si="0"/>
        <v>51</v>
      </c>
      <c r="E15">
        <f t="shared" si="1"/>
        <v>27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10825</v>
      </c>
      <c r="B16">
        <v>747</v>
      </c>
      <c r="D16">
        <f t="shared" si="0"/>
        <v>40.5</v>
      </c>
      <c r="E16">
        <f t="shared" si="1"/>
        <v>2.5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10860</v>
      </c>
      <c r="B17">
        <v>747</v>
      </c>
      <c r="D17">
        <f t="shared" si="0"/>
        <v>53</v>
      </c>
      <c r="E17">
        <f t="shared" si="1"/>
        <v>2.5</v>
      </c>
    </row>
    <row r="18" spans="1:12" x14ac:dyDescent="0.3">
      <c r="A18">
        <v>10851</v>
      </c>
      <c r="B18">
        <v>785</v>
      </c>
      <c r="D18">
        <f t="shared" si="0"/>
        <v>49</v>
      </c>
      <c r="E18">
        <f t="shared" si="1"/>
        <v>13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10889</v>
      </c>
      <c r="B19">
        <v>791</v>
      </c>
      <c r="D19">
        <f t="shared" si="0"/>
        <v>56</v>
      </c>
      <c r="E19">
        <f t="shared" si="1"/>
        <v>14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10908</v>
      </c>
      <c r="B20">
        <v>801</v>
      </c>
      <c r="D20">
        <f t="shared" si="0"/>
        <v>58</v>
      </c>
      <c r="E20">
        <f t="shared" si="1"/>
        <v>16</v>
      </c>
    </row>
    <row r="21" spans="1:12" x14ac:dyDescent="0.3">
      <c r="A21">
        <v>10825</v>
      </c>
      <c r="B21">
        <v>804</v>
      </c>
      <c r="D21">
        <f t="shared" si="0"/>
        <v>40.5</v>
      </c>
      <c r="E21">
        <f t="shared" si="1"/>
        <v>17.5</v>
      </c>
    </row>
    <row r="22" spans="1:12" x14ac:dyDescent="0.3">
      <c r="A22">
        <v>10831</v>
      </c>
      <c r="B22">
        <v>779</v>
      </c>
      <c r="D22">
        <f t="shared" si="0"/>
        <v>45</v>
      </c>
      <c r="E22">
        <f t="shared" si="1"/>
        <v>11.5</v>
      </c>
    </row>
    <row r="23" spans="1:12" x14ac:dyDescent="0.3">
      <c r="A23">
        <v>11171</v>
      </c>
      <c r="B23">
        <v>833</v>
      </c>
      <c r="D23">
        <f t="shared" si="0"/>
        <v>59</v>
      </c>
      <c r="E23">
        <f t="shared" si="1"/>
        <v>22</v>
      </c>
    </row>
    <row r="24" spans="1:12" x14ac:dyDescent="0.3">
      <c r="A24">
        <v>11332</v>
      </c>
      <c r="B24">
        <v>899</v>
      </c>
      <c r="D24">
        <f t="shared" si="0"/>
        <v>60</v>
      </c>
      <c r="E24">
        <f t="shared" si="1"/>
        <v>25</v>
      </c>
    </row>
    <row r="25" spans="1:12" x14ac:dyDescent="0.3">
      <c r="A25">
        <v>10868</v>
      </c>
      <c r="B25">
        <v>817</v>
      </c>
      <c r="D25">
        <f t="shared" si="0"/>
        <v>54</v>
      </c>
      <c r="E25">
        <f t="shared" si="1"/>
        <v>19</v>
      </c>
    </row>
    <row r="26" spans="1:12" x14ac:dyDescent="0.3">
      <c r="A26">
        <v>10793</v>
      </c>
      <c r="B26">
        <v>1026</v>
      </c>
      <c r="D26">
        <f t="shared" si="0"/>
        <v>38</v>
      </c>
      <c r="E26">
        <f t="shared" si="1"/>
        <v>29</v>
      </c>
    </row>
    <row r="27" spans="1:12" x14ac:dyDescent="0.3">
      <c r="A27">
        <v>10682</v>
      </c>
      <c r="B27">
        <v>857</v>
      </c>
      <c r="D27">
        <f t="shared" si="0"/>
        <v>36</v>
      </c>
      <c r="E27">
        <f t="shared" si="1"/>
        <v>24</v>
      </c>
    </row>
    <row r="28" spans="1:12" x14ac:dyDescent="0.3">
      <c r="A28">
        <v>10604</v>
      </c>
      <c r="B28">
        <v>766</v>
      </c>
      <c r="D28">
        <f t="shared" si="0"/>
        <v>31</v>
      </c>
      <c r="E28">
        <f t="shared" si="1"/>
        <v>5.5</v>
      </c>
    </row>
    <row r="29" spans="1:12" x14ac:dyDescent="0.3">
      <c r="A29">
        <v>10647</v>
      </c>
      <c r="B29">
        <v>764</v>
      </c>
      <c r="D29">
        <f t="shared" si="0"/>
        <v>35</v>
      </c>
      <c r="E29">
        <f t="shared" si="1"/>
        <v>4</v>
      </c>
    </row>
    <row r="30" spans="1:12" x14ac:dyDescent="0.3">
      <c r="A30">
        <v>10644</v>
      </c>
      <c r="B30">
        <v>766</v>
      </c>
      <c r="D30">
        <f t="shared" si="0"/>
        <v>34</v>
      </c>
      <c r="E30">
        <f t="shared" si="1"/>
        <v>5.5</v>
      </c>
    </row>
    <row r="31" spans="1:12" x14ac:dyDescent="0.3">
      <c r="A31">
        <v>10705</v>
      </c>
      <c r="B31">
        <v>900</v>
      </c>
      <c r="D31">
        <f t="shared" si="0"/>
        <v>37</v>
      </c>
      <c r="E31">
        <f t="shared" si="1"/>
        <v>26</v>
      </c>
    </row>
    <row r="32" spans="1:12" x14ac:dyDescent="0.3">
      <c r="A32">
        <v>10615</v>
      </c>
      <c r="B32">
        <v>775</v>
      </c>
      <c r="D32">
        <f t="shared" si="0"/>
        <v>33</v>
      </c>
      <c r="E32">
        <f t="shared" si="1"/>
        <v>10</v>
      </c>
    </row>
    <row r="33" spans="1:5" x14ac:dyDescent="0.3">
      <c r="A33">
        <v>10610</v>
      </c>
      <c r="B33">
        <v>771</v>
      </c>
      <c r="D33">
        <f t="shared" si="0"/>
        <v>32</v>
      </c>
      <c r="E33">
        <f t="shared" si="1"/>
        <v>9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54</v>
      </c>
      <c r="D1" t="s">
        <v>2</v>
      </c>
      <c r="E1">
        <v>772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10366</v>
      </c>
      <c r="I2">
        <f>MEDIAN($B$4:$B$33)</f>
        <v>811.5</v>
      </c>
      <c r="K2">
        <f>AVERAGE($A$4:$A$33)</f>
        <v>10384.466666666667</v>
      </c>
      <c r="L2">
        <f>AVERAGE($B$4:$B$33)</f>
        <v>820.1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10341</v>
      </c>
      <c r="B4">
        <v>899</v>
      </c>
      <c r="D4">
        <f t="shared" ref="D4:D33" si="0">RANK(A4,$A$4:$B$33,1)+(COUNT($A$4:$B$33)+1-RANK(A4,$A$4:$B$33,1)-RANK(A4,$A$4:$B$33,0))/2</f>
        <v>34.5</v>
      </c>
      <c r="E4">
        <f t="shared" ref="E4:E33" si="1">RANK(B4,$A$4:$B$33,1)+(COUNT($A$4:$B$33)+1-RANK(B4,$A$4:$B$33,1)-RANK(B4,$A$4:$B$33,0))/2</f>
        <v>26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10385</v>
      </c>
      <c r="B5">
        <v>843</v>
      </c>
      <c r="D5">
        <f t="shared" si="0"/>
        <v>51</v>
      </c>
      <c r="E5">
        <f t="shared" si="1"/>
        <v>21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56.448639389172989</v>
      </c>
      <c r="L5">
        <f>STDEVP($B$4:$B$33)</f>
        <v>84.266778744651205</v>
      </c>
    </row>
    <row r="6" spans="1:12" x14ac:dyDescent="0.3">
      <c r="A6">
        <v>10351</v>
      </c>
      <c r="B6">
        <v>892</v>
      </c>
      <c r="D6">
        <f t="shared" si="0"/>
        <v>38</v>
      </c>
      <c r="E6">
        <f t="shared" si="1"/>
        <v>25</v>
      </c>
    </row>
    <row r="7" spans="1:12" x14ac:dyDescent="0.3">
      <c r="A7">
        <v>10326</v>
      </c>
      <c r="B7">
        <v>816</v>
      </c>
      <c r="D7">
        <f t="shared" si="0"/>
        <v>31</v>
      </c>
      <c r="E7">
        <f t="shared" si="1"/>
        <v>17</v>
      </c>
      <c r="H7" s="1" t="s">
        <v>11</v>
      </c>
      <c r="I7" s="1" t="s">
        <v>12</v>
      </c>
    </row>
    <row r="8" spans="1:12" x14ac:dyDescent="0.3">
      <c r="A8">
        <v>10337</v>
      </c>
      <c r="B8">
        <v>808</v>
      </c>
      <c r="D8">
        <f t="shared" si="0"/>
        <v>33</v>
      </c>
      <c r="E8">
        <f t="shared" si="1"/>
        <v>14</v>
      </c>
      <c r="H8">
        <f>COUNT($A$4:$A$33)</f>
        <v>30</v>
      </c>
      <c r="I8">
        <f>COUNT($B$4:$B$33)</f>
        <v>30</v>
      </c>
    </row>
    <row r="9" spans="1:12" x14ac:dyDescent="0.3">
      <c r="A9">
        <v>10361</v>
      </c>
      <c r="B9">
        <v>766</v>
      </c>
      <c r="D9">
        <f t="shared" si="0"/>
        <v>41</v>
      </c>
      <c r="E9">
        <f t="shared" si="1"/>
        <v>8</v>
      </c>
    </row>
    <row r="10" spans="1:12" x14ac:dyDescent="0.3">
      <c r="A10">
        <v>10341</v>
      </c>
      <c r="B10">
        <v>770</v>
      </c>
      <c r="D10">
        <f t="shared" si="0"/>
        <v>34.5</v>
      </c>
      <c r="E10">
        <f t="shared" si="1"/>
        <v>9</v>
      </c>
      <c r="G10" t="s">
        <v>13</v>
      </c>
      <c r="H10">
        <f>H8*I8+H8*(H8+1)/2-H5</f>
        <v>0</v>
      </c>
    </row>
    <row r="11" spans="1:12" x14ac:dyDescent="0.3">
      <c r="A11">
        <v>10392</v>
      </c>
      <c r="B11">
        <v>840</v>
      </c>
      <c r="D11">
        <f t="shared" si="0"/>
        <v>53</v>
      </c>
      <c r="E11">
        <f t="shared" si="1"/>
        <v>20</v>
      </c>
      <c r="G11" t="s">
        <v>14</v>
      </c>
      <c r="H11">
        <f>H8*I8+I8*(I8+1)/2-I5</f>
        <v>900</v>
      </c>
    </row>
    <row r="12" spans="1:12" x14ac:dyDescent="0.3">
      <c r="A12">
        <v>10352</v>
      </c>
      <c r="B12">
        <v>813</v>
      </c>
      <c r="D12">
        <f t="shared" si="0"/>
        <v>39</v>
      </c>
      <c r="E12">
        <f t="shared" si="1"/>
        <v>16</v>
      </c>
    </row>
    <row r="13" spans="1:12" x14ac:dyDescent="0.3">
      <c r="A13">
        <v>10549</v>
      </c>
      <c r="B13">
        <v>876</v>
      </c>
      <c r="D13">
        <f t="shared" si="0"/>
        <v>60</v>
      </c>
      <c r="E13">
        <f t="shared" si="1"/>
        <v>24</v>
      </c>
      <c r="G13" t="s">
        <v>15</v>
      </c>
      <c r="H13">
        <f>MIN(H10,H11)</f>
        <v>0</v>
      </c>
    </row>
    <row r="14" spans="1:12" x14ac:dyDescent="0.3">
      <c r="A14">
        <v>10534</v>
      </c>
      <c r="B14">
        <v>707</v>
      </c>
      <c r="D14">
        <f t="shared" si="0"/>
        <v>59</v>
      </c>
      <c r="E14">
        <f t="shared" si="1"/>
        <v>2</v>
      </c>
    </row>
    <row r="15" spans="1:12" x14ac:dyDescent="0.3">
      <c r="A15">
        <v>10451</v>
      </c>
      <c r="B15">
        <v>712</v>
      </c>
      <c r="D15">
        <f t="shared" si="0"/>
        <v>57</v>
      </c>
      <c r="E15">
        <f t="shared" si="1"/>
        <v>3.5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10348</v>
      </c>
      <c r="B16">
        <v>924</v>
      </c>
      <c r="D16">
        <f t="shared" si="0"/>
        <v>37</v>
      </c>
      <c r="E16">
        <f t="shared" si="1"/>
        <v>28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10391</v>
      </c>
      <c r="B17">
        <v>807</v>
      </c>
      <c r="D17">
        <f t="shared" si="0"/>
        <v>52</v>
      </c>
      <c r="E17">
        <f t="shared" si="1"/>
        <v>13</v>
      </c>
    </row>
    <row r="18" spans="1:12" x14ac:dyDescent="0.3">
      <c r="A18">
        <v>10366</v>
      </c>
      <c r="B18">
        <v>792</v>
      </c>
      <c r="D18">
        <f t="shared" si="0"/>
        <v>45.5</v>
      </c>
      <c r="E18">
        <f t="shared" si="1"/>
        <v>12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10336</v>
      </c>
      <c r="B19">
        <v>827</v>
      </c>
      <c r="D19">
        <f t="shared" si="0"/>
        <v>32</v>
      </c>
      <c r="E19">
        <f t="shared" si="1"/>
        <v>18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10362</v>
      </c>
      <c r="B20">
        <v>836</v>
      </c>
      <c r="D20">
        <f t="shared" si="0"/>
        <v>42</v>
      </c>
      <c r="E20">
        <f t="shared" si="1"/>
        <v>19</v>
      </c>
    </row>
    <row r="21" spans="1:12" x14ac:dyDescent="0.3">
      <c r="A21">
        <v>10524</v>
      </c>
      <c r="B21">
        <v>923</v>
      </c>
      <c r="D21">
        <f t="shared" si="0"/>
        <v>58</v>
      </c>
      <c r="E21">
        <f t="shared" si="1"/>
        <v>27</v>
      </c>
    </row>
    <row r="22" spans="1:12" x14ac:dyDescent="0.3">
      <c r="A22">
        <v>10368</v>
      </c>
      <c r="B22">
        <v>748</v>
      </c>
      <c r="D22">
        <f t="shared" si="0"/>
        <v>47</v>
      </c>
      <c r="E22">
        <f t="shared" si="1"/>
        <v>7</v>
      </c>
    </row>
    <row r="23" spans="1:12" x14ac:dyDescent="0.3">
      <c r="A23">
        <v>10411</v>
      </c>
      <c r="B23">
        <v>997</v>
      </c>
      <c r="D23">
        <f t="shared" si="0"/>
        <v>56</v>
      </c>
      <c r="E23">
        <f t="shared" si="1"/>
        <v>29</v>
      </c>
    </row>
    <row r="24" spans="1:12" x14ac:dyDescent="0.3">
      <c r="A24">
        <v>10369</v>
      </c>
      <c r="B24">
        <v>716</v>
      </c>
      <c r="D24">
        <f t="shared" si="0"/>
        <v>48</v>
      </c>
      <c r="E24">
        <f t="shared" si="1"/>
        <v>5</v>
      </c>
    </row>
    <row r="25" spans="1:12" x14ac:dyDescent="0.3">
      <c r="A25">
        <v>10346</v>
      </c>
      <c r="B25">
        <v>704</v>
      </c>
      <c r="D25">
        <f t="shared" si="0"/>
        <v>36</v>
      </c>
      <c r="E25">
        <f t="shared" si="1"/>
        <v>1</v>
      </c>
    </row>
    <row r="26" spans="1:12" x14ac:dyDescent="0.3">
      <c r="A26">
        <v>10371</v>
      </c>
      <c r="B26">
        <v>712</v>
      </c>
      <c r="D26">
        <f t="shared" si="0"/>
        <v>50</v>
      </c>
      <c r="E26">
        <f t="shared" si="1"/>
        <v>3.5</v>
      </c>
    </row>
    <row r="27" spans="1:12" x14ac:dyDescent="0.3">
      <c r="A27">
        <v>10370</v>
      </c>
      <c r="B27">
        <v>850</v>
      </c>
      <c r="D27">
        <f t="shared" si="0"/>
        <v>49</v>
      </c>
      <c r="E27">
        <f t="shared" si="1"/>
        <v>23</v>
      </c>
    </row>
    <row r="28" spans="1:12" x14ac:dyDescent="0.3">
      <c r="A28">
        <v>10397</v>
      </c>
      <c r="B28">
        <v>810</v>
      </c>
      <c r="D28">
        <f t="shared" si="0"/>
        <v>54</v>
      </c>
      <c r="E28">
        <f t="shared" si="1"/>
        <v>15</v>
      </c>
    </row>
    <row r="29" spans="1:12" x14ac:dyDescent="0.3">
      <c r="A29">
        <v>10365</v>
      </c>
      <c r="B29">
        <v>786</v>
      </c>
      <c r="D29">
        <f t="shared" si="0"/>
        <v>44</v>
      </c>
      <c r="E29">
        <f t="shared" si="1"/>
        <v>10</v>
      </c>
    </row>
    <row r="30" spans="1:12" x14ac:dyDescent="0.3">
      <c r="A30">
        <v>10366</v>
      </c>
      <c r="B30">
        <v>791</v>
      </c>
      <c r="D30">
        <f t="shared" si="0"/>
        <v>45.5</v>
      </c>
      <c r="E30">
        <f t="shared" si="1"/>
        <v>11</v>
      </c>
    </row>
    <row r="31" spans="1:12" x14ac:dyDescent="0.3">
      <c r="A31">
        <v>10358</v>
      </c>
      <c r="B31">
        <v>1065</v>
      </c>
      <c r="D31">
        <f t="shared" si="0"/>
        <v>40</v>
      </c>
      <c r="E31">
        <f t="shared" si="1"/>
        <v>30</v>
      </c>
    </row>
    <row r="32" spans="1:12" x14ac:dyDescent="0.3">
      <c r="A32">
        <v>10403</v>
      </c>
      <c r="B32">
        <v>727</v>
      </c>
      <c r="D32">
        <f t="shared" si="0"/>
        <v>55</v>
      </c>
      <c r="E32">
        <f t="shared" si="1"/>
        <v>6</v>
      </c>
    </row>
    <row r="33" spans="1:5" x14ac:dyDescent="0.3">
      <c r="A33">
        <v>10363</v>
      </c>
      <c r="B33">
        <v>846</v>
      </c>
      <c r="D33">
        <f t="shared" si="0"/>
        <v>43</v>
      </c>
      <c r="E33">
        <f t="shared" si="1"/>
        <v>22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55</v>
      </c>
      <c r="D1" t="s">
        <v>2</v>
      </c>
      <c r="E1">
        <v>422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5615.5</v>
      </c>
      <c r="I2">
        <f>MEDIAN($B$4:$B$33)</f>
        <v>487</v>
      </c>
      <c r="K2">
        <f>AVERAGE($A$4:$A$33)</f>
        <v>5617</v>
      </c>
      <c r="L2">
        <f>AVERAGE($B$4:$B$33)</f>
        <v>493.2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5605</v>
      </c>
      <c r="B4">
        <v>451</v>
      </c>
      <c r="D4">
        <f t="shared" ref="D4:D33" si="0">RANK(A4,$A$4:$B$33,1)+(COUNT($A$4:$B$33)+1-RANK(A4,$A$4:$B$33,1)-RANK(A4,$A$4:$B$33,0))/2</f>
        <v>35.5</v>
      </c>
      <c r="E4">
        <f t="shared" ref="E4:E33" si="1">RANK(B4,$A$4:$B$33,1)+(COUNT($A$4:$B$33)+1-RANK(B4,$A$4:$B$33,1)-RANK(B4,$A$4:$B$33,0))/2</f>
        <v>9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5616</v>
      </c>
      <c r="B5">
        <v>453</v>
      </c>
      <c r="D5">
        <f t="shared" si="0"/>
        <v>47.5</v>
      </c>
      <c r="E5">
        <f t="shared" si="1"/>
        <v>10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15.154757228892407</v>
      </c>
      <c r="L5">
        <f>STDEVP($B$4:$B$33)</f>
        <v>54.34237143641537</v>
      </c>
    </row>
    <row r="6" spans="1:12" x14ac:dyDescent="0.3">
      <c r="A6">
        <v>5605</v>
      </c>
      <c r="B6">
        <v>445</v>
      </c>
      <c r="D6">
        <f t="shared" si="0"/>
        <v>35.5</v>
      </c>
      <c r="E6">
        <f t="shared" si="1"/>
        <v>4.5</v>
      </c>
    </row>
    <row r="7" spans="1:12" x14ac:dyDescent="0.3">
      <c r="A7">
        <v>5617</v>
      </c>
      <c r="B7">
        <v>447</v>
      </c>
      <c r="D7">
        <f t="shared" si="0"/>
        <v>50</v>
      </c>
      <c r="E7">
        <f t="shared" si="1"/>
        <v>7</v>
      </c>
      <c r="H7" s="1" t="s">
        <v>11</v>
      </c>
      <c r="I7" s="1" t="s">
        <v>12</v>
      </c>
    </row>
    <row r="8" spans="1:12" x14ac:dyDescent="0.3">
      <c r="A8">
        <v>5608</v>
      </c>
      <c r="B8">
        <v>454</v>
      </c>
      <c r="D8">
        <f t="shared" si="0"/>
        <v>40</v>
      </c>
      <c r="E8">
        <f t="shared" si="1"/>
        <v>11</v>
      </c>
      <c r="H8">
        <f>COUNT($A$4:$A$33)</f>
        <v>30</v>
      </c>
      <c r="I8">
        <f>COUNT($B$4:$B$33)</f>
        <v>30</v>
      </c>
    </row>
    <row r="9" spans="1:12" x14ac:dyDescent="0.3">
      <c r="A9">
        <v>5638</v>
      </c>
      <c r="B9">
        <v>455</v>
      </c>
      <c r="D9">
        <f t="shared" si="0"/>
        <v>57</v>
      </c>
      <c r="E9">
        <f t="shared" si="1"/>
        <v>12</v>
      </c>
    </row>
    <row r="10" spans="1:12" x14ac:dyDescent="0.3">
      <c r="A10">
        <v>5614</v>
      </c>
      <c r="B10">
        <v>485</v>
      </c>
      <c r="D10">
        <f t="shared" si="0"/>
        <v>44</v>
      </c>
      <c r="E10">
        <f t="shared" si="1"/>
        <v>15</v>
      </c>
      <c r="G10" t="s">
        <v>13</v>
      </c>
      <c r="H10">
        <f>H8*I8+H8*(H8+1)/2-H5</f>
        <v>0</v>
      </c>
    </row>
    <row r="11" spans="1:12" x14ac:dyDescent="0.3">
      <c r="A11">
        <v>5649</v>
      </c>
      <c r="B11">
        <v>489</v>
      </c>
      <c r="D11">
        <f t="shared" si="0"/>
        <v>59</v>
      </c>
      <c r="E11">
        <f t="shared" si="1"/>
        <v>16</v>
      </c>
      <c r="G11" t="s">
        <v>14</v>
      </c>
      <c r="H11">
        <f>H8*I8+I8*(I8+1)/2-I5</f>
        <v>900</v>
      </c>
    </row>
    <row r="12" spans="1:12" x14ac:dyDescent="0.3">
      <c r="A12">
        <v>5635</v>
      </c>
      <c r="B12">
        <v>537</v>
      </c>
      <c r="D12">
        <f t="shared" si="0"/>
        <v>56</v>
      </c>
      <c r="E12">
        <f t="shared" si="1"/>
        <v>25.5</v>
      </c>
    </row>
    <row r="13" spans="1:12" x14ac:dyDescent="0.3">
      <c r="A13">
        <v>5623</v>
      </c>
      <c r="B13">
        <v>537</v>
      </c>
      <c r="D13">
        <f t="shared" si="0"/>
        <v>54</v>
      </c>
      <c r="E13">
        <f t="shared" si="1"/>
        <v>25.5</v>
      </c>
      <c r="G13" t="s">
        <v>15</v>
      </c>
      <c r="H13">
        <f>MIN(H10,H11)</f>
        <v>0</v>
      </c>
    </row>
    <row r="14" spans="1:12" x14ac:dyDescent="0.3">
      <c r="A14">
        <v>5619</v>
      </c>
      <c r="B14">
        <v>443</v>
      </c>
      <c r="D14">
        <f t="shared" si="0"/>
        <v>51.5</v>
      </c>
      <c r="E14">
        <f t="shared" si="1"/>
        <v>1</v>
      </c>
    </row>
    <row r="15" spans="1:12" x14ac:dyDescent="0.3">
      <c r="A15">
        <v>5606</v>
      </c>
      <c r="B15">
        <v>446</v>
      </c>
      <c r="D15">
        <f t="shared" si="0"/>
        <v>38.5</v>
      </c>
      <c r="E15">
        <f t="shared" si="1"/>
        <v>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5590</v>
      </c>
      <c r="B16">
        <v>445</v>
      </c>
      <c r="D16">
        <f t="shared" si="0"/>
        <v>31</v>
      </c>
      <c r="E16">
        <f t="shared" si="1"/>
        <v>4.5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5616</v>
      </c>
      <c r="B17">
        <v>458</v>
      </c>
      <c r="D17">
        <f t="shared" si="0"/>
        <v>47.5</v>
      </c>
      <c r="E17">
        <f t="shared" si="1"/>
        <v>13</v>
      </c>
    </row>
    <row r="18" spans="1:12" x14ac:dyDescent="0.3">
      <c r="A18">
        <v>5620</v>
      </c>
      <c r="B18">
        <v>461</v>
      </c>
      <c r="D18">
        <f t="shared" si="0"/>
        <v>53</v>
      </c>
      <c r="E18">
        <f t="shared" si="1"/>
        <v>14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5604</v>
      </c>
      <c r="B19">
        <v>501</v>
      </c>
      <c r="D19">
        <f t="shared" si="0"/>
        <v>33</v>
      </c>
      <c r="E19">
        <f t="shared" si="1"/>
        <v>20.5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5616</v>
      </c>
      <c r="B20">
        <v>506</v>
      </c>
      <c r="D20">
        <f t="shared" si="0"/>
        <v>47.5</v>
      </c>
      <c r="E20">
        <f t="shared" si="1"/>
        <v>23</v>
      </c>
    </row>
    <row r="21" spans="1:12" x14ac:dyDescent="0.3">
      <c r="A21">
        <v>5659</v>
      </c>
      <c r="B21">
        <v>616</v>
      </c>
      <c r="D21">
        <f t="shared" si="0"/>
        <v>60</v>
      </c>
      <c r="E21">
        <f t="shared" si="1"/>
        <v>28</v>
      </c>
    </row>
    <row r="22" spans="1:12" x14ac:dyDescent="0.3">
      <c r="A22">
        <v>5610</v>
      </c>
      <c r="B22">
        <v>617</v>
      </c>
      <c r="D22">
        <f t="shared" si="0"/>
        <v>41</v>
      </c>
      <c r="E22">
        <f t="shared" si="1"/>
        <v>29</v>
      </c>
    </row>
    <row r="23" spans="1:12" x14ac:dyDescent="0.3">
      <c r="A23">
        <v>5605</v>
      </c>
      <c r="B23">
        <v>511</v>
      </c>
      <c r="D23">
        <f t="shared" si="0"/>
        <v>35.5</v>
      </c>
      <c r="E23">
        <f t="shared" si="1"/>
        <v>24</v>
      </c>
    </row>
    <row r="24" spans="1:12" x14ac:dyDescent="0.3">
      <c r="A24">
        <v>5615</v>
      </c>
      <c r="B24">
        <v>444</v>
      </c>
      <c r="D24">
        <f t="shared" si="0"/>
        <v>45</v>
      </c>
      <c r="E24">
        <f t="shared" si="1"/>
        <v>2.5</v>
      </c>
    </row>
    <row r="25" spans="1:12" x14ac:dyDescent="0.3">
      <c r="A25">
        <v>5605</v>
      </c>
      <c r="B25">
        <v>444</v>
      </c>
      <c r="D25">
        <f t="shared" si="0"/>
        <v>35.5</v>
      </c>
      <c r="E25">
        <f t="shared" si="1"/>
        <v>2.5</v>
      </c>
    </row>
    <row r="26" spans="1:12" x14ac:dyDescent="0.3">
      <c r="A26">
        <v>5619</v>
      </c>
      <c r="B26">
        <v>448</v>
      </c>
      <c r="D26">
        <f t="shared" si="0"/>
        <v>51.5</v>
      </c>
      <c r="E26">
        <f t="shared" si="1"/>
        <v>8</v>
      </c>
    </row>
    <row r="27" spans="1:12" x14ac:dyDescent="0.3">
      <c r="A27">
        <v>5606</v>
      </c>
      <c r="B27">
        <v>567</v>
      </c>
      <c r="D27">
        <f t="shared" si="0"/>
        <v>38.5</v>
      </c>
      <c r="E27">
        <f t="shared" si="1"/>
        <v>27</v>
      </c>
    </row>
    <row r="28" spans="1:12" x14ac:dyDescent="0.3">
      <c r="A28">
        <v>5628</v>
      </c>
      <c r="B28">
        <v>497</v>
      </c>
      <c r="D28">
        <f t="shared" si="0"/>
        <v>55</v>
      </c>
      <c r="E28">
        <f t="shared" si="1"/>
        <v>17</v>
      </c>
    </row>
    <row r="29" spans="1:12" x14ac:dyDescent="0.3">
      <c r="A29">
        <v>5613</v>
      </c>
      <c r="B29">
        <v>498</v>
      </c>
      <c r="D29">
        <f t="shared" si="0"/>
        <v>42.5</v>
      </c>
      <c r="E29">
        <f t="shared" si="1"/>
        <v>18</v>
      </c>
    </row>
    <row r="30" spans="1:12" x14ac:dyDescent="0.3">
      <c r="A30">
        <v>5595</v>
      </c>
      <c r="B30">
        <v>501</v>
      </c>
      <c r="D30">
        <f t="shared" si="0"/>
        <v>32</v>
      </c>
      <c r="E30">
        <f t="shared" si="1"/>
        <v>20.5</v>
      </c>
    </row>
    <row r="31" spans="1:12" x14ac:dyDescent="0.3">
      <c r="A31">
        <v>5616</v>
      </c>
      <c r="B31">
        <v>638</v>
      </c>
      <c r="D31">
        <f t="shared" si="0"/>
        <v>47.5</v>
      </c>
      <c r="E31">
        <f t="shared" si="1"/>
        <v>30</v>
      </c>
    </row>
    <row r="32" spans="1:12" x14ac:dyDescent="0.3">
      <c r="A32">
        <v>5645</v>
      </c>
      <c r="B32">
        <v>499</v>
      </c>
      <c r="D32">
        <f t="shared" si="0"/>
        <v>58</v>
      </c>
      <c r="E32">
        <f t="shared" si="1"/>
        <v>19</v>
      </c>
    </row>
    <row r="33" spans="1:5" x14ac:dyDescent="0.3">
      <c r="A33">
        <v>5613</v>
      </c>
      <c r="B33">
        <v>503</v>
      </c>
      <c r="D33">
        <f t="shared" si="0"/>
        <v>42.5</v>
      </c>
      <c r="E33">
        <f t="shared" si="1"/>
        <v>22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56</v>
      </c>
      <c r="D1" t="s">
        <v>2</v>
      </c>
      <c r="E1">
        <v>606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7881.5</v>
      </c>
      <c r="I2">
        <f>MEDIAN($B$4:$B$33)</f>
        <v>593.5</v>
      </c>
      <c r="K2">
        <f>AVERAGE($A$4:$A$33)</f>
        <v>7908.333333333333</v>
      </c>
      <c r="L2">
        <f>AVERAGE($B$4:$B$33)</f>
        <v>602.63333333333333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8184</v>
      </c>
      <c r="B4">
        <v>573</v>
      </c>
      <c r="D4">
        <f t="shared" ref="D4:D33" si="0">RANK(A4,$A$4:$B$33,1)+(COUNT($A$4:$B$33)+1-RANK(A4,$A$4:$B$33,1)-RANK(A4,$A$4:$B$33,0))/2</f>
        <v>59</v>
      </c>
      <c r="E4">
        <f t="shared" ref="E4:E33" si="1">RANK(B4,$A$4:$B$33,1)+(COUNT($A$4:$B$33)+1-RANK(B4,$A$4:$B$33,1)-RANK(B4,$A$4:$B$33,0))/2</f>
        <v>10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7964</v>
      </c>
      <c r="B5">
        <v>572</v>
      </c>
      <c r="D5">
        <f t="shared" si="0"/>
        <v>57</v>
      </c>
      <c r="E5">
        <f t="shared" si="1"/>
        <v>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87.401500114255612</v>
      </c>
      <c r="L5">
        <f>STDEVP($B$4:$B$33)</f>
        <v>53.991038351028422</v>
      </c>
    </row>
    <row r="6" spans="1:12" x14ac:dyDescent="0.3">
      <c r="A6">
        <v>8235</v>
      </c>
      <c r="B6">
        <v>549</v>
      </c>
      <c r="D6">
        <f t="shared" si="0"/>
        <v>60</v>
      </c>
      <c r="E6">
        <f t="shared" si="1"/>
        <v>4</v>
      </c>
    </row>
    <row r="7" spans="1:12" x14ac:dyDescent="0.3">
      <c r="A7">
        <v>7889</v>
      </c>
      <c r="B7">
        <v>554</v>
      </c>
      <c r="D7">
        <f t="shared" si="0"/>
        <v>49</v>
      </c>
      <c r="E7">
        <f t="shared" si="1"/>
        <v>5</v>
      </c>
      <c r="H7" s="1" t="s">
        <v>11</v>
      </c>
      <c r="I7" s="1" t="s">
        <v>12</v>
      </c>
    </row>
    <row r="8" spans="1:12" x14ac:dyDescent="0.3">
      <c r="A8">
        <v>7873</v>
      </c>
      <c r="B8">
        <v>618</v>
      </c>
      <c r="D8">
        <f t="shared" si="0"/>
        <v>41</v>
      </c>
      <c r="E8">
        <f t="shared" si="1"/>
        <v>21</v>
      </c>
      <c r="H8">
        <f>COUNT($A$4:$A$33)</f>
        <v>30</v>
      </c>
      <c r="I8">
        <f>COUNT($B$4:$B$33)</f>
        <v>30</v>
      </c>
    </row>
    <row r="9" spans="1:12" x14ac:dyDescent="0.3">
      <c r="A9">
        <v>7838</v>
      </c>
      <c r="B9">
        <v>642</v>
      </c>
      <c r="D9">
        <f t="shared" si="0"/>
        <v>31</v>
      </c>
      <c r="E9">
        <f t="shared" si="1"/>
        <v>24</v>
      </c>
    </row>
    <row r="10" spans="1:12" x14ac:dyDescent="0.3">
      <c r="A10">
        <v>7872</v>
      </c>
      <c r="B10">
        <v>651</v>
      </c>
      <c r="D10">
        <f t="shared" si="0"/>
        <v>40</v>
      </c>
      <c r="E10">
        <f t="shared" si="1"/>
        <v>25</v>
      </c>
      <c r="G10" t="s">
        <v>13</v>
      </c>
      <c r="H10">
        <f>H8*I8+H8*(H8+1)/2-H5</f>
        <v>0</v>
      </c>
    </row>
    <row r="11" spans="1:12" x14ac:dyDescent="0.3">
      <c r="A11">
        <v>7855</v>
      </c>
      <c r="B11">
        <v>601</v>
      </c>
      <c r="D11">
        <f t="shared" si="0"/>
        <v>32</v>
      </c>
      <c r="E11">
        <f t="shared" si="1"/>
        <v>16</v>
      </c>
      <c r="G11" t="s">
        <v>14</v>
      </c>
      <c r="H11">
        <f>H8*I8+I8*(I8+1)/2-I5</f>
        <v>900</v>
      </c>
    </row>
    <row r="12" spans="1:12" x14ac:dyDescent="0.3">
      <c r="A12">
        <v>7867</v>
      </c>
      <c r="B12">
        <v>652</v>
      </c>
      <c r="D12">
        <f t="shared" si="0"/>
        <v>37</v>
      </c>
      <c r="E12">
        <f t="shared" si="1"/>
        <v>26</v>
      </c>
    </row>
    <row r="13" spans="1:12" x14ac:dyDescent="0.3">
      <c r="A13">
        <v>7884</v>
      </c>
      <c r="B13">
        <v>655</v>
      </c>
      <c r="D13">
        <f t="shared" si="0"/>
        <v>47.5</v>
      </c>
      <c r="E13">
        <f t="shared" si="1"/>
        <v>27</v>
      </c>
      <c r="G13" t="s">
        <v>15</v>
      </c>
      <c r="H13">
        <f>MIN(H10,H11)</f>
        <v>0</v>
      </c>
    </row>
    <row r="14" spans="1:12" x14ac:dyDescent="0.3">
      <c r="A14">
        <v>8020</v>
      </c>
      <c r="B14">
        <v>574</v>
      </c>
      <c r="D14">
        <f t="shared" si="0"/>
        <v>58</v>
      </c>
      <c r="E14">
        <f t="shared" si="1"/>
        <v>11</v>
      </c>
    </row>
    <row r="15" spans="1:12" x14ac:dyDescent="0.3">
      <c r="A15">
        <v>7891</v>
      </c>
      <c r="B15">
        <v>582</v>
      </c>
      <c r="D15">
        <f t="shared" si="0"/>
        <v>51</v>
      </c>
      <c r="E15">
        <f t="shared" si="1"/>
        <v>14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7860</v>
      </c>
      <c r="B16">
        <v>612</v>
      </c>
      <c r="D16">
        <f t="shared" si="0"/>
        <v>33.5</v>
      </c>
      <c r="E16">
        <f t="shared" si="1"/>
        <v>18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7910</v>
      </c>
      <c r="B17">
        <v>507</v>
      </c>
      <c r="D17">
        <f t="shared" si="0"/>
        <v>55</v>
      </c>
      <c r="E17">
        <f t="shared" si="1"/>
        <v>1</v>
      </c>
    </row>
    <row r="18" spans="1:12" x14ac:dyDescent="0.3">
      <c r="A18">
        <v>7901</v>
      </c>
      <c r="B18">
        <v>516</v>
      </c>
      <c r="D18">
        <f t="shared" si="0"/>
        <v>53</v>
      </c>
      <c r="E18">
        <f t="shared" si="1"/>
        <v>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7860</v>
      </c>
      <c r="B19">
        <v>709</v>
      </c>
      <c r="D19">
        <f t="shared" si="0"/>
        <v>33.5</v>
      </c>
      <c r="E19">
        <f t="shared" si="1"/>
        <v>28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7867</v>
      </c>
      <c r="B20">
        <v>714</v>
      </c>
      <c r="D20">
        <f t="shared" si="0"/>
        <v>37</v>
      </c>
      <c r="E20">
        <f t="shared" si="1"/>
        <v>29</v>
      </c>
    </row>
    <row r="21" spans="1:12" x14ac:dyDescent="0.3">
      <c r="A21">
        <v>7906</v>
      </c>
      <c r="B21">
        <v>613</v>
      </c>
      <c r="D21">
        <f t="shared" si="0"/>
        <v>54</v>
      </c>
      <c r="E21">
        <f t="shared" si="1"/>
        <v>19</v>
      </c>
    </row>
    <row r="22" spans="1:12" x14ac:dyDescent="0.3">
      <c r="A22">
        <v>7890</v>
      </c>
      <c r="B22">
        <v>579</v>
      </c>
      <c r="D22">
        <f t="shared" si="0"/>
        <v>50</v>
      </c>
      <c r="E22">
        <f t="shared" si="1"/>
        <v>13</v>
      </c>
    </row>
    <row r="23" spans="1:12" x14ac:dyDescent="0.3">
      <c r="A23">
        <v>7880</v>
      </c>
      <c r="B23">
        <v>586</v>
      </c>
      <c r="D23">
        <f t="shared" si="0"/>
        <v>45</v>
      </c>
      <c r="E23">
        <f t="shared" si="1"/>
        <v>15</v>
      </c>
    </row>
    <row r="24" spans="1:12" x14ac:dyDescent="0.3">
      <c r="A24">
        <v>7875</v>
      </c>
      <c r="B24">
        <v>569</v>
      </c>
      <c r="D24">
        <f t="shared" si="0"/>
        <v>42</v>
      </c>
      <c r="E24">
        <f t="shared" si="1"/>
        <v>8</v>
      </c>
    </row>
    <row r="25" spans="1:12" x14ac:dyDescent="0.3">
      <c r="A25">
        <v>7892</v>
      </c>
      <c r="B25">
        <v>576</v>
      </c>
      <c r="D25">
        <f t="shared" si="0"/>
        <v>52</v>
      </c>
      <c r="E25">
        <f t="shared" si="1"/>
        <v>12</v>
      </c>
    </row>
    <row r="26" spans="1:12" x14ac:dyDescent="0.3">
      <c r="A26">
        <v>7883</v>
      </c>
      <c r="B26">
        <v>541</v>
      </c>
      <c r="D26">
        <f t="shared" si="0"/>
        <v>46</v>
      </c>
      <c r="E26">
        <f t="shared" si="1"/>
        <v>3</v>
      </c>
    </row>
    <row r="27" spans="1:12" x14ac:dyDescent="0.3">
      <c r="A27">
        <v>7867</v>
      </c>
      <c r="B27">
        <v>629</v>
      </c>
      <c r="D27">
        <f t="shared" si="0"/>
        <v>37</v>
      </c>
      <c r="E27">
        <f t="shared" si="1"/>
        <v>22</v>
      </c>
    </row>
    <row r="28" spans="1:12" x14ac:dyDescent="0.3">
      <c r="A28">
        <v>7863</v>
      </c>
      <c r="B28">
        <v>631</v>
      </c>
      <c r="D28">
        <f t="shared" si="0"/>
        <v>35</v>
      </c>
      <c r="E28">
        <f t="shared" si="1"/>
        <v>23</v>
      </c>
    </row>
    <row r="29" spans="1:12" x14ac:dyDescent="0.3">
      <c r="A29">
        <v>7876</v>
      </c>
      <c r="B29">
        <v>557</v>
      </c>
      <c r="D29">
        <f t="shared" si="0"/>
        <v>43</v>
      </c>
      <c r="E29">
        <f t="shared" si="1"/>
        <v>6</v>
      </c>
    </row>
    <row r="30" spans="1:12" x14ac:dyDescent="0.3">
      <c r="A30">
        <v>7884</v>
      </c>
      <c r="B30">
        <v>558</v>
      </c>
      <c r="D30">
        <f t="shared" si="0"/>
        <v>47.5</v>
      </c>
      <c r="E30">
        <f t="shared" si="1"/>
        <v>7</v>
      </c>
    </row>
    <row r="31" spans="1:12" x14ac:dyDescent="0.3">
      <c r="A31">
        <v>7868</v>
      </c>
      <c r="B31">
        <v>733</v>
      </c>
      <c r="D31">
        <f t="shared" si="0"/>
        <v>39</v>
      </c>
      <c r="E31">
        <f t="shared" si="1"/>
        <v>30</v>
      </c>
    </row>
    <row r="32" spans="1:12" x14ac:dyDescent="0.3">
      <c r="A32">
        <v>7879</v>
      </c>
      <c r="B32">
        <v>610</v>
      </c>
      <c r="D32">
        <f t="shared" si="0"/>
        <v>44</v>
      </c>
      <c r="E32">
        <f t="shared" si="1"/>
        <v>17</v>
      </c>
    </row>
    <row r="33" spans="1:5" x14ac:dyDescent="0.3">
      <c r="A33">
        <v>7917</v>
      </c>
      <c r="B33">
        <v>616</v>
      </c>
      <c r="D33">
        <f t="shared" si="0"/>
        <v>56</v>
      </c>
      <c r="E33">
        <f t="shared" si="1"/>
        <v>20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57</v>
      </c>
      <c r="D1" t="s">
        <v>2</v>
      </c>
      <c r="E1">
        <v>580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7658</v>
      </c>
      <c r="I2">
        <f>MEDIAN($B$4:$B$33)</f>
        <v>565.5</v>
      </c>
      <c r="K2">
        <f>AVERAGE($A$4:$A$33)</f>
        <v>7674.3666666666668</v>
      </c>
      <c r="L2">
        <f>AVERAGE($B$4:$B$33)</f>
        <v>563.66666666666663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7644</v>
      </c>
      <c r="B4">
        <v>562</v>
      </c>
      <c r="D4">
        <f t="shared" ref="D4:D33" si="0">RANK(A4,$A$4:$B$33,1)+(COUNT($A$4:$B$33)+1-RANK(A4,$A$4:$B$33,1)-RANK(A4,$A$4:$B$33,0))/2</f>
        <v>34</v>
      </c>
      <c r="E4">
        <f t="shared" ref="E4:E33" si="1">RANK(B4,$A$4:$B$33,1)+(COUNT($A$4:$B$33)+1-RANK(B4,$A$4:$B$33,1)-RANK(B4,$A$4:$B$33,0))/2</f>
        <v>13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7654</v>
      </c>
      <c r="B5">
        <v>609</v>
      </c>
      <c r="D5">
        <f t="shared" si="0"/>
        <v>42</v>
      </c>
      <c r="E5">
        <f t="shared" si="1"/>
        <v>28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44.831152363308959</v>
      </c>
      <c r="L5">
        <f>STDEVP($B$4:$B$33)</f>
        <v>26.004273153122782</v>
      </c>
    </row>
    <row r="6" spans="1:12" x14ac:dyDescent="0.3">
      <c r="A6">
        <v>7743</v>
      </c>
      <c r="B6">
        <v>573</v>
      </c>
      <c r="D6">
        <f t="shared" si="0"/>
        <v>59</v>
      </c>
      <c r="E6">
        <f t="shared" si="1"/>
        <v>18.5</v>
      </c>
    </row>
    <row r="7" spans="1:12" x14ac:dyDescent="0.3">
      <c r="A7">
        <v>7664</v>
      </c>
      <c r="B7">
        <v>574</v>
      </c>
      <c r="D7">
        <f t="shared" si="0"/>
        <v>49</v>
      </c>
      <c r="E7">
        <f t="shared" si="1"/>
        <v>20</v>
      </c>
      <c r="H7" s="1" t="s">
        <v>11</v>
      </c>
      <c r="I7" s="1" t="s">
        <v>12</v>
      </c>
    </row>
    <row r="8" spans="1:12" x14ac:dyDescent="0.3">
      <c r="A8">
        <v>7694</v>
      </c>
      <c r="B8">
        <v>575</v>
      </c>
      <c r="D8">
        <f t="shared" si="0"/>
        <v>54</v>
      </c>
      <c r="E8">
        <f t="shared" si="1"/>
        <v>21</v>
      </c>
      <c r="H8">
        <f>COUNT($A$4:$A$33)</f>
        <v>30</v>
      </c>
      <c r="I8">
        <f>COUNT($B$4:$B$33)</f>
        <v>30</v>
      </c>
    </row>
    <row r="9" spans="1:12" x14ac:dyDescent="0.3">
      <c r="A9">
        <v>7717</v>
      </c>
      <c r="B9">
        <v>509</v>
      </c>
      <c r="D9">
        <f t="shared" si="0"/>
        <v>58</v>
      </c>
      <c r="E9">
        <f t="shared" si="1"/>
        <v>1</v>
      </c>
    </row>
    <row r="10" spans="1:12" x14ac:dyDescent="0.3">
      <c r="A10">
        <v>7673</v>
      </c>
      <c r="B10">
        <v>578</v>
      </c>
      <c r="D10">
        <f t="shared" si="0"/>
        <v>52</v>
      </c>
      <c r="E10">
        <f t="shared" si="1"/>
        <v>23.5</v>
      </c>
      <c r="G10" t="s">
        <v>13</v>
      </c>
      <c r="H10">
        <f>H8*I8+H8*(H8+1)/2-H5</f>
        <v>0</v>
      </c>
    </row>
    <row r="11" spans="1:12" x14ac:dyDescent="0.3">
      <c r="A11">
        <v>7662</v>
      </c>
      <c r="B11">
        <v>571</v>
      </c>
      <c r="D11">
        <f t="shared" si="0"/>
        <v>48</v>
      </c>
      <c r="E11">
        <f t="shared" si="1"/>
        <v>17</v>
      </c>
      <c r="G11" t="s">
        <v>14</v>
      </c>
      <c r="H11">
        <f>H8*I8+I8*(I8+1)/2-I5</f>
        <v>900</v>
      </c>
    </row>
    <row r="12" spans="1:12" x14ac:dyDescent="0.3">
      <c r="A12">
        <v>7659</v>
      </c>
      <c r="B12">
        <v>579</v>
      </c>
      <c r="D12">
        <f t="shared" si="0"/>
        <v>46</v>
      </c>
      <c r="E12">
        <f t="shared" si="1"/>
        <v>25</v>
      </c>
    </row>
    <row r="13" spans="1:12" x14ac:dyDescent="0.3">
      <c r="A13">
        <v>7656</v>
      </c>
      <c r="B13">
        <v>576</v>
      </c>
      <c r="D13">
        <f t="shared" si="0"/>
        <v>43.5</v>
      </c>
      <c r="E13">
        <f t="shared" si="1"/>
        <v>22</v>
      </c>
      <c r="G13" t="s">
        <v>15</v>
      </c>
      <c r="H13">
        <f>MIN(H10,H11)</f>
        <v>0</v>
      </c>
    </row>
    <row r="14" spans="1:12" x14ac:dyDescent="0.3">
      <c r="A14">
        <v>7653</v>
      </c>
      <c r="B14">
        <v>565</v>
      </c>
      <c r="D14">
        <f t="shared" si="0"/>
        <v>41</v>
      </c>
      <c r="E14">
        <f t="shared" si="1"/>
        <v>15</v>
      </c>
    </row>
    <row r="15" spans="1:12" x14ac:dyDescent="0.3">
      <c r="A15">
        <v>7657</v>
      </c>
      <c r="B15">
        <v>573</v>
      </c>
      <c r="D15">
        <f t="shared" si="0"/>
        <v>45</v>
      </c>
      <c r="E15">
        <f t="shared" si="1"/>
        <v>18.5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7651</v>
      </c>
      <c r="B16">
        <v>526</v>
      </c>
      <c r="D16">
        <f t="shared" si="0"/>
        <v>39</v>
      </c>
      <c r="E16">
        <f t="shared" si="1"/>
        <v>2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7704</v>
      </c>
      <c r="B17">
        <v>531</v>
      </c>
      <c r="D17">
        <f t="shared" si="0"/>
        <v>56</v>
      </c>
      <c r="E17">
        <f t="shared" si="1"/>
        <v>4</v>
      </c>
    </row>
    <row r="18" spans="1:12" x14ac:dyDescent="0.3">
      <c r="A18">
        <v>7672</v>
      </c>
      <c r="B18">
        <v>578</v>
      </c>
      <c r="D18">
        <f t="shared" si="0"/>
        <v>51</v>
      </c>
      <c r="E18">
        <f t="shared" si="1"/>
        <v>23.5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7661</v>
      </c>
      <c r="B19">
        <v>541</v>
      </c>
      <c r="D19">
        <f t="shared" si="0"/>
        <v>47</v>
      </c>
      <c r="E19">
        <f t="shared" si="1"/>
        <v>6.5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7641</v>
      </c>
      <c r="B20">
        <v>544</v>
      </c>
      <c r="D20">
        <f t="shared" si="0"/>
        <v>32</v>
      </c>
      <c r="E20">
        <f t="shared" si="1"/>
        <v>8.5</v>
      </c>
    </row>
    <row r="21" spans="1:12" x14ac:dyDescent="0.3">
      <c r="A21">
        <v>7646</v>
      </c>
      <c r="B21">
        <v>621</v>
      </c>
      <c r="D21">
        <f t="shared" si="0"/>
        <v>35</v>
      </c>
      <c r="E21">
        <f t="shared" si="1"/>
        <v>30</v>
      </c>
    </row>
    <row r="22" spans="1:12" x14ac:dyDescent="0.3">
      <c r="A22">
        <v>7639</v>
      </c>
      <c r="B22">
        <v>618</v>
      </c>
      <c r="D22">
        <f t="shared" si="0"/>
        <v>31</v>
      </c>
      <c r="E22">
        <f t="shared" si="1"/>
        <v>29</v>
      </c>
    </row>
    <row r="23" spans="1:12" x14ac:dyDescent="0.3">
      <c r="A23">
        <v>7647</v>
      </c>
      <c r="B23">
        <v>549</v>
      </c>
      <c r="D23">
        <f t="shared" si="0"/>
        <v>36</v>
      </c>
      <c r="E23">
        <f t="shared" si="1"/>
        <v>10</v>
      </c>
    </row>
    <row r="24" spans="1:12" x14ac:dyDescent="0.3">
      <c r="A24">
        <v>7643</v>
      </c>
      <c r="B24">
        <v>553</v>
      </c>
      <c r="D24">
        <f t="shared" si="0"/>
        <v>33</v>
      </c>
      <c r="E24">
        <f t="shared" si="1"/>
        <v>11.5</v>
      </c>
    </row>
    <row r="25" spans="1:12" x14ac:dyDescent="0.3">
      <c r="A25">
        <v>7694</v>
      </c>
      <c r="B25">
        <v>530</v>
      </c>
      <c r="D25">
        <f t="shared" si="0"/>
        <v>54</v>
      </c>
      <c r="E25">
        <f t="shared" si="1"/>
        <v>3</v>
      </c>
    </row>
    <row r="26" spans="1:12" x14ac:dyDescent="0.3">
      <c r="A26">
        <v>7873</v>
      </c>
      <c r="B26">
        <v>588</v>
      </c>
      <c r="D26">
        <f t="shared" si="0"/>
        <v>60</v>
      </c>
      <c r="E26">
        <f t="shared" si="1"/>
        <v>27</v>
      </c>
    </row>
    <row r="27" spans="1:12" x14ac:dyDescent="0.3">
      <c r="A27">
        <v>7652</v>
      </c>
      <c r="B27">
        <v>585</v>
      </c>
      <c r="D27">
        <f t="shared" si="0"/>
        <v>40</v>
      </c>
      <c r="E27">
        <f t="shared" si="1"/>
        <v>26</v>
      </c>
    </row>
    <row r="28" spans="1:12" x14ac:dyDescent="0.3">
      <c r="A28">
        <v>7694</v>
      </c>
      <c r="B28">
        <v>535</v>
      </c>
      <c r="D28">
        <f t="shared" si="0"/>
        <v>54</v>
      </c>
      <c r="E28">
        <f t="shared" si="1"/>
        <v>5</v>
      </c>
    </row>
    <row r="29" spans="1:12" x14ac:dyDescent="0.3">
      <c r="A29">
        <v>7656</v>
      </c>
      <c r="B29">
        <v>541</v>
      </c>
      <c r="D29">
        <f t="shared" si="0"/>
        <v>43.5</v>
      </c>
      <c r="E29">
        <f t="shared" si="1"/>
        <v>6.5</v>
      </c>
    </row>
    <row r="30" spans="1:12" x14ac:dyDescent="0.3">
      <c r="A30">
        <v>7670</v>
      </c>
      <c r="B30">
        <v>544</v>
      </c>
      <c r="D30">
        <f t="shared" si="0"/>
        <v>50</v>
      </c>
      <c r="E30">
        <f t="shared" si="1"/>
        <v>8.5</v>
      </c>
    </row>
    <row r="31" spans="1:12" x14ac:dyDescent="0.3">
      <c r="A31">
        <v>7649</v>
      </c>
      <c r="B31">
        <v>553</v>
      </c>
      <c r="D31">
        <f t="shared" si="0"/>
        <v>37.5</v>
      </c>
      <c r="E31">
        <f t="shared" si="1"/>
        <v>11.5</v>
      </c>
    </row>
    <row r="32" spans="1:12" x14ac:dyDescent="0.3">
      <c r="A32">
        <v>7649</v>
      </c>
      <c r="B32">
        <v>563</v>
      </c>
      <c r="D32">
        <f t="shared" si="0"/>
        <v>37.5</v>
      </c>
      <c r="E32">
        <f t="shared" si="1"/>
        <v>14</v>
      </c>
    </row>
    <row r="33" spans="1:5" x14ac:dyDescent="0.3">
      <c r="A33">
        <v>7714</v>
      </c>
      <c r="B33">
        <v>566</v>
      </c>
      <c r="D33">
        <f t="shared" si="0"/>
        <v>57</v>
      </c>
      <c r="E33">
        <f t="shared" si="1"/>
        <v>16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58</v>
      </c>
      <c r="D1" t="s">
        <v>2</v>
      </c>
      <c r="E1">
        <v>483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6368.5</v>
      </c>
      <c r="I2">
        <f>MEDIAN($B$4:$B$33)</f>
        <v>484.5</v>
      </c>
      <c r="K2">
        <f>AVERAGE($A$4:$A$33)</f>
        <v>6378.333333333333</v>
      </c>
      <c r="L2">
        <f>AVERAGE($B$4:$B$33)</f>
        <v>487.9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6370</v>
      </c>
      <c r="B4">
        <v>526</v>
      </c>
      <c r="D4">
        <f t="shared" ref="D4:D33" si="0">RANK(A4,$A$4:$B$33,1)+(COUNT($A$4:$B$33)+1-RANK(A4,$A$4:$B$33,1)-RANK(A4,$A$4:$B$33,0))/2</f>
        <v>47.5</v>
      </c>
      <c r="E4">
        <f t="shared" ref="E4:E33" si="1">RANK(B4,$A$4:$B$33,1)+(COUNT($A$4:$B$33)+1-RANK(B4,$A$4:$B$33,1)-RANK(B4,$A$4:$B$33,0))/2</f>
        <v>25.5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6374</v>
      </c>
      <c r="B5">
        <v>430</v>
      </c>
      <c r="D5">
        <f t="shared" si="0"/>
        <v>50</v>
      </c>
      <c r="E5">
        <f t="shared" si="1"/>
        <v>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42.153159892099296</v>
      </c>
      <c r="L5">
        <f>STDEVP($B$4:$B$33)</f>
        <v>36.45394354524624</v>
      </c>
    </row>
    <row r="6" spans="1:12" x14ac:dyDescent="0.3">
      <c r="A6">
        <v>6419</v>
      </c>
      <c r="B6">
        <v>432</v>
      </c>
      <c r="D6">
        <f t="shared" si="0"/>
        <v>59</v>
      </c>
      <c r="E6">
        <f t="shared" si="1"/>
        <v>2</v>
      </c>
    </row>
    <row r="7" spans="1:12" x14ac:dyDescent="0.3">
      <c r="A7">
        <v>6370</v>
      </c>
      <c r="B7">
        <v>477</v>
      </c>
      <c r="D7">
        <f t="shared" si="0"/>
        <v>47.5</v>
      </c>
      <c r="E7">
        <f t="shared" si="1"/>
        <v>13</v>
      </c>
      <c r="H7" s="1" t="s">
        <v>11</v>
      </c>
      <c r="I7" s="1" t="s">
        <v>12</v>
      </c>
    </row>
    <row r="8" spans="1:12" x14ac:dyDescent="0.3">
      <c r="A8">
        <v>6369</v>
      </c>
      <c r="B8">
        <v>470</v>
      </c>
      <c r="D8">
        <f t="shared" si="0"/>
        <v>46</v>
      </c>
      <c r="E8">
        <f t="shared" si="1"/>
        <v>12</v>
      </c>
      <c r="H8">
        <f>COUNT($A$4:$A$33)</f>
        <v>30</v>
      </c>
      <c r="I8">
        <f>COUNT($B$4:$B$33)</f>
        <v>30</v>
      </c>
    </row>
    <row r="9" spans="1:12" x14ac:dyDescent="0.3">
      <c r="A9">
        <v>6337</v>
      </c>
      <c r="B9">
        <v>550</v>
      </c>
      <c r="D9">
        <f t="shared" si="0"/>
        <v>31</v>
      </c>
      <c r="E9">
        <f t="shared" si="1"/>
        <v>30</v>
      </c>
    </row>
    <row r="10" spans="1:12" x14ac:dyDescent="0.3">
      <c r="A10">
        <v>6346</v>
      </c>
      <c r="B10">
        <v>545</v>
      </c>
      <c r="D10">
        <f t="shared" si="0"/>
        <v>33.5</v>
      </c>
      <c r="E10">
        <f t="shared" si="1"/>
        <v>29</v>
      </c>
      <c r="G10" t="s">
        <v>13</v>
      </c>
      <c r="H10">
        <f>H8*I8+H8*(H8+1)/2-H5</f>
        <v>0</v>
      </c>
    </row>
    <row r="11" spans="1:12" x14ac:dyDescent="0.3">
      <c r="A11">
        <v>6351</v>
      </c>
      <c r="B11">
        <v>457</v>
      </c>
      <c r="D11">
        <f t="shared" si="0"/>
        <v>35</v>
      </c>
      <c r="E11">
        <f t="shared" si="1"/>
        <v>7.5</v>
      </c>
      <c r="G11" t="s">
        <v>14</v>
      </c>
      <c r="H11">
        <f>H8*I8+I8*(I8+1)/2-I5</f>
        <v>900</v>
      </c>
    </row>
    <row r="12" spans="1:12" x14ac:dyDescent="0.3">
      <c r="A12">
        <v>6358</v>
      </c>
      <c r="B12">
        <v>458</v>
      </c>
      <c r="D12">
        <f t="shared" si="0"/>
        <v>38</v>
      </c>
      <c r="E12">
        <f t="shared" si="1"/>
        <v>9</v>
      </c>
    </row>
    <row r="13" spans="1:12" x14ac:dyDescent="0.3">
      <c r="A13">
        <v>6364</v>
      </c>
      <c r="B13">
        <v>465</v>
      </c>
      <c r="D13">
        <f t="shared" si="0"/>
        <v>41</v>
      </c>
      <c r="E13">
        <f t="shared" si="1"/>
        <v>11</v>
      </c>
      <c r="G13" t="s">
        <v>15</v>
      </c>
      <c r="H13">
        <f>MIN(H10,H11)</f>
        <v>0</v>
      </c>
    </row>
    <row r="14" spans="1:12" x14ac:dyDescent="0.3">
      <c r="A14">
        <v>6346</v>
      </c>
      <c r="B14">
        <v>462</v>
      </c>
      <c r="D14">
        <f t="shared" si="0"/>
        <v>33.5</v>
      </c>
      <c r="E14">
        <f t="shared" si="1"/>
        <v>10</v>
      </c>
    </row>
    <row r="15" spans="1:12" x14ac:dyDescent="0.3">
      <c r="A15">
        <v>6367</v>
      </c>
      <c r="B15">
        <v>513</v>
      </c>
      <c r="D15">
        <f t="shared" si="0"/>
        <v>43.5</v>
      </c>
      <c r="E15">
        <f t="shared" si="1"/>
        <v>19</v>
      </c>
      <c r="G15" t="s">
        <v>16</v>
      </c>
      <c r="H15">
        <f>(H13-H8*I8/2)/SQRT(H8*I8*(H8+I8+1)/12)</f>
        <v>-6.6529914385911555</v>
      </c>
    </row>
    <row r="16" spans="1:12" x14ac:dyDescent="0.3">
      <c r="A16">
        <v>6408</v>
      </c>
      <c r="B16">
        <v>514</v>
      </c>
      <c r="D16">
        <f t="shared" si="0"/>
        <v>57</v>
      </c>
      <c r="E16">
        <f t="shared" si="1"/>
        <v>20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6366</v>
      </c>
      <c r="B17">
        <v>537</v>
      </c>
      <c r="D17">
        <f t="shared" si="0"/>
        <v>42</v>
      </c>
      <c r="E17">
        <f t="shared" si="1"/>
        <v>28</v>
      </c>
    </row>
    <row r="18" spans="1:12" x14ac:dyDescent="0.3">
      <c r="A18">
        <v>6342</v>
      </c>
      <c r="B18">
        <v>520</v>
      </c>
      <c r="D18">
        <f t="shared" si="0"/>
        <v>32</v>
      </c>
      <c r="E18">
        <f t="shared" si="1"/>
        <v>24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6357</v>
      </c>
      <c r="B19">
        <v>457</v>
      </c>
      <c r="D19">
        <f t="shared" si="0"/>
        <v>37</v>
      </c>
      <c r="E19">
        <f t="shared" si="1"/>
        <v>7.5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6352</v>
      </c>
      <c r="B20">
        <v>448</v>
      </c>
      <c r="D20">
        <f t="shared" si="0"/>
        <v>36</v>
      </c>
      <c r="E20">
        <f t="shared" si="1"/>
        <v>6</v>
      </c>
    </row>
    <row r="21" spans="1:12" x14ac:dyDescent="0.3">
      <c r="A21">
        <v>6577</v>
      </c>
      <c r="B21">
        <v>515</v>
      </c>
      <c r="D21">
        <f t="shared" si="0"/>
        <v>60</v>
      </c>
      <c r="E21">
        <f t="shared" si="1"/>
        <v>21</v>
      </c>
    </row>
    <row r="22" spans="1:12" x14ac:dyDescent="0.3">
      <c r="A22">
        <v>6361</v>
      </c>
      <c r="B22">
        <v>519</v>
      </c>
      <c r="D22">
        <f t="shared" si="0"/>
        <v>39</v>
      </c>
      <c r="E22">
        <f t="shared" si="1"/>
        <v>22.5</v>
      </c>
    </row>
    <row r="23" spans="1:12" x14ac:dyDescent="0.3">
      <c r="A23">
        <v>6404</v>
      </c>
      <c r="B23">
        <v>437</v>
      </c>
      <c r="D23">
        <f t="shared" si="0"/>
        <v>56</v>
      </c>
      <c r="E23">
        <f t="shared" si="1"/>
        <v>4</v>
      </c>
    </row>
    <row r="24" spans="1:12" x14ac:dyDescent="0.3">
      <c r="A24">
        <v>6363</v>
      </c>
      <c r="B24">
        <v>434</v>
      </c>
      <c r="D24">
        <f t="shared" si="0"/>
        <v>40</v>
      </c>
      <c r="E24">
        <f t="shared" si="1"/>
        <v>3</v>
      </c>
    </row>
    <row r="25" spans="1:12" x14ac:dyDescent="0.3">
      <c r="A25">
        <v>6393</v>
      </c>
      <c r="B25">
        <v>443</v>
      </c>
      <c r="D25">
        <f t="shared" si="0"/>
        <v>55</v>
      </c>
      <c r="E25">
        <f t="shared" si="1"/>
        <v>5</v>
      </c>
    </row>
    <row r="26" spans="1:12" x14ac:dyDescent="0.3">
      <c r="A26">
        <v>6386</v>
      </c>
      <c r="B26">
        <v>511</v>
      </c>
      <c r="D26">
        <f t="shared" si="0"/>
        <v>53</v>
      </c>
      <c r="E26">
        <f t="shared" si="1"/>
        <v>18</v>
      </c>
    </row>
    <row r="27" spans="1:12" x14ac:dyDescent="0.3">
      <c r="A27">
        <v>6373</v>
      </c>
      <c r="B27">
        <v>519</v>
      </c>
      <c r="D27">
        <f t="shared" si="0"/>
        <v>49</v>
      </c>
      <c r="E27">
        <f t="shared" si="1"/>
        <v>22.5</v>
      </c>
    </row>
    <row r="28" spans="1:12" x14ac:dyDescent="0.3">
      <c r="A28">
        <v>6368</v>
      </c>
      <c r="B28">
        <v>526</v>
      </c>
      <c r="D28">
        <f t="shared" si="0"/>
        <v>45</v>
      </c>
      <c r="E28">
        <f t="shared" si="1"/>
        <v>25.5</v>
      </c>
    </row>
    <row r="29" spans="1:12" x14ac:dyDescent="0.3">
      <c r="A29">
        <v>6367</v>
      </c>
      <c r="B29">
        <v>528</v>
      </c>
      <c r="D29">
        <f t="shared" si="0"/>
        <v>43.5</v>
      </c>
      <c r="E29">
        <f t="shared" si="1"/>
        <v>27</v>
      </c>
    </row>
    <row r="30" spans="1:12" x14ac:dyDescent="0.3">
      <c r="A30">
        <v>6389</v>
      </c>
      <c r="B30">
        <v>478</v>
      </c>
      <c r="D30">
        <f t="shared" si="0"/>
        <v>54</v>
      </c>
      <c r="E30">
        <f t="shared" si="1"/>
        <v>14</v>
      </c>
    </row>
    <row r="31" spans="1:12" x14ac:dyDescent="0.3">
      <c r="A31">
        <v>6414</v>
      </c>
      <c r="B31">
        <v>479</v>
      </c>
      <c r="D31">
        <f t="shared" si="0"/>
        <v>58</v>
      </c>
      <c r="E31">
        <f t="shared" si="1"/>
        <v>15</v>
      </c>
    </row>
    <row r="32" spans="1:12" x14ac:dyDescent="0.3">
      <c r="A32">
        <v>6383</v>
      </c>
      <c r="B32">
        <v>490</v>
      </c>
      <c r="D32">
        <f t="shared" si="0"/>
        <v>52</v>
      </c>
      <c r="E32">
        <f t="shared" si="1"/>
        <v>16</v>
      </c>
    </row>
    <row r="33" spans="1:5" x14ac:dyDescent="0.3">
      <c r="A33">
        <v>6376</v>
      </c>
      <c r="B33">
        <v>497</v>
      </c>
      <c r="D33">
        <f t="shared" si="0"/>
        <v>51</v>
      </c>
      <c r="E33">
        <f t="shared" si="1"/>
        <v>17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59</v>
      </c>
      <c r="D1" t="s">
        <v>2</v>
      </c>
      <c r="E1">
        <v>1231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16895</v>
      </c>
      <c r="I2">
        <f>MEDIAN($B$4:$B$33)</f>
        <v>1314</v>
      </c>
      <c r="K2">
        <f>AVERAGE($A$4:$A$33)</f>
        <v>16904.066666666666</v>
      </c>
      <c r="L2">
        <f>AVERAGE($B$4:$B$33)</f>
        <v>1323.4666666666667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16851</v>
      </c>
      <c r="B4">
        <v>1196</v>
      </c>
      <c r="D4">
        <f t="shared" ref="D4:D33" si="0">RANK(A4,$A$4:$B$33,1)+(COUNT($A$4:$B$33)+1-RANK(A4,$A$4:$B$33,1)-RANK(A4,$A$4:$B$33,0))/2</f>
        <v>32.5</v>
      </c>
      <c r="E4">
        <f t="shared" ref="E4:E33" si="1">RANK(B4,$A$4:$B$33,1)+(COUNT($A$4:$B$33)+1-RANK(B4,$A$4:$B$33,1)-RANK(B4,$A$4:$B$33,0))/2</f>
        <v>5.5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16873</v>
      </c>
      <c r="B5">
        <v>1377</v>
      </c>
      <c r="D5">
        <f t="shared" si="0"/>
        <v>36</v>
      </c>
      <c r="E5">
        <f t="shared" si="1"/>
        <v>23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41.373045438895211</v>
      </c>
      <c r="L5">
        <f>STDEVP($B$4:$B$33)</f>
        <v>133.72427686184068</v>
      </c>
    </row>
    <row r="6" spans="1:12" x14ac:dyDescent="0.3">
      <c r="A6">
        <v>16947</v>
      </c>
      <c r="B6">
        <v>1186</v>
      </c>
      <c r="D6">
        <f t="shared" si="0"/>
        <v>57</v>
      </c>
      <c r="E6">
        <f t="shared" si="1"/>
        <v>3</v>
      </c>
    </row>
    <row r="7" spans="1:12" x14ac:dyDescent="0.3">
      <c r="A7">
        <v>16867</v>
      </c>
      <c r="B7">
        <v>1609</v>
      </c>
      <c r="D7">
        <f t="shared" si="0"/>
        <v>35</v>
      </c>
      <c r="E7">
        <f t="shared" si="1"/>
        <v>29</v>
      </c>
      <c r="H7" s="1" t="s">
        <v>11</v>
      </c>
      <c r="I7" s="1" t="s">
        <v>12</v>
      </c>
    </row>
    <row r="8" spans="1:12" x14ac:dyDescent="0.3">
      <c r="A8">
        <v>16944</v>
      </c>
      <c r="B8">
        <v>1480</v>
      </c>
      <c r="D8">
        <f t="shared" si="0"/>
        <v>55.5</v>
      </c>
      <c r="E8">
        <f t="shared" si="1"/>
        <v>27</v>
      </c>
      <c r="H8">
        <f>COUNT($A$4:$A$33)</f>
        <v>30</v>
      </c>
      <c r="I8">
        <f>COUNT($B$4:$B$33)</f>
        <v>30</v>
      </c>
    </row>
    <row r="9" spans="1:12" x14ac:dyDescent="0.3">
      <c r="A9">
        <v>17013</v>
      </c>
      <c r="B9">
        <v>1313</v>
      </c>
      <c r="D9">
        <f t="shared" si="0"/>
        <v>60</v>
      </c>
      <c r="E9">
        <f t="shared" si="1"/>
        <v>15</v>
      </c>
    </row>
    <row r="10" spans="1:12" x14ac:dyDescent="0.3">
      <c r="A10">
        <v>16944</v>
      </c>
      <c r="B10">
        <v>1328</v>
      </c>
      <c r="D10">
        <f t="shared" si="0"/>
        <v>55.5</v>
      </c>
      <c r="E10">
        <f t="shared" si="1"/>
        <v>18</v>
      </c>
      <c r="G10" t="s">
        <v>13</v>
      </c>
      <c r="H10">
        <f>H8*I8+H8*(H8+1)/2-H5</f>
        <v>0</v>
      </c>
    </row>
    <row r="11" spans="1:12" x14ac:dyDescent="0.3">
      <c r="A11">
        <v>16889</v>
      </c>
      <c r="B11">
        <v>1256</v>
      </c>
      <c r="D11">
        <f t="shared" si="0"/>
        <v>42</v>
      </c>
      <c r="E11">
        <f t="shared" si="1"/>
        <v>10</v>
      </c>
      <c r="G11" t="s">
        <v>14</v>
      </c>
      <c r="H11">
        <f>H8*I8+I8*(I8+1)/2-I5</f>
        <v>900</v>
      </c>
    </row>
    <row r="12" spans="1:12" x14ac:dyDescent="0.3">
      <c r="A12">
        <v>16866</v>
      </c>
      <c r="B12">
        <v>1292</v>
      </c>
      <c r="D12">
        <f t="shared" si="0"/>
        <v>34</v>
      </c>
      <c r="E12">
        <f t="shared" si="1"/>
        <v>13</v>
      </c>
    </row>
    <row r="13" spans="1:12" x14ac:dyDescent="0.3">
      <c r="A13">
        <v>16896</v>
      </c>
      <c r="B13">
        <v>1514</v>
      </c>
      <c r="D13">
        <f t="shared" si="0"/>
        <v>47</v>
      </c>
      <c r="E13">
        <f t="shared" si="1"/>
        <v>28</v>
      </c>
      <c r="G13" t="s">
        <v>15</v>
      </c>
      <c r="H13">
        <f>MIN(H10,H11)</f>
        <v>0</v>
      </c>
    </row>
    <row r="14" spans="1:12" x14ac:dyDescent="0.3">
      <c r="A14">
        <v>16878</v>
      </c>
      <c r="B14">
        <v>1264</v>
      </c>
      <c r="D14">
        <f t="shared" si="0"/>
        <v>38.5</v>
      </c>
      <c r="E14">
        <f t="shared" si="1"/>
        <v>11</v>
      </c>
    </row>
    <row r="15" spans="1:12" x14ac:dyDescent="0.3">
      <c r="A15">
        <v>16895</v>
      </c>
      <c r="B15">
        <v>1473</v>
      </c>
      <c r="D15">
        <f t="shared" si="0"/>
        <v>45.5</v>
      </c>
      <c r="E15">
        <f t="shared" si="1"/>
        <v>26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16895</v>
      </c>
      <c r="B16">
        <v>1343</v>
      </c>
      <c r="D16">
        <f t="shared" si="0"/>
        <v>45.5</v>
      </c>
      <c r="E16">
        <f t="shared" si="1"/>
        <v>20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17008</v>
      </c>
      <c r="B17">
        <v>1439</v>
      </c>
      <c r="D17">
        <f t="shared" si="0"/>
        <v>59</v>
      </c>
      <c r="E17">
        <f t="shared" si="1"/>
        <v>25</v>
      </c>
    </row>
    <row r="18" spans="1:12" x14ac:dyDescent="0.3">
      <c r="A18">
        <v>16845</v>
      </c>
      <c r="B18">
        <v>1114</v>
      </c>
      <c r="D18">
        <f t="shared" si="0"/>
        <v>31</v>
      </c>
      <c r="E18">
        <f t="shared" si="1"/>
        <v>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16904</v>
      </c>
      <c r="B19">
        <v>1250</v>
      </c>
      <c r="D19">
        <f t="shared" si="0"/>
        <v>50</v>
      </c>
      <c r="E19">
        <f t="shared" si="1"/>
        <v>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16914</v>
      </c>
      <c r="B20">
        <v>1191</v>
      </c>
      <c r="D20">
        <f t="shared" si="0"/>
        <v>52</v>
      </c>
      <c r="E20">
        <f t="shared" si="1"/>
        <v>4</v>
      </c>
    </row>
    <row r="21" spans="1:12" x14ac:dyDescent="0.3">
      <c r="A21">
        <v>16897</v>
      </c>
      <c r="B21">
        <v>1315</v>
      </c>
      <c r="D21">
        <f t="shared" si="0"/>
        <v>48</v>
      </c>
      <c r="E21">
        <f t="shared" si="1"/>
        <v>16</v>
      </c>
    </row>
    <row r="22" spans="1:12" x14ac:dyDescent="0.3">
      <c r="A22">
        <v>16913</v>
      </c>
      <c r="B22">
        <v>1213</v>
      </c>
      <c r="D22">
        <f t="shared" si="0"/>
        <v>51</v>
      </c>
      <c r="E22">
        <f t="shared" si="1"/>
        <v>8</v>
      </c>
    </row>
    <row r="23" spans="1:12" x14ac:dyDescent="0.3">
      <c r="A23">
        <v>16885</v>
      </c>
      <c r="B23">
        <v>1325</v>
      </c>
      <c r="D23">
        <f t="shared" si="0"/>
        <v>40</v>
      </c>
      <c r="E23">
        <f t="shared" si="1"/>
        <v>17</v>
      </c>
    </row>
    <row r="24" spans="1:12" x14ac:dyDescent="0.3">
      <c r="A24">
        <v>16902</v>
      </c>
      <c r="B24">
        <v>1267</v>
      </c>
      <c r="D24">
        <f t="shared" si="0"/>
        <v>49</v>
      </c>
      <c r="E24">
        <f t="shared" si="1"/>
        <v>12</v>
      </c>
    </row>
    <row r="25" spans="1:12" x14ac:dyDescent="0.3">
      <c r="A25">
        <v>16878</v>
      </c>
      <c r="B25">
        <v>1111</v>
      </c>
      <c r="D25">
        <f t="shared" si="0"/>
        <v>38.5</v>
      </c>
      <c r="E25">
        <f t="shared" si="1"/>
        <v>1</v>
      </c>
    </row>
    <row r="26" spans="1:12" x14ac:dyDescent="0.3">
      <c r="A26">
        <v>16984</v>
      </c>
      <c r="B26">
        <v>1396</v>
      </c>
      <c r="D26">
        <f t="shared" si="0"/>
        <v>58</v>
      </c>
      <c r="E26">
        <f t="shared" si="1"/>
        <v>24</v>
      </c>
    </row>
    <row r="27" spans="1:12" x14ac:dyDescent="0.3">
      <c r="A27">
        <v>16892</v>
      </c>
      <c r="B27">
        <v>1706</v>
      </c>
      <c r="D27">
        <f t="shared" si="0"/>
        <v>43.5</v>
      </c>
      <c r="E27">
        <f t="shared" si="1"/>
        <v>30</v>
      </c>
    </row>
    <row r="28" spans="1:12" x14ac:dyDescent="0.3">
      <c r="A28">
        <v>16917</v>
      </c>
      <c r="B28">
        <v>1196</v>
      </c>
      <c r="D28">
        <f t="shared" si="0"/>
        <v>53</v>
      </c>
      <c r="E28">
        <f t="shared" si="1"/>
        <v>5.5</v>
      </c>
    </row>
    <row r="29" spans="1:12" x14ac:dyDescent="0.3">
      <c r="A29">
        <v>16887</v>
      </c>
      <c r="B29">
        <v>1208</v>
      </c>
      <c r="D29">
        <f t="shared" si="0"/>
        <v>41</v>
      </c>
      <c r="E29">
        <f t="shared" si="1"/>
        <v>7</v>
      </c>
    </row>
    <row r="30" spans="1:12" x14ac:dyDescent="0.3">
      <c r="A30">
        <v>16892</v>
      </c>
      <c r="B30">
        <v>1354</v>
      </c>
      <c r="D30">
        <f t="shared" si="0"/>
        <v>43.5</v>
      </c>
      <c r="E30">
        <f t="shared" si="1"/>
        <v>22</v>
      </c>
    </row>
    <row r="31" spans="1:12" x14ac:dyDescent="0.3">
      <c r="A31">
        <v>16921</v>
      </c>
      <c r="B31">
        <v>1303</v>
      </c>
      <c r="D31">
        <f t="shared" si="0"/>
        <v>54</v>
      </c>
      <c r="E31">
        <f t="shared" si="1"/>
        <v>14</v>
      </c>
    </row>
    <row r="32" spans="1:12" x14ac:dyDescent="0.3">
      <c r="A32">
        <v>16851</v>
      </c>
      <c r="B32">
        <v>1351</v>
      </c>
      <c r="D32">
        <f t="shared" si="0"/>
        <v>32.5</v>
      </c>
      <c r="E32">
        <f t="shared" si="1"/>
        <v>21</v>
      </c>
    </row>
    <row r="33" spans="1:5" x14ac:dyDescent="0.3">
      <c r="A33">
        <v>16874</v>
      </c>
      <c r="B33">
        <v>1334</v>
      </c>
      <c r="D33">
        <f t="shared" si="0"/>
        <v>37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60</v>
      </c>
      <c r="D1" t="s">
        <v>2</v>
      </c>
      <c r="E1">
        <v>642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8610.5</v>
      </c>
      <c r="I2">
        <f>MEDIAN($B$4:$B$33)</f>
        <v>645.5</v>
      </c>
      <c r="K2">
        <f>AVERAGE($A$4:$A$33)</f>
        <v>8628.4333333333325</v>
      </c>
      <c r="L2">
        <f>AVERAGE($B$4:$B$33)</f>
        <v>674.2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8656</v>
      </c>
      <c r="B4">
        <v>660</v>
      </c>
      <c r="D4">
        <f t="shared" ref="D4:D33" si="0">RANK(A4,$A$4:$B$33,1)+(COUNT($A$4:$B$33)+1-RANK(A4,$A$4:$B$33,1)-RANK(A4,$A$4:$B$33,0))/2</f>
        <v>55.5</v>
      </c>
      <c r="E4">
        <f t="shared" ref="E4:E33" si="1">RANK(B4,$A$4:$B$33,1)+(COUNT($A$4:$B$33)+1-RANK(B4,$A$4:$B$33,1)-RANK(B4,$A$4:$B$33,0))/2</f>
        <v>18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8612</v>
      </c>
      <c r="B5">
        <v>638</v>
      </c>
      <c r="D5">
        <f t="shared" si="0"/>
        <v>47</v>
      </c>
      <c r="E5">
        <f t="shared" si="1"/>
        <v>12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57.946920155911265</v>
      </c>
      <c r="L5">
        <f>STDEVP($B$4:$B$33)</f>
        <v>65.616258147911282</v>
      </c>
    </row>
    <row r="6" spans="1:12" x14ac:dyDescent="0.3">
      <c r="A6">
        <v>8637</v>
      </c>
      <c r="B6">
        <v>639</v>
      </c>
      <c r="D6">
        <f t="shared" si="0"/>
        <v>52</v>
      </c>
      <c r="E6">
        <f t="shared" si="1"/>
        <v>13</v>
      </c>
    </row>
    <row r="7" spans="1:12" x14ac:dyDescent="0.3">
      <c r="A7">
        <v>8616</v>
      </c>
      <c r="B7">
        <v>785</v>
      </c>
      <c r="D7">
        <f t="shared" si="0"/>
        <v>49</v>
      </c>
      <c r="E7">
        <f t="shared" si="1"/>
        <v>28</v>
      </c>
      <c r="H7" s="1" t="s">
        <v>11</v>
      </c>
      <c r="I7" s="1" t="s">
        <v>12</v>
      </c>
    </row>
    <row r="8" spans="1:12" x14ac:dyDescent="0.3">
      <c r="A8">
        <v>8592</v>
      </c>
      <c r="B8">
        <v>629</v>
      </c>
      <c r="D8">
        <f t="shared" si="0"/>
        <v>38.5</v>
      </c>
      <c r="E8">
        <f t="shared" si="1"/>
        <v>7.5</v>
      </c>
      <c r="H8">
        <f>COUNT($A$4:$A$33)</f>
        <v>30</v>
      </c>
      <c r="I8">
        <f>COUNT($B$4:$B$33)</f>
        <v>30</v>
      </c>
    </row>
    <row r="9" spans="1:12" x14ac:dyDescent="0.3">
      <c r="A9">
        <v>8611</v>
      </c>
      <c r="B9">
        <v>630</v>
      </c>
      <c r="D9">
        <f t="shared" si="0"/>
        <v>46</v>
      </c>
      <c r="E9">
        <f t="shared" si="1"/>
        <v>9</v>
      </c>
    </row>
    <row r="10" spans="1:12" x14ac:dyDescent="0.3">
      <c r="A10">
        <v>8671</v>
      </c>
      <c r="B10">
        <v>765</v>
      </c>
      <c r="D10">
        <f t="shared" si="0"/>
        <v>57</v>
      </c>
      <c r="E10">
        <f t="shared" si="1"/>
        <v>27</v>
      </c>
      <c r="G10" t="s">
        <v>13</v>
      </c>
      <c r="H10">
        <f>H8*I8+H8*(H8+1)/2-H5</f>
        <v>0</v>
      </c>
    </row>
    <row r="11" spans="1:12" x14ac:dyDescent="0.3">
      <c r="A11">
        <v>8621</v>
      </c>
      <c r="B11">
        <v>578</v>
      </c>
      <c r="D11">
        <f t="shared" si="0"/>
        <v>50</v>
      </c>
      <c r="E11">
        <f t="shared" si="1"/>
        <v>1.5</v>
      </c>
      <c r="G11" t="s">
        <v>14</v>
      </c>
      <c r="H11">
        <f>H8*I8+I8*(I8+1)/2-I5</f>
        <v>900</v>
      </c>
    </row>
    <row r="12" spans="1:12" x14ac:dyDescent="0.3">
      <c r="A12">
        <v>8603</v>
      </c>
      <c r="B12">
        <v>578</v>
      </c>
      <c r="D12">
        <f t="shared" si="0"/>
        <v>42</v>
      </c>
      <c r="E12">
        <f t="shared" si="1"/>
        <v>1.5</v>
      </c>
    </row>
    <row r="13" spans="1:12" x14ac:dyDescent="0.3">
      <c r="A13">
        <v>8610</v>
      </c>
      <c r="B13">
        <v>636</v>
      </c>
      <c r="D13">
        <f t="shared" si="0"/>
        <v>45</v>
      </c>
      <c r="E13">
        <f t="shared" si="1"/>
        <v>11</v>
      </c>
      <c r="G13" t="s">
        <v>15</v>
      </c>
      <c r="H13">
        <f>MIN(H10,H11)</f>
        <v>0</v>
      </c>
    </row>
    <row r="14" spans="1:12" x14ac:dyDescent="0.3">
      <c r="A14">
        <v>8592</v>
      </c>
      <c r="B14">
        <v>827</v>
      </c>
      <c r="D14">
        <f t="shared" si="0"/>
        <v>38.5</v>
      </c>
      <c r="E14">
        <f t="shared" si="1"/>
        <v>30</v>
      </c>
    </row>
    <row r="15" spans="1:12" x14ac:dyDescent="0.3">
      <c r="A15">
        <v>8588</v>
      </c>
      <c r="B15">
        <v>826</v>
      </c>
      <c r="D15">
        <f t="shared" si="0"/>
        <v>35.5</v>
      </c>
      <c r="E15">
        <f t="shared" si="1"/>
        <v>29</v>
      </c>
      <c r="G15" t="s">
        <v>16</v>
      </c>
      <c r="H15">
        <f>(H13-H8*I8/2)/SQRT(H8*I8*(H8+I8+1)/12)</f>
        <v>-6.6529914385911555</v>
      </c>
    </row>
    <row r="16" spans="1:12" x14ac:dyDescent="0.3">
      <c r="A16">
        <v>8590</v>
      </c>
      <c r="B16">
        <v>653</v>
      </c>
      <c r="D16">
        <f t="shared" si="0"/>
        <v>37</v>
      </c>
      <c r="E16">
        <f t="shared" si="1"/>
        <v>17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8650</v>
      </c>
      <c r="B17">
        <v>726</v>
      </c>
      <c r="D17">
        <f t="shared" si="0"/>
        <v>54</v>
      </c>
      <c r="E17">
        <f t="shared" si="1"/>
        <v>25</v>
      </c>
    </row>
    <row r="18" spans="1:12" x14ac:dyDescent="0.3">
      <c r="A18">
        <v>8588</v>
      </c>
      <c r="B18">
        <v>725</v>
      </c>
      <c r="D18">
        <f t="shared" si="0"/>
        <v>35.5</v>
      </c>
      <c r="E18">
        <f t="shared" si="1"/>
        <v>24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8594</v>
      </c>
      <c r="B19">
        <v>722</v>
      </c>
      <c r="D19">
        <f t="shared" si="0"/>
        <v>40</v>
      </c>
      <c r="E19">
        <f t="shared" si="1"/>
        <v>23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8656</v>
      </c>
      <c r="B20">
        <v>647</v>
      </c>
      <c r="D20">
        <f t="shared" si="0"/>
        <v>55.5</v>
      </c>
      <c r="E20">
        <f t="shared" si="1"/>
        <v>16</v>
      </c>
    </row>
    <row r="21" spans="1:12" x14ac:dyDescent="0.3">
      <c r="A21">
        <v>8820</v>
      </c>
      <c r="B21">
        <v>755</v>
      </c>
      <c r="D21">
        <f t="shared" si="0"/>
        <v>60</v>
      </c>
      <c r="E21">
        <f t="shared" si="1"/>
        <v>26</v>
      </c>
    </row>
    <row r="22" spans="1:12" x14ac:dyDescent="0.3">
      <c r="A22">
        <v>8746</v>
      </c>
      <c r="B22">
        <v>623</v>
      </c>
      <c r="D22">
        <f t="shared" si="0"/>
        <v>58</v>
      </c>
      <c r="E22">
        <f t="shared" si="1"/>
        <v>4</v>
      </c>
    </row>
    <row r="23" spans="1:12" x14ac:dyDescent="0.3">
      <c r="A23">
        <v>8613</v>
      </c>
      <c r="B23">
        <v>635</v>
      </c>
      <c r="D23">
        <f t="shared" si="0"/>
        <v>48</v>
      </c>
      <c r="E23">
        <f t="shared" si="1"/>
        <v>10</v>
      </c>
    </row>
    <row r="24" spans="1:12" x14ac:dyDescent="0.3">
      <c r="A24">
        <v>8644</v>
      </c>
      <c r="B24">
        <v>625</v>
      </c>
      <c r="D24">
        <f t="shared" si="0"/>
        <v>53</v>
      </c>
      <c r="E24">
        <f t="shared" si="1"/>
        <v>5</v>
      </c>
    </row>
    <row r="25" spans="1:12" x14ac:dyDescent="0.3">
      <c r="A25">
        <v>8635</v>
      </c>
      <c r="B25">
        <v>628</v>
      </c>
      <c r="D25">
        <f t="shared" si="0"/>
        <v>51</v>
      </c>
      <c r="E25">
        <f t="shared" si="1"/>
        <v>6</v>
      </c>
    </row>
    <row r="26" spans="1:12" x14ac:dyDescent="0.3">
      <c r="A26">
        <v>8581</v>
      </c>
      <c r="B26">
        <v>629</v>
      </c>
      <c r="D26">
        <f t="shared" si="0"/>
        <v>33</v>
      </c>
      <c r="E26">
        <f t="shared" si="1"/>
        <v>7.5</v>
      </c>
    </row>
    <row r="27" spans="1:12" x14ac:dyDescent="0.3">
      <c r="A27">
        <v>8586</v>
      </c>
      <c r="B27">
        <v>690</v>
      </c>
      <c r="D27">
        <f t="shared" si="0"/>
        <v>34</v>
      </c>
      <c r="E27">
        <f t="shared" si="1"/>
        <v>20</v>
      </c>
    </row>
    <row r="28" spans="1:12" x14ac:dyDescent="0.3">
      <c r="A28">
        <v>8570</v>
      </c>
      <c r="B28">
        <v>692</v>
      </c>
      <c r="D28">
        <f t="shared" si="0"/>
        <v>31</v>
      </c>
      <c r="E28">
        <f t="shared" si="1"/>
        <v>21</v>
      </c>
    </row>
    <row r="29" spans="1:12" x14ac:dyDescent="0.3">
      <c r="A29">
        <v>8606</v>
      </c>
      <c r="B29">
        <v>721</v>
      </c>
      <c r="D29">
        <f t="shared" si="0"/>
        <v>43.5</v>
      </c>
      <c r="E29">
        <f t="shared" si="1"/>
        <v>22</v>
      </c>
    </row>
    <row r="30" spans="1:12" x14ac:dyDescent="0.3">
      <c r="A30">
        <v>8578</v>
      </c>
      <c r="B30">
        <v>644</v>
      </c>
      <c r="D30">
        <f t="shared" si="0"/>
        <v>32</v>
      </c>
      <c r="E30">
        <f t="shared" si="1"/>
        <v>14.5</v>
      </c>
    </row>
    <row r="31" spans="1:12" x14ac:dyDescent="0.3">
      <c r="A31">
        <v>8782</v>
      </c>
      <c r="B31">
        <v>644</v>
      </c>
      <c r="D31">
        <f t="shared" si="0"/>
        <v>59</v>
      </c>
      <c r="E31">
        <f t="shared" si="1"/>
        <v>14.5</v>
      </c>
    </row>
    <row r="32" spans="1:12" x14ac:dyDescent="0.3">
      <c r="A32">
        <v>8599</v>
      </c>
      <c r="B32">
        <v>604</v>
      </c>
      <c r="D32">
        <f t="shared" si="0"/>
        <v>41</v>
      </c>
      <c r="E32">
        <f t="shared" si="1"/>
        <v>3</v>
      </c>
    </row>
    <row r="33" spans="1:5" x14ac:dyDescent="0.3">
      <c r="A33">
        <v>8606</v>
      </c>
      <c r="B33">
        <v>672</v>
      </c>
      <c r="D33">
        <f t="shared" si="0"/>
        <v>43.5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61</v>
      </c>
      <c r="D1" t="s">
        <v>2</v>
      </c>
      <c r="E1">
        <v>791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10394</v>
      </c>
      <c r="I2">
        <f>MEDIAN($B$4:$B$33)</f>
        <v>839.5</v>
      </c>
      <c r="K2">
        <f>AVERAGE($A$4:$A$33)</f>
        <v>10430.866666666667</v>
      </c>
      <c r="L2">
        <f>AVERAGE($B$4:$B$33)</f>
        <v>832.63333333333333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10364</v>
      </c>
      <c r="B4">
        <v>717</v>
      </c>
      <c r="D4">
        <f t="shared" ref="D4:D33" si="0">RANK(A4,$A$4:$B$33,1)+(COUNT($A$4:$B$33)+1-RANK(A4,$A$4:$B$33,1)-RANK(A4,$A$4:$B$33,0))/2</f>
        <v>31.5</v>
      </c>
      <c r="E4">
        <f t="shared" ref="E4:E33" si="1">RANK(B4,$A$4:$B$33,1)+(COUNT($A$4:$B$33)+1-RANK(B4,$A$4:$B$33,1)-RANK(B4,$A$4:$B$33,0))/2</f>
        <v>1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10376</v>
      </c>
      <c r="B5">
        <v>965</v>
      </c>
      <c r="D5">
        <f t="shared" si="0"/>
        <v>39</v>
      </c>
      <c r="E5">
        <f t="shared" si="1"/>
        <v>29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80.464374449538568</v>
      </c>
      <c r="L5">
        <f>STDEVP($B$4:$B$33)</f>
        <v>89.314233032715578</v>
      </c>
    </row>
    <row r="6" spans="1:12" x14ac:dyDescent="0.3">
      <c r="A6">
        <v>10390</v>
      </c>
      <c r="B6">
        <v>766</v>
      </c>
      <c r="D6">
        <f t="shared" si="0"/>
        <v>42</v>
      </c>
      <c r="E6">
        <f t="shared" si="1"/>
        <v>10</v>
      </c>
    </row>
    <row r="7" spans="1:12" x14ac:dyDescent="0.3">
      <c r="A7">
        <v>10422</v>
      </c>
      <c r="B7">
        <v>763</v>
      </c>
      <c r="D7">
        <f t="shared" si="0"/>
        <v>52</v>
      </c>
      <c r="E7">
        <f t="shared" si="1"/>
        <v>9</v>
      </c>
      <c r="H7" s="1" t="s">
        <v>11</v>
      </c>
      <c r="I7" s="1" t="s">
        <v>12</v>
      </c>
    </row>
    <row r="8" spans="1:12" x14ac:dyDescent="0.3">
      <c r="A8">
        <v>10406</v>
      </c>
      <c r="B8">
        <v>752</v>
      </c>
      <c r="D8">
        <f t="shared" si="0"/>
        <v>48</v>
      </c>
      <c r="E8">
        <f t="shared" si="1"/>
        <v>6</v>
      </c>
      <c r="H8">
        <f>COUNT($A$4:$A$33)</f>
        <v>30</v>
      </c>
      <c r="I8">
        <f>COUNT($B$4:$B$33)</f>
        <v>30</v>
      </c>
    </row>
    <row r="9" spans="1:12" x14ac:dyDescent="0.3">
      <c r="A9">
        <v>10382</v>
      </c>
      <c r="B9">
        <v>758</v>
      </c>
      <c r="D9">
        <f t="shared" si="0"/>
        <v>40.5</v>
      </c>
      <c r="E9">
        <f t="shared" si="1"/>
        <v>7.5</v>
      </c>
    </row>
    <row r="10" spans="1:12" x14ac:dyDescent="0.3">
      <c r="A10">
        <v>10371</v>
      </c>
      <c r="B10">
        <v>846</v>
      </c>
      <c r="D10">
        <f t="shared" si="0"/>
        <v>35</v>
      </c>
      <c r="E10">
        <f t="shared" si="1"/>
        <v>17</v>
      </c>
      <c r="G10" t="s">
        <v>13</v>
      </c>
      <c r="H10">
        <f>H8*I8+H8*(H8+1)/2-H5</f>
        <v>0</v>
      </c>
    </row>
    <row r="11" spans="1:12" x14ac:dyDescent="0.3">
      <c r="A11">
        <v>10392</v>
      </c>
      <c r="B11">
        <v>847</v>
      </c>
      <c r="D11">
        <f t="shared" si="0"/>
        <v>43</v>
      </c>
      <c r="E11">
        <f t="shared" si="1"/>
        <v>18</v>
      </c>
      <c r="G11" t="s">
        <v>14</v>
      </c>
      <c r="H11">
        <f>H8*I8+I8*(I8+1)/2-I5</f>
        <v>900</v>
      </c>
    </row>
    <row r="12" spans="1:12" x14ac:dyDescent="0.3">
      <c r="A12">
        <v>10393</v>
      </c>
      <c r="B12">
        <v>797</v>
      </c>
      <c r="D12">
        <f t="shared" si="0"/>
        <v>44.5</v>
      </c>
      <c r="E12">
        <f t="shared" si="1"/>
        <v>14</v>
      </c>
    </row>
    <row r="13" spans="1:12" x14ac:dyDescent="0.3">
      <c r="A13">
        <v>10473</v>
      </c>
      <c r="B13">
        <v>857</v>
      </c>
      <c r="D13">
        <f t="shared" si="0"/>
        <v>54</v>
      </c>
      <c r="E13">
        <f t="shared" si="1"/>
        <v>20</v>
      </c>
      <c r="G13" t="s">
        <v>15</v>
      </c>
      <c r="H13">
        <f>MIN(H10,H11)</f>
        <v>0</v>
      </c>
    </row>
    <row r="14" spans="1:12" x14ac:dyDescent="0.3">
      <c r="A14">
        <v>10420</v>
      </c>
      <c r="B14">
        <v>906</v>
      </c>
      <c r="D14">
        <f t="shared" si="0"/>
        <v>51</v>
      </c>
      <c r="E14">
        <f t="shared" si="1"/>
        <v>27</v>
      </c>
    </row>
    <row r="15" spans="1:12" x14ac:dyDescent="0.3">
      <c r="A15">
        <v>10410</v>
      </c>
      <c r="B15">
        <v>850</v>
      </c>
      <c r="D15">
        <f t="shared" si="0"/>
        <v>49</v>
      </c>
      <c r="E15">
        <f t="shared" si="1"/>
        <v>19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10625</v>
      </c>
      <c r="B16">
        <v>899</v>
      </c>
      <c r="D16">
        <f t="shared" si="0"/>
        <v>60</v>
      </c>
      <c r="E16">
        <f t="shared" si="1"/>
        <v>25.5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10564</v>
      </c>
      <c r="B17">
        <v>742</v>
      </c>
      <c r="D17">
        <f t="shared" si="0"/>
        <v>56</v>
      </c>
      <c r="E17">
        <f t="shared" si="1"/>
        <v>2.5</v>
      </c>
    </row>
    <row r="18" spans="1:12" x14ac:dyDescent="0.3">
      <c r="A18">
        <v>10506</v>
      </c>
      <c r="B18">
        <v>742</v>
      </c>
      <c r="D18">
        <f t="shared" si="0"/>
        <v>55</v>
      </c>
      <c r="E18">
        <f t="shared" si="1"/>
        <v>2.5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10612</v>
      </c>
      <c r="B19">
        <v>868</v>
      </c>
      <c r="D19">
        <f t="shared" si="0"/>
        <v>59</v>
      </c>
      <c r="E19">
        <f t="shared" si="1"/>
        <v>22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10395</v>
      </c>
      <c r="B20">
        <v>888</v>
      </c>
      <c r="D20">
        <f t="shared" si="0"/>
        <v>46</v>
      </c>
      <c r="E20">
        <f t="shared" si="1"/>
        <v>24</v>
      </c>
    </row>
    <row r="21" spans="1:12" x14ac:dyDescent="0.3">
      <c r="A21">
        <v>10367</v>
      </c>
      <c r="B21">
        <v>875</v>
      </c>
      <c r="D21">
        <f t="shared" si="0"/>
        <v>33</v>
      </c>
      <c r="E21">
        <f t="shared" si="1"/>
        <v>23</v>
      </c>
    </row>
    <row r="22" spans="1:12" x14ac:dyDescent="0.3">
      <c r="A22">
        <v>10382</v>
      </c>
      <c r="B22">
        <v>745</v>
      </c>
      <c r="D22">
        <f t="shared" si="0"/>
        <v>40.5</v>
      </c>
      <c r="E22">
        <f t="shared" si="1"/>
        <v>4</v>
      </c>
    </row>
    <row r="23" spans="1:12" x14ac:dyDescent="0.3">
      <c r="A23">
        <v>10595</v>
      </c>
      <c r="B23">
        <v>749</v>
      </c>
      <c r="D23">
        <f t="shared" si="0"/>
        <v>58</v>
      </c>
      <c r="E23">
        <f t="shared" si="1"/>
        <v>5</v>
      </c>
    </row>
    <row r="24" spans="1:12" x14ac:dyDescent="0.3">
      <c r="A24">
        <v>10585</v>
      </c>
      <c r="B24">
        <v>899</v>
      </c>
      <c r="D24">
        <f t="shared" si="0"/>
        <v>57</v>
      </c>
      <c r="E24">
        <f t="shared" si="1"/>
        <v>25.5</v>
      </c>
    </row>
    <row r="25" spans="1:12" x14ac:dyDescent="0.3">
      <c r="A25">
        <v>10369</v>
      </c>
      <c r="B25">
        <v>787</v>
      </c>
      <c r="D25">
        <f t="shared" si="0"/>
        <v>34</v>
      </c>
      <c r="E25">
        <f t="shared" si="1"/>
        <v>13</v>
      </c>
    </row>
    <row r="26" spans="1:12" x14ac:dyDescent="0.3">
      <c r="A26">
        <v>10374</v>
      </c>
      <c r="B26">
        <v>758</v>
      </c>
      <c r="D26">
        <f t="shared" si="0"/>
        <v>37</v>
      </c>
      <c r="E26">
        <f t="shared" si="1"/>
        <v>7.5</v>
      </c>
    </row>
    <row r="27" spans="1:12" x14ac:dyDescent="0.3">
      <c r="A27">
        <v>10364</v>
      </c>
      <c r="B27">
        <v>842</v>
      </c>
      <c r="D27">
        <f t="shared" si="0"/>
        <v>31.5</v>
      </c>
      <c r="E27">
        <f t="shared" si="1"/>
        <v>16</v>
      </c>
    </row>
    <row r="28" spans="1:12" x14ac:dyDescent="0.3">
      <c r="A28">
        <v>10418</v>
      </c>
      <c r="B28">
        <v>837</v>
      </c>
      <c r="D28">
        <f t="shared" si="0"/>
        <v>50</v>
      </c>
      <c r="E28">
        <f t="shared" si="1"/>
        <v>15</v>
      </c>
    </row>
    <row r="29" spans="1:12" x14ac:dyDescent="0.3">
      <c r="A29">
        <v>10396</v>
      </c>
      <c r="B29">
        <v>784</v>
      </c>
      <c r="D29">
        <f t="shared" si="0"/>
        <v>47</v>
      </c>
      <c r="E29">
        <f t="shared" si="1"/>
        <v>12</v>
      </c>
    </row>
    <row r="30" spans="1:12" x14ac:dyDescent="0.3">
      <c r="A30">
        <v>10434</v>
      </c>
      <c r="B30">
        <v>769</v>
      </c>
      <c r="D30">
        <f t="shared" si="0"/>
        <v>53</v>
      </c>
      <c r="E30">
        <f t="shared" si="1"/>
        <v>11</v>
      </c>
    </row>
    <row r="31" spans="1:12" x14ac:dyDescent="0.3">
      <c r="A31">
        <v>10393</v>
      </c>
      <c r="B31">
        <v>1154</v>
      </c>
      <c r="D31">
        <f t="shared" si="0"/>
        <v>44.5</v>
      </c>
      <c r="E31">
        <f t="shared" si="1"/>
        <v>30</v>
      </c>
    </row>
    <row r="32" spans="1:12" x14ac:dyDescent="0.3">
      <c r="A32">
        <v>10374</v>
      </c>
      <c r="B32">
        <v>954</v>
      </c>
      <c r="D32">
        <f t="shared" si="0"/>
        <v>37</v>
      </c>
      <c r="E32">
        <f t="shared" si="1"/>
        <v>28</v>
      </c>
    </row>
    <row r="33" spans="1:5" x14ac:dyDescent="0.3">
      <c r="A33">
        <v>10374</v>
      </c>
      <c r="B33">
        <v>863</v>
      </c>
      <c r="D33">
        <f t="shared" si="0"/>
        <v>37</v>
      </c>
      <c r="E33">
        <f t="shared" si="1"/>
        <v>21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62</v>
      </c>
      <c r="D1" t="s">
        <v>2</v>
      </c>
      <c r="E1">
        <v>485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6457.5</v>
      </c>
      <c r="I2">
        <f>MEDIAN($B$4:$B$33)</f>
        <v>470</v>
      </c>
      <c r="K2">
        <f>AVERAGE($A$4:$A$33)</f>
        <v>6473.0333333333338</v>
      </c>
      <c r="L2">
        <f>AVERAGE($B$4:$B$33)</f>
        <v>480.6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6712</v>
      </c>
      <c r="B4">
        <v>540</v>
      </c>
      <c r="D4">
        <f t="shared" ref="D4:D33" si="0">RANK(A4,$A$4:$B$33,1)+(COUNT($A$4:$B$33)+1-RANK(A4,$A$4:$B$33,1)-RANK(A4,$A$4:$B$33,0))/2</f>
        <v>60</v>
      </c>
      <c r="E4">
        <f t="shared" ref="E4:E33" si="1">RANK(B4,$A$4:$B$33,1)+(COUNT($A$4:$B$33)+1-RANK(B4,$A$4:$B$33,1)-RANK(B4,$A$4:$B$33,0))/2</f>
        <v>26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6677</v>
      </c>
      <c r="B5">
        <v>458</v>
      </c>
      <c r="D5">
        <f t="shared" si="0"/>
        <v>59</v>
      </c>
      <c r="E5">
        <f t="shared" si="1"/>
        <v>11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65.498337553118262</v>
      </c>
      <c r="L5">
        <f>STDEVP($B$4:$B$33)</f>
        <v>39.068828154083832</v>
      </c>
    </row>
    <row r="6" spans="1:12" x14ac:dyDescent="0.3">
      <c r="A6">
        <v>6459</v>
      </c>
      <c r="B6">
        <v>455</v>
      </c>
      <c r="D6">
        <f t="shared" si="0"/>
        <v>47</v>
      </c>
      <c r="E6">
        <f t="shared" si="1"/>
        <v>9</v>
      </c>
    </row>
    <row r="7" spans="1:12" x14ac:dyDescent="0.3">
      <c r="A7">
        <v>6466</v>
      </c>
      <c r="B7">
        <v>451</v>
      </c>
      <c r="D7">
        <f t="shared" si="0"/>
        <v>53</v>
      </c>
      <c r="E7">
        <f t="shared" si="1"/>
        <v>6</v>
      </c>
      <c r="H7" s="1" t="s">
        <v>11</v>
      </c>
      <c r="I7" s="1" t="s">
        <v>12</v>
      </c>
    </row>
    <row r="8" spans="1:12" x14ac:dyDescent="0.3">
      <c r="A8">
        <v>6473</v>
      </c>
      <c r="B8">
        <v>455</v>
      </c>
      <c r="D8">
        <f t="shared" si="0"/>
        <v>55</v>
      </c>
      <c r="E8">
        <f t="shared" si="1"/>
        <v>9</v>
      </c>
      <c r="H8">
        <f>COUNT($A$4:$A$33)</f>
        <v>30</v>
      </c>
      <c r="I8">
        <f>COUNT($B$4:$B$33)</f>
        <v>30</v>
      </c>
    </row>
    <row r="9" spans="1:12" x14ac:dyDescent="0.3">
      <c r="A9">
        <v>6470</v>
      </c>
      <c r="B9">
        <v>464</v>
      </c>
      <c r="D9">
        <f t="shared" si="0"/>
        <v>54</v>
      </c>
      <c r="E9">
        <f t="shared" si="1"/>
        <v>12</v>
      </c>
    </row>
    <row r="10" spans="1:12" x14ac:dyDescent="0.3">
      <c r="A10">
        <v>6484</v>
      </c>
      <c r="B10">
        <v>468</v>
      </c>
      <c r="D10">
        <f t="shared" si="0"/>
        <v>56</v>
      </c>
      <c r="E10">
        <f t="shared" si="1"/>
        <v>14</v>
      </c>
      <c r="G10" t="s">
        <v>13</v>
      </c>
      <c r="H10">
        <f>H8*I8+H8*(H8+1)/2-H5</f>
        <v>0</v>
      </c>
    </row>
    <row r="11" spans="1:12" x14ac:dyDescent="0.3">
      <c r="A11">
        <v>6443</v>
      </c>
      <c r="B11">
        <v>445</v>
      </c>
      <c r="D11">
        <f t="shared" si="0"/>
        <v>39.5</v>
      </c>
      <c r="E11">
        <f t="shared" si="1"/>
        <v>4</v>
      </c>
      <c r="G11" t="s">
        <v>14</v>
      </c>
      <c r="H11">
        <f>H8*I8+I8*(I8+1)/2-I5</f>
        <v>900</v>
      </c>
    </row>
    <row r="12" spans="1:12" x14ac:dyDescent="0.3">
      <c r="A12">
        <v>6458</v>
      </c>
      <c r="B12">
        <v>448</v>
      </c>
      <c r="D12">
        <f t="shared" si="0"/>
        <v>46</v>
      </c>
      <c r="E12">
        <f t="shared" si="1"/>
        <v>5</v>
      </c>
    </row>
    <row r="13" spans="1:12" x14ac:dyDescent="0.3">
      <c r="A13">
        <v>6460</v>
      </c>
      <c r="B13">
        <v>430</v>
      </c>
      <c r="D13">
        <f t="shared" si="0"/>
        <v>48.5</v>
      </c>
      <c r="E13">
        <f t="shared" si="1"/>
        <v>1</v>
      </c>
      <c r="G13" t="s">
        <v>15</v>
      </c>
      <c r="H13">
        <f>MIN(H10,H11)</f>
        <v>0</v>
      </c>
    </row>
    <row r="14" spans="1:12" x14ac:dyDescent="0.3">
      <c r="A14">
        <v>6462</v>
      </c>
      <c r="B14">
        <v>433</v>
      </c>
      <c r="D14">
        <f t="shared" si="0"/>
        <v>51</v>
      </c>
      <c r="E14">
        <f t="shared" si="1"/>
        <v>3</v>
      </c>
    </row>
    <row r="15" spans="1:12" x14ac:dyDescent="0.3">
      <c r="A15">
        <v>6449</v>
      </c>
      <c r="B15">
        <v>431</v>
      </c>
      <c r="D15">
        <f t="shared" si="0"/>
        <v>44</v>
      </c>
      <c r="E15">
        <f t="shared" si="1"/>
        <v>2</v>
      </c>
      <c r="G15" t="s">
        <v>16</v>
      </c>
      <c r="H15">
        <f>(H13-H8*I8/2)/SQRT(H8*I8*(H8+I8+1)/12)</f>
        <v>-6.6529914385911555</v>
      </c>
    </row>
    <row r="16" spans="1:12" x14ac:dyDescent="0.3">
      <c r="A16">
        <v>6439</v>
      </c>
      <c r="B16">
        <v>548</v>
      </c>
      <c r="D16">
        <f t="shared" si="0"/>
        <v>37.5</v>
      </c>
      <c r="E16">
        <f t="shared" si="1"/>
        <v>28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6443</v>
      </c>
      <c r="B17">
        <v>543</v>
      </c>
      <c r="D17">
        <f t="shared" si="0"/>
        <v>39.5</v>
      </c>
      <c r="E17">
        <f t="shared" si="1"/>
        <v>27</v>
      </c>
    </row>
    <row r="18" spans="1:12" x14ac:dyDescent="0.3">
      <c r="A18">
        <v>6435</v>
      </c>
      <c r="B18">
        <v>481</v>
      </c>
      <c r="D18">
        <f t="shared" si="0"/>
        <v>35</v>
      </c>
      <c r="E18">
        <f t="shared" si="1"/>
        <v>20.5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6503</v>
      </c>
      <c r="B19">
        <v>484</v>
      </c>
      <c r="D19">
        <f t="shared" si="0"/>
        <v>57</v>
      </c>
      <c r="E19">
        <f t="shared" si="1"/>
        <v>22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6445</v>
      </c>
      <c r="B20">
        <v>480</v>
      </c>
      <c r="D20">
        <f t="shared" si="0"/>
        <v>41.5</v>
      </c>
      <c r="E20">
        <f t="shared" si="1"/>
        <v>19</v>
      </c>
    </row>
    <row r="21" spans="1:12" x14ac:dyDescent="0.3">
      <c r="A21">
        <v>6457</v>
      </c>
      <c r="B21">
        <v>481</v>
      </c>
      <c r="D21">
        <f t="shared" si="0"/>
        <v>45</v>
      </c>
      <c r="E21">
        <f t="shared" si="1"/>
        <v>20.5</v>
      </c>
    </row>
    <row r="22" spans="1:12" x14ac:dyDescent="0.3">
      <c r="A22">
        <v>6465</v>
      </c>
      <c r="B22">
        <v>452</v>
      </c>
      <c r="D22">
        <f t="shared" si="0"/>
        <v>52</v>
      </c>
      <c r="E22">
        <f t="shared" si="1"/>
        <v>7</v>
      </c>
    </row>
    <row r="23" spans="1:12" x14ac:dyDescent="0.3">
      <c r="A23">
        <v>6426</v>
      </c>
      <c r="B23">
        <v>455</v>
      </c>
      <c r="D23">
        <f t="shared" si="0"/>
        <v>31</v>
      </c>
      <c r="E23">
        <f t="shared" si="1"/>
        <v>9</v>
      </c>
    </row>
    <row r="24" spans="1:12" x14ac:dyDescent="0.3">
      <c r="A24">
        <v>6460</v>
      </c>
      <c r="B24">
        <v>575</v>
      </c>
      <c r="D24">
        <f t="shared" si="0"/>
        <v>48.5</v>
      </c>
      <c r="E24">
        <f t="shared" si="1"/>
        <v>30</v>
      </c>
    </row>
    <row r="25" spans="1:12" x14ac:dyDescent="0.3">
      <c r="A25">
        <v>6434</v>
      </c>
      <c r="B25">
        <v>565</v>
      </c>
      <c r="D25">
        <f t="shared" si="0"/>
        <v>34</v>
      </c>
      <c r="E25">
        <f t="shared" si="1"/>
        <v>29</v>
      </c>
    </row>
    <row r="26" spans="1:12" x14ac:dyDescent="0.3">
      <c r="A26">
        <v>6448</v>
      </c>
      <c r="B26">
        <v>486</v>
      </c>
      <c r="D26">
        <f t="shared" si="0"/>
        <v>43</v>
      </c>
      <c r="E26">
        <f t="shared" si="1"/>
        <v>23</v>
      </c>
    </row>
    <row r="27" spans="1:12" x14ac:dyDescent="0.3">
      <c r="A27">
        <v>6439</v>
      </c>
      <c r="B27">
        <v>471</v>
      </c>
      <c r="D27">
        <f t="shared" si="0"/>
        <v>37.5</v>
      </c>
      <c r="E27">
        <f t="shared" si="1"/>
        <v>16</v>
      </c>
    </row>
    <row r="28" spans="1:12" x14ac:dyDescent="0.3">
      <c r="A28">
        <v>6577</v>
      </c>
      <c r="B28">
        <v>465</v>
      </c>
      <c r="D28">
        <f t="shared" si="0"/>
        <v>58</v>
      </c>
      <c r="E28">
        <f t="shared" si="1"/>
        <v>13</v>
      </c>
    </row>
    <row r="29" spans="1:12" x14ac:dyDescent="0.3">
      <c r="A29">
        <v>6461</v>
      </c>
      <c r="B29">
        <v>469</v>
      </c>
      <c r="D29">
        <f t="shared" si="0"/>
        <v>50</v>
      </c>
      <c r="E29">
        <f t="shared" si="1"/>
        <v>15</v>
      </c>
    </row>
    <row r="30" spans="1:12" x14ac:dyDescent="0.3">
      <c r="A30">
        <v>6432</v>
      </c>
      <c r="B30">
        <v>473</v>
      </c>
      <c r="D30">
        <f t="shared" si="0"/>
        <v>33</v>
      </c>
      <c r="E30">
        <f t="shared" si="1"/>
        <v>17</v>
      </c>
    </row>
    <row r="31" spans="1:12" x14ac:dyDescent="0.3">
      <c r="A31">
        <v>6445</v>
      </c>
      <c r="B31">
        <v>474</v>
      </c>
      <c r="D31">
        <f t="shared" si="0"/>
        <v>41.5</v>
      </c>
      <c r="E31">
        <f t="shared" si="1"/>
        <v>18</v>
      </c>
    </row>
    <row r="32" spans="1:12" x14ac:dyDescent="0.3">
      <c r="A32">
        <v>6438</v>
      </c>
      <c r="B32">
        <v>521</v>
      </c>
      <c r="D32">
        <f t="shared" si="0"/>
        <v>36</v>
      </c>
      <c r="E32">
        <f t="shared" si="1"/>
        <v>25</v>
      </c>
    </row>
    <row r="33" spans="1:5" x14ac:dyDescent="0.3">
      <c r="A33">
        <v>6431</v>
      </c>
      <c r="B33">
        <v>517</v>
      </c>
      <c r="D33">
        <f t="shared" si="0"/>
        <v>32</v>
      </c>
      <c r="E33">
        <f t="shared" si="1"/>
        <v>24</v>
      </c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63</v>
      </c>
      <c r="D1" t="s">
        <v>2</v>
      </c>
      <c r="E1">
        <v>380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4891</v>
      </c>
      <c r="I2">
        <f>MEDIAN($B$4:$B$33)</f>
        <v>418.5</v>
      </c>
      <c r="K2">
        <f>AVERAGE($A$4:$A$33)</f>
        <v>4895.2333333333336</v>
      </c>
      <c r="L2">
        <f>AVERAGE($B$4:$B$33)</f>
        <v>428.56666666666666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4882</v>
      </c>
      <c r="B4">
        <v>489</v>
      </c>
      <c r="D4">
        <f t="shared" ref="D4:D33" si="0">RANK(A4,$A$4:$B$33,1)+(COUNT($A$4:$B$33)+1-RANK(A4,$A$4:$B$33,1)-RANK(A4,$A$4:$B$33,0))/2</f>
        <v>39</v>
      </c>
      <c r="E4">
        <f t="shared" ref="E4:E33" si="1">RANK(B4,$A$4:$B$33,1)+(COUNT($A$4:$B$33)+1-RANK(B4,$A$4:$B$33,1)-RANK(B4,$A$4:$B$33,0))/2</f>
        <v>25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4891</v>
      </c>
      <c r="B5">
        <v>391</v>
      </c>
      <c r="D5">
        <f t="shared" si="0"/>
        <v>46.5</v>
      </c>
      <c r="E5">
        <f t="shared" si="1"/>
        <v>10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21.016950830751401</v>
      </c>
      <c r="L5">
        <f>STDEVP($B$4:$B$33)</f>
        <v>57.086883101306398</v>
      </c>
    </row>
    <row r="6" spans="1:12" x14ac:dyDescent="0.3">
      <c r="A6">
        <v>4891</v>
      </c>
      <c r="B6">
        <v>387</v>
      </c>
      <c r="D6">
        <f t="shared" si="0"/>
        <v>46.5</v>
      </c>
      <c r="E6">
        <f t="shared" si="1"/>
        <v>7</v>
      </c>
    </row>
    <row r="7" spans="1:12" x14ac:dyDescent="0.3">
      <c r="A7">
        <v>4915</v>
      </c>
      <c r="B7">
        <v>418</v>
      </c>
      <c r="D7">
        <f t="shared" si="0"/>
        <v>55</v>
      </c>
      <c r="E7">
        <f t="shared" si="1"/>
        <v>14.5</v>
      </c>
      <c r="H7" s="1" t="s">
        <v>11</v>
      </c>
      <c r="I7" s="1" t="s">
        <v>12</v>
      </c>
    </row>
    <row r="8" spans="1:12" x14ac:dyDescent="0.3">
      <c r="A8">
        <v>4872</v>
      </c>
      <c r="B8">
        <v>416</v>
      </c>
      <c r="D8">
        <f t="shared" si="0"/>
        <v>32</v>
      </c>
      <c r="E8">
        <f t="shared" si="1"/>
        <v>13</v>
      </c>
      <c r="H8">
        <f>COUNT($A$4:$A$33)</f>
        <v>30</v>
      </c>
      <c r="I8">
        <f>COUNT($B$4:$B$33)</f>
        <v>30</v>
      </c>
    </row>
    <row r="9" spans="1:12" x14ac:dyDescent="0.3">
      <c r="A9">
        <v>4860</v>
      </c>
      <c r="B9">
        <v>421</v>
      </c>
      <c r="D9">
        <f t="shared" si="0"/>
        <v>31</v>
      </c>
      <c r="E9">
        <f t="shared" si="1"/>
        <v>19</v>
      </c>
    </row>
    <row r="10" spans="1:12" x14ac:dyDescent="0.3">
      <c r="A10">
        <v>4882</v>
      </c>
      <c r="B10">
        <v>419</v>
      </c>
      <c r="D10">
        <f t="shared" si="0"/>
        <v>39</v>
      </c>
      <c r="E10">
        <f t="shared" si="1"/>
        <v>16.5</v>
      </c>
      <c r="G10" t="s">
        <v>13</v>
      </c>
      <c r="H10">
        <f>H8*I8+H8*(H8+1)/2-H5</f>
        <v>0</v>
      </c>
    </row>
    <row r="11" spans="1:12" x14ac:dyDescent="0.3">
      <c r="A11">
        <v>4878</v>
      </c>
      <c r="B11">
        <v>419</v>
      </c>
      <c r="D11">
        <f t="shared" si="0"/>
        <v>35</v>
      </c>
      <c r="E11">
        <f t="shared" si="1"/>
        <v>16.5</v>
      </c>
      <c r="G11" t="s">
        <v>14</v>
      </c>
      <c r="H11">
        <f>H8*I8+I8*(I8+1)/2-I5</f>
        <v>900</v>
      </c>
    </row>
    <row r="12" spans="1:12" x14ac:dyDescent="0.3">
      <c r="A12">
        <v>4882</v>
      </c>
      <c r="B12">
        <v>400</v>
      </c>
      <c r="D12">
        <f t="shared" si="0"/>
        <v>39</v>
      </c>
      <c r="E12">
        <f t="shared" si="1"/>
        <v>12</v>
      </c>
    </row>
    <row r="13" spans="1:12" x14ac:dyDescent="0.3">
      <c r="A13">
        <v>4890</v>
      </c>
      <c r="B13">
        <v>418</v>
      </c>
      <c r="D13">
        <f t="shared" si="0"/>
        <v>44</v>
      </c>
      <c r="E13">
        <f t="shared" si="1"/>
        <v>14.5</v>
      </c>
      <c r="G13" t="s">
        <v>15</v>
      </c>
      <c r="H13">
        <f>MIN(H10,H11)</f>
        <v>0</v>
      </c>
    </row>
    <row r="14" spans="1:12" x14ac:dyDescent="0.3">
      <c r="A14">
        <v>4939</v>
      </c>
      <c r="B14">
        <v>550</v>
      </c>
      <c r="D14">
        <f t="shared" si="0"/>
        <v>59</v>
      </c>
      <c r="E14">
        <f t="shared" si="1"/>
        <v>30</v>
      </c>
    </row>
    <row r="15" spans="1:12" x14ac:dyDescent="0.3">
      <c r="A15">
        <v>4874</v>
      </c>
      <c r="B15">
        <v>545</v>
      </c>
      <c r="D15">
        <f t="shared" si="0"/>
        <v>33</v>
      </c>
      <c r="E15">
        <f t="shared" si="1"/>
        <v>29</v>
      </c>
      <c r="G15" t="s">
        <v>16</v>
      </c>
      <c r="H15">
        <f>(H13-H8*I8/2)/SQRT(H8*I8*(H8+I8+1)/12)</f>
        <v>-6.6529914385911555</v>
      </c>
    </row>
    <row r="16" spans="1:12" x14ac:dyDescent="0.3">
      <c r="A16">
        <v>4896</v>
      </c>
      <c r="B16">
        <v>518</v>
      </c>
      <c r="D16">
        <f t="shared" si="0"/>
        <v>50.5</v>
      </c>
      <c r="E16">
        <f t="shared" si="1"/>
        <v>26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4896</v>
      </c>
      <c r="B17">
        <v>520</v>
      </c>
      <c r="D17">
        <f t="shared" si="0"/>
        <v>50.5</v>
      </c>
      <c r="E17">
        <f t="shared" si="1"/>
        <v>27</v>
      </c>
    </row>
    <row r="18" spans="1:12" x14ac:dyDescent="0.3">
      <c r="A18">
        <v>4901</v>
      </c>
      <c r="B18">
        <v>350</v>
      </c>
      <c r="D18">
        <f t="shared" si="0"/>
        <v>52</v>
      </c>
      <c r="E18">
        <f t="shared" si="1"/>
        <v>3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4956</v>
      </c>
      <c r="B19">
        <v>349</v>
      </c>
      <c r="D19">
        <f t="shared" si="0"/>
        <v>60</v>
      </c>
      <c r="E19">
        <f t="shared" si="1"/>
        <v>2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4880</v>
      </c>
      <c r="B20">
        <v>347</v>
      </c>
      <c r="D20">
        <f t="shared" si="0"/>
        <v>37</v>
      </c>
      <c r="E20">
        <f t="shared" si="1"/>
        <v>1</v>
      </c>
    </row>
    <row r="21" spans="1:12" x14ac:dyDescent="0.3">
      <c r="A21">
        <v>4921</v>
      </c>
      <c r="B21">
        <v>424</v>
      </c>
      <c r="D21">
        <f t="shared" si="0"/>
        <v>56</v>
      </c>
      <c r="E21">
        <f t="shared" si="1"/>
        <v>20</v>
      </c>
    </row>
    <row r="22" spans="1:12" x14ac:dyDescent="0.3">
      <c r="A22">
        <v>4875</v>
      </c>
      <c r="B22">
        <v>420</v>
      </c>
      <c r="D22">
        <f t="shared" si="0"/>
        <v>34</v>
      </c>
      <c r="E22">
        <f t="shared" si="1"/>
        <v>18</v>
      </c>
    </row>
    <row r="23" spans="1:12" x14ac:dyDescent="0.3">
      <c r="A23">
        <v>4891</v>
      </c>
      <c r="B23">
        <v>390</v>
      </c>
      <c r="D23">
        <f t="shared" si="0"/>
        <v>46.5</v>
      </c>
      <c r="E23">
        <f t="shared" si="1"/>
        <v>9</v>
      </c>
    </row>
    <row r="24" spans="1:12" x14ac:dyDescent="0.3">
      <c r="A24">
        <v>4885</v>
      </c>
      <c r="B24">
        <v>388</v>
      </c>
      <c r="D24">
        <f t="shared" si="0"/>
        <v>41</v>
      </c>
      <c r="E24">
        <f t="shared" si="1"/>
        <v>8</v>
      </c>
    </row>
    <row r="25" spans="1:12" x14ac:dyDescent="0.3">
      <c r="A25">
        <v>4907</v>
      </c>
      <c r="B25">
        <v>394</v>
      </c>
      <c r="D25">
        <f t="shared" si="0"/>
        <v>54</v>
      </c>
      <c r="E25">
        <f t="shared" si="1"/>
        <v>11</v>
      </c>
    </row>
    <row r="26" spans="1:12" x14ac:dyDescent="0.3">
      <c r="A26">
        <v>4926</v>
      </c>
      <c r="B26">
        <v>465</v>
      </c>
      <c r="D26">
        <f t="shared" si="0"/>
        <v>57</v>
      </c>
      <c r="E26">
        <f t="shared" si="1"/>
        <v>24</v>
      </c>
    </row>
    <row r="27" spans="1:12" x14ac:dyDescent="0.3">
      <c r="A27">
        <v>4886</v>
      </c>
      <c r="B27">
        <v>460</v>
      </c>
      <c r="D27">
        <f t="shared" si="0"/>
        <v>42.5</v>
      </c>
      <c r="E27">
        <f t="shared" si="1"/>
        <v>23</v>
      </c>
    </row>
    <row r="28" spans="1:12" x14ac:dyDescent="0.3">
      <c r="A28">
        <v>4906</v>
      </c>
      <c r="B28">
        <v>377</v>
      </c>
      <c r="D28">
        <f t="shared" si="0"/>
        <v>53</v>
      </c>
      <c r="E28">
        <f t="shared" si="1"/>
        <v>6</v>
      </c>
    </row>
    <row r="29" spans="1:12" x14ac:dyDescent="0.3">
      <c r="A29">
        <v>4891</v>
      </c>
      <c r="B29">
        <v>374</v>
      </c>
      <c r="D29">
        <f t="shared" si="0"/>
        <v>46.5</v>
      </c>
      <c r="E29">
        <f t="shared" si="1"/>
        <v>4</v>
      </c>
    </row>
    <row r="30" spans="1:12" x14ac:dyDescent="0.3">
      <c r="A30">
        <v>4879</v>
      </c>
      <c r="B30">
        <v>375</v>
      </c>
      <c r="D30">
        <f t="shared" si="0"/>
        <v>36</v>
      </c>
      <c r="E30">
        <f t="shared" si="1"/>
        <v>5</v>
      </c>
    </row>
    <row r="31" spans="1:12" x14ac:dyDescent="0.3">
      <c r="A31">
        <v>4927</v>
      </c>
      <c r="B31">
        <v>458</v>
      </c>
      <c r="D31">
        <f t="shared" si="0"/>
        <v>58</v>
      </c>
      <c r="E31">
        <f t="shared" si="1"/>
        <v>22</v>
      </c>
    </row>
    <row r="32" spans="1:12" x14ac:dyDescent="0.3">
      <c r="A32">
        <v>4886</v>
      </c>
      <c r="B32">
        <v>451</v>
      </c>
      <c r="D32">
        <f t="shared" si="0"/>
        <v>42.5</v>
      </c>
      <c r="E32">
        <f t="shared" si="1"/>
        <v>21</v>
      </c>
    </row>
    <row r="33" spans="1:5" x14ac:dyDescent="0.3">
      <c r="A33">
        <v>4892</v>
      </c>
      <c r="B33">
        <v>524</v>
      </c>
      <c r="D33">
        <f t="shared" si="0"/>
        <v>49</v>
      </c>
      <c r="E33">
        <f t="shared" si="1"/>
        <v>28</v>
      </c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64</v>
      </c>
      <c r="D1" t="s">
        <v>2</v>
      </c>
      <c r="E1">
        <v>400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5304.5</v>
      </c>
      <c r="I2">
        <f>MEDIAN($B$4:$B$33)</f>
        <v>407</v>
      </c>
      <c r="K2">
        <f>AVERAGE($A$4:$A$33)</f>
        <v>5314.3666666666668</v>
      </c>
      <c r="L2">
        <f>AVERAGE($B$4:$B$33)</f>
        <v>422.46666666666664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5296</v>
      </c>
      <c r="B4">
        <v>412</v>
      </c>
      <c r="D4">
        <f t="shared" ref="D4:D33" si="0">RANK(A4,$A$4:$B$33,1)+(COUNT($A$4:$B$33)+1-RANK(A4,$A$4:$B$33,1)-RANK(A4,$A$4:$B$33,0))/2</f>
        <v>39</v>
      </c>
      <c r="E4">
        <f t="shared" ref="E4:E33" si="1">RANK(B4,$A$4:$B$33,1)+(COUNT($A$4:$B$33)+1-RANK(B4,$A$4:$B$33,1)-RANK(B4,$A$4:$B$33,0))/2</f>
        <v>18.5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5313</v>
      </c>
      <c r="B5">
        <v>405</v>
      </c>
      <c r="D5">
        <f t="shared" si="0"/>
        <v>50</v>
      </c>
      <c r="E5">
        <f t="shared" si="1"/>
        <v>14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26.653934460454842</v>
      </c>
      <c r="L5">
        <f>STDEVP($B$4:$B$33)</f>
        <v>47.639432779532079</v>
      </c>
    </row>
    <row r="6" spans="1:12" x14ac:dyDescent="0.3">
      <c r="A6">
        <v>5308</v>
      </c>
      <c r="B6">
        <v>416</v>
      </c>
      <c r="D6">
        <f t="shared" si="0"/>
        <v>47</v>
      </c>
      <c r="E6">
        <f t="shared" si="1"/>
        <v>20.5</v>
      </c>
    </row>
    <row r="7" spans="1:12" x14ac:dyDescent="0.3">
      <c r="A7">
        <v>5311</v>
      </c>
      <c r="B7">
        <v>396</v>
      </c>
      <c r="D7">
        <f t="shared" si="0"/>
        <v>48.5</v>
      </c>
      <c r="E7">
        <f t="shared" si="1"/>
        <v>8.5</v>
      </c>
      <c r="H7" s="1" t="s">
        <v>11</v>
      </c>
      <c r="I7" s="1" t="s">
        <v>12</v>
      </c>
    </row>
    <row r="8" spans="1:12" x14ac:dyDescent="0.3">
      <c r="A8">
        <v>5356</v>
      </c>
      <c r="B8">
        <v>394</v>
      </c>
      <c r="D8">
        <f t="shared" si="0"/>
        <v>57</v>
      </c>
      <c r="E8">
        <f t="shared" si="1"/>
        <v>5.5</v>
      </c>
      <c r="H8">
        <f>COUNT($A$4:$A$33)</f>
        <v>30</v>
      </c>
      <c r="I8">
        <f>COUNT($B$4:$B$33)</f>
        <v>30</v>
      </c>
    </row>
    <row r="9" spans="1:12" x14ac:dyDescent="0.3">
      <c r="A9">
        <v>5304</v>
      </c>
      <c r="B9">
        <v>460</v>
      </c>
      <c r="D9">
        <f t="shared" si="0"/>
        <v>45</v>
      </c>
      <c r="E9">
        <f t="shared" si="1"/>
        <v>28</v>
      </c>
    </row>
    <row r="10" spans="1:12" x14ac:dyDescent="0.3">
      <c r="A10">
        <v>5316</v>
      </c>
      <c r="B10">
        <v>458</v>
      </c>
      <c r="D10">
        <f t="shared" si="0"/>
        <v>51</v>
      </c>
      <c r="E10">
        <f t="shared" si="1"/>
        <v>27</v>
      </c>
      <c r="G10" t="s">
        <v>13</v>
      </c>
      <c r="H10">
        <f>H8*I8+H8*(H8+1)/2-H5</f>
        <v>0</v>
      </c>
    </row>
    <row r="11" spans="1:12" x14ac:dyDescent="0.3">
      <c r="A11">
        <v>5296</v>
      </c>
      <c r="B11">
        <v>588</v>
      </c>
      <c r="D11">
        <f t="shared" si="0"/>
        <v>39</v>
      </c>
      <c r="E11">
        <f t="shared" si="1"/>
        <v>30</v>
      </c>
      <c r="G11" t="s">
        <v>14</v>
      </c>
      <c r="H11">
        <f>H8*I8+I8*(I8+1)/2-I5</f>
        <v>900</v>
      </c>
    </row>
    <row r="12" spans="1:12" x14ac:dyDescent="0.3">
      <c r="A12">
        <v>5296</v>
      </c>
      <c r="B12">
        <v>581</v>
      </c>
      <c r="D12">
        <f t="shared" si="0"/>
        <v>39</v>
      </c>
      <c r="E12">
        <f t="shared" si="1"/>
        <v>29</v>
      </c>
    </row>
    <row r="13" spans="1:12" x14ac:dyDescent="0.3">
      <c r="A13">
        <v>5293</v>
      </c>
      <c r="B13">
        <v>395</v>
      </c>
      <c r="D13">
        <f t="shared" si="0"/>
        <v>36</v>
      </c>
      <c r="E13">
        <f t="shared" si="1"/>
        <v>7</v>
      </c>
      <c r="G13" t="s">
        <v>15</v>
      </c>
      <c r="H13">
        <f>MIN(H10,H11)</f>
        <v>0</v>
      </c>
    </row>
    <row r="14" spans="1:12" x14ac:dyDescent="0.3">
      <c r="A14">
        <v>5292</v>
      </c>
      <c r="B14">
        <v>391</v>
      </c>
      <c r="D14">
        <f t="shared" si="0"/>
        <v>35</v>
      </c>
      <c r="E14">
        <f t="shared" si="1"/>
        <v>4</v>
      </c>
    </row>
    <row r="15" spans="1:12" x14ac:dyDescent="0.3">
      <c r="A15">
        <v>5303</v>
      </c>
      <c r="B15">
        <v>407</v>
      </c>
      <c r="D15">
        <f t="shared" si="0"/>
        <v>44</v>
      </c>
      <c r="E15">
        <f t="shared" si="1"/>
        <v>15.5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5311</v>
      </c>
      <c r="B16">
        <v>408</v>
      </c>
      <c r="D16">
        <f t="shared" si="0"/>
        <v>48.5</v>
      </c>
      <c r="E16">
        <f t="shared" si="1"/>
        <v>17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5305</v>
      </c>
      <c r="B17">
        <v>407</v>
      </c>
      <c r="D17">
        <f t="shared" si="0"/>
        <v>46</v>
      </c>
      <c r="E17">
        <f t="shared" si="1"/>
        <v>15.5</v>
      </c>
    </row>
    <row r="18" spans="1:12" x14ac:dyDescent="0.3">
      <c r="A18">
        <v>5291</v>
      </c>
      <c r="B18">
        <v>394</v>
      </c>
      <c r="D18">
        <f t="shared" si="0"/>
        <v>33.5</v>
      </c>
      <c r="E18">
        <f t="shared" si="1"/>
        <v>5.5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5351</v>
      </c>
      <c r="B19">
        <v>397</v>
      </c>
      <c r="D19">
        <f t="shared" si="0"/>
        <v>56</v>
      </c>
      <c r="E19">
        <f t="shared" si="1"/>
        <v>10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5327</v>
      </c>
      <c r="B20">
        <v>441</v>
      </c>
      <c r="D20">
        <f t="shared" si="0"/>
        <v>54</v>
      </c>
      <c r="E20">
        <f t="shared" si="1"/>
        <v>24.5</v>
      </c>
    </row>
    <row r="21" spans="1:12" x14ac:dyDescent="0.3">
      <c r="A21">
        <v>5302</v>
      </c>
      <c r="B21">
        <v>444</v>
      </c>
      <c r="D21">
        <f t="shared" si="0"/>
        <v>43</v>
      </c>
      <c r="E21">
        <f t="shared" si="1"/>
        <v>26</v>
      </c>
    </row>
    <row r="22" spans="1:12" x14ac:dyDescent="0.3">
      <c r="A22">
        <v>5300</v>
      </c>
      <c r="B22">
        <v>441</v>
      </c>
      <c r="D22">
        <f t="shared" si="0"/>
        <v>41</v>
      </c>
      <c r="E22">
        <f t="shared" si="1"/>
        <v>24.5</v>
      </c>
    </row>
    <row r="23" spans="1:12" x14ac:dyDescent="0.3">
      <c r="A23">
        <v>5291</v>
      </c>
      <c r="B23">
        <v>400</v>
      </c>
      <c r="D23">
        <f t="shared" si="0"/>
        <v>33.5</v>
      </c>
      <c r="E23">
        <f t="shared" si="1"/>
        <v>11</v>
      </c>
    </row>
    <row r="24" spans="1:12" x14ac:dyDescent="0.3">
      <c r="A24">
        <v>5295</v>
      </c>
      <c r="B24">
        <v>396</v>
      </c>
      <c r="D24">
        <f t="shared" si="0"/>
        <v>37</v>
      </c>
      <c r="E24">
        <f t="shared" si="1"/>
        <v>8.5</v>
      </c>
    </row>
    <row r="25" spans="1:12" x14ac:dyDescent="0.3">
      <c r="A25">
        <v>5287</v>
      </c>
      <c r="B25">
        <v>390</v>
      </c>
      <c r="D25">
        <f t="shared" si="0"/>
        <v>32</v>
      </c>
      <c r="E25">
        <f t="shared" si="1"/>
        <v>3</v>
      </c>
    </row>
    <row r="26" spans="1:12" x14ac:dyDescent="0.3">
      <c r="A26">
        <v>5282</v>
      </c>
      <c r="B26">
        <v>387</v>
      </c>
      <c r="D26">
        <f t="shared" si="0"/>
        <v>31</v>
      </c>
      <c r="E26">
        <f t="shared" si="1"/>
        <v>2</v>
      </c>
    </row>
    <row r="27" spans="1:12" x14ac:dyDescent="0.3">
      <c r="A27">
        <v>5301</v>
      </c>
      <c r="B27">
        <v>384</v>
      </c>
      <c r="D27">
        <f t="shared" si="0"/>
        <v>42</v>
      </c>
      <c r="E27">
        <f t="shared" si="1"/>
        <v>1</v>
      </c>
    </row>
    <row r="28" spans="1:12" x14ac:dyDescent="0.3">
      <c r="A28">
        <v>5322</v>
      </c>
      <c r="B28">
        <v>416</v>
      </c>
      <c r="D28">
        <f t="shared" si="0"/>
        <v>53</v>
      </c>
      <c r="E28">
        <f t="shared" si="1"/>
        <v>20.5</v>
      </c>
    </row>
    <row r="29" spans="1:12" x14ac:dyDescent="0.3">
      <c r="A29">
        <v>5321</v>
      </c>
      <c r="B29">
        <v>412</v>
      </c>
      <c r="D29">
        <f t="shared" si="0"/>
        <v>52</v>
      </c>
      <c r="E29">
        <f t="shared" si="1"/>
        <v>18.5</v>
      </c>
    </row>
    <row r="30" spans="1:12" x14ac:dyDescent="0.3">
      <c r="A30">
        <v>5386</v>
      </c>
      <c r="B30">
        <v>424</v>
      </c>
      <c r="D30">
        <f t="shared" si="0"/>
        <v>60</v>
      </c>
      <c r="E30">
        <f t="shared" si="1"/>
        <v>23</v>
      </c>
    </row>
    <row r="31" spans="1:12" x14ac:dyDescent="0.3">
      <c r="A31">
        <v>5379</v>
      </c>
      <c r="B31">
        <v>423</v>
      </c>
      <c r="D31">
        <f t="shared" si="0"/>
        <v>59</v>
      </c>
      <c r="E31">
        <f t="shared" si="1"/>
        <v>22</v>
      </c>
    </row>
    <row r="32" spans="1:12" x14ac:dyDescent="0.3">
      <c r="A32">
        <v>5359</v>
      </c>
      <c r="B32">
        <v>404</v>
      </c>
      <c r="D32">
        <f t="shared" si="0"/>
        <v>58</v>
      </c>
      <c r="E32">
        <f t="shared" si="1"/>
        <v>13</v>
      </c>
    </row>
    <row r="33" spans="1:5" x14ac:dyDescent="0.3">
      <c r="A33">
        <v>5337</v>
      </c>
      <c r="B33">
        <v>403</v>
      </c>
      <c r="D33">
        <f t="shared" si="0"/>
        <v>55</v>
      </c>
      <c r="E33">
        <f t="shared" si="1"/>
        <v>12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65</v>
      </c>
      <c r="D1" t="s">
        <v>2</v>
      </c>
      <c r="E1">
        <v>561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7368.5</v>
      </c>
      <c r="I2">
        <f>MEDIAN($B$4:$B$33)</f>
        <v>657.5</v>
      </c>
      <c r="K2">
        <f>AVERAGE($A$4:$A$33)</f>
        <v>7417.5333333333338</v>
      </c>
      <c r="L2">
        <f>AVERAGE($B$4:$B$33)</f>
        <v>655.06666666666672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7350</v>
      </c>
      <c r="B4">
        <v>688</v>
      </c>
      <c r="D4">
        <f t="shared" ref="D4:D33" si="0">RANK(A4,$A$4:$B$33,1)+(COUNT($A$4:$B$33)+1-RANK(A4,$A$4:$B$33,1)-RANK(A4,$A$4:$B$33,0))/2</f>
        <v>38</v>
      </c>
      <c r="E4">
        <f t="shared" ref="E4:E33" si="1">RANK(B4,$A$4:$B$33,1)+(COUNT($A$4:$B$33)+1-RANK(B4,$A$4:$B$33,1)-RANK(B4,$A$4:$B$33,0))/2</f>
        <v>20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7335</v>
      </c>
      <c r="B5">
        <v>656</v>
      </c>
      <c r="D5">
        <f t="shared" si="0"/>
        <v>33</v>
      </c>
      <c r="E5">
        <f t="shared" si="1"/>
        <v>14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110.94645355105118</v>
      </c>
      <c r="L5">
        <f>STDEVP($B$4:$B$33)</f>
        <v>71.793654934742591</v>
      </c>
    </row>
    <row r="6" spans="1:12" x14ac:dyDescent="0.3">
      <c r="A6">
        <v>7330</v>
      </c>
      <c r="B6">
        <v>656</v>
      </c>
      <c r="D6">
        <f t="shared" si="0"/>
        <v>32</v>
      </c>
      <c r="E6">
        <f t="shared" si="1"/>
        <v>14</v>
      </c>
    </row>
    <row r="7" spans="1:12" x14ac:dyDescent="0.3">
      <c r="A7">
        <v>7428</v>
      </c>
      <c r="B7">
        <v>668</v>
      </c>
      <c r="D7">
        <f t="shared" si="0"/>
        <v>53</v>
      </c>
      <c r="E7">
        <f t="shared" si="1"/>
        <v>17</v>
      </c>
      <c r="H7" s="1" t="s">
        <v>11</v>
      </c>
      <c r="I7" s="1" t="s">
        <v>12</v>
      </c>
    </row>
    <row r="8" spans="1:12" x14ac:dyDescent="0.3">
      <c r="A8">
        <v>7369</v>
      </c>
      <c r="B8">
        <v>548</v>
      </c>
      <c r="D8">
        <f t="shared" si="0"/>
        <v>46</v>
      </c>
      <c r="E8">
        <f t="shared" si="1"/>
        <v>4</v>
      </c>
      <c r="H8">
        <f>COUNT($A$4:$A$33)</f>
        <v>30</v>
      </c>
      <c r="I8">
        <f>COUNT($B$4:$B$33)</f>
        <v>30</v>
      </c>
    </row>
    <row r="9" spans="1:12" x14ac:dyDescent="0.3">
      <c r="A9">
        <v>7370</v>
      </c>
      <c r="B9">
        <v>544</v>
      </c>
      <c r="D9">
        <f t="shared" si="0"/>
        <v>47</v>
      </c>
      <c r="E9">
        <f t="shared" si="1"/>
        <v>2</v>
      </c>
    </row>
    <row r="10" spans="1:12" x14ac:dyDescent="0.3">
      <c r="A10">
        <v>7384</v>
      </c>
      <c r="B10">
        <v>568</v>
      </c>
      <c r="D10">
        <f t="shared" si="0"/>
        <v>50</v>
      </c>
      <c r="E10">
        <f t="shared" si="1"/>
        <v>5</v>
      </c>
      <c r="G10" t="s">
        <v>13</v>
      </c>
      <c r="H10">
        <f>H8*I8+H8*(H8+1)/2-H5</f>
        <v>0</v>
      </c>
    </row>
    <row r="11" spans="1:12" x14ac:dyDescent="0.3">
      <c r="A11">
        <v>7360</v>
      </c>
      <c r="B11">
        <v>571</v>
      </c>
      <c r="D11">
        <f t="shared" si="0"/>
        <v>42</v>
      </c>
      <c r="E11">
        <f t="shared" si="1"/>
        <v>6</v>
      </c>
      <c r="G11" t="s">
        <v>14</v>
      </c>
      <c r="H11">
        <f>H8*I8+I8*(I8+1)/2-I5</f>
        <v>900</v>
      </c>
    </row>
    <row r="12" spans="1:12" x14ac:dyDescent="0.3">
      <c r="A12">
        <v>7341</v>
      </c>
      <c r="B12">
        <v>719</v>
      </c>
      <c r="D12">
        <f t="shared" si="0"/>
        <v>34</v>
      </c>
      <c r="E12">
        <f t="shared" si="1"/>
        <v>27</v>
      </c>
    </row>
    <row r="13" spans="1:12" x14ac:dyDescent="0.3">
      <c r="A13">
        <v>7385</v>
      </c>
      <c r="B13">
        <v>696</v>
      </c>
      <c r="D13">
        <f t="shared" si="0"/>
        <v>51</v>
      </c>
      <c r="E13">
        <f t="shared" si="1"/>
        <v>24.5</v>
      </c>
      <c r="G13" t="s">
        <v>15</v>
      </c>
      <c r="H13">
        <f>MIN(H10,H11)</f>
        <v>0</v>
      </c>
    </row>
    <row r="14" spans="1:12" x14ac:dyDescent="0.3">
      <c r="A14">
        <v>7356</v>
      </c>
      <c r="B14">
        <v>694</v>
      </c>
      <c r="D14">
        <f t="shared" si="0"/>
        <v>39</v>
      </c>
      <c r="E14">
        <f t="shared" si="1"/>
        <v>22</v>
      </c>
    </row>
    <row r="15" spans="1:12" x14ac:dyDescent="0.3">
      <c r="A15">
        <v>7345</v>
      </c>
      <c r="B15">
        <v>717</v>
      </c>
      <c r="D15">
        <f t="shared" si="0"/>
        <v>36</v>
      </c>
      <c r="E15">
        <f t="shared" si="1"/>
        <v>26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7368</v>
      </c>
      <c r="B16">
        <v>614</v>
      </c>
      <c r="D16">
        <f t="shared" si="0"/>
        <v>45</v>
      </c>
      <c r="E16">
        <f t="shared" si="1"/>
        <v>10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7347</v>
      </c>
      <c r="B17">
        <v>610</v>
      </c>
      <c r="D17">
        <f t="shared" si="0"/>
        <v>37</v>
      </c>
      <c r="E17">
        <f t="shared" si="1"/>
        <v>9</v>
      </c>
    </row>
    <row r="18" spans="1:12" x14ac:dyDescent="0.3">
      <c r="A18">
        <v>7390</v>
      </c>
      <c r="B18">
        <v>609</v>
      </c>
      <c r="D18">
        <f t="shared" si="0"/>
        <v>52</v>
      </c>
      <c r="E18">
        <f t="shared" si="1"/>
        <v>8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7382</v>
      </c>
      <c r="B19">
        <v>811</v>
      </c>
      <c r="D19">
        <f t="shared" si="0"/>
        <v>49</v>
      </c>
      <c r="E19">
        <f t="shared" si="1"/>
        <v>30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7371</v>
      </c>
      <c r="B20">
        <v>801</v>
      </c>
      <c r="D20">
        <f t="shared" si="0"/>
        <v>48</v>
      </c>
      <c r="E20">
        <f t="shared" si="1"/>
        <v>29</v>
      </c>
    </row>
    <row r="21" spans="1:12" x14ac:dyDescent="0.3">
      <c r="A21">
        <v>7342</v>
      </c>
      <c r="B21">
        <v>689</v>
      </c>
      <c r="D21">
        <f t="shared" si="0"/>
        <v>35</v>
      </c>
      <c r="E21">
        <f t="shared" si="1"/>
        <v>21</v>
      </c>
    </row>
    <row r="22" spans="1:12" x14ac:dyDescent="0.3">
      <c r="A22">
        <v>7329</v>
      </c>
      <c r="B22">
        <v>543</v>
      </c>
      <c r="D22">
        <f t="shared" si="0"/>
        <v>31</v>
      </c>
      <c r="E22">
        <f t="shared" si="1"/>
        <v>1</v>
      </c>
    </row>
    <row r="23" spans="1:12" x14ac:dyDescent="0.3">
      <c r="A23">
        <v>7361</v>
      </c>
      <c r="B23">
        <v>547</v>
      </c>
      <c r="D23">
        <f t="shared" si="0"/>
        <v>43</v>
      </c>
      <c r="E23">
        <f t="shared" si="1"/>
        <v>3</v>
      </c>
    </row>
    <row r="24" spans="1:12" x14ac:dyDescent="0.3">
      <c r="A24">
        <v>7364</v>
      </c>
      <c r="B24">
        <v>785</v>
      </c>
      <c r="D24">
        <f t="shared" si="0"/>
        <v>44</v>
      </c>
      <c r="E24">
        <f t="shared" si="1"/>
        <v>28</v>
      </c>
    </row>
    <row r="25" spans="1:12" x14ac:dyDescent="0.3">
      <c r="A25">
        <v>7359</v>
      </c>
      <c r="B25">
        <v>696</v>
      </c>
      <c r="D25">
        <f t="shared" si="0"/>
        <v>40.5</v>
      </c>
      <c r="E25">
        <f t="shared" si="1"/>
        <v>24.5</v>
      </c>
    </row>
    <row r="26" spans="1:12" x14ac:dyDescent="0.3">
      <c r="A26">
        <v>7359</v>
      </c>
      <c r="B26">
        <v>695</v>
      </c>
      <c r="D26">
        <f t="shared" si="0"/>
        <v>40.5</v>
      </c>
      <c r="E26">
        <f t="shared" si="1"/>
        <v>23</v>
      </c>
    </row>
    <row r="27" spans="1:12" x14ac:dyDescent="0.3">
      <c r="A27">
        <v>7546</v>
      </c>
      <c r="B27">
        <v>585</v>
      </c>
      <c r="D27">
        <f t="shared" si="0"/>
        <v>55</v>
      </c>
      <c r="E27">
        <f t="shared" si="1"/>
        <v>7</v>
      </c>
    </row>
    <row r="28" spans="1:12" x14ac:dyDescent="0.3">
      <c r="A28">
        <v>7439</v>
      </c>
      <c r="B28">
        <v>669</v>
      </c>
      <c r="D28">
        <f t="shared" si="0"/>
        <v>54</v>
      </c>
      <c r="E28">
        <f t="shared" si="1"/>
        <v>18</v>
      </c>
    </row>
    <row r="29" spans="1:12" x14ac:dyDescent="0.3">
      <c r="A29">
        <v>7713</v>
      </c>
      <c r="B29">
        <v>656</v>
      </c>
      <c r="D29">
        <f t="shared" si="0"/>
        <v>60</v>
      </c>
      <c r="E29">
        <f t="shared" si="1"/>
        <v>14</v>
      </c>
    </row>
    <row r="30" spans="1:12" x14ac:dyDescent="0.3">
      <c r="A30">
        <v>7703</v>
      </c>
      <c r="B30">
        <v>623</v>
      </c>
      <c r="D30">
        <f t="shared" si="0"/>
        <v>59</v>
      </c>
      <c r="E30">
        <f t="shared" si="1"/>
        <v>11</v>
      </c>
    </row>
    <row r="31" spans="1:12" x14ac:dyDescent="0.3">
      <c r="A31">
        <v>7599</v>
      </c>
      <c r="B31">
        <v>659</v>
      </c>
      <c r="D31">
        <f t="shared" si="0"/>
        <v>57</v>
      </c>
      <c r="E31">
        <f t="shared" si="1"/>
        <v>16</v>
      </c>
    </row>
    <row r="32" spans="1:12" x14ac:dyDescent="0.3">
      <c r="A32">
        <v>7574</v>
      </c>
      <c r="B32">
        <v>654</v>
      </c>
      <c r="D32">
        <f t="shared" si="0"/>
        <v>56</v>
      </c>
      <c r="E32">
        <f t="shared" si="1"/>
        <v>12</v>
      </c>
    </row>
    <row r="33" spans="1:5" x14ac:dyDescent="0.3">
      <c r="A33">
        <v>7627</v>
      </c>
      <c r="B33">
        <v>681</v>
      </c>
      <c r="D33">
        <f t="shared" si="0"/>
        <v>58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66</v>
      </c>
      <c r="D1" t="s">
        <v>2</v>
      </c>
      <c r="E1">
        <v>872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11977</v>
      </c>
      <c r="I2">
        <f>MEDIAN($B$4:$B$33)</f>
        <v>905.5</v>
      </c>
      <c r="K2">
        <f>AVERAGE($A$4:$A$33)</f>
        <v>11984.766666666666</v>
      </c>
      <c r="L2">
        <f>AVERAGE($B$4:$B$33)</f>
        <v>911.63333333333333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11942</v>
      </c>
      <c r="B4">
        <v>913</v>
      </c>
      <c r="D4">
        <f t="shared" ref="D4:D33" si="0">RANK(A4,$A$4:$B$33,1)+(COUNT($A$4:$B$33)+1-RANK(A4,$A$4:$B$33,1)-RANK(A4,$A$4:$B$33,0))/2</f>
        <v>36</v>
      </c>
      <c r="E4">
        <f t="shared" ref="E4:E33" si="1">RANK(B4,$A$4:$B$33,1)+(COUNT($A$4:$B$33)+1-RANK(B4,$A$4:$B$33,1)-RANK(B4,$A$4:$B$33,0))/2</f>
        <v>17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11953</v>
      </c>
      <c r="B5">
        <v>819</v>
      </c>
      <c r="D5">
        <f t="shared" si="0"/>
        <v>38</v>
      </c>
      <c r="E5">
        <f t="shared" si="1"/>
        <v>3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42.738494228141562</v>
      </c>
      <c r="L5">
        <f>STDEVP($B$4:$B$33)</f>
        <v>69.237505892559568</v>
      </c>
    </row>
    <row r="6" spans="1:12" x14ac:dyDescent="0.3">
      <c r="A6">
        <v>11980</v>
      </c>
      <c r="B6">
        <v>813</v>
      </c>
      <c r="D6">
        <f t="shared" si="0"/>
        <v>46</v>
      </c>
      <c r="E6">
        <f t="shared" si="1"/>
        <v>2</v>
      </c>
    </row>
    <row r="7" spans="1:12" x14ac:dyDescent="0.3">
      <c r="A7">
        <v>11937</v>
      </c>
      <c r="B7">
        <v>954</v>
      </c>
      <c r="D7">
        <f t="shared" si="0"/>
        <v>34</v>
      </c>
      <c r="E7">
        <f t="shared" si="1"/>
        <v>24</v>
      </c>
      <c r="H7" s="1" t="s">
        <v>11</v>
      </c>
      <c r="I7" s="1" t="s">
        <v>12</v>
      </c>
    </row>
    <row r="8" spans="1:12" x14ac:dyDescent="0.3">
      <c r="A8">
        <v>12056</v>
      </c>
      <c r="B8">
        <v>875</v>
      </c>
      <c r="D8">
        <f t="shared" si="0"/>
        <v>57</v>
      </c>
      <c r="E8">
        <f t="shared" si="1"/>
        <v>9</v>
      </c>
      <c r="H8">
        <f>COUNT($A$4:$A$33)</f>
        <v>30</v>
      </c>
      <c r="I8">
        <f>COUNT($B$4:$B$33)</f>
        <v>30</v>
      </c>
    </row>
    <row r="9" spans="1:12" x14ac:dyDescent="0.3">
      <c r="A9">
        <v>11924</v>
      </c>
      <c r="B9">
        <v>893</v>
      </c>
      <c r="D9">
        <f t="shared" si="0"/>
        <v>31</v>
      </c>
      <c r="E9">
        <f t="shared" si="1"/>
        <v>11</v>
      </c>
    </row>
    <row r="10" spans="1:12" x14ac:dyDescent="0.3">
      <c r="A10">
        <v>11954</v>
      </c>
      <c r="B10">
        <v>901</v>
      </c>
      <c r="D10">
        <f t="shared" si="0"/>
        <v>39.5</v>
      </c>
      <c r="E10">
        <f t="shared" si="1"/>
        <v>13.5</v>
      </c>
      <c r="G10" t="s">
        <v>13</v>
      </c>
      <c r="H10">
        <f>H8*I8+H8*(H8+1)/2-H5</f>
        <v>0</v>
      </c>
    </row>
    <row r="11" spans="1:12" x14ac:dyDescent="0.3">
      <c r="A11">
        <v>12015</v>
      </c>
      <c r="B11">
        <v>879</v>
      </c>
      <c r="D11">
        <f t="shared" si="0"/>
        <v>55</v>
      </c>
      <c r="E11">
        <f t="shared" si="1"/>
        <v>10</v>
      </c>
      <c r="G11" t="s">
        <v>14</v>
      </c>
      <c r="H11">
        <f>H8*I8+I8*(I8+1)/2-I5</f>
        <v>900</v>
      </c>
    </row>
    <row r="12" spans="1:12" x14ac:dyDescent="0.3">
      <c r="A12">
        <v>11989</v>
      </c>
      <c r="B12">
        <v>829</v>
      </c>
      <c r="D12">
        <f t="shared" si="0"/>
        <v>49</v>
      </c>
      <c r="E12">
        <f t="shared" si="1"/>
        <v>5</v>
      </c>
    </row>
    <row r="13" spans="1:12" x14ac:dyDescent="0.3">
      <c r="A13">
        <v>11982</v>
      </c>
      <c r="B13">
        <v>927</v>
      </c>
      <c r="D13">
        <f t="shared" si="0"/>
        <v>47</v>
      </c>
      <c r="E13">
        <f t="shared" si="1"/>
        <v>21</v>
      </c>
      <c r="G13" t="s">
        <v>15</v>
      </c>
      <c r="H13">
        <f>MIN(H10,H11)</f>
        <v>0</v>
      </c>
    </row>
    <row r="14" spans="1:12" x14ac:dyDescent="0.3">
      <c r="A14">
        <v>11941</v>
      </c>
      <c r="B14">
        <v>923</v>
      </c>
      <c r="D14">
        <f t="shared" si="0"/>
        <v>35</v>
      </c>
      <c r="E14">
        <f t="shared" si="1"/>
        <v>20</v>
      </c>
    </row>
    <row r="15" spans="1:12" x14ac:dyDescent="0.3">
      <c r="A15">
        <v>12010</v>
      </c>
      <c r="B15">
        <v>1011</v>
      </c>
      <c r="D15">
        <f t="shared" si="0"/>
        <v>52</v>
      </c>
      <c r="E15">
        <f t="shared" si="1"/>
        <v>26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11973</v>
      </c>
      <c r="B16">
        <v>916</v>
      </c>
      <c r="D16">
        <f t="shared" si="0"/>
        <v>44</v>
      </c>
      <c r="E16">
        <f t="shared" si="1"/>
        <v>18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12014</v>
      </c>
      <c r="B17">
        <v>825</v>
      </c>
      <c r="D17">
        <f t="shared" si="0"/>
        <v>54</v>
      </c>
      <c r="E17">
        <f t="shared" si="1"/>
        <v>4</v>
      </c>
    </row>
    <row r="18" spans="1:12" x14ac:dyDescent="0.3">
      <c r="A18">
        <v>12067</v>
      </c>
      <c r="B18">
        <v>894</v>
      </c>
      <c r="D18">
        <f t="shared" si="0"/>
        <v>59</v>
      </c>
      <c r="E18">
        <f t="shared" si="1"/>
        <v>12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11969</v>
      </c>
      <c r="B19">
        <v>1028</v>
      </c>
      <c r="D19">
        <f t="shared" si="0"/>
        <v>43</v>
      </c>
      <c r="E19">
        <f t="shared" si="1"/>
        <v>29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11934</v>
      </c>
      <c r="B20">
        <v>1074</v>
      </c>
      <c r="D20">
        <f t="shared" si="0"/>
        <v>33</v>
      </c>
      <c r="E20">
        <f t="shared" si="1"/>
        <v>30</v>
      </c>
    </row>
    <row r="21" spans="1:12" x14ac:dyDescent="0.3">
      <c r="A21">
        <v>11930</v>
      </c>
      <c r="B21">
        <v>856</v>
      </c>
      <c r="D21">
        <f t="shared" si="0"/>
        <v>32</v>
      </c>
      <c r="E21">
        <f t="shared" si="1"/>
        <v>8</v>
      </c>
    </row>
    <row r="22" spans="1:12" x14ac:dyDescent="0.3">
      <c r="A22">
        <v>11974</v>
      </c>
      <c r="B22">
        <v>918</v>
      </c>
      <c r="D22">
        <f t="shared" si="0"/>
        <v>45</v>
      </c>
      <c r="E22">
        <f t="shared" si="1"/>
        <v>19</v>
      </c>
    </row>
    <row r="23" spans="1:12" x14ac:dyDescent="0.3">
      <c r="A23">
        <v>12012</v>
      </c>
      <c r="B23">
        <v>853</v>
      </c>
      <c r="D23">
        <f t="shared" si="0"/>
        <v>53</v>
      </c>
      <c r="E23">
        <f t="shared" si="1"/>
        <v>7</v>
      </c>
    </row>
    <row r="24" spans="1:12" x14ac:dyDescent="0.3">
      <c r="A24">
        <v>12003</v>
      </c>
      <c r="B24">
        <v>901</v>
      </c>
      <c r="D24">
        <f t="shared" si="0"/>
        <v>51</v>
      </c>
      <c r="E24">
        <f t="shared" si="1"/>
        <v>13.5</v>
      </c>
    </row>
    <row r="25" spans="1:12" x14ac:dyDescent="0.3">
      <c r="A25">
        <v>11964</v>
      </c>
      <c r="B25">
        <v>971</v>
      </c>
      <c r="D25">
        <f t="shared" si="0"/>
        <v>41</v>
      </c>
      <c r="E25">
        <f t="shared" si="1"/>
        <v>25</v>
      </c>
    </row>
    <row r="26" spans="1:12" x14ac:dyDescent="0.3">
      <c r="A26">
        <v>12018</v>
      </c>
      <c r="B26">
        <v>953</v>
      </c>
      <c r="D26">
        <f t="shared" si="0"/>
        <v>56</v>
      </c>
      <c r="E26">
        <f t="shared" si="1"/>
        <v>23</v>
      </c>
    </row>
    <row r="27" spans="1:12" x14ac:dyDescent="0.3">
      <c r="A27">
        <v>11987</v>
      </c>
      <c r="B27">
        <v>1026</v>
      </c>
      <c r="D27">
        <f t="shared" si="0"/>
        <v>48</v>
      </c>
      <c r="E27">
        <f t="shared" si="1"/>
        <v>28</v>
      </c>
    </row>
    <row r="28" spans="1:12" x14ac:dyDescent="0.3">
      <c r="A28">
        <v>11991</v>
      </c>
      <c r="B28">
        <v>1015</v>
      </c>
      <c r="D28">
        <f t="shared" si="0"/>
        <v>50</v>
      </c>
      <c r="E28">
        <f t="shared" si="1"/>
        <v>27</v>
      </c>
    </row>
    <row r="29" spans="1:12" x14ac:dyDescent="0.3">
      <c r="A29">
        <v>11966</v>
      </c>
      <c r="B29">
        <v>830</v>
      </c>
      <c r="D29">
        <f t="shared" si="0"/>
        <v>42</v>
      </c>
      <c r="E29">
        <f t="shared" si="1"/>
        <v>6</v>
      </c>
    </row>
    <row r="30" spans="1:12" x14ac:dyDescent="0.3">
      <c r="A30">
        <v>11950</v>
      </c>
      <c r="B30">
        <v>905</v>
      </c>
      <c r="D30">
        <f t="shared" si="0"/>
        <v>37</v>
      </c>
      <c r="E30">
        <f t="shared" si="1"/>
        <v>15</v>
      </c>
    </row>
    <row r="31" spans="1:12" x14ac:dyDescent="0.3">
      <c r="A31">
        <v>12060</v>
      </c>
      <c r="B31">
        <v>906</v>
      </c>
      <c r="D31">
        <f t="shared" si="0"/>
        <v>58</v>
      </c>
      <c r="E31">
        <f t="shared" si="1"/>
        <v>16</v>
      </c>
    </row>
    <row r="32" spans="1:12" x14ac:dyDescent="0.3">
      <c r="A32">
        <v>12094</v>
      </c>
      <c r="B32">
        <v>799</v>
      </c>
      <c r="D32">
        <f t="shared" si="0"/>
        <v>60</v>
      </c>
      <c r="E32">
        <f t="shared" si="1"/>
        <v>1</v>
      </c>
    </row>
    <row r="33" spans="1:5" x14ac:dyDescent="0.3">
      <c r="A33">
        <v>11954</v>
      </c>
      <c r="B33">
        <v>942</v>
      </c>
      <c r="D33">
        <f t="shared" si="0"/>
        <v>39.5</v>
      </c>
      <c r="E33">
        <f t="shared" si="1"/>
        <v>22</v>
      </c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67</v>
      </c>
      <c r="D1" t="s">
        <v>2</v>
      </c>
      <c r="E1">
        <v>962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13735</v>
      </c>
      <c r="I2">
        <f>MEDIAN($B$4:$B$33)</f>
        <v>1302.5</v>
      </c>
      <c r="K2">
        <f>AVERAGE($A$4:$A$33)</f>
        <v>13748.3</v>
      </c>
      <c r="L2">
        <f>AVERAGE($B$4:$B$33)</f>
        <v>1342.3666666666666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13710</v>
      </c>
      <c r="B4">
        <v>1235</v>
      </c>
      <c r="D4">
        <f t="shared" ref="D4:D33" si="0">RANK(A4,$A$4:$B$33,1)+(COUNT($A$4:$B$33)+1-RANK(A4,$A$4:$B$33,1)-RANK(A4,$A$4:$B$33,0))/2</f>
        <v>33</v>
      </c>
      <c r="E4">
        <f t="shared" ref="E4:E33" si="1">RANK(B4,$A$4:$B$33,1)+(COUNT($A$4:$B$33)+1-RANK(B4,$A$4:$B$33,1)-RANK(B4,$A$4:$B$33,0))/2</f>
        <v>9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13721</v>
      </c>
      <c r="B5">
        <v>1469</v>
      </c>
      <c r="D5">
        <f t="shared" si="0"/>
        <v>41.5</v>
      </c>
      <c r="E5">
        <f t="shared" si="1"/>
        <v>21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47.98412932071048</v>
      </c>
      <c r="L5">
        <f>STDEVP($B$4:$B$33)</f>
        <v>185.90418380325804</v>
      </c>
    </row>
    <row r="6" spans="1:12" x14ac:dyDescent="0.3">
      <c r="A6">
        <v>13747</v>
      </c>
      <c r="B6">
        <v>1070</v>
      </c>
      <c r="D6">
        <f t="shared" si="0"/>
        <v>50</v>
      </c>
      <c r="E6">
        <f t="shared" si="1"/>
        <v>3</v>
      </c>
    </row>
    <row r="7" spans="1:12" x14ac:dyDescent="0.3">
      <c r="A7">
        <v>13713</v>
      </c>
      <c r="B7">
        <v>1500</v>
      </c>
      <c r="D7">
        <f t="shared" si="0"/>
        <v>36.5</v>
      </c>
      <c r="E7">
        <f t="shared" si="1"/>
        <v>24</v>
      </c>
      <c r="H7" s="1" t="s">
        <v>11</v>
      </c>
      <c r="I7" s="1" t="s">
        <v>12</v>
      </c>
    </row>
    <row r="8" spans="1:12" x14ac:dyDescent="0.3">
      <c r="A8">
        <v>13777</v>
      </c>
      <c r="B8">
        <v>1103</v>
      </c>
      <c r="D8">
        <f t="shared" si="0"/>
        <v>54</v>
      </c>
      <c r="E8">
        <f t="shared" si="1"/>
        <v>6</v>
      </c>
      <c r="H8">
        <f>COUNT($A$4:$A$33)</f>
        <v>30</v>
      </c>
      <c r="I8">
        <f>COUNT($B$4:$B$33)</f>
        <v>30</v>
      </c>
    </row>
    <row r="9" spans="1:12" x14ac:dyDescent="0.3">
      <c r="A9">
        <v>13721</v>
      </c>
      <c r="B9">
        <v>1464</v>
      </c>
      <c r="D9">
        <f t="shared" si="0"/>
        <v>41.5</v>
      </c>
      <c r="E9">
        <f t="shared" si="1"/>
        <v>20</v>
      </c>
    </row>
    <row r="10" spans="1:12" x14ac:dyDescent="0.3">
      <c r="A10">
        <v>13715</v>
      </c>
      <c r="B10">
        <v>1515</v>
      </c>
      <c r="D10">
        <f t="shared" si="0"/>
        <v>38</v>
      </c>
      <c r="E10">
        <f t="shared" si="1"/>
        <v>26</v>
      </c>
      <c r="G10" t="s">
        <v>13</v>
      </c>
      <c r="H10">
        <f>H8*I8+H8*(H8+1)/2-H5</f>
        <v>0</v>
      </c>
    </row>
    <row r="11" spans="1:12" x14ac:dyDescent="0.3">
      <c r="A11">
        <v>13790</v>
      </c>
      <c r="B11">
        <v>1441</v>
      </c>
      <c r="D11">
        <f t="shared" si="0"/>
        <v>55</v>
      </c>
      <c r="E11">
        <f t="shared" si="1"/>
        <v>18</v>
      </c>
      <c r="G11" t="s">
        <v>14</v>
      </c>
      <c r="H11">
        <f>H8*I8+I8*(I8+1)/2-I5</f>
        <v>900</v>
      </c>
    </row>
    <row r="12" spans="1:12" x14ac:dyDescent="0.3">
      <c r="A12">
        <v>13748</v>
      </c>
      <c r="B12">
        <v>1494</v>
      </c>
      <c r="D12">
        <f t="shared" si="0"/>
        <v>51</v>
      </c>
      <c r="E12">
        <f t="shared" si="1"/>
        <v>23</v>
      </c>
    </row>
    <row r="13" spans="1:12" x14ac:dyDescent="0.3">
      <c r="A13">
        <v>13799</v>
      </c>
      <c r="B13">
        <v>1020</v>
      </c>
      <c r="D13">
        <f t="shared" si="0"/>
        <v>57</v>
      </c>
      <c r="E13">
        <f t="shared" si="1"/>
        <v>1</v>
      </c>
      <c r="G13" t="s">
        <v>15</v>
      </c>
      <c r="H13">
        <f>MIN(H10,H11)</f>
        <v>0</v>
      </c>
    </row>
    <row r="14" spans="1:12" x14ac:dyDescent="0.3">
      <c r="A14">
        <v>13724</v>
      </c>
      <c r="B14">
        <v>1289</v>
      </c>
      <c r="D14">
        <f t="shared" si="0"/>
        <v>43</v>
      </c>
      <c r="E14">
        <f t="shared" si="1"/>
        <v>14</v>
      </c>
    </row>
    <row r="15" spans="1:12" x14ac:dyDescent="0.3">
      <c r="A15">
        <v>13823</v>
      </c>
      <c r="B15">
        <v>1273</v>
      </c>
      <c r="D15">
        <f t="shared" si="0"/>
        <v>58</v>
      </c>
      <c r="E15">
        <f t="shared" si="1"/>
        <v>10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13733</v>
      </c>
      <c r="B16">
        <v>1419</v>
      </c>
      <c r="D16">
        <f t="shared" si="0"/>
        <v>45</v>
      </c>
      <c r="E16">
        <f t="shared" si="1"/>
        <v>17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13753</v>
      </c>
      <c r="B17">
        <v>1290</v>
      </c>
      <c r="D17">
        <f t="shared" si="0"/>
        <v>52</v>
      </c>
      <c r="E17">
        <f t="shared" si="1"/>
        <v>15</v>
      </c>
    </row>
    <row r="18" spans="1:12" x14ac:dyDescent="0.3">
      <c r="A18">
        <v>13795</v>
      </c>
      <c r="B18">
        <v>1671</v>
      </c>
      <c r="D18">
        <f t="shared" si="0"/>
        <v>56</v>
      </c>
      <c r="E18">
        <f t="shared" si="1"/>
        <v>29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13762</v>
      </c>
      <c r="B19">
        <v>1563</v>
      </c>
      <c r="D19">
        <f t="shared" si="0"/>
        <v>53</v>
      </c>
      <c r="E19">
        <f t="shared" si="1"/>
        <v>27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13717</v>
      </c>
      <c r="B20">
        <v>1504</v>
      </c>
      <c r="D20">
        <f t="shared" si="0"/>
        <v>39.5</v>
      </c>
      <c r="E20">
        <f t="shared" si="1"/>
        <v>25</v>
      </c>
    </row>
    <row r="21" spans="1:12" x14ac:dyDescent="0.3">
      <c r="A21">
        <v>13713</v>
      </c>
      <c r="B21">
        <v>1081</v>
      </c>
      <c r="D21">
        <f t="shared" si="0"/>
        <v>36.5</v>
      </c>
      <c r="E21">
        <f t="shared" si="1"/>
        <v>4</v>
      </c>
    </row>
    <row r="22" spans="1:12" x14ac:dyDescent="0.3">
      <c r="A22">
        <v>13725</v>
      </c>
      <c r="B22">
        <v>1677</v>
      </c>
      <c r="D22">
        <f t="shared" si="0"/>
        <v>44</v>
      </c>
      <c r="E22">
        <f t="shared" si="1"/>
        <v>30</v>
      </c>
    </row>
    <row r="23" spans="1:12" x14ac:dyDescent="0.3">
      <c r="A23">
        <v>13689</v>
      </c>
      <c r="B23">
        <v>1287</v>
      </c>
      <c r="D23">
        <f t="shared" si="0"/>
        <v>31</v>
      </c>
      <c r="E23">
        <f t="shared" si="1"/>
        <v>13</v>
      </c>
    </row>
    <row r="24" spans="1:12" x14ac:dyDescent="0.3">
      <c r="A24">
        <v>13900</v>
      </c>
      <c r="B24">
        <v>1084</v>
      </c>
      <c r="D24">
        <f t="shared" si="0"/>
        <v>60</v>
      </c>
      <c r="E24">
        <f t="shared" si="1"/>
        <v>5</v>
      </c>
    </row>
    <row r="25" spans="1:12" x14ac:dyDescent="0.3">
      <c r="A25">
        <v>13867</v>
      </c>
      <c r="B25">
        <v>1164</v>
      </c>
      <c r="D25">
        <f t="shared" si="0"/>
        <v>59</v>
      </c>
      <c r="E25">
        <f t="shared" si="1"/>
        <v>7</v>
      </c>
    </row>
    <row r="26" spans="1:12" x14ac:dyDescent="0.3">
      <c r="A26">
        <v>13712</v>
      </c>
      <c r="B26">
        <v>1315</v>
      </c>
      <c r="D26">
        <f t="shared" si="0"/>
        <v>34.5</v>
      </c>
      <c r="E26">
        <f t="shared" si="1"/>
        <v>16</v>
      </c>
    </row>
    <row r="27" spans="1:12" x14ac:dyDescent="0.3">
      <c r="A27">
        <v>13717</v>
      </c>
      <c r="B27">
        <v>1575</v>
      </c>
      <c r="D27">
        <f t="shared" si="0"/>
        <v>39.5</v>
      </c>
      <c r="E27">
        <f t="shared" si="1"/>
        <v>28</v>
      </c>
    </row>
    <row r="28" spans="1:12" x14ac:dyDescent="0.3">
      <c r="A28">
        <v>13745</v>
      </c>
      <c r="B28">
        <v>1455</v>
      </c>
      <c r="D28">
        <f t="shared" si="0"/>
        <v>48</v>
      </c>
      <c r="E28">
        <f t="shared" si="1"/>
        <v>19</v>
      </c>
    </row>
    <row r="29" spans="1:12" x14ac:dyDescent="0.3">
      <c r="A29">
        <v>13697</v>
      </c>
      <c r="B29">
        <v>1222</v>
      </c>
      <c r="D29">
        <f t="shared" si="0"/>
        <v>32</v>
      </c>
      <c r="E29">
        <f t="shared" si="1"/>
        <v>8</v>
      </c>
    </row>
    <row r="30" spans="1:12" x14ac:dyDescent="0.3">
      <c r="A30">
        <v>13712</v>
      </c>
      <c r="B30">
        <v>1055</v>
      </c>
      <c r="D30">
        <f t="shared" si="0"/>
        <v>34.5</v>
      </c>
      <c r="E30">
        <f t="shared" si="1"/>
        <v>2</v>
      </c>
    </row>
    <row r="31" spans="1:12" x14ac:dyDescent="0.3">
      <c r="A31">
        <v>13741</v>
      </c>
      <c r="B31">
        <v>1276</v>
      </c>
      <c r="D31">
        <f t="shared" si="0"/>
        <v>47</v>
      </c>
      <c r="E31">
        <f t="shared" si="1"/>
        <v>11</v>
      </c>
    </row>
    <row r="32" spans="1:12" x14ac:dyDescent="0.3">
      <c r="A32">
        <v>13746</v>
      </c>
      <c r="B32">
        <v>1477</v>
      </c>
      <c r="D32">
        <f t="shared" si="0"/>
        <v>49</v>
      </c>
      <c r="E32">
        <f t="shared" si="1"/>
        <v>22</v>
      </c>
    </row>
    <row r="33" spans="1:5" x14ac:dyDescent="0.3">
      <c r="A33">
        <v>13737</v>
      </c>
      <c r="B33">
        <v>1283</v>
      </c>
      <c r="D33">
        <f t="shared" si="0"/>
        <v>46</v>
      </c>
      <c r="E33">
        <f t="shared" si="1"/>
        <v>12</v>
      </c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68</v>
      </c>
      <c r="D1" t="s">
        <v>2</v>
      </c>
      <c r="E1">
        <v>906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12253.5</v>
      </c>
      <c r="I2">
        <f>MEDIAN($B$4:$B$33)</f>
        <v>965</v>
      </c>
      <c r="K2">
        <f>AVERAGE($A$4:$A$33)</f>
        <v>12339.3</v>
      </c>
      <c r="L2">
        <f>AVERAGE($B$4:$B$33)</f>
        <v>993.76666666666665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12752</v>
      </c>
      <c r="B4">
        <v>1178</v>
      </c>
      <c r="D4">
        <f t="shared" ref="D4:D33" si="0">RANK(A4,$A$4:$B$33,1)+(COUNT($A$4:$B$33)+1-RANK(A4,$A$4:$B$33,1)-RANK(A4,$A$4:$B$33,0))/2</f>
        <v>58</v>
      </c>
      <c r="E4">
        <f t="shared" ref="E4:E33" si="1">RANK(B4,$A$4:$B$33,1)+(COUNT($A$4:$B$33)+1-RANK(B4,$A$4:$B$33,1)-RANK(B4,$A$4:$B$33,0))/2</f>
        <v>28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12689</v>
      </c>
      <c r="B5">
        <v>846</v>
      </c>
      <c r="D5">
        <f t="shared" si="0"/>
        <v>57</v>
      </c>
      <c r="E5">
        <f t="shared" si="1"/>
        <v>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239.75725918798236</v>
      </c>
      <c r="L5">
        <f>STDEVP($B$4:$B$33)</f>
        <v>141.18703513031531</v>
      </c>
    </row>
    <row r="6" spans="1:12" x14ac:dyDescent="0.3">
      <c r="A6">
        <v>13012</v>
      </c>
      <c r="B6">
        <v>1056</v>
      </c>
      <c r="D6">
        <f t="shared" si="0"/>
        <v>59</v>
      </c>
      <c r="E6">
        <f t="shared" si="1"/>
        <v>20</v>
      </c>
    </row>
    <row r="7" spans="1:12" x14ac:dyDescent="0.3">
      <c r="A7">
        <v>13195</v>
      </c>
      <c r="B7">
        <v>1145</v>
      </c>
      <c r="D7">
        <f t="shared" si="0"/>
        <v>60</v>
      </c>
      <c r="E7">
        <f t="shared" si="1"/>
        <v>26</v>
      </c>
      <c r="H7" s="1" t="s">
        <v>11</v>
      </c>
      <c r="I7" s="1" t="s">
        <v>12</v>
      </c>
    </row>
    <row r="8" spans="1:12" x14ac:dyDescent="0.3">
      <c r="A8">
        <v>12366</v>
      </c>
      <c r="B8">
        <v>941</v>
      </c>
      <c r="D8">
        <f t="shared" si="0"/>
        <v>56</v>
      </c>
      <c r="E8">
        <f t="shared" si="1"/>
        <v>14</v>
      </c>
      <c r="H8">
        <f>COUNT($A$4:$A$33)</f>
        <v>30</v>
      </c>
      <c r="I8">
        <f>COUNT($B$4:$B$33)</f>
        <v>30</v>
      </c>
    </row>
    <row r="9" spans="1:12" x14ac:dyDescent="0.3">
      <c r="A9">
        <v>12211</v>
      </c>
      <c r="B9">
        <v>883</v>
      </c>
      <c r="D9">
        <f t="shared" si="0"/>
        <v>33</v>
      </c>
      <c r="E9">
        <f t="shared" si="1"/>
        <v>7</v>
      </c>
    </row>
    <row r="10" spans="1:12" x14ac:dyDescent="0.3">
      <c r="A10">
        <v>12192</v>
      </c>
      <c r="B10">
        <v>966</v>
      </c>
      <c r="D10">
        <f t="shared" si="0"/>
        <v>31</v>
      </c>
      <c r="E10">
        <f t="shared" si="1"/>
        <v>16</v>
      </c>
      <c r="G10" t="s">
        <v>13</v>
      </c>
      <c r="H10">
        <f>H8*I8+H8*(H8+1)/2-H5</f>
        <v>0</v>
      </c>
    </row>
    <row r="11" spans="1:12" x14ac:dyDescent="0.3">
      <c r="A11">
        <v>12253</v>
      </c>
      <c r="B11">
        <v>783</v>
      </c>
      <c r="D11">
        <f t="shared" si="0"/>
        <v>45</v>
      </c>
      <c r="E11">
        <f t="shared" si="1"/>
        <v>2</v>
      </c>
      <c r="G11" t="s">
        <v>14</v>
      </c>
      <c r="H11">
        <f>H8*I8+I8*(I8+1)/2-I5</f>
        <v>900</v>
      </c>
    </row>
    <row r="12" spans="1:12" x14ac:dyDescent="0.3">
      <c r="A12">
        <v>12219</v>
      </c>
      <c r="B12">
        <v>769</v>
      </c>
      <c r="D12">
        <f t="shared" si="0"/>
        <v>36</v>
      </c>
      <c r="E12">
        <f t="shared" si="1"/>
        <v>1</v>
      </c>
    </row>
    <row r="13" spans="1:12" x14ac:dyDescent="0.3">
      <c r="A13">
        <v>12255</v>
      </c>
      <c r="B13">
        <v>889</v>
      </c>
      <c r="D13">
        <f t="shared" si="0"/>
        <v>47</v>
      </c>
      <c r="E13">
        <f t="shared" si="1"/>
        <v>8</v>
      </c>
      <c r="G13" t="s">
        <v>15</v>
      </c>
      <c r="H13">
        <f>MIN(H10,H11)</f>
        <v>0</v>
      </c>
    </row>
    <row r="14" spans="1:12" x14ac:dyDescent="0.3">
      <c r="A14">
        <v>12222</v>
      </c>
      <c r="B14">
        <v>1091</v>
      </c>
      <c r="D14">
        <f t="shared" si="0"/>
        <v>38</v>
      </c>
      <c r="E14">
        <f t="shared" si="1"/>
        <v>22</v>
      </c>
    </row>
    <row r="15" spans="1:12" x14ac:dyDescent="0.3">
      <c r="A15">
        <v>12217</v>
      </c>
      <c r="B15">
        <v>918</v>
      </c>
      <c r="D15">
        <f t="shared" si="0"/>
        <v>34.5</v>
      </c>
      <c r="E15">
        <f t="shared" si="1"/>
        <v>10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12226</v>
      </c>
      <c r="B16">
        <v>1259</v>
      </c>
      <c r="D16">
        <f t="shared" si="0"/>
        <v>40</v>
      </c>
      <c r="E16">
        <f t="shared" si="1"/>
        <v>29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12225</v>
      </c>
      <c r="B17">
        <v>928</v>
      </c>
      <c r="D17">
        <f t="shared" si="0"/>
        <v>39</v>
      </c>
      <c r="E17">
        <f t="shared" si="1"/>
        <v>12.5</v>
      </c>
    </row>
    <row r="18" spans="1:12" x14ac:dyDescent="0.3">
      <c r="A18">
        <v>12298</v>
      </c>
      <c r="B18">
        <v>1081</v>
      </c>
      <c r="D18">
        <f t="shared" si="0"/>
        <v>53</v>
      </c>
      <c r="E18">
        <f t="shared" si="1"/>
        <v>21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12227</v>
      </c>
      <c r="B19">
        <v>1004</v>
      </c>
      <c r="D19">
        <f t="shared" si="0"/>
        <v>41</v>
      </c>
      <c r="E19">
        <f t="shared" si="1"/>
        <v>19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12217</v>
      </c>
      <c r="B20">
        <v>840</v>
      </c>
      <c r="D20">
        <f t="shared" si="0"/>
        <v>34.5</v>
      </c>
      <c r="E20">
        <f t="shared" si="1"/>
        <v>4</v>
      </c>
    </row>
    <row r="21" spans="1:12" x14ac:dyDescent="0.3">
      <c r="A21">
        <v>12280</v>
      </c>
      <c r="B21">
        <v>916</v>
      </c>
      <c r="D21">
        <f t="shared" si="0"/>
        <v>52</v>
      </c>
      <c r="E21">
        <f t="shared" si="1"/>
        <v>9</v>
      </c>
    </row>
    <row r="22" spans="1:12" x14ac:dyDescent="0.3">
      <c r="A22">
        <v>12273</v>
      </c>
      <c r="B22">
        <v>825</v>
      </c>
      <c r="D22">
        <f t="shared" si="0"/>
        <v>51</v>
      </c>
      <c r="E22">
        <f t="shared" si="1"/>
        <v>3</v>
      </c>
    </row>
    <row r="23" spans="1:12" x14ac:dyDescent="0.3">
      <c r="A23">
        <v>12267</v>
      </c>
      <c r="B23">
        <v>1126</v>
      </c>
      <c r="D23">
        <f t="shared" si="0"/>
        <v>49</v>
      </c>
      <c r="E23">
        <f t="shared" si="1"/>
        <v>25</v>
      </c>
    </row>
    <row r="24" spans="1:12" x14ac:dyDescent="0.3">
      <c r="A24">
        <v>12268</v>
      </c>
      <c r="B24">
        <v>1358</v>
      </c>
      <c r="D24">
        <f t="shared" si="0"/>
        <v>50</v>
      </c>
      <c r="E24">
        <f t="shared" si="1"/>
        <v>30</v>
      </c>
    </row>
    <row r="25" spans="1:12" x14ac:dyDescent="0.3">
      <c r="A25">
        <v>12235</v>
      </c>
      <c r="B25">
        <v>976</v>
      </c>
      <c r="D25">
        <f t="shared" si="0"/>
        <v>42</v>
      </c>
      <c r="E25">
        <f t="shared" si="1"/>
        <v>18</v>
      </c>
    </row>
    <row r="26" spans="1:12" x14ac:dyDescent="0.3">
      <c r="A26">
        <v>12238</v>
      </c>
      <c r="B26">
        <v>1110</v>
      </c>
      <c r="D26">
        <f t="shared" si="0"/>
        <v>43</v>
      </c>
      <c r="E26">
        <f t="shared" si="1"/>
        <v>24</v>
      </c>
    </row>
    <row r="27" spans="1:12" x14ac:dyDescent="0.3">
      <c r="A27">
        <v>12343</v>
      </c>
      <c r="B27">
        <v>1106</v>
      </c>
      <c r="D27">
        <f t="shared" si="0"/>
        <v>55</v>
      </c>
      <c r="E27">
        <f t="shared" si="1"/>
        <v>23</v>
      </c>
    </row>
    <row r="28" spans="1:12" x14ac:dyDescent="0.3">
      <c r="A28">
        <v>12317</v>
      </c>
      <c r="B28">
        <v>920</v>
      </c>
      <c r="D28">
        <f t="shared" si="0"/>
        <v>54</v>
      </c>
      <c r="E28">
        <f t="shared" si="1"/>
        <v>11</v>
      </c>
    </row>
    <row r="29" spans="1:12" x14ac:dyDescent="0.3">
      <c r="A29">
        <v>12247</v>
      </c>
      <c r="B29">
        <v>928</v>
      </c>
      <c r="D29">
        <f t="shared" si="0"/>
        <v>44</v>
      </c>
      <c r="E29">
        <f t="shared" si="1"/>
        <v>12.5</v>
      </c>
    </row>
    <row r="30" spans="1:12" x14ac:dyDescent="0.3">
      <c r="A30">
        <v>12221</v>
      </c>
      <c r="B30">
        <v>964</v>
      </c>
      <c r="D30">
        <f t="shared" si="0"/>
        <v>37</v>
      </c>
      <c r="E30">
        <f t="shared" si="1"/>
        <v>15</v>
      </c>
    </row>
    <row r="31" spans="1:12" x14ac:dyDescent="0.3">
      <c r="A31">
        <v>12260</v>
      </c>
      <c r="B31">
        <v>864</v>
      </c>
      <c r="D31">
        <f t="shared" si="0"/>
        <v>48</v>
      </c>
      <c r="E31">
        <f t="shared" si="1"/>
        <v>6</v>
      </c>
    </row>
    <row r="32" spans="1:12" x14ac:dyDescent="0.3">
      <c r="A32">
        <v>12200</v>
      </c>
      <c r="B32">
        <v>967</v>
      </c>
      <c r="D32">
        <f t="shared" si="0"/>
        <v>32</v>
      </c>
      <c r="E32">
        <f t="shared" si="1"/>
        <v>17</v>
      </c>
    </row>
    <row r="33" spans="1:5" x14ac:dyDescent="0.3">
      <c r="A33">
        <v>12254</v>
      </c>
      <c r="B33">
        <v>1176</v>
      </c>
      <c r="D33">
        <f t="shared" si="0"/>
        <v>46</v>
      </c>
      <c r="E33">
        <f t="shared" si="1"/>
        <v>27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69</v>
      </c>
      <c r="D1" t="s">
        <v>2</v>
      </c>
      <c r="E1">
        <v>986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13808.5</v>
      </c>
      <c r="I2">
        <f>MEDIAN($B$4:$B$33)</f>
        <v>1364</v>
      </c>
      <c r="K2">
        <f>AVERAGE($A$4:$A$33)</f>
        <v>13835.266666666666</v>
      </c>
      <c r="L2">
        <f>AVERAGE($B$4:$B$33)</f>
        <v>1365.5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13809</v>
      </c>
      <c r="B4">
        <v>1112</v>
      </c>
      <c r="D4">
        <f t="shared" ref="D4:D33" si="0">RANK(A4,$A$4:$B$33,1)+(COUNT($A$4:$B$33)+1-RANK(A4,$A$4:$B$33,1)-RANK(A4,$A$4:$B$33,0))/2</f>
        <v>46</v>
      </c>
      <c r="E4">
        <f t="shared" ref="E4:E33" si="1">RANK(B4,$A$4:$B$33,1)+(COUNT($A$4:$B$33)+1-RANK(B4,$A$4:$B$33,1)-RANK(B4,$A$4:$B$33,0))/2</f>
        <v>4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13891</v>
      </c>
      <c r="B5">
        <v>1383</v>
      </c>
      <c r="D5">
        <f t="shared" si="0"/>
        <v>55</v>
      </c>
      <c r="E5">
        <f t="shared" si="1"/>
        <v>19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87.888161255591697</v>
      </c>
      <c r="L5">
        <f>STDEVP($B$4:$B$33)</f>
        <v>198.0925288848623</v>
      </c>
    </row>
    <row r="6" spans="1:12" x14ac:dyDescent="0.3">
      <c r="A6">
        <v>13753</v>
      </c>
      <c r="B6">
        <v>1364</v>
      </c>
      <c r="D6">
        <f t="shared" si="0"/>
        <v>33</v>
      </c>
      <c r="E6">
        <f t="shared" si="1"/>
        <v>15.5</v>
      </c>
    </row>
    <row r="7" spans="1:12" x14ac:dyDescent="0.3">
      <c r="A7">
        <v>13834</v>
      </c>
      <c r="B7">
        <v>1380</v>
      </c>
      <c r="D7">
        <f t="shared" si="0"/>
        <v>50</v>
      </c>
      <c r="E7">
        <f t="shared" si="1"/>
        <v>18</v>
      </c>
      <c r="H7" s="1" t="s">
        <v>11</v>
      </c>
      <c r="I7" s="1" t="s">
        <v>12</v>
      </c>
    </row>
    <row r="8" spans="1:12" x14ac:dyDescent="0.3">
      <c r="A8">
        <v>13808</v>
      </c>
      <c r="B8">
        <v>1302</v>
      </c>
      <c r="D8">
        <f t="shared" si="0"/>
        <v>45</v>
      </c>
      <c r="E8">
        <f t="shared" si="1"/>
        <v>13</v>
      </c>
      <c r="H8">
        <f>COUNT($A$4:$A$33)</f>
        <v>30</v>
      </c>
      <c r="I8">
        <f>COUNT($B$4:$B$33)</f>
        <v>30</v>
      </c>
    </row>
    <row r="9" spans="1:12" x14ac:dyDescent="0.3">
      <c r="A9">
        <v>13806</v>
      </c>
      <c r="B9">
        <v>1206</v>
      </c>
      <c r="D9">
        <f t="shared" si="0"/>
        <v>44</v>
      </c>
      <c r="E9">
        <f t="shared" si="1"/>
        <v>6</v>
      </c>
    </row>
    <row r="10" spans="1:12" x14ac:dyDescent="0.3">
      <c r="A10">
        <v>13795</v>
      </c>
      <c r="B10">
        <v>1087</v>
      </c>
      <c r="D10">
        <f t="shared" si="0"/>
        <v>42</v>
      </c>
      <c r="E10">
        <f t="shared" si="1"/>
        <v>2</v>
      </c>
      <c r="G10" t="s">
        <v>13</v>
      </c>
      <c r="H10">
        <f>H8*I8+H8*(H8+1)/2-H5</f>
        <v>0</v>
      </c>
    </row>
    <row r="11" spans="1:12" x14ac:dyDescent="0.3">
      <c r="A11">
        <v>13817</v>
      </c>
      <c r="B11">
        <v>1969</v>
      </c>
      <c r="D11">
        <f t="shared" si="0"/>
        <v>49</v>
      </c>
      <c r="E11">
        <f t="shared" si="1"/>
        <v>30</v>
      </c>
      <c r="G11" t="s">
        <v>14</v>
      </c>
      <c r="H11">
        <f>H8*I8+I8*(I8+1)/2-I5</f>
        <v>900</v>
      </c>
    </row>
    <row r="12" spans="1:12" x14ac:dyDescent="0.3">
      <c r="A12">
        <v>13812</v>
      </c>
      <c r="B12">
        <v>1275</v>
      </c>
      <c r="D12">
        <f t="shared" si="0"/>
        <v>47</v>
      </c>
      <c r="E12">
        <f t="shared" si="1"/>
        <v>9.5</v>
      </c>
    </row>
    <row r="13" spans="1:12" x14ac:dyDescent="0.3">
      <c r="A13">
        <v>13790</v>
      </c>
      <c r="B13">
        <v>1520</v>
      </c>
      <c r="D13">
        <f t="shared" si="0"/>
        <v>39.5</v>
      </c>
      <c r="E13">
        <f t="shared" si="1"/>
        <v>27</v>
      </c>
      <c r="G13" t="s">
        <v>15</v>
      </c>
      <c r="H13">
        <f>MIN(H10,H11)</f>
        <v>0</v>
      </c>
    </row>
    <row r="14" spans="1:12" x14ac:dyDescent="0.3">
      <c r="A14">
        <v>13774</v>
      </c>
      <c r="B14">
        <v>1476</v>
      </c>
      <c r="D14">
        <f t="shared" si="0"/>
        <v>35.5</v>
      </c>
      <c r="E14">
        <f t="shared" si="1"/>
        <v>25</v>
      </c>
    </row>
    <row r="15" spans="1:12" x14ac:dyDescent="0.3">
      <c r="A15">
        <v>13813</v>
      </c>
      <c r="B15">
        <v>1276</v>
      </c>
      <c r="D15">
        <f t="shared" si="0"/>
        <v>48</v>
      </c>
      <c r="E15">
        <f t="shared" si="1"/>
        <v>11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13959</v>
      </c>
      <c r="B16">
        <v>1275</v>
      </c>
      <c r="D16">
        <f t="shared" si="0"/>
        <v>58</v>
      </c>
      <c r="E16">
        <f t="shared" si="1"/>
        <v>9.5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13914</v>
      </c>
      <c r="B17">
        <v>1475</v>
      </c>
      <c r="D17">
        <f t="shared" si="0"/>
        <v>57</v>
      </c>
      <c r="E17">
        <f t="shared" si="1"/>
        <v>24</v>
      </c>
    </row>
    <row r="18" spans="1:12" x14ac:dyDescent="0.3">
      <c r="A18">
        <v>13774</v>
      </c>
      <c r="B18">
        <v>1215</v>
      </c>
      <c r="D18">
        <f t="shared" si="0"/>
        <v>35.5</v>
      </c>
      <c r="E18">
        <f t="shared" si="1"/>
        <v>7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13793</v>
      </c>
      <c r="B19">
        <v>1364</v>
      </c>
      <c r="D19">
        <f t="shared" si="0"/>
        <v>41</v>
      </c>
      <c r="E19">
        <f t="shared" si="1"/>
        <v>15.5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13734</v>
      </c>
      <c r="B20">
        <v>1261</v>
      </c>
      <c r="D20">
        <f t="shared" si="0"/>
        <v>31</v>
      </c>
      <c r="E20">
        <f t="shared" si="1"/>
        <v>8</v>
      </c>
    </row>
    <row r="21" spans="1:12" x14ac:dyDescent="0.3">
      <c r="A21">
        <v>13787</v>
      </c>
      <c r="B21">
        <v>1350</v>
      </c>
      <c r="D21">
        <f t="shared" si="0"/>
        <v>38</v>
      </c>
      <c r="E21">
        <f t="shared" si="1"/>
        <v>14</v>
      </c>
    </row>
    <row r="22" spans="1:12" x14ac:dyDescent="0.3">
      <c r="A22">
        <v>13798</v>
      </c>
      <c r="B22">
        <v>1409</v>
      </c>
      <c r="D22">
        <f t="shared" si="0"/>
        <v>43</v>
      </c>
      <c r="E22">
        <f t="shared" si="1"/>
        <v>21</v>
      </c>
    </row>
    <row r="23" spans="1:12" x14ac:dyDescent="0.3">
      <c r="A23">
        <v>13865</v>
      </c>
      <c r="B23">
        <v>1441</v>
      </c>
      <c r="D23">
        <f t="shared" si="0"/>
        <v>52.5</v>
      </c>
      <c r="E23">
        <f t="shared" si="1"/>
        <v>22</v>
      </c>
    </row>
    <row r="24" spans="1:12" x14ac:dyDescent="0.3">
      <c r="A24">
        <v>13970</v>
      </c>
      <c r="B24">
        <v>1186</v>
      </c>
      <c r="D24">
        <f t="shared" si="0"/>
        <v>59</v>
      </c>
      <c r="E24">
        <f t="shared" si="1"/>
        <v>5</v>
      </c>
    </row>
    <row r="25" spans="1:12" x14ac:dyDescent="0.3">
      <c r="A25">
        <v>13871</v>
      </c>
      <c r="B25">
        <v>1379</v>
      </c>
      <c r="D25">
        <f t="shared" si="0"/>
        <v>54</v>
      </c>
      <c r="E25">
        <f t="shared" si="1"/>
        <v>17</v>
      </c>
    </row>
    <row r="26" spans="1:12" x14ac:dyDescent="0.3">
      <c r="A26">
        <v>13746</v>
      </c>
      <c r="B26">
        <v>1492</v>
      </c>
      <c r="D26">
        <f t="shared" si="0"/>
        <v>32</v>
      </c>
      <c r="E26">
        <f t="shared" si="1"/>
        <v>26</v>
      </c>
    </row>
    <row r="27" spans="1:12" x14ac:dyDescent="0.3">
      <c r="A27">
        <v>13780</v>
      </c>
      <c r="B27">
        <v>1095</v>
      </c>
      <c r="D27">
        <f t="shared" si="0"/>
        <v>37</v>
      </c>
      <c r="E27">
        <f t="shared" si="1"/>
        <v>3</v>
      </c>
    </row>
    <row r="28" spans="1:12" x14ac:dyDescent="0.3">
      <c r="A28">
        <v>13865</v>
      </c>
      <c r="B28">
        <v>1292</v>
      </c>
      <c r="D28">
        <f t="shared" si="0"/>
        <v>52.5</v>
      </c>
      <c r="E28">
        <f t="shared" si="1"/>
        <v>12</v>
      </c>
    </row>
    <row r="29" spans="1:12" x14ac:dyDescent="0.3">
      <c r="A29">
        <v>13858</v>
      </c>
      <c r="B29">
        <v>1750</v>
      </c>
      <c r="D29">
        <f t="shared" si="0"/>
        <v>51</v>
      </c>
      <c r="E29">
        <f t="shared" si="1"/>
        <v>29</v>
      </c>
    </row>
    <row r="30" spans="1:12" x14ac:dyDescent="0.3">
      <c r="A30">
        <v>13913</v>
      </c>
      <c r="B30">
        <v>1734</v>
      </c>
      <c r="D30">
        <f t="shared" si="0"/>
        <v>56</v>
      </c>
      <c r="E30">
        <f t="shared" si="1"/>
        <v>28</v>
      </c>
    </row>
    <row r="31" spans="1:12" x14ac:dyDescent="0.3">
      <c r="A31">
        <v>14185</v>
      </c>
      <c r="B31">
        <v>1397</v>
      </c>
      <c r="D31">
        <f t="shared" si="0"/>
        <v>60</v>
      </c>
      <c r="E31">
        <f t="shared" si="1"/>
        <v>20</v>
      </c>
    </row>
    <row r="32" spans="1:12" x14ac:dyDescent="0.3">
      <c r="A32">
        <v>13790</v>
      </c>
      <c r="B32">
        <v>1039</v>
      </c>
      <c r="D32">
        <f t="shared" si="0"/>
        <v>39.5</v>
      </c>
      <c r="E32">
        <f t="shared" si="1"/>
        <v>1</v>
      </c>
    </row>
    <row r="33" spans="1:5" x14ac:dyDescent="0.3">
      <c r="A33">
        <v>13754</v>
      </c>
      <c r="B33">
        <v>1461</v>
      </c>
      <c r="D33">
        <f t="shared" si="0"/>
        <v>34</v>
      </c>
      <c r="E33">
        <f t="shared" si="1"/>
        <v>23</v>
      </c>
    </row>
  </sheetData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70</v>
      </c>
      <c r="D1" t="s">
        <v>2</v>
      </c>
      <c r="E1">
        <v>574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8280</v>
      </c>
      <c r="I2">
        <f>MEDIAN($B$4:$B$33)</f>
        <v>688</v>
      </c>
      <c r="K2">
        <f>AVERAGE($A$4:$A$33)</f>
        <v>8283.4333333333325</v>
      </c>
      <c r="L2">
        <f>AVERAGE($B$4:$B$33)</f>
        <v>703.3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8260</v>
      </c>
      <c r="B4">
        <v>850</v>
      </c>
      <c r="D4">
        <f t="shared" ref="D4:D33" si="0">RANK(A4,$A$4:$B$33,1)+(COUNT($A$4:$B$33)+1-RANK(A4,$A$4:$B$33,1)-RANK(A4,$A$4:$B$33,0))/2</f>
        <v>39</v>
      </c>
      <c r="E4">
        <f t="shared" ref="E4:E33" si="1">RANK(B4,$A$4:$B$33,1)+(COUNT($A$4:$B$33)+1-RANK(B4,$A$4:$B$33,1)-RANK(B4,$A$4:$B$33,0))/2</f>
        <v>29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8354</v>
      </c>
      <c r="B5">
        <v>709</v>
      </c>
      <c r="D5">
        <f t="shared" si="0"/>
        <v>57</v>
      </c>
      <c r="E5">
        <f t="shared" si="1"/>
        <v>19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133.34333712471562</v>
      </c>
      <c r="L5">
        <f>STDEVP($B$4:$B$33)</f>
        <v>83.164956562244413</v>
      </c>
    </row>
    <row r="6" spans="1:12" x14ac:dyDescent="0.3">
      <c r="A6">
        <v>8238</v>
      </c>
      <c r="B6">
        <v>626</v>
      </c>
      <c r="D6">
        <f t="shared" si="0"/>
        <v>33</v>
      </c>
      <c r="E6">
        <f t="shared" si="1"/>
        <v>5</v>
      </c>
    </row>
    <row r="7" spans="1:12" x14ac:dyDescent="0.3">
      <c r="A7">
        <v>8240</v>
      </c>
      <c r="B7">
        <v>627</v>
      </c>
      <c r="D7">
        <f t="shared" si="0"/>
        <v>35</v>
      </c>
      <c r="E7">
        <f t="shared" si="1"/>
        <v>6.5</v>
      </c>
      <c r="H7" s="1" t="s">
        <v>11</v>
      </c>
      <c r="I7" s="1" t="s">
        <v>12</v>
      </c>
    </row>
    <row r="8" spans="1:12" x14ac:dyDescent="0.3">
      <c r="A8">
        <v>8239</v>
      </c>
      <c r="B8">
        <v>954</v>
      </c>
      <c r="D8">
        <f t="shared" si="0"/>
        <v>34</v>
      </c>
      <c r="E8">
        <f t="shared" si="1"/>
        <v>30</v>
      </c>
      <c r="H8">
        <f>COUNT($A$4:$A$33)</f>
        <v>30</v>
      </c>
      <c r="I8">
        <f>COUNT($B$4:$B$33)</f>
        <v>30</v>
      </c>
    </row>
    <row r="9" spans="1:12" x14ac:dyDescent="0.3">
      <c r="A9">
        <v>8272</v>
      </c>
      <c r="B9">
        <v>627</v>
      </c>
      <c r="D9">
        <f t="shared" si="0"/>
        <v>42.5</v>
      </c>
      <c r="E9">
        <f t="shared" si="1"/>
        <v>6.5</v>
      </c>
    </row>
    <row r="10" spans="1:12" x14ac:dyDescent="0.3">
      <c r="A10">
        <v>8272</v>
      </c>
      <c r="B10">
        <v>632</v>
      </c>
      <c r="D10">
        <f t="shared" si="0"/>
        <v>42.5</v>
      </c>
      <c r="E10">
        <f t="shared" si="1"/>
        <v>8</v>
      </c>
      <c r="G10" t="s">
        <v>13</v>
      </c>
      <c r="H10">
        <f>H8*I8+H8*(H8+1)/2-H5</f>
        <v>0</v>
      </c>
    </row>
    <row r="11" spans="1:12" x14ac:dyDescent="0.3">
      <c r="A11">
        <v>8278</v>
      </c>
      <c r="B11">
        <v>587</v>
      </c>
      <c r="D11">
        <f t="shared" si="0"/>
        <v>45</v>
      </c>
      <c r="E11">
        <f t="shared" si="1"/>
        <v>2</v>
      </c>
      <c r="G11" t="s">
        <v>14</v>
      </c>
      <c r="H11">
        <f>H8*I8+I8*(I8+1)/2-I5</f>
        <v>900</v>
      </c>
    </row>
    <row r="12" spans="1:12" x14ac:dyDescent="0.3">
      <c r="A12">
        <v>8301</v>
      </c>
      <c r="B12">
        <v>685</v>
      </c>
      <c r="D12">
        <f t="shared" si="0"/>
        <v>52</v>
      </c>
      <c r="E12">
        <f t="shared" si="1"/>
        <v>14</v>
      </c>
    </row>
    <row r="13" spans="1:12" x14ac:dyDescent="0.3">
      <c r="A13">
        <v>8244</v>
      </c>
      <c r="B13">
        <v>698</v>
      </c>
      <c r="D13">
        <f t="shared" si="0"/>
        <v>36</v>
      </c>
      <c r="E13">
        <f t="shared" si="1"/>
        <v>18</v>
      </c>
      <c r="G13" t="s">
        <v>15</v>
      </c>
      <c r="H13">
        <f>MIN(H10,H11)</f>
        <v>0</v>
      </c>
    </row>
    <row r="14" spans="1:12" x14ac:dyDescent="0.3">
      <c r="A14">
        <v>8275</v>
      </c>
      <c r="B14">
        <v>576</v>
      </c>
      <c r="D14">
        <f t="shared" si="0"/>
        <v>44</v>
      </c>
      <c r="E14">
        <f t="shared" si="1"/>
        <v>1</v>
      </c>
    </row>
    <row r="15" spans="1:12" x14ac:dyDescent="0.3">
      <c r="A15">
        <v>8286</v>
      </c>
      <c r="B15">
        <v>758</v>
      </c>
      <c r="D15">
        <f t="shared" si="0"/>
        <v>47.5</v>
      </c>
      <c r="E15">
        <f t="shared" si="1"/>
        <v>25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8324</v>
      </c>
      <c r="B16">
        <v>746</v>
      </c>
      <c r="D16">
        <f t="shared" si="0"/>
        <v>54</v>
      </c>
      <c r="E16">
        <f t="shared" si="1"/>
        <v>24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8271</v>
      </c>
      <c r="B17">
        <v>623</v>
      </c>
      <c r="D17">
        <f t="shared" si="0"/>
        <v>41</v>
      </c>
      <c r="E17">
        <f t="shared" si="1"/>
        <v>4</v>
      </c>
    </row>
    <row r="18" spans="1:12" x14ac:dyDescent="0.3">
      <c r="A18">
        <v>8257</v>
      </c>
      <c r="B18">
        <v>666</v>
      </c>
      <c r="D18">
        <f t="shared" si="0"/>
        <v>38</v>
      </c>
      <c r="E18">
        <f t="shared" si="1"/>
        <v>10.5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8293</v>
      </c>
      <c r="B19">
        <v>666</v>
      </c>
      <c r="D19">
        <f t="shared" si="0"/>
        <v>50</v>
      </c>
      <c r="E19">
        <f t="shared" si="1"/>
        <v>10.5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8268</v>
      </c>
      <c r="B20">
        <v>744</v>
      </c>
      <c r="D20">
        <f t="shared" si="0"/>
        <v>40</v>
      </c>
      <c r="E20">
        <f t="shared" si="1"/>
        <v>23</v>
      </c>
    </row>
    <row r="21" spans="1:12" x14ac:dyDescent="0.3">
      <c r="A21">
        <v>8249</v>
      </c>
      <c r="B21">
        <v>688</v>
      </c>
      <c r="D21">
        <f t="shared" si="0"/>
        <v>37</v>
      </c>
      <c r="E21">
        <f t="shared" si="1"/>
        <v>15.5</v>
      </c>
    </row>
    <row r="22" spans="1:12" x14ac:dyDescent="0.3">
      <c r="A22">
        <v>8343</v>
      </c>
      <c r="B22">
        <v>728</v>
      </c>
      <c r="D22">
        <f t="shared" si="0"/>
        <v>55</v>
      </c>
      <c r="E22">
        <f t="shared" si="1"/>
        <v>21</v>
      </c>
    </row>
    <row r="23" spans="1:12" x14ac:dyDescent="0.3">
      <c r="A23">
        <v>8290</v>
      </c>
      <c r="B23">
        <v>723</v>
      </c>
      <c r="D23">
        <f t="shared" si="0"/>
        <v>49</v>
      </c>
      <c r="E23">
        <f t="shared" si="1"/>
        <v>20</v>
      </c>
    </row>
    <row r="24" spans="1:12" x14ac:dyDescent="0.3">
      <c r="A24">
        <v>8298</v>
      </c>
      <c r="B24">
        <v>641</v>
      </c>
      <c r="D24">
        <f t="shared" si="0"/>
        <v>51</v>
      </c>
      <c r="E24">
        <f t="shared" si="1"/>
        <v>9</v>
      </c>
    </row>
    <row r="25" spans="1:12" x14ac:dyDescent="0.3">
      <c r="A25">
        <v>8607</v>
      </c>
      <c r="B25">
        <v>822</v>
      </c>
      <c r="D25">
        <f t="shared" si="0"/>
        <v>60</v>
      </c>
      <c r="E25">
        <f t="shared" si="1"/>
        <v>28</v>
      </c>
    </row>
    <row r="26" spans="1:12" x14ac:dyDescent="0.3">
      <c r="A26">
        <v>8190</v>
      </c>
      <c r="B26">
        <v>815</v>
      </c>
      <c r="D26">
        <f t="shared" si="0"/>
        <v>32</v>
      </c>
      <c r="E26">
        <f t="shared" si="1"/>
        <v>26</v>
      </c>
    </row>
    <row r="27" spans="1:12" x14ac:dyDescent="0.3">
      <c r="A27">
        <v>7713</v>
      </c>
      <c r="B27">
        <v>620</v>
      </c>
      <c r="D27">
        <f t="shared" si="0"/>
        <v>31</v>
      </c>
      <c r="E27">
        <f t="shared" si="1"/>
        <v>3</v>
      </c>
    </row>
    <row r="28" spans="1:12" x14ac:dyDescent="0.3">
      <c r="A28">
        <v>8524</v>
      </c>
      <c r="B28">
        <v>817</v>
      </c>
      <c r="D28">
        <f t="shared" si="0"/>
        <v>59</v>
      </c>
      <c r="E28">
        <f t="shared" si="1"/>
        <v>27</v>
      </c>
    </row>
    <row r="29" spans="1:12" x14ac:dyDescent="0.3">
      <c r="A29">
        <v>8382</v>
      </c>
      <c r="B29">
        <v>678</v>
      </c>
      <c r="D29">
        <f t="shared" si="0"/>
        <v>58</v>
      </c>
      <c r="E29">
        <f t="shared" si="1"/>
        <v>13</v>
      </c>
    </row>
    <row r="30" spans="1:12" x14ac:dyDescent="0.3">
      <c r="A30">
        <v>8282</v>
      </c>
      <c r="B30">
        <v>688</v>
      </c>
      <c r="D30">
        <f t="shared" si="0"/>
        <v>46</v>
      </c>
      <c r="E30">
        <f t="shared" si="1"/>
        <v>15.5</v>
      </c>
    </row>
    <row r="31" spans="1:12" x14ac:dyDescent="0.3">
      <c r="A31">
        <v>8349</v>
      </c>
      <c r="B31">
        <v>674</v>
      </c>
      <c r="D31">
        <f t="shared" si="0"/>
        <v>56</v>
      </c>
      <c r="E31">
        <f t="shared" si="1"/>
        <v>12</v>
      </c>
    </row>
    <row r="32" spans="1:12" x14ac:dyDescent="0.3">
      <c r="A32">
        <v>8318</v>
      </c>
      <c r="B32">
        <v>738</v>
      </c>
      <c r="D32">
        <f t="shared" si="0"/>
        <v>53</v>
      </c>
      <c r="E32">
        <f t="shared" si="1"/>
        <v>22</v>
      </c>
    </row>
    <row r="33" spans="1:5" x14ac:dyDescent="0.3">
      <c r="A33">
        <v>8286</v>
      </c>
      <c r="B33">
        <v>693</v>
      </c>
      <c r="D33">
        <f t="shared" si="0"/>
        <v>47.5</v>
      </c>
      <c r="E33">
        <f t="shared" si="1"/>
        <v>17</v>
      </c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71</v>
      </c>
      <c r="D1" t="s">
        <v>2</v>
      </c>
      <c r="E1">
        <v>716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10611.5</v>
      </c>
      <c r="I2">
        <f>MEDIAN($B$4:$B$33)</f>
        <v>837</v>
      </c>
      <c r="K2">
        <f>AVERAGE($A$4:$A$33)</f>
        <v>10662.966666666667</v>
      </c>
      <c r="L2">
        <f>AVERAGE($B$4:$B$33)</f>
        <v>832.2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10549</v>
      </c>
      <c r="B4">
        <v>711</v>
      </c>
      <c r="D4">
        <f t="shared" ref="D4:D33" si="0">RANK(A4,$A$4:$B$33,1)+(COUNT($A$4:$B$33)+1-RANK(A4,$A$4:$B$33,1)-RANK(A4,$A$4:$B$33,0))/2</f>
        <v>36</v>
      </c>
      <c r="E4">
        <f t="shared" ref="E4:E33" si="1">RANK(B4,$A$4:$B$33,1)+(COUNT($A$4:$B$33)+1-RANK(B4,$A$4:$B$33,1)-RANK(B4,$A$4:$B$33,0))/2</f>
        <v>1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10588</v>
      </c>
      <c r="B5">
        <v>885</v>
      </c>
      <c r="D5">
        <f t="shared" si="0"/>
        <v>38</v>
      </c>
      <c r="E5">
        <f t="shared" si="1"/>
        <v>24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153.55487256641808</v>
      </c>
      <c r="L5">
        <f>STDEVP($B$4:$B$33)</f>
        <v>60.692888106158428</v>
      </c>
    </row>
    <row r="6" spans="1:12" x14ac:dyDescent="0.3">
      <c r="A6">
        <v>10497</v>
      </c>
      <c r="B6">
        <v>767</v>
      </c>
      <c r="D6">
        <f t="shared" si="0"/>
        <v>31</v>
      </c>
      <c r="E6">
        <f t="shared" si="1"/>
        <v>4.5</v>
      </c>
    </row>
    <row r="7" spans="1:12" x14ac:dyDescent="0.3">
      <c r="A7">
        <v>10521</v>
      </c>
      <c r="B7">
        <v>767</v>
      </c>
      <c r="D7">
        <f t="shared" si="0"/>
        <v>33</v>
      </c>
      <c r="E7">
        <f t="shared" si="1"/>
        <v>4.5</v>
      </c>
      <c r="H7" s="1" t="s">
        <v>11</v>
      </c>
      <c r="I7" s="1" t="s">
        <v>12</v>
      </c>
    </row>
    <row r="8" spans="1:12" x14ac:dyDescent="0.3">
      <c r="A8">
        <v>10607</v>
      </c>
      <c r="B8">
        <v>785</v>
      </c>
      <c r="D8">
        <f t="shared" si="0"/>
        <v>44</v>
      </c>
      <c r="E8">
        <f t="shared" si="1"/>
        <v>10</v>
      </c>
      <c r="H8">
        <f>COUNT($A$4:$A$33)</f>
        <v>30</v>
      </c>
      <c r="I8">
        <f>COUNT($B$4:$B$33)</f>
        <v>30</v>
      </c>
    </row>
    <row r="9" spans="1:12" x14ac:dyDescent="0.3">
      <c r="A9">
        <v>10533</v>
      </c>
      <c r="B9">
        <v>773</v>
      </c>
      <c r="D9">
        <f t="shared" si="0"/>
        <v>34</v>
      </c>
      <c r="E9">
        <f t="shared" si="1"/>
        <v>6.5</v>
      </c>
    </row>
    <row r="10" spans="1:12" x14ac:dyDescent="0.3">
      <c r="A10">
        <v>11143</v>
      </c>
      <c r="B10">
        <v>901</v>
      </c>
      <c r="D10">
        <f t="shared" si="0"/>
        <v>60</v>
      </c>
      <c r="E10">
        <f t="shared" si="1"/>
        <v>26.5</v>
      </c>
      <c r="G10" t="s">
        <v>13</v>
      </c>
      <c r="H10">
        <f>H8*I8+H8*(H8+1)/2-H5</f>
        <v>0</v>
      </c>
    </row>
    <row r="11" spans="1:12" x14ac:dyDescent="0.3">
      <c r="A11">
        <v>10758</v>
      </c>
      <c r="B11">
        <v>928</v>
      </c>
      <c r="D11">
        <f t="shared" si="0"/>
        <v>55</v>
      </c>
      <c r="E11">
        <f t="shared" si="1"/>
        <v>29</v>
      </c>
      <c r="G11" t="s">
        <v>14</v>
      </c>
      <c r="H11">
        <f>H8*I8+I8*(I8+1)/2-I5</f>
        <v>900</v>
      </c>
    </row>
    <row r="12" spans="1:12" x14ac:dyDescent="0.3">
      <c r="A12">
        <v>10988</v>
      </c>
      <c r="B12">
        <v>877</v>
      </c>
      <c r="D12">
        <f t="shared" si="0"/>
        <v>58</v>
      </c>
      <c r="E12">
        <f t="shared" si="1"/>
        <v>22</v>
      </c>
    </row>
    <row r="13" spans="1:12" x14ac:dyDescent="0.3">
      <c r="A13">
        <v>11068</v>
      </c>
      <c r="B13">
        <v>916</v>
      </c>
      <c r="D13">
        <f t="shared" si="0"/>
        <v>59</v>
      </c>
      <c r="E13">
        <f t="shared" si="1"/>
        <v>28</v>
      </c>
      <c r="G13" t="s">
        <v>15</v>
      </c>
      <c r="H13">
        <f>MIN(H10,H11)</f>
        <v>0</v>
      </c>
    </row>
    <row r="14" spans="1:12" x14ac:dyDescent="0.3">
      <c r="A14">
        <v>10769</v>
      </c>
      <c r="B14">
        <v>862</v>
      </c>
      <c r="D14">
        <f t="shared" si="0"/>
        <v>56</v>
      </c>
      <c r="E14">
        <f t="shared" si="1"/>
        <v>18</v>
      </c>
    </row>
    <row r="15" spans="1:12" x14ac:dyDescent="0.3">
      <c r="A15">
        <v>10611</v>
      </c>
      <c r="B15">
        <v>773</v>
      </c>
      <c r="D15">
        <f t="shared" si="0"/>
        <v>45</v>
      </c>
      <c r="E15">
        <f t="shared" si="1"/>
        <v>6.5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10602</v>
      </c>
      <c r="B16">
        <v>936</v>
      </c>
      <c r="D16">
        <f t="shared" si="0"/>
        <v>40</v>
      </c>
      <c r="E16">
        <f t="shared" si="1"/>
        <v>30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10605</v>
      </c>
      <c r="B17">
        <v>788</v>
      </c>
      <c r="D17">
        <f t="shared" si="0"/>
        <v>42.5</v>
      </c>
      <c r="E17">
        <f t="shared" si="1"/>
        <v>11</v>
      </c>
    </row>
    <row r="18" spans="1:12" x14ac:dyDescent="0.3">
      <c r="A18">
        <v>10621</v>
      </c>
      <c r="B18">
        <v>860</v>
      </c>
      <c r="D18">
        <f t="shared" si="0"/>
        <v>48</v>
      </c>
      <c r="E18">
        <f t="shared" si="1"/>
        <v>17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10623</v>
      </c>
      <c r="B19">
        <v>857</v>
      </c>
      <c r="D19">
        <f t="shared" si="0"/>
        <v>49</v>
      </c>
      <c r="E19">
        <f t="shared" si="1"/>
        <v>16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10819</v>
      </c>
      <c r="B20">
        <v>804</v>
      </c>
      <c r="D20">
        <f t="shared" si="0"/>
        <v>57</v>
      </c>
      <c r="E20">
        <f t="shared" si="1"/>
        <v>12.5</v>
      </c>
    </row>
    <row r="21" spans="1:12" x14ac:dyDescent="0.3">
      <c r="A21">
        <v>10653</v>
      </c>
      <c r="B21">
        <v>804</v>
      </c>
      <c r="D21">
        <f t="shared" si="0"/>
        <v>51</v>
      </c>
      <c r="E21">
        <f t="shared" si="1"/>
        <v>12.5</v>
      </c>
    </row>
    <row r="22" spans="1:12" x14ac:dyDescent="0.3">
      <c r="A22">
        <v>10662</v>
      </c>
      <c r="B22">
        <v>777</v>
      </c>
      <c r="D22">
        <f t="shared" si="0"/>
        <v>52</v>
      </c>
      <c r="E22">
        <f t="shared" si="1"/>
        <v>8</v>
      </c>
    </row>
    <row r="23" spans="1:12" x14ac:dyDescent="0.3">
      <c r="A23">
        <v>10632</v>
      </c>
      <c r="B23">
        <v>817</v>
      </c>
      <c r="D23">
        <f t="shared" si="0"/>
        <v>50</v>
      </c>
      <c r="E23">
        <f t="shared" si="1"/>
        <v>15</v>
      </c>
    </row>
    <row r="24" spans="1:12" x14ac:dyDescent="0.3">
      <c r="A24">
        <v>10594</v>
      </c>
      <c r="B24">
        <v>896</v>
      </c>
      <c r="D24">
        <f t="shared" si="0"/>
        <v>39</v>
      </c>
      <c r="E24">
        <f t="shared" si="1"/>
        <v>25</v>
      </c>
    </row>
    <row r="25" spans="1:12" x14ac:dyDescent="0.3">
      <c r="A25">
        <v>10679</v>
      </c>
      <c r="B25">
        <v>901</v>
      </c>
      <c r="D25">
        <f t="shared" si="0"/>
        <v>53</v>
      </c>
      <c r="E25">
        <f t="shared" si="1"/>
        <v>26.5</v>
      </c>
    </row>
    <row r="26" spans="1:12" x14ac:dyDescent="0.3">
      <c r="A26">
        <v>10618</v>
      </c>
      <c r="B26">
        <v>873</v>
      </c>
      <c r="D26">
        <f t="shared" si="0"/>
        <v>47</v>
      </c>
      <c r="E26">
        <f t="shared" si="1"/>
        <v>21</v>
      </c>
    </row>
    <row r="27" spans="1:12" x14ac:dyDescent="0.3">
      <c r="A27">
        <v>10612</v>
      </c>
      <c r="B27">
        <v>816</v>
      </c>
      <c r="D27">
        <f t="shared" si="0"/>
        <v>46</v>
      </c>
      <c r="E27">
        <f t="shared" si="1"/>
        <v>14</v>
      </c>
    </row>
    <row r="28" spans="1:12" x14ac:dyDescent="0.3">
      <c r="A28">
        <v>10697</v>
      </c>
      <c r="B28">
        <v>882</v>
      </c>
      <c r="D28">
        <f t="shared" si="0"/>
        <v>54</v>
      </c>
      <c r="E28">
        <f t="shared" si="1"/>
        <v>23</v>
      </c>
    </row>
    <row r="29" spans="1:12" x14ac:dyDescent="0.3">
      <c r="A29">
        <v>10571</v>
      </c>
      <c r="B29">
        <v>778</v>
      </c>
      <c r="D29">
        <f t="shared" si="0"/>
        <v>37</v>
      </c>
      <c r="E29">
        <f t="shared" si="1"/>
        <v>9</v>
      </c>
    </row>
    <row r="30" spans="1:12" x14ac:dyDescent="0.3">
      <c r="A30">
        <v>10512</v>
      </c>
      <c r="B30">
        <v>753</v>
      </c>
      <c r="D30">
        <f t="shared" si="0"/>
        <v>32</v>
      </c>
      <c r="E30">
        <f t="shared" si="1"/>
        <v>3</v>
      </c>
    </row>
    <row r="31" spans="1:12" x14ac:dyDescent="0.3">
      <c r="A31">
        <v>10548</v>
      </c>
      <c r="B31">
        <v>745</v>
      </c>
      <c r="D31">
        <f t="shared" si="0"/>
        <v>35</v>
      </c>
      <c r="E31">
        <f t="shared" si="1"/>
        <v>2</v>
      </c>
    </row>
    <row r="32" spans="1:12" x14ac:dyDescent="0.3">
      <c r="A32">
        <v>10604</v>
      </c>
      <c r="B32">
        <v>871</v>
      </c>
      <c r="D32">
        <f t="shared" si="0"/>
        <v>41</v>
      </c>
      <c r="E32">
        <f t="shared" si="1"/>
        <v>20</v>
      </c>
    </row>
    <row r="33" spans="1:5" x14ac:dyDescent="0.3">
      <c r="A33">
        <v>10605</v>
      </c>
      <c r="B33">
        <v>863</v>
      </c>
      <c r="D33">
        <f t="shared" si="0"/>
        <v>42.5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3"/>
  <cols>
    <col min="1" max="2" width="14.75" customWidth="1"/>
    <col min="3" max="3" width="4.75" customWidth="1"/>
    <col min="4" max="5" width="14.75" customWidth="1"/>
    <col min="6" max="6" width="4.75" customWidth="1"/>
    <col min="7" max="12" width="14.75" customWidth="1"/>
  </cols>
  <sheetData>
    <row r="1" spans="1:12" x14ac:dyDescent="0.3">
      <c r="A1" t="s">
        <v>0</v>
      </c>
      <c r="B1" t="s">
        <v>72</v>
      </c>
      <c r="D1" t="s">
        <v>2</v>
      </c>
      <c r="E1">
        <v>892</v>
      </c>
      <c r="H1" s="1" t="s">
        <v>7</v>
      </c>
      <c r="I1" s="1" t="s">
        <v>8</v>
      </c>
      <c r="K1" s="1" t="s">
        <v>19</v>
      </c>
      <c r="L1" s="1" t="s">
        <v>20</v>
      </c>
    </row>
    <row r="2" spans="1:12" x14ac:dyDescent="0.3">
      <c r="H2">
        <f>MEDIAN($A$4:$A$33)</f>
        <v>13072</v>
      </c>
      <c r="I2">
        <f>MEDIAN($B$4:$B$33)</f>
        <v>1099</v>
      </c>
      <c r="K2">
        <f>AVERAGE($A$4:$A$33)</f>
        <v>13099.366666666667</v>
      </c>
      <c r="L2">
        <f>AVERAGE($B$4:$B$33)</f>
        <v>1115.1333333333334</v>
      </c>
    </row>
    <row r="3" spans="1:12" x14ac:dyDescent="0.3">
      <c r="A3" s="1" t="s">
        <v>3</v>
      </c>
      <c r="B3" s="1" t="s">
        <v>4</v>
      </c>
      <c r="D3" s="1" t="s">
        <v>5</v>
      </c>
      <c r="E3" s="1" t="s">
        <v>6</v>
      </c>
    </row>
    <row r="4" spans="1:12" x14ac:dyDescent="0.3">
      <c r="A4">
        <v>13438</v>
      </c>
      <c r="B4">
        <v>899</v>
      </c>
      <c r="D4">
        <f t="shared" ref="D4:D33" si="0">RANK(A4,$A$4:$B$33,1)+(COUNT($A$4:$B$33)+1-RANK(A4,$A$4:$B$33,1)-RANK(A4,$A$4:$B$33,0))/2</f>
        <v>59</v>
      </c>
      <c r="E4">
        <f t="shared" ref="E4:E33" si="1">RANK(B4,$A$4:$B$33,1)+(COUNT($A$4:$B$33)+1-RANK(B4,$A$4:$B$33,1)-RANK(B4,$A$4:$B$33,0))/2</f>
        <v>1</v>
      </c>
      <c r="H4" s="1" t="s">
        <v>9</v>
      </c>
      <c r="I4" s="1" t="s">
        <v>10</v>
      </c>
      <c r="K4" s="1" t="s">
        <v>21</v>
      </c>
      <c r="L4" s="1" t="s">
        <v>22</v>
      </c>
    </row>
    <row r="5" spans="1:12" x14ac:dyDescent="0.3">
      <c r="A5">
        <v>13163</v>
      </c>
      <c r="B5">
        <v>1034</v>
      </c>
      <c r="D5">
        <f t="shared" si="0"/>
        <v>55</v>
      </c>
      <c r="E5">
        <f t="shared" si="1"/>
        <v>10.5</v>
      </c>
      <c r="H5">
        <f>SUM($D$4:$D$33)</f>
        <v>1365</v>
      </c>
      <c r="I5">
        <f>SUM($E$4:$E$33)</f>
        <v>465</v>
      </c>
      <c r="J5" s="2" t="s">
        <v>23</v>
      </c>
      <c r="K5">
        <f>STDEVP($A$4:$A$33)</f>
        <v>111.51277455470691</v>
      </c>
      <c r="L5">
        <f>STDEVP($B$4:$B$33)</f>
        <v>140.51256962358286</v>
      </c>
    </row>
    <row r="6" spans="1:12" x14ac:dyDescent="0.3">
      <c r="A6">
        <v>13063</v>
      </c>
      <c r="B6">
        <v>998</v>
      </c>
      <c r="D6">
        <f t="shared" si="0"/>
        <v>42.5</v>
      </c>
      <c r="E6">
        <f t="shared" si="1"/>
        <v>8</v>
      </c>
    </row>
    <row r="7" spans="1:12" x14ac:dyDescent="0.3">
      <c r="A7">
        <v>13122</v>
      </c>
      <c r="B7">
        <v>905</v>
      </c>
      <c r="D7">
        <f t="shared" si="0"/>
        <v>52</v>
      </c>
      <c r="E7">
        <f t="shared" si="1"/>
        <v>2</v>
      </c>
      <c r="H7" s="1" t="s">
        <v>11</v>
      </c>
      <c r="I7" s="1" t="s">
        <v>12</v>
      </c>
    </row>
    <row r="8" spans="1:12" x14ac:dyDescent="0.3">
      <c r="A8">
        <v>13168</v>
      </c>
      <c r="B8">
        <v>1407</v>
      </c>
      <c r="D8">
        <f t="shared" si="0"/>
        <v>56</v>
      </c>
      <c r="E8">
        <f t="shared" si="1"/>
        <v>30</v>
      </c>
      <c r="H8">
        <f>COUNT($A$4:$A$33)</f>
        <v>30</v>
      </c>
      <c r="I8">
        <f>COUNT($B$4:$B$33)</f>
        <v>30</v>
      </c>
    </row>
    <row r="9" spans="1:12" x14ac:dyDescent="0.3">
      <c r="A9">
        <v>13025</v>
      </c>
      <c r="B9">
        <v>1034</v>
      </c>
      <c r="D9">
        <f t="shared" si="0"/>
        <v>37</v>
      </c>
      <c r="E9">
        <f t="shared" si="1"/>
        <v>10.5</v>
      </c>
    </row>
    <row r="10" spans="1:12" x14ac:dyDescent="0.3">
      <c r="A10">
        <v>13207</v>
      </c>
      <c r="B10">
        <v>1015</v>
      </c>
      <c r="D10">
        <f t="shared" si="0"/>
        <v>57</v>
      </c>
      <c r="E10">
        <f t="shared" si="1"/>
        <v>9</v>
      </c>
      <c r="G10" t="s">
        <v>13</v>
      </c>
      <c r="H10">
        <f>H8*I8+H8*(H8+1)/2-H5</f>
        <v>0</v>
      </c>
    </row>
    <row r="11" spans="1:12" x14ac:dyDescent="0.3">
      <c r="A11">
        <v>13451</v>
      </c>
      <c r="B11">
        <v>941</v>
      </c>
      <c r="D11">
        <f t="shared" si="0"/>
        <v>60</v>
      </c>
      <c r="E11">
        <f t="shared" si="1"/>
        <v>4</v>
      </c>
      <c r="G11" t="s">
        <v>14</v>
      </c>
      <c r="H11">
        <f>H8*I8+I8*(I8+1)/2-I5</f>
        <v>900</v>
      </c>
    </row>
    <row r="12" spans="1:12" x14ac:dyDescent="0.3">
      <c r="A12">
        <v>13208</v>
      </c>
      <c r="B12">
        <v>992</v>
      </c>
      <c r="D12">
        <f t="shared" si="0"/>
        <v>58</v>
      </c>
      <c r="E12">
        <f t="shared" si="1"/>
        <v>7</v>
      </c>
    </row>
    <row r="13" spans="1:12" x14ac:dyDescent="0.3">
      <c r="A13">
        <v>13072</v>
      </c>
      <c r="B13">
        <v>1095</v>
      </c>
      <c r="D13">
        <f t="shared" si="0"/>
        <v>45.5</v>
      </c>
      <c r="E13">
        <f t="shared" si="1"/>
        <v>14</v>
      </c>
      <c r="G13" t="s">
        <v>15</v>
      </c>
      <c r="H13">
        <f>MIN(H10,H11)</f>
        <v>0</v>
      </c>
    </row>
    <row r="14" spans="1:12" x14ac:dyDescent="0.3">
      <c r="A14">
        <v>13015</v>
      </c>
      <c r="B14">
        <v>1155</v>
      </c>
      <c r="D14">
        <f t="shared" si="0"/>
        <v>34</v>
      </c>
      <c r="E14">
        <f t="shared" si="1"/>
        <v>20</v>
      </c>
    </row>
    <row r="15" spans="1:12" x14ac:dyDescent="0.3">
      <c r="A15">
        <v>13072</v>
      </c>
      <c r="B15">
        <v>1372</v>
      </c>
      <c r="D15">
        <f t="shared" si="0"/>
        <v>45.5</v>
      </c>
      <c r="E15">
        <f t="shared" si="1"/>
        <v>28</v>
      </c>
      <c r="G15" t="s">
        <v>16</v>
      </c>
      <c r="H15">
        <f>(H13-H8*I8/2)/SQRT(H8*I8*(H8+I8+1)/12)</f>
        <v>-6.6529914385911555</v>
      </c>
    </row>
    <row r="16" spans="1:12" x14ac:dyDescent="0.3">
      <c r="A16">
        <v>13063</v>
      </c>
      <c r="B16">
        <v>1102</v>
      </c>
      <c r="D16">
        <f t="shared" si="0"/>
        <v>42.5</v>
      </c>
      <c r="E16">
        <f t="shared" si="1"/>
        <v>16</v>
      </c>
      <c r="G16" s="3" t="s">
        <v>17</v>
      </c>
      <c r="H16" s="4">
        <f>(1-NORMSDIST(ABS(H15)))*2</f>
        <v>2.8719471245608474E-11</v>
      </c>
    </row>
    <row r="17" spans="1:12" x14ac:dyDescent="0.3">
      <c r="A17">
        <v>13129</v>
      </c>
      <c r="B17">
        <v>1303</v>
      </c>
      <c r="D17">
        <f t="shared" si="0"/>
        <v>53.5</v>
      </c>
      <c r="E17">
        <f t="shared" si="1"/>
        <v>27</v>
      </c>
    </row>
    <row r="18" spans="1:12" x14ac:dyDescent="0.3">
      <c r="A18">
        <v>13030</v>
      </c>
      <c r="B18">
        <v>1244</v>
      </c>
      <c r="D18">
        <f t="shared" si="0"/>
        <v>38.5</v>
      </c>
      <c r="E18">
        <f t="shared" si="1"/>
        <v>25</v>
      </c>
      <c r="G18" s="5" t="s">
        <v>18</v>
      </c>
      <c r="H18" s="1">
        <v>0.05</v>
      </c>
      <c r="I18" s="1">
        <v>0.01</v>
      </c>
      <c r="J18" s="1">
        <v>5.0000000000000001E-3</v>
      </c>
      <c r="K18" s="1">
        <v>1E-3</v>
      </c>
      <c r="L18" s="1">
        <v>5.0000000000000001E-4</v>
      </c>
    </row>
    <row r="19" spans="1:12" x14ac:dyDescent="0.3">
      <c r="A19">
        <v>13058</v>
      </c>
      <c r="B19">
        <v>1111</v>
      </c>
      <c r="D19">
        <f t="shared" si="0"/>
        <v>41</v>
      </c>
      <c r="E19">
        <f t="shared" si="1"/>
        <v>17</v>
      </c>
      <c r="G19" s="6"/>
      <c r="H19" s="7" t="str">
        <f>IF($H$16&lt;H18,"YES","no")</f>
        <v>YES</v>
      </c>
      <c r="I19" s="7" t="str">
        <f>IF($H$16&lt;I18,"YES","no")</f>
        <v>YES</v>
      </c>
      <c r="J19" s="7" t="str">
        <f>IF($H$16&lt;J18,"YES","no")</f>
        <v>YES</v>
      </c>
      <c r="K19" s="7" t="str">
        <f>IF($H$16&lt;K18,"YES","no")</f>
        <v>YES</v>
      </c>
      <c r="L19" s="7" t="str">
        <f>IF($H$16&lt;L18,"YES","no")</f>
        <v>YES</v>
      </c>
    </row>
    <row r="20" spans="1:12" x14ac:dyDescent="0.3">
      <c r="A20">
        <v>13030</v>
      </c>
      <c r="B20">
        <v>982</v>
      </c>
      <c r="D20">
        <f t="shared" si="0"/>
        <v>38.5</v>
      </c>
      <c r="E20">
        <f t="shared" si="1"/>
        <v>6</v>
      </c>
    </row>
    <row r="21" spans="1:12" x14ac:dyDescent="0.3">
      <c r="A21">
        <v>13084</v>
      </c>
      <c r="B21">
        <v>1113</v>
      </c>
      <c r="D21">
        <f t="shared" si="0"/>
        <v>48</v>
      </c>
      <c r="E21">
        <f t="shared" si="1"/>
        <v>18</v>
      </c>
    </row>
    <row r="22" spans="1:12" x14ac:dyDescent="0.3">
      <c r="A22">
        <v>13129</v>
      </c>
      <c r="B22">
        <v>1378</v>
      </c>
      <c r="D22">
        <f t="shared" si="0"/>
        <v>53.5</v>
      </c>
      <c r="E22">
        <f t="shared" si="1"/>
        <v>29</v>
      </c>
    </row>
    <row r="23" spans="1:12" x14ac:dyDescent="0.3">
      <c r="A23">
        <v>13100</v>
      </c>
      <c r="B23">
        <v>1192</v>
      </c>
      <c r="D23">
        <f t="shared" si="0"/>
        <v>50</v>
      </c>
      <c r="E23">
        <f t="shared" si="1"/>
        <v>22</v>
      </c>
    </row>
    <row r="24" spans="1:12" x14ac:dyDescent="0.3">
      <c r="A24">
        <v>12972</v>
      </c>
      <c r="B24">
        <v>1096</v>
      </c>
      <c r="D24">
        <f t="shared" si="0"/>
        <v>32</v>
      </c>
      <c r="E24">
        <f t="shared" si="1"/>
        <v>15</v>
      </c>
    </row>
    <row r="25" spans="1:12" x14ac:dyDescent="0.3">
      <c r="A25">
        <v>13121</v>
      </c>
      <c r="B25">
        <v>1235</v>
      </c>
      <c r="D25">
        <f t="shared" si="0"/>
        <v>51</v>
      </c>
      <c r="E25">
        <f t="shared" si="1"/>
        <v>23</v>
      </c>
    </row>
    <row r="26" spans="1:12" x14ac:dyDescent="0.3">
      <c r="A26">
        <v>13067</v>
      </c>
      <c r="B26">
        <v>1191</v>
      </c>
      <c r="D26">
        <f t="shared" si="0"/>
        <v>44</v>
      </c>
      <c r="E26">
        <f t="shared" si="1"/>
        <v>21</v>
      </c>
    </row>
    <row r="27" spans="1:12" x14ac:dyDescent="0.3">
      <c r="A27">
        <v>13082</v>
      </c>
      <c r="B27">
        <v>1253</v>
      </c>
      <c r="D27">
        <f t="shared" si="0"/>
        <v>47</v>
      </c>
      <c r="E27">
        <f t="shared" si="1"/>
        <v>26</v>
      </c>
    </row>
    <row r="28" spans="1:12" x14ac:dyDescent="0.3">
      <c r="A28">
        <v>13018</v>
      </c>
      <c r="B28">
        <v>1077</v>
      </c>
      <c r="D28">
        <f t="shared" si="0"/>
        <v>35.5</v>
      </c>
      <c r="E28">
        <f t="shared" si="1"/>
        <v>13</v>
      </c>
    </row>
    <row r="29" spans="1:12" x14ac:dyDescent="0.3">
      <c r="A29">
        <v>12948</v>
      </c>
      <c r="B29">
        <v>1243</v>
      </c>
      <c r="D29">
        <f t="shared" si="0"/>
        <v>31</v>
      </c>
      <c r="E29">
        <f t="shared" si="1"/>
        <v>24</v>
      </c>
    </row>
    <row r="30" spans="1:12" x14ac:dyDescent="0.3">
      <c r="A30">
        <v>12973</v>
      </c>
      <c r="B30">
        <v>936</v>
      </c>
      <c r="D30">
        <f t="shared" si="0"/>
        <v>33</v>
      </c>
      <c r="E30">
        <f t="shared" si="1"/>
        <v>3</v>
      </c>
    </row>
    <row r="31" spans="1:12" x14ac:dyDescent="0.3">
      <c r="A31">
        <v>13018</v>
      </c>
      <c r="B31">
        <v>944</v>
      </c>
      <c r="D31">
        <f t="shared" si="0"/>
        <v>35.5</v>
      </c>
      <c r="E31">
        <f t="shared" si="1"/>
        <v>5</v>
      </c>
    </row>
    <row r="32" spans="1:12" x14ac:dyDescent="0.3">
      <c r="A32">
        <v>13098</v>
      </c>
      <c r="B32">
        <v>1071</v>
      </c>
      <c r="D32">
        <f t="shared" si="0"/>
        <v>49</v>
      </c>
      <c r="E32">
        <f t="shared" si="1"/>
        <v>12</v>
      </c>
    </row>
    <row r="33" spans="1:5" x14ac:dyDescent="0.3">
      <c r="A33">
        <v>13057</v>
      </c>
      <c r="B33">
        <v>1136</v>
      </c>
      <c r="D33">
        <f t="shared" si="0"/>
        <v>40</v>
      </c>
      <c r="E33">
        <f t="shared" si="1"/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ypchen</cp:lastModifiedBy>
  <dcterms:created xsi:type="dcterms:W3CDTF">2019-07-16T18:08:26Z</dcterms:created>
  <dcterms:modified xsi:type="dcterms:W3CDTF">2019-07-16T10:24:38Z</dcterms:modified>
</cp:coreProperties>
</file>