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stbgroup.sharepoint.com/sites/01_EXT_DSSF_These_Francois_Consigny_571/Documents partages/Calculs Feu/Programmes/python/input/"/>
    </mc:Choice>
  </mc:AlternateContent>
  <xr:revisionPtr revIDLastSave="7" documentId="13_ncr:1_{8A903ACE-D645-4F26-87F9-A0B9776F3C0E}" xr6:coauthVersionLast="47" xr6:coauthVersionMax="47" xr10:uidLastSave="{0B67F969-2945-4DC3-A3E9-835D1A63E6BA}"/>
  <bookViews>
    <workbookView xWindow="-120" yWindow="-16320" windowWidth="29040" windowHeight="15840" activeTab="1" xr2:uid="{00000000-000D-0000-FFFF-FFFF00000000}"/>
  </bookViews>
  <sheets>
    <sheet name="G_ISO834" sheetId="1" r:id="rId1"/>
    <sheet name="Feuil1" sheetId="2" r:id="rId2"/>
    <sheet name="Feuil2" sheetId="3" r:id="rId3"/>
    <sheet name="Feuil3" sheetId="4" r:id="rId4"/>
    <sheet name="Feuil4" sheetId="5" r:id="rId5"/>
    <sheet name="Feuil5" sheetId="6" r:id="rId6"/>
    <sheet name="Feuil6" sheetId="7" r:id="rId7"/>
    <sheet name="Feuil7" sheetId="8" r:id="rId8"/>
    <sheet name="Feuil8" sheetId="9" r:id="rId9"/>
    <sheet name="Feuil9" sheetId="10" r:id="rId10"/>
    <sheet name="Feuil10" sheetId="11" r:id="rId11"/>
    <sheet name="Feuil11" sheetId="12" r:id="rId12"/>
    <sheet name="Feuil12" sheetId="13" r:id="rId13"/>
    <sheet name="Feuil13" sheetId="14" r:id="rId14"/>
    <sheet name="Feuil14" sheetId="15" r:id="rId15"/>
    <sheet name="Feuil15" sheetId="16" r:id="rId16"/>
    <sheet name="Feuil16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20" i="2" l="1"/>
  <c r="B420" i="2" s="1"/>
  <c r="A416" i="2"/>
  <c r="B416" i="2" s="1"/>
  <c r="A411" i="2"/>
  <c r="A412" i="2" s="1"/>
  <c r="B411" i="2"/>
  <c r="A403" i="2"/>
  <c r="B403" i="2"/>
  <c r="A404" i="2"/>
  <c r="B404" i="2" s="1"/>
  <c r="A243" i="2"/>
  <c r="A244" i="2" s="1"/>
  <c r="A241" i="2"/>
  <c r="B241" i="2"/>
  <c r="A242" i="2"/>
  <c r="B242" i="2"/>
  <c r="A4" i="2"/>
  <c r="A5" i="2"/>
  <c r="A6" i="2"/>
  <c r="A7" i="2"/>
  <c r="B7" i="2" s="1"/>
  <c r="C7" i="2" s="1"/>
  <c r="A8" i="2"/>
  <c r="A9" i="2"/>
  <c r="A10" i="2"/>
  <c r="A11" i="2"/>
  <c r="A12" i="2"/>
  <c r="B12" i="2" s="1"/>
  <c r="A13" i="2"/>
  <c r="A3" i="2"/>
  <c r="A2" i="2"/>
  <c r="F2" i="2"/>
  <c r="E3" i="2"/>
  <c r="E4" i="2" s="1"/>
  <c r="B2" i="2"/>
  <c r="B3" i="2"/>
  <c r="C3" i="2" s="1"/>
  <c r="B4" i="2"/>
  <c r="B5" i="2"/>
  <c r="B6" i="2"/>
  <c r="B8" i="2"/>
  <c r="B9" i="2"/>
  <c r="B10" i="2"/>
  <c r="B11" i="2"/>
  <c r="A421" i="2" l="1"/>
  <c r="A417" i="2"/>
  <c r="B412" i="2"/>
  <c r="A413" i="2"/>
  <c r="A405" i="2"/>
  <c r="B243" i="2"/>
  <c r="B244" i="2"/>
  <c r="A245" i="2"/>
  <c r="B13" i="2"/>
  <c r="A14" i="2"/>
  <c r="I10" i="2"/>
  <c r="J10" i="2" s="1"/>
  <c r="K10" i="2" s="1"/>
  <c r="L10" i="2" s="1"/>
  <c r="C10" i="2"/>
  <c r="I6" i="2"/>
  <c r="J6" i="2" s="1"/>
  <c r="K6" i="2" s="1"/>
  <c r="L6" i="2" s="1"/>
  <c r="C6" i="2"/>
  <c r="I7" i="2"/>
  <c r="J7" i="2" s="1"/>
  <c r="K7" i="2" s="1"/>
  <c r="L7" i="2" s="1"/>
  <c r="C13" i="2"/>
  <c r="I13" i="2"/>
  <c r="J13" i="2" s="1"/>
  <c r="K13" i="2" s="1"/>
  <c r="L13" i="2" s="1"/>
  <c r="C9" i="2"/>
  <c r="I9" i="2"/>
  <c r="J9" i="2" s="1"/>
  <c r="K9" i="2" s="1"/>
  <c r="L9" i="2" s="1"/>
  <c r="C5" i="2"/>
  <c r="I5" i="2"/>
  <c r="J5" i="2" s="1"/>
  <c r="K5" i="2" s="1"/>
  <c r="L5" i="2" s="1"/>
  <c r="E5" i="2"/>
  <c r="F4" i="2"/>
  <c r="C12" i="2"/>
  <c r="I12" i="2"/>
  <c r="J12" i="2" s="1"/>
  <c r="K12" i="2" s="1"/>
  <c r="L12" i="2" s="1"/>
  <c r="C8" i="2"/>
  <c r="I8" i="2"/>
  <c r="J8" i="2" s="1"/>
  <c r="K8" i="2" s="1"/>
  <c r="L8" i="2" s="1"/>
  <c r="C4" i="2"/>
  <c r="I4" i="2"/>
  <c r="J4" i="2" s="1"/>
  <c r="K4" i="2" s="1"/>
  <c r="L4" i="2" s="1"/>
  <c r="F3" i="2"/>
  <c r="C2" i="2"/>
  <c r="I3" i="2"/>
  <c r="C11" i="2"/>
  <c r="I11" i="2"/>
  <c r="J11" i="2" s="1"/>
  <c r="K11" i="2" s="1"/>
  <c r="L11" i="2" s="1"/>
  <c r="B421" i="2" l="1"/>
  <c r="A422" i="2"/>
  <c r="B422" i="2" s="1"/>
  <c r="A418" i="2"/>
  <c r="B417" i="2"/>
  <c r="B413" i="2"/>
  <c r="A414" i="2"/>
  <c r="B405" i="2"/>
  <c r="A406" i="2"/>
  <c r="B245" i="2"/>
  <c r="A246" i="2"/>
  <c r="A15" i="2"/>
  <c r="B14" i="2"/>
  <c r="J3" i="2"/>
  <c r="K3" i="2" s="1"/>
  <c r="L3" i="2" s="1"/>
  <c r="F5" i="2"/>
  <c r="E6" i="2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B418" i="2" l="1"/>
  <c r="A419" i="2"/>
  <c r="B419" i="2" s="1"/>
  <c r="B414" i="2"/>
  <c r="A415" i="2"/>
  <c r="B415" i="2" s="1"/>
  <c r="B406" i="2"/>
  <c r="A407" i="2"/>
  <c r="B246" i="2"/>
  <c r="A247" i="2"/>
  <c r="I14" i="2"/>
  <c r="C14" i="2"/>
  <c r="A16" i="2"/>
  <c r="B15" i="2"/>
  <c r="F6" i="2"/>
  <c r="E7" i="2"/>
  <c r="B407" i="2" l="1"/>
  <c r="A408" i="2"/>
  <c r="B247" i="2"/>
  <c r="A248" i="2"/>
  <c r="C15" i="2"/>
  <c r="I15" i="2"/>
  <c r="J15" i="2" s="1"/>
  <c r="K15" i="2" s="1"/>
  <c r="L15" i="2" s="1"/>
  <c r="A17" i="2"/>
  <c r="B16" i="2"/>
  <c r="J14" i="2"/>
  <c r="K14" i="2" s="1"/>
  <c r="L14" i="2" s="1"/>
  <c r="E8" i="2"/>
  <c r="F7" i="2"/>
  <c r="B408" i="2" l="1"/>
  <c r="A409" i="2"/>
  <c r="B248" i="2"/>
  <c r="A249" i="2"/>
  <c r="M14" i="2"/>
  <c r="M15" i="2" s="1"/>
  <c r="C16" i="2"/>
  <c r="I16" i="2"/>
  <c r="A18" i="2"/>
  <c r="B17" i="2"/>
  <c r="F8" i="2"/>
  <c r="E9" i="2"/>
  <c r="B409" i="2" l="1"/>
  <c r="A410" i="2"/>
  <c r="B410" i="2" s="1"/>
  <c r="A250" i="2"/>
  <c r="B249" i="2"/>
  <c r="I17" i="2"/>
  <c r="J17" i="2" s="1"/>
  <c r="K17" i="2" s="1"/>
  <c r="L17" i="2" s="1"/>
  <c r="C17" i="2"/>
  <c r="A19" i="2"/>
  <c r="B18" i="2"/>
  <c r="J16" i="2"/>
  <c r="K16" i="2" s="1"/>
  <c r="L16" i="2" s="1"/>
  <c r="M16" i="2"/>
  <c r="M17" i="2" s="1"/>
  <c r="F9" i="2"/>
  <c r="E10" i="2"/>
  <c r="A251" i="2" l="1"/>
  <c r="B250" i="2"/>
  <c r="I18" i="2"/>
  <c r="C18" i="2"/>
  <c r="A20" i="2"/>
  <c r="B19" i="2"/>
  <c r="F10" i="2"/>
  <c r="E11" i="2"/>
  <c r="B251" i="2" l="1"/>
  <c r="A252" i="2"/>
  <c r="C19" i="2"/>
  <c r="I19" i="2"/>
  <c r="J19" i="2" s="1"/>
  <c r="K19" i="2" s="1"/>
  <c r="L19" i="2" s="1"/>
  <c r="B20" i="2"/>
  <c r="A21" i="2"/>
  <c r="J18" i="2"/>
  <c r="K18" i="2" s="1"/>
  <c r="L18" i="2" s="1"/>
  <c r="E12" i="2"/>
  <c r="F11" i="2"/>
  <c r="B252" i="2" l="1"/>
  <c r="A253" i="2"/>
  <c r="M18" i="2"/>
  <c r="M19" i="2" s="1"/>
  <c r="B21" i="2"/>
  <c r="A22" i="2"/>
  <c r="C20" i="2"/>
  <c r="I20" i="2"/>
  <c r="F12" i="2"/>
  <c r="E13" i="2"/>
  <c r="F13" i="2" s="1"/>
  <c r="B253" i="2" l="1"/>
  <c r="A254" i="2"/>
  <c r="J20" i="2"/>
  <c r="K20" i="2" s="1"/>
  <c r="L20" i="2" s="1"/>
  <c r="B22" i="2"/>
  <c r="A23" i="2"/>
  <c r="C21" i="2"/>
  <c r="I21" i="2"/>
  <c r="J21" i="2" s="1"/>
  <c r="K21" i="2" s="1"/>
  <c r="L21" i="2" s="1"/>
  <c r="M20" i="2"/>
  <c r="M21" i="2" s="1"/>
  <c r="B254" i="2" l="1"/>
  <c r="A255" i="2"/>
  <c r="B23" i="2"/>
  <c r="A24" i="2"/>
  <c r="I22" i="2"/>
  <c r="J22" i="2" s="1"/>
  <c r="K22" i="2" s="1"/>
  <c r="L22" i="2" s="1"/>
  <c r="M22" i="2" s="1"/>
  <c r="C22" i="2"/>
  <c r="A256" i="2" l="1"/>
  <c r="B255" i="2"/>
  <c r="B24" i="2"/>
  <c r="A25" i="2"/>
  <c r="C23" i="2"/>
  <c r="I23" i="2"/>
  <c r="J23" i="2" s="1"/>
  <c r="K23" i="2" s="1"/>
  <c r="L23" i="2" s="1"/>
  <c r="A257" i="2" l="1"/>
  <c r="B256" i="2"/>
  <c r="B25" i="2"/>
  <c r="A26" i="2"/>
  <c r="C24" i="2"/>
  <c r="I24" i="2"/>
  <c r="J24" i="2" s="1"/>
  <c r="K24" i="2" s="1"/>
  <c r="L24" i="2" s="1"/>
  <c r="M23" i="2"/>
  <c r="M24" i="2" s="1"/>
  <c r="B257" i="2" l="1"/>
  <c r="A258" i="2"/>
  <c r="A27" i="2"/>
  <c r="B26" i="2"/>
  <c r="C25" i="2"/>
  <c r="I25" i="2"/>
  <c r="J25" i="2" s="1"/>
  <c r="K25" i="2" s="1"/>
  <c r="L25" i="2" s="1"/>
  <c r="M25" i="2" s="1"/>
  <c r="B258" i="2" l="1"/>
  <c r="A259" i="2"/>
  <c r="I26" i="2"/>
  <c r="J26" i="2" s="1"/>
  <c r="K26" i="2" s="1"/>
  <c r="L26" i="2" s="1"/>
  <c r="M26" i="2" s="1"/>
  <c r="C26" i="2"/>
  <c r="A28" i="2"/>
  <c r="B27" i="2"/>
  <c r="B259" i="2" l="1"/>
  <c r="A260" i="2"/>
  <c r="C27" i="2"/>
  <c r="I27" i="2"/>
  <c r="J27" i="2" s="1"/>
  <c r="K27" i="2" s="1"/>
  <c r="L27" i="2" s="1"/>
  <c r="M27" i="2" s="1"/>
  <c r="A29" i="2"/>
  <c r="B28" i="2"/>
  <c r="A261" i="2" l="1"/>
  <c r="B260" i="2"/>
  <c r="I28" i="2"/>
  <c r="J28" i="2" s="1"/>
  <c r="K28" i="2" s="1"/>
  <c r="L28" i="2" s="1"/>
  <c r="M28" i="2" s="1"/>
  <c r="C28" i="2"/>
  <c r="A30" i="2"/>
  <c r="B29" i="2"/>
  <c r="A262" i="2" l="1"/>
  <c r="B261" i="2"/>
  <c r="C29" i="2"/>
  <c r="I29" i="2"/>
  <c r="J29" i="2" s="1"/>
  <c r="K29" i="2" s="1"/>
  <c r="L29" i="2" s="1"/>
  <c r="M29" i="2" s="1"/>
  <c r="A31" i="2"/>
  <c r="B30" i="2"/>
  <c r="A263" i="2" l="1"/>
  <c r="B262" i="2"/>
  <c r="I30" i="2"/>
  <c r="J30" i="2" s="1"/>
  <c r="K30" i="2" s="1"/>
  <c r="L30" i="2" s="1"/>
  <c r="M30" i="2" s="1"/>
  <c r="C30" i="2"/>
  <c r="A32" i="2"/>
  <c r="B31" i="2"/>
  <c r="B263" i="2" l="1"/>
  <c r="A264" i="2"/>
  <c r="C31" i="2"/>
  <c r="I31" i="2"/>
  <c r="J31" i="2" s="1"/>
  <c r="K31" i="2" s="1"/>
  <c r="L31" i="2" s="1"/>
  <c r="M31" i="2" s="1"/>
  <c r="A33" i="2"/>
  <c r="B32" i="2"/>
  <c r="B264" i="2" l="1"/>
  <c r="A265" i="2"/>
  <c r="C32" i="2"/>
  <c r="I32" i="2"/>
  <c r="J32" i="2" s="1"/>
  <c r="K32" i="2" s="1"/>
  <c r="L32" i="2" s="1"/>
  <c r="N32" i="2" s="1"/>
  <c r="O32" i="2" s="1"/>
  <c r="A34" i="2"/>
  <c r="B33" i="2"/>
  <c r="B265" i="2" l="1"/>
  <c r="A266" i="2"/>
  <c r="I33" i="2"/>
  <c r="J33" i="2" s="1"/>
  <c r="K33" i="2" s="1"/>
  <c r="L33" i="2" s="1"/>
  <c r="C33" i="2"/>
  <c r="B34" i="2"/>
  <c r="A35" i="2"/>
  <c r="M32" i="2"/>
  <c r="M33" i="2" s="1"/>
  <c r="A267" i="2" l="1"/>
  <c r="B266" i="2"/>
  <c r="B35" i="2"/>
  <c r="A36" i="2"/>
  <c r="I34" i="2"/>
  <c r="J34" i="2" s="1"/>
  <c r="K34" i="2" s="1"/>
  <c r="L34" i="2" s="1"/>
  <c r="M34" i="2" s="1"/>
  <c r="C34" i="2"/>
  <c r="A268" i="2" l="1"/>
  <c r="B267" i="2"/>
  <c r="B36" i="2"/>
  <c r="A37" i="2"/>
  <c r="C35" i="2"/>
  <c r="I35" i="2"/>
  <c r="J35" i="2" s="1"/>
  <c r="K35" i="2" s="1"/>
  <c r="L35" i="2" s="1"/>
  <c r="M35" i="2" s="1"/>
  <c r="B268" i="2" l="1"/>
  <c r="A269" i="2"/>
  <c r="B37" i="2"/>
  <c r="A38" i="2"/>
  <c r="C36" i="2"/>
  <c r="I36" i="2"/>
  <c r="J36" i="2" s="1"/>
  <c r="K36" i="2" s="1"/>
  <c r="L36" i="2" s="1"/>
  <c r="M36" i="2" s="1"/>
  <c r="B269" i="2" l="1"/>
  <c r="A270" i="2"/>
  <c r="B38" i="2"/>
  <c r="A39" i="2"/>
  <c r="C37" i="2"/>
  <c r="I37" i="2"/>
  <c r="J37" i="2" s="1"/>
  <c r="K37" i="2" s="1"/>
  <c r="L37" i="2" s="1"/>
  <c r="M37" i="2" s="1"/>
  <c r="B270" i="2" l="1"/>
  <c r="A271" i="2"/>
  <c r="A40" i="2"/>
  <c r="B39" i="2"/>
  <c r="C38" i="2"/>
  <c r="I38" i="2"/>
  <c r="J38" i="2" s="1"/>
  <c r="K38" i="2" s="1"/>
  <c r="L38" i="2" s="1"/>
  <c r="M38" i="2" s="1"/>
  <c r="B271" i="2" l="1"/>
  <c r="A272" i="2"/>
  <c r="C39" i="2"/>
  <c r="I39" i="2"/>
  <c r="J39" i="2" s="1"/>
  <c r="K39" i="2" s="1"/>
  <c r="L39" i="2" s="1"/>
  <c r="M39" i="2" s="1"/>
  <c r="A41" i="2"/>
  <c r="B40" i="2"/>
  <c r="A273" i="2" l="1"/>
  <c r="B272" i="2"/>
  <c r="C40" i="2"/>
  <c r="I40" i="2"/>
  <c r="J40" i="2" s="1"/>
  <c r="K40" i="2" s="1"/>
  <c r="L40" i="2" s="1"/>
  <c r="M40" i="2" s="1"/>
  <c r="A42" i="2"/>
  <c r="B41" i="2"/>
  <c r="A274" i="2" l="1"/>
  <c r="B273" i="2"/>
  <c r="C41" i="2"/>
  <c r="I41" i="2"/>
  <c r="J41" i="2" s="1"/>
  <c r="K41" i="2" s="1"/>
  <c r="L41" i="2" s="1"/>
  <c r="M41" i="2" s="1"/>
  <c r="A43" i="2"/>
  <c r="B42" i="2"/>
  <c r="A275" i="2" l="1"/>
  <c r="B274" i="2"/>
  <c r="I42" i="2"/>
  <c r="J42" i="2" s="1"/>
  <c r="K42" i="2" s="1"/>
  <c r="L42" i="2" s="1"/>
  <c r="M42" i="2" s="1"/>
  <c r="C42" i="2"/>
  <c r="A44" i="2"/>
  <c r="B43" i="2"/>
  <c r="B275" i="2" l="1"/>
  <c r="A276" i="2"/>
  <c r="C43" i="2"/>
  <c r="I43" i="2"/>
  <c r="J43" i="2" s="1"/>
  <c r="K43" i="2" s="1"/>
  <c r="L43" i="2" s="1"/>
  <c r="M43" i="2" s="1"/>
  <c r="B44" i="2"/>
  <c r="A45" i="2"/>
  <c r="B276" i="2" l="1"/>
  <c r="A277" i="2"/>
  <c r="B45" i="2"/>
  <c r="A46" i="2"/>
  <c r="C44" i="2"/>
  <c r="I44" i="2"/>
  <c r="J44" i="2" s="1"/>
  <c r="K44" i="2" s="1"/>
  <c r="L44" i="2" s="1"/>
  <c r="M44" i="2" s="1"/>
  <c r="B277" i="2" l="1"/>
  <c r="A278" i="2"/>
  <c r="B46" i="2"/>
  <c r="A47" i="2"/>
  <c r="C45" i="2"/>
  <c r="I45" i="2"/>
  <c r="J45" i="2" s="1"/>
  <c r="K45" i="2" s="1"/>
  <c r="L45" i="2" s="1"/>
  <c r="M45" i="2" s="1"/>
  <c r="B278" i="2" l="1"/>
  <c r="A279" i="2"/>
  <c r="A48" i="2"/>
  <c r="B47" i="2"/>
  <c r="C46" i="2"/>
  <c r="I46" i="2"/>
  <c r="J46" i="2" s="1"/>
  <c r="K46" i="2" s="1"/>
  <c r="L46" i="2" s="1"/>
  <c r="M46" i="2" s="1"/>
  <c r="A280" i="2" l="1"/>
  <c r="B279" i="2"/>
  <c r="C47" i="2"/>
  <c r="I47" i="2"/>
  <c r="J47" i="2" s="1"/>
  <c r="K47" i="2" s="1"/>
  <c r="L47" i="2" s="1"/>
  <c r="M47" i="2" s="1"/>
  <c r="B48" i="2"/>
  <c r="A49" i="2"/>
  <c r="B280" i="2" l="1"/>
  <c r="A281" i="2"/>
  <c r="B49" i="2"/>
  <c r="A50" i="2"/>
  <c r="C48" i="2"/>
  <c r="I48" i="2"/>
  <c r="J48" i="2" s="1"/>
  <c r="K48" i="2" s="1"/>
  <c r="L48" i="2" s="1"/>
  <c r="M48" i="2" s="1"/>
  <c r="B281" i="2" l="1"/>
  <c r="A282" i="2"/>
  <c r="B50" i="2"/>
  <c r="A51" i="2"/>
  <c r="C49" i="2"/>
  <c r="I49" i="2"/>
  <c r="J49" i="2" s="1"/>
  <c r="K49" i="2" s="1"/>
  <c r="L49" i="2" s="1"/>
  <c r="M49" i="2" s="1"/>
  <c r="B282" i="2" l="1"/>
  <c r="A283" i="2"/>
  <c r="A52" i="2"/>
  <c r="B51" i="2"/>
  <c r="C50" i="2"/>
  <c r="I50" i="2"/>
  <c r="J50" i="2" s="1"/>
  <c r="K50" i="2" s="1"/>
  <c r="L50" i="2" s="1"/>
  <c r="M50" i="2" s="1"/>
  <c r="A284" i="2" l="1"/>
  <c r="B283" i="2"/>
  <c r="C51" i="2"/>
  <c r="I51" i="2"/>
  <c r="J51" i="2" s="1"/>
  <c r="K51" i="2" s="1"/>
  <c r="L51" i="2" s="1"/>
  <c r="M51" i="2" s="1"/>
  <c r="A53" i="2"/>
  <c r="B52" i="2"/>
  <c r="B284" i="2" l="1"/>
  <c r="A285" i="2"/>
  <c r="I52" i="2"/>
  <c r="J52" i="2" s="1"/>
  <c r="K52" i="2" s="1"/>
  <c r="L52" i="2" s="1"/>
  <c r="M52" i="2" s="1"/>
  <c r="C52" i="2"/>
  <c r="A54" i="2"/>
  <c r="B53" i="2"/>
  <c r="A286" i="2" l="1"/>
  <c r="B285" i="2"/>
  <c r="C53" i="2"/>
  <c r="I53" i="2"/>
  <c r="J53" i="2" s="1"/>
  <c r="K53" i="2" s="1"/>
  <c r="L53" i="2" s="1"/>
  <c r="M53" i="2" s="1"/>
  <c r="B54" i="2"/>
  <c r="A55" i="2"/>
  <c r="A287" i="2" l="1"/>
  <c r="B286" i="2"/>
  <c r="B55" i="2"/>
  <c r="A56" i="2"/>
  <c r="C54" i="2"/>
  <c r="I54" i="2"/>
  <c r="J54" i="2" s="1"/>
  <c r="K54" i="2" s="1"/>
  <c r="L54" i="2" s="1"/>
  <c r="M54" i="2" s="1"/>
  <c r="B287" i="2" l="1"/>
  <c r="A288" i="2"/>
  <c r="B56" i="2"/>
  <c r="A57" i="2"/>
  <c r="C55" i="2"/>
  <c r="I55" i="2"/>
  <c r="J55" i="2" s="1"/>
  <c r="K55" i="2" s="1"/>
  <c r="L55" i="2" s="1"/>
  <c r="M55" i="2" s="1"/>
  <c r="B288" i="2" l="1"/>
  <c r="A289" i="2"/>
  <c r="A58" i="2"/>
  <c r="B57" i="2"/>
  <c r="C56" i="2"/>
  <c r="I56" i="2"/>
  <c r="J56" i="2" s="1"/>
  <c r="K56" i="2" s="1"/>
  <c r="L56" i="2" s="1"/>
  <c r="M56" i="2" s="1"/>
  <c r="B289" i="2" l="1"/>
  <c r="A290" i="2"/>
  <c r="C57" i="2"/>
  <c r="I57" i="2"/>
  <c r="J57" i="2" s="1"/>
  <c r="K57" i="2" s="1"/>
  <c r="L57" i="2" s="1"/>
  <c r="M57" i="2" s="1"/>
  <c r="A59" i="2"/>
  <c r="B58" i="2"/>
  <c r="B290" i="2" l="1"/>
  <c r="A291" i="2"/>
  <c r="I58" i="2"/>
  <c r="J58" i="2" s="1"/>
  <c r="K58" i="2" s="1"/>
  <c r="L58" i="2" s="1"/>
  <c r="M58" i="2" s="1"/>
  <c r="C58" i="2"/>
  <c r="A60" i="2"/>
  <c r="B59" i="2"/>
  <c r="A292" i="2" l="1"/>
  <c r="B291" i="2"/>
  <c r="C59" i="2"/>
  <c r="I59" i="2"/>
  <c r="J59" i="2" s="1"/>
  <c r="K59" i="2" s="1"/>
  <c r="L59" i="2" s="1"/>
  <c r="M59" i="2" s="1"/>
  <c r="B60" i="2"/>
  <c r="A61" i="2"/>
  <c r="B292" i="2" l="1"/>
  <c r="A293" i="2"/>
  <c r="B61" i="2"/>
  <c r="A62" i="2"/>
  <c r="C60" i="2"/>
  <c r="I60" i="2"/>
  <c r="J60" i="2" s="1"/>
  <c r="K60" i="2" s="1"/>
  <c r="L60" i="2" s="1"/>
  <c r="M60" i="2" s="1"/>
  <c r="B293" i="2" l="1"/>
  <c r="A294" i="2"/>
  <c r="A63" i="2"/>
  <c r="B62" i="2"/>
  <c r="C61" i="2"/>
  <c r="I61" i="2"/>
  <c r="J61" i="2" s="1"/>
  <c r="K61" i="2" s="1"/>
  <c r="L61" i="2" s="1"/>
  <c r="M61" i="2" s="1"/>
  <c r="B294" i="2" l="1"/>
  <c r="A295" i="2"/>
  <c r="C62" i="2"/>
  <c r="I62" i="2"/>
  <c r="J62" i="2" s="1"/>
  <c r="K62" i="2" s="1"/>
  <c r="L62" i="2" s="1"/>
  <c r="N62" i="2" s="1"/>
  <c r="O62" i="2" s="1"/>
  <c r="A64" i="2"/>
  <c r="B63" i="2"/>
  <c r="B295" i="2" l="1"/>
  <c r="A296" i="2"/>
  <c r="C63" i="2"/>
  <c r="I63" i="2"/>
  <c r="J63" i="2" s="1"/>
  <c r="K63" i="2" s="1"/>
  <c r="L63" i="2" s="1"/>
  <c r="A65" i="2"/>
  <c r="B64" i="2"/>
  <c r="M62" i="2"/>
  <c r="M63" i="2" s="1"/>
  <c r="B296" i="2" l="1"/>
  <c r="A297" i="2"/>
  <c r="C64" i="2"/>
  <c r="I64" i="2"/>
  <c r="J64" i="2" s="1"/>
  <c r="K64" i="2" s="1"/>
  <c r="L64" i="2" s="1"/>
  <c r="M64" i="2" s="1"/>
  <c r="A66" i="2"/>
  <c r="B65" i="2"/>
  <c r="A298" i="2" l="1"/>
  <c r="B297" i="2"/>
  <c r="I65" i="2"/>
  <c r="J65" i="2" s="1"/>
  <c r="K65" i="2" s="1"/>
  <c r="L65" i="2" s="1"/>
  <c r="M65" i="2" s="1"/>
  <c r="C65" i="2"/>
  <c r="A67" i="2"/>
  <c r="B66" i="2"/>
  <c r="A299" i="2" l="1"/>
  <c r="B298" i="2"/>
  <c r="I66" i="2"/>
  <c r="J66" i="2" s="1"/>
  <c r="K66" i="2" s="1"/>
  <c r="L66" i="2" s="1"/>
  <c r="M66" i="2" s="1"/>
  <c r="C66" i="2"/>
  <c r="A68" i="2"/>
  <c r="B67" i="2"/>
  <c r="B299" i="2" l="1"/>
  <c r="A300" i="2"/>
  <c r="C67" i="2"/>
  <c r="I67" i="2"/>
  <c r="J67" i="2" s="1"/>
  <c r="K67" i="2" s="1"/>
  <c r="L67" i="2" s="1"/>
  <c r="M67" i="2" s="1"/>
  <c r="A69" i="2"/>
  <c r="B68" i="2"/>
  <c r="B300" i="2" l="1"/>
  <c r="A301" i="2"/>
  <c r="C68" i="2"/>
  <c r="I68" i="2"/>
  <c r="J68" i="2" s="1"/>
  <c r="K68" i="2" s="1"/>
  <c r="L68" i="2" s="1"/>
  <c r="M68" i="2" s="1"/>
  <c r="A70" i="2"/>
  <c r="B69" i="2"/>
  <c r="B301" i="2" l="1"/>
  <c r="A302" i="2"/>
  <c r="C69" i="2"/>
  <c r="I69" i="2"/>
  <c r="J69" i="2" s="1"/>
  <c r="K69" i="2" s="1"/>
  <c r="L69" i="2" s="1"/>
  <c r="M69" i="2" s="1"/>
  <c r="B70" i="2"/>
  <c r="A71" i="2"/>
  <c r="B302" i="2" l="1"/>
  <c r="A303" i="2"/>
  <c r="B71" i="2"/>
  <c r="A72" i="2"/>
  <c r="C70" i="2"/>
  <c r="I70" i="2"/>
  <c r="J70" i="2" s="1"/>
  <c r="K70" i="2" s="1"/>
  <c r="L70" i="2" s="1"/>
  <c r="M70" i="2" s="1"/>
  <c r="A304" i="2" l="1"/>
  <c r="B303" i="2"/>
  <c r="B72" i="2"/>
  <c r="A73" i="2"/>
  <c r="C71" i="2"/>
  <c r="I71" i="2"/>
  <c r="J71" i="2" s="1"/>
  <c r="K71" i="2" s="1"/>
  <c r="L71" i="2" s="1"/>
  <c r="M71" i="2" s="1"/>
  <c r="B304" i="2" l="1"/>
  <c r="A305" i="2"/>
  <c r="B73" i="2"/>
  <c r="A74" i="2"/>
  <c r="C72" i="2"/>
  <c r="I72" i="2"/>
  <c r="J72" i="2" s="1"/>
  <c r="K72" i="2" s="1"/>
  <c r="L72" i="2" s="1"/>
  <c r="M72" i="2" s="1"/>
  <c r="B305" i="2" l="1"/>
  <c r="A306" i="2"/>
  <c r="B74" i="2"/>
  <c r="A75" i="2"/>
  <c r="C73" i="2"/>
  <c r="I73" i="2"/>
  <c r="J73" i="2" s="1"/>
  <c r="K73" i="2" s="1"/>
  <c r="L73" i="2" s="1"/>
  <c r="M73" i="2" s="1"/>
  <c r="B306" i="2" l="1"/>
  <c r="A307" i="2"/>
  <c r="A76" i="2"/>
  <c r="B75" i="2"/>
  <c r="I74" i="2"/>
  <c r="J74" i="2" s="1"/>
  <c r="K74" i="2" s="1"/>
  <c r="L74" i="2" s="1"/>
  <c r="M74" i="2" s="1"/>
  <c r="C74" i="2"/>
  <c r="A308" i="2" l="1"/>
  <c r="B307" i="2"/>
  <c r="C75" i="2"/>
  <c r="I75" i="2"/>
  <c r="J75" i="2" s="1"/>
  <c r="K75" i="2" s="1"/>
  <c r="L75" i="2" s="1"/>
  <c r="M75" i="2" s="1"/>
  <c r="A77" i="2"/>
  <c r="B76" i="2"/>
  <c r="B308" i="2" l="1"/>
  <c r="A309" i="2"/>
  <c r="I76" i="2"/>
  <c r="J76" i="2" s="1"/>
  <c r="K76" i="2" s="1"/>
  <c r="L76" i="2" s="1"/>
  <c r="M76" i="2" s="1"/>
  <c r="C76" i="2"/>
  <c r="A78" i="2"/>
  <c r="B77" i="2"/>
  <c r="A310" i="2" l="1"/>
  <c r="B309" i="2"/>
  <c r="C77" i="2"/>
  <c r="I77" i="2"/>
  <c r="J77" i="2" s="1"/>
  <c r="K77" i="2" s="1"/>
  <c r="L77" i="2" s="1"/>
  <c r="M77" i="2" s="1"/>
  <c r="B78" i="2"/>
  <c r="A79" i="2"/>
  <c r="A311" i="2" l="1"/>
  <c r="B310" i="2"/>
  <c r="B79" i="2"/>
  <c r="A80" i="2"/>
  <c r="C78" i="2"/>
  <c r="I78" i="2"/>
  <c r="J78" i="2" s="1"/>
  <c r="K78" i="2" s="1"/>
  <c r="L78" i="2" s="1"/>
  <c r="M78" i="2" s="1"/>
  <c r="B311" i="2" l="1"/>
  <c r="A312" i="2"/>
  <c r="A81" i="2"/>
  <c r="B80" i="2"/>
  <c r="C79" i="2"/>
  <c r="I79" i="2"/>
  <c r="J79" i="2" s="1"/>
  <c r="K79" i="2" s="1"/>
  <c r="L79" i="2" s="1"/>
  <c r="M79" i="2" s="1"/>
  <c r="B312" i="2" l="1"/>
  <c r="A313" i="2"/>
  <c r="C80" i="2"/>
  <c r="I80" i="2"/>
  <c r="J80" i="2" s="1"/>
  <c r="K80" i="2" s="1"/>
  <c r="L80" i="2" s="1"/>
  <c r="M80" i="2" s="1"/>
  <c r="A82" i="2"/>
  <c r="B81" i="2"/>
  <c r="A314" i="2" l="1"/>
  <c r="B313" i="2"/>
  <c r="I81" i="2"/>
  <c r="J81" i="2" s="1"/>
  <c r="K81" i="2" s="1"/>
  <c r="L81" i="2" s="1"/>
  <c r="M81" i="2" s="1"/>
  <c r="C81" i="2"/>
  <c r="A83" i="2"/>
  <c r="B82" i="2"/>
  <c r="B314" i="2" l="1"/>
  <c r="A315" i="2"/>
  <c r="C82" i="2"/>
  <c r="I82" i="2"/>
  <c r="J82" i="2" s="1"/>
  <c r="K82" i="2" s="1"/>
  <c r="L82" i="2" s="1"/>
  <c r="M82" i="2" s="1"/>
  <c r="A84" i="2"/>
  <c r="B83" i="2"/>
  <c r="A316" i="2" l="1"/>
  <c r="B315" i="2"/>
  <c r="C83" i="2"/>
  <c r="I83" i="2"/>
  <c r="J83" i="2" s="1"/>
  <c r="K83" i="2" s="1"/>
  <c r="L83" i="2" s="1"/>
  <c r="M83" i="2" s="1"/>
  <c r="B84" i="2"/>
  <c r="A85" i="2"/>
  <c r="B316" i="2" l="1"/>
  <c r="A317" i="2"/>
  <c r="B85" i="2"/>
  <c r="A86" i="2"/>
  <c r="C84" i="2"/>
  <c r="I84" i="2"/>
  <c r="J84" i="2" s="1"/>
  <c r="K84" i="2" s="1"/>
  <c r="L84" i="2" s="1"/>
  <c r="M84" i="2" s="1"/>
  <c r="B317" i="2" l="1"/>
  <c r="A318" i="2"/>
  <c r="B86" i="2"/>
  <c r="A87" i="2"/>
  <c r="C85" i="2"/>
  <c r="I85" i="2"/>
  <c r="J85" i="2" s="1"/>
  <c r="K85" i="2" s="1"/>
  <c r="L85" i="2" s="1"/>
  <c r="M85" i="2" s="1"/>
  <c r="B318" i="2" l="1"/>
  <c r="A319" i="2"/>
  <c r="A88" i="2"/>
  <c r="B87" i="2"/>
  <c r="C86" i="2"/>
  <c r="I86" i="2"/>
  <c r="J86" i="2" s="1"/>
  <c r="K86" i="2" s="1"/>
  <c r="L86" i="2" s="1"/>
  <c r="M86" i="2" s="1"/>
  <c r="B319" i="2" l="1"/>
  <c r="A320" i="2"/>
  <c r="C87" i="2"/>
  <c r="I87" i="2"/>
  <c r="J87" i="2" s="1"/>
  <c r="K87" i="2" s="1"/>
  <c r="L87" i="2" s="1"/>
  <c r="M87" i="2" s="1"/>
  <c r="A89" i="2"/>
  <c r="B88" i="2"/>
  <c r="A321" i="2" l="1"/>
  <c r="B320" i="2"/>
  <c r="C88" i="2"/>
  <c r="I88" i="2"/>
  <c r="J88" i="2" s="1"/>
  <c r="K88" i="2" s="1"/>
  <c r="L88" i="2" s="1"/>
  <c r="M88" i="2" s="1"/>
  <c r="A90" i="2"/>
  <c r="B89" i="2"/>
  <c r="A322" i="2" l="1"/>
  <c r="B321" i="2"/>
  <c r="C89" i="2"/>
  <c r="I89" i="2"/>
  <c r="J89" i="2" s="1"/>
  <c r="K89" i="2" s="1"/>
  <c r="L89" i="2" s="1"/>
  <c r="M89" i="2" s="1"/>
  <c r="B90" i="2"/>
  <c r="A91" i="2"/>
  <c r="A323" i="2" l="1"/>
  <c r="B322" i="2"/>
  <c r="A92" i="2"/>
  <c r="B91" i="2"/>
  <c r="C90" i="2"/>
  <c r="I90" i="2"/>
  <c r="J90" i="2" s="1"/>
  <c r="K90" i="2" s="1"/>
  <c r="L90" i="2" s="1"/>
  <c r="M90" i="2" s="1"/>
  <c r="B323" i="2" l="1"/>
  <c r="A324" i="2"/>
  <c r="C91" i="2"/>
  <c r="I91" i="2"/>
  <c r="J91" i="2" s="1"/>
  <c r="K91" i="2" s="1"/>
  <c r="L91" i="2" s="1"/>
  <c r="M91" i="2" s="1"/>
  <c r="B92" i="2"/>
  <c r="A93" i="2"/>
  <c r="B324" i="2" l="1"/>
  <c r="A325" i="2"/>
  <c r="B93" i="2"/>
  <c r="A94" i="2"/>
  <c r="C92" i="2"/>
  <c r="I92" i="2"/>
  <c r="J92" i="2" s="1"/>
  <c r="K92" i="2" s="1"/>
  <c r="L92" i="2" s="1"/>
  <c r="N92" i="2" s="1"/>
  <c r="O92" i="2" s="1"/>
  <c r="B325" i="2" l="1"/>
  <c r="A326" i="2"/>
  <c r="A95" i="2"/>
  <c r="B94" i="2"/>
  <c r="C93" i="2"/>
  <c r="I93" i="2"/>
  <c r="J93" i="2" s="1"/>
  <c r="K93" i="2" s="1"/>
  <c r="L93" i="2" s="1"/>
  <c r="M92" i="2"/>
  <c r="M93" i="2" s="1"/>
  <c r="A327" i="2" l="1"/>
  <c r="B326" i="2"/>
  <c r="C94" i="2"/>
  <c r="I94" i="2"/>
  <c r="J94" i="2" s="1"/>
  <c r="K94" i="2" s="1"/>
  <c r="L94" i="2" s="1"/>
  <c r="M94" i="2" s="1"/>
  <c r="A96" i="2"/>
  <c r="B95" i="2"/>
  <c r="A328" i="2" l="1"/>
  <c r="B327" i="2"/>
  <c r="C95" i="2"/>
  <c r="I95" i="2"/>
  <c r="J95" i="2" s="1"/>
  <c r="K95" i="2" s="1"/>
  <c r="L95" i="2" s="1"/>
  <c r="M95" i="2" s="1"/>
  <c r="B96" i="2"/>
  <c r="A97" i="2"/>
  <c r="B328" i="2" l="1"/>
  <c r="A329" i="2"/>
  <c r="B97" i="2"/>
  <c r="A98" i="2"/>
  <c r="C96" i="2"/>
  <c r="I96" i="2"/>
  <c r="J96" i="2" s="1"/>
  <c r="K96" i="2" s="1"/>
  <c r="L96" i="2" s="1"/>
  <c r="M96" i="2" s="1"/>
  <c r="B329" i="2" l="1"/>
  <c r="A330" i="2"/>
  <c r="A99" i="2"/>
  <c r="B98" i="2"/>
  <c r="I97" i="2"/>
  <c r="J97" i="2" s="1"/>
  <c r="K97" i="2" s="1"/>
  <c r="L97" i="2" s="1"/>
  <c r="M97" i="2" s="1"/>
  <c r="C97" i="2"/>
  <c r="B330" i="2" l="1"/>
  <c r="A331" i="2"/>
  <c r="I98" i="2"/>
  <c r="J98" i="2" s="1"/>
  <c r="K98" i="2" s="1"/>
  <c r="L98" i="2" s="1"/>
  <c r="M98" i="2" s="1"/>
  <c r="C98" i="2"/>
  <c r="A100" i="2"/>
  <c r="B99" i="2"/>
  <c r="B331" i="2" l="1"/>
  <c r="A332" i="2"/>
  <c r="C99" i="2"/>
  <c r="I99" i="2"/>
  <c r="J99" i="2" s="1"/>
  <c r="K99" i="2" s="1"/>
  <c r="L99" i="2" s="1"/>
  <c r="M99" i="2" s="1"/>
  <c r="A101" i="2"/>
  <c r="B100" i="2"/>
  <c r="A333" i="2" l="1"/>
  <c r="B332" i="2"/>
  <c r="I100" i="2"/>
  <c r="J100" i="2" s="1"/>
  <c r="K100" i="2" s="1"/>
  <c r="L100" i="2" s="1"/>
  <c r="M100" i="2" s="1"/>
  <c r="C100" i="2"/>
  <c r="A102" i="2"/>
  <c r="B101" i="2"/>
  <c r="A334" i="2" l="1"/>
  <c r="B333" i="2"/>
  <c r="C101" i="2"/>
  <c r="I101" i="2"/>
  <c r="J101" i="2" s="1"/>
  <c r="K101" i="2" s="1"/>
  <c r="L101" i="2" s="1"/>
  <c r="M101" i="2" s="1"/>
  <c r="A103" i="2"/>
  <c r="B102" i="2"/>
  <c r="A335" i="2" l="1"/>
  <c r="B334" i="2"/>
  <c r="C102" i="2"/>
  <c r="I102" i="2"/>
  <c r="J102" i="2" s="1"/>
  <c r="K102" i="2" s="1"/>
  <c r="L102" i="2" s="1"/>
  <c r="M102" i="2" s="1"/>
  <c r="A104" i="2"/>
  <c r="B103" i="2"/>
  <c r="B335" i="2" l="1"/>
  <c r="A336" i="2"/>
  <c r="C103" i="2"/>
  <c r="I103" i="2"/>
  <c r="J103" i="2" s="1"/>
  <c r="K103" i="2" s="1"/>
  <c r="L103" i="2" s="1"/>
  <c r="M103" i="2" s="1"/>
  <c r="B104" i="2"/>
  <c r="A105" i="2"/>
  <c r="B336" i="2" l="1"/>
  <c r="A337" i="2"/>
  <c r="B105" i="2"/>
  <c r="A106" i="2"/>
  <c r="C104" i="2"/>
  <c r="I104" i="2"/>
  <c r="J104" i="2" s="1"/>
  <c r="K104" i="2" s="1"/>
  <c r="L104" i="2" s="1"/>
  <c r="M104" i="2" s="1"/>
  <c r="B337" i="2" l="1"/>
  <c r="A338" i="2"/>
  <c r="B106" i="2"/>
  <c r="A107" i="2"/>
  <c r="C105" i="2"/>
  <c r="I105" i="2"/>
  <c r="J105" i="2" s="1"/>
  <c r="K105" i="2" s="1"/>
  <c r="L105" i="2" s="1"/>
  <c r="M105" i="2" s="1"/>
  <c r="B338" i="2" l="1"/>
  <c r="A339" i="2"/>
  <c r="B107" i="2"/>
  <c r="A108" i="2"/>
  <c r="I106" i="2"/>
  <c r="J106" i="2" s="1"/>
  <c r="K106" i="2" s="1"/>
  <c r="L106" i="2" s="1"/>
  <c r="M106" i="2" s="1"/>
  <c r="C106" i="2"/>
  <c r="A340" i="2" l="1"/>
  <c r="B339" i="2"/>
  <c r="B108" i="2"/>
  <c r="A109" i="2"/>
  <c r="C107" i="2"/>
  <c r="I107" i="2"/>
  <c r="J107" i="2" s="1"/>
  <c r="K107" i="2" s="1"/>
  <c r="L107" i="2" s="1"/>
  <c r="M107" i="2" s="1"/>
  <c r="B340" i="2" l="1"/>
  <c r="A341" i="2"/>
  <c r="B109" i="2"/>
  <c r="A110" i="2"/>
  <c r="C108" i="2"/>
  <c r="I108" i="2"/>
  <c r="J108" i="2" s="1"/>
  <c r="K108" i="2" s="1"/>
  <c r="L108" i="2" s="1"/>
  <c r="M108" i="2" s="1"/>
  <c r="B341" i="2" l="1"/>
  <c r="A342" i="2"/>
  <c r="A111" i="2"/>
  <c r="B110" i="2"/>
  <c r="C109" i="2"/>
  <c r="I109" i="2"/>
  <c r="J109" i="2" s="1"/>
  <c r="K109" i="2" s="1"/>
  <c r="L109" i="2" s="1"/>
  <c r="M109" i="2" s="1"/>
  <c r="B342" i="2" l="1"/>
  <c r="A343" i="2"/>
  <c r="C110" i="2"/>
  <c r="I110" i="2"/>
  <c r="J110" i="2" s="1"/>
  <c r="K110" i="2" s="1"/>
  <c r="L110" i="2" s="1"/>
  <c r="M110" i="2" s="1"/>
  <c r="A112" i="2"/>
  <c r="B111" i="2"/>
  <c r="A344" i="2" l="1"/>
  <c r="B343" i="2"/>
  <c r="C111" i="2"/>
  <c r="I111" i="2"/>
  <c r="J111" i="2" s="1"/>
  <c r="K111" i="2" s="1"/>
  <c r="L111" i="2" s="1"/>
  <c r="M111" i="2" s="1"/>
  <c r="A113" i="2"/>
  <c r="B112" i="2"/>
  <c r="B344" i="2" l="1"/>
  <c r="A345" i="2"/>
  <c r="C112" i="2"/>
  <c r="I112" i="2"/>
  <c r="J112" i="2" s="1"/>
  <c r="K112" i="2" s="1"/>
  <c r="L112" i="2" s="1"/>
  <c r="M112" i="2" s="1"/>
  <c r="A114" i="2"/>
  <c r="B113" i="2"/>
  <c r="A346" i="2" l="1"/>
  <c r="B345" i="2"/>
  <c r="C113" i="2"/>
  <c r="I113" i="2"/>
  <c r="J113" i="2" s="1"/>
  <c r="K113" i="2" s="1"/>
  <c r="L113" i="2" s="1"/>
  <c r="M113" i="2" s="1"/>
  <c r="A115" i="2"/>
  <c r="B114" i="2"/>
  <c r="A347" i="2" l="1"/>
  <c r="B346" i="2"/>
  <c r="C114" i="2"/>
  <c r="I114" i="2"/>
  <c r="J114" i="2" s="1"/>
  <c r="K114" i="2" s="1"/>
  <c r="L114" i="2" s="1"/>
  <c r="M114" i="2" s="1"/>
  <c r="A116" i="2"/>
  <c r="B115" i="2"/>
  <c r="B347" i="2" l="1"/>
  <c r="A348" i="2"/>
  <c r="C115" i="2"/>
  <c r="I115" i="2"/>
  <c r="J115" i="2" s="1"/>
  <c r="K115" i="2" s="1"/>
  <c r="L115" i="2" s="1"/>
  <c r="M115" i="2" s="1"/>
  <c r="B116" i="2"/>
  <c r="A117" i="2"/>
  <c r="B348" i="2" l="1"/>
  <c r="A349" i="2"/>
  <c r="B117" i="2"/>
  <c r="A118" i="2"/>
  <c r="C116" i="2"/>
  <c r="I116" i="2"/>
  <c r="J116" i="2" s="1"/>
  <c r="K116" i="2" s="1"/>
  <c r="L116" i="2" s="1"/>
  <c r="M116" i="2" s="1"/>
  <c r="B349" i="2" l="1"/>
  <c r="A350" i="2"/>
  <c r="A119" i="2"/>
  <c r="B118" i="2"/>
  <c r="C117" i="2"/>
  <c r="I117" i="2"/>
  <c r="J117" i="2" s="1"/>
  <c r="K117" i="2" s="1"/>
  <c r="L117" i="2" s="1"/>
  <c r="M117" i="2" s="1"/>
  <c r="B350" i="2" l="1"/>
  <c r="A351" i="2"/>
  <c r="C118" i="2"/>
  <c r="I118" i="2"/>
  <c r="J118" i="2" s="1"/>
  <c r="K118" i="2" s="1"/>
  <c r="L118" i="2" s="1"/>
  <c r="M118" i="2" s="1"/>
  <c r="A120" i="2"/>
  <c r="B119" i="2"/>
  <c r="A352" i="2" l="1"/>
  <c r="B351" i="2"/>
  <c r="C119" i="2"/>
  <c r="I119" i="2"/>
  <c r="B120" i="2"/>
  <c r="A121" i="2"/>
  <c r="B352" i="2" l="1"/>
  <c r="A353" i="2"/>
  <c r="B121" i="2"/>
  <c r="A122" i="2"/>
  <c r="J119" i="2"/>
  <c r="K119" i="2" s="1"/>
  <c r="L119" i="2" s="1"/>
  <c r="M119" i="2" s="1"/>
  <c r="E119" i="2"/>
  <c r="G119" i="2" s="1"/>
  <c r="H119" i="2" s="1"/>
  <c r="B353" i="2" l="1"/>
  <c r="A354" i="2"/>
  <c r="B122" i="2"/>
  <c r="A123" i="2"/>
  <c r="B354" i="2" l="1"/>
  <c r="A355" i="2"/>
  <c r="A124" i="2"/>
  <c r="B123" i="2"/>
  <c r="B355" i="2" l="1"/>
  <c r="A356" i="2"/>
  <c r="A125" i="2"/>
  <c r="B124" i="2"/>
  <c r="B356" i="2" l="1"/>
  <c r="A357" i="2"/>
  <c r="A126" i="2"/>
  <c r="B125" i="2"/>
  <c r="A358" i="2" l="1"/>
  <c r="B357" i="2"/>
  <c r="A127" i="2"/>
  <c r="B126" i="2"/>
  <c r="A359" i="2" l="1"/>
  <c r="B358" i="2"/>
  <c r="A128" i="2"/>
  <c r="B127" i="2"/>
  <c r="B359" i="2" l="1"/>
  <c r="A360" i="2"/>
  <c r="A129" i="2"/>
  <c r="B128" i="2"/>
  <c r="B360" i="2" l="1"/>
  <c r="A361" i="2"/>
  <c r="A130" i="2"/>
  <c r="B129" i="2"/>
  <c r="B361" i="2" l="1"/>
  <c r="A362" i="2"/>
  <c r="A131" i="2"/>
  <c r="B130" i="2"/>
  <c r="B362" i="2" l="1"/>
  <c r="A363" i="2"/>
  <c r="B131" i="2"/>
  <c r="A132" i="2"/>
  <c r="A364" i="2" l="1"/>
  <c r="B363" i="2"/>
  <c r="B132" i="2"/>
  <c r="A133" i="2"/>
  <c r="B364" i="2" l="1"/>
  <c r="A365" i="2"/>
  <c r="B133" i="2"/>
  <c r="A134" i="2"/>
  <c r="A366" i="2" l="1"/>
  <c r="B365" i="2"/>
  <c r="B134" i="2"/>
  <c r="A135" i="2"/>
  <c r="B366" i="2" l="1"/>
  <c r="A367" i="2"/>
  <c r="A136" i="2"/>
  <c r="B135" i="2"/>
  <c r="B367" i="2" l="1"/>
  <c r="A368" i="2"/>
  <c r="A137" i="2"/>
  <c r="B136" i="2"/>
  <c r="A369" i="2" l="1"/>
  <c r="B368" i="2"/>
  <c r="B137" i="2"/>
  <c r="A138" i="2"/>
  <c r="A370" i="2" l="1"/>
  <c r="B369" i="2"/>
  <c r="B138" i="2"/>
  <c r="A139" i="2"/>
  <c r="A371" i="2" l="1"/>
  <c r="B370" i="2"/>
  <c r="B139" i="2"/>
  <c r="A140" i="2"/>
  <c r="A372" i="2" l="1"/>
  <c r="B371" i="2"/>
  <c r="A141" i="2"/>
  <c r="B140" i="2"/>
  <c r="B372" i="2" l="1"/>
  <c r="A373" i="2"/>
  <c r="A142" i="2"/>
  <c r="B141" i="2"/>
  <c r="B373" i="2" l="1"/>
  <c r="A374" i="2"/>
  <c r="A143" i="2"/>
  <c r="B142" i="2"/>
  <c r="A375" i="2" l="1"/>
  <c r="B374" i="2"/>
  <c r="A144" i="2"/>
  <c r="B143" i="2"/>
  <c r="A376" i="2" l="1"/>
  <c r="B375" i="2"/>
  <c r="A145" i="2"/>
  <c r="B144" i="2"/>
  <c r="B376" i="2" l="1"/>
  <c r="A377" i="2"/>
  <c r="B145" i="2"/>
  <c r="A146" i="2"/>
  <c r="A378" i="2" l="1"/>
  <c r="B377" i="2"/>
  <c r="B146" i="2"/>
  <c r="A147" i="2"/>
  <c r="B378" i="2" l="1"/>
  <c r="A379" i="2"/>
  <c r="A148" i="2"/>
  <c r="B147" i="2"/>
  <c r="B379" i="2" l="1"/>
  <c r="A380" i="2"/>
  <c r="A149" i="2"/>
  <c r="B148" i="2"/>
  <c r="B380" i="2" l="1"/>
  <c r="A381" i="2"/>
  <c r="B149" i="2"/>
  <c r="A150" i="2"/>
  <c r="A382" i="2" l="1"/>
  <c r="B381" i="2"/>
  <c r="B150" i="2"/>
  <c r="A151" i="2"/>
  <c r="A383" i="2" l="1"/>
  <c r="B382" i="2"/>
  <c r="B151" i="2"/>
  <c r="A152" i="2"/>
  <c r="A384" i="2" l="1"/>
  <c r="B383" i="2"/>
  <c r="A153" i="2"/>
  <c r="B152" i="2"/>
  <c r="B384" i="2" l="1"/>
  <c r="A385" i="2"/>
  <c r="B153" i="2"/>
  <c r="A154" i="2"/>
  <c r="B385" i="2" l="1"/>
  <c r="A386" i="2"/>
  <c r="B154" i="2"/>
  <c r="A155" i="2"/>
  <c r="B386" i="2" l="1"/>
  <c r="A387" i="2"/>
  <c r="A156" i="2"/>
  <c r="B155" i="2"/>
  <c r="A388" i="2" l="1"/>
  <c r="B387" i="2"/>
  <c r="A157" i="2"/>
  <c r="B156" i="2"/>
  <c r="B388" i="2" l="1"/>
  <c r="A389" i="2"/>
  <c r="B157" i="2"/>
  <c r="A158" i="2"/>
  <c r="A390" i="2" l="1"/>
  <c r="B389" i="2"/>
  <c r="B158" i="2"/>
  <c r="A159" i="2"/>
  <c r="B390" i="2" l="1"/>
  <c r="A391" i="2"/>
  <c r="A160" i="2"/>
  <c r="B159" i="2"/>
  <c r="B391" i="2" l="1"/>
  <c r="A392" i="2"/>
  <c r="A161" i="2"/>
  <c r="B160" i="2"/>
  <c r="B392" i="2" l="1"/>
  <c r="A393" i="2"/>
  <c r="A162" i="2"/>
  <c r="B161" i="2"/>
  <c r="A394" i="2" l="1"/>
  <c r="B393" i="2"/>
  <c r="A163" i="2"/>
  <c r="B162" i="2"/>
  <c r="A395" i="2" l="1"/>
  <c r="B394" i="2"/>
  <c r="B163" i="2"/>
  <c r="A164" i="2"/>
  <c r="A396" i="2" l="1"/>
  <c r="B395" i="2"/>
  <c r="B164" i="2"/>
  <c r="A165" i="2"/>
  <c r="B396" i="2" l="1"/>
  <c r="A397" i="2"/>
  <c r="B165" i="2"/>
  <c r="A166" i="2"/>
  <c r="A398" i="2" l="1"/>
  <c r="B397" i="2"/>
  <c r="B166" i="2"/>
  <c r="A167" i="2"/>
  <c r="A399" i="2" l="1"/>
  <c r="B398" i="2"/>
  <c r="B167" i="2"/>
  <c r="A168" i="2"/>
  <c r="A400" i="2" l="1"/>
  <c r="B399" i="2"/>
  <c r="B168" i="2"/>
  <c r="A169" i="2"/>
  <c r="B400" i="2" l="1"/>
  <c r="A401" i="2"/>
  <c r="B169" i="2"/>
  <c r="A170" i="2"/>
  <c r="A402" i="2" l="1"/>
  <c r="B402" i="2" s="1"/>
  <c r="B401" i="2"/>
  <c r="B170" i="2"/>
  <c r="A171" i="2"/>
  <c r="A172" i="2" l="1"/>
  <c r="B171" i="2"/>
  <c r="A173" i="2" l="1"/>
  <c r="B172" i="2"/>
  <c r="A174" i="2" l="1"/>
  <c r="B173" i="2"/>
  <c r="B174" i="2" l="1"/>
  <c r="A175" i="2"/>
  <c r="B175" i="2" l="1"/>
  <c r="A176" i="2"/>
  <c r="A177" i="2" l="1"/>
  <c r="B176" i="2"/>
  <c r="B177" i="2" l="1"/>
  <c r="A178" i="2"/>
  <c r="B178" i="2" l="1"/>
  <c r="A179" i="2"/>
  <c r="B179" i="2" l="1"/>
  <c r="A180" i="2"/>
  <c r="A181" i="2" l="1"/>
  <c r="B180" i="2"/>
  <c r="B181" i="2" l="1"/>
  <c r="A182" i="2"/>
  <c r="B182" i="2" l="1"/>
  <c r="A183" i="2"/>
  <c r="A184" i="2" l="1"/>
  <c r="B183" i="2"/>
  <c r="A185" i="2" l="1"/>
  <c r="B184" i="2"/>
  <c r="A186" i="2" l="1"/>
  <c r="B185" i="2"/>
  <c r="A187" i="2" l="1"/>
  <c r="B186" i="2"/>
  <c r="A188" i="2" l="1"/>
  <c r="B187" i="2"/>
  <c r="B188" i="2" l="1"/>
  <c r="A189" i="2"/>
  <c r="B189" i="2" l="1"/>
  <c r="A190" i="2"/>
  <c r="B190" i="2" l="1"/>
  <c r="A191" i="2"/>
  <c r="B191" i="2" l="1"/>
  <c r="A192" i="2"/>
  <c r="B192" i="2" l="1"/>
  <c r="A193" i="2"/>
  <c r="B193" i="2" l="1"/>
  <c r="A194" i="2"/>
  <c r="B194" i="2" l="1"/>
  <c r="A195" i="2"/>
  <c r="A196" i="2" l="1"/>
  <c r="B195" i="2"/>
  <c r="A197" i="2" l="1"/>
  <c r="B196" i="2"/>
  <c r="B197" i="2" l="1"/>
  <c r="A198" i="2"/>
  <c r="A199" i="2" l="1"/>
  <c r="B198" i="2"/>
  <c r="A200" i="2" l="1"/>
  <c r="B199" i="2"/>
  <c r="A201" i="2" l="1"/>
  <c r="B200" i="2"/>
  <c r="A202" i="2" l="1"/>
  <c r="B201" i="2"/>
  <c r="A203" i="2" l="1"/>
  <c r="B202" i="2"/>
  <c r="A204" i="2" l="1"/>
  <c r="B203" i="2"/>
  <c r="A205" i="2" l="1"/>
  <c r="B204" i="2"/>
  <c r="B205" i="2" l="1"/>
  <c r="A206" i="2"/>
  <c r="B206" i="2" l="1"/>
  <c r="A207" i="2"/>
  <c r="A208" i="2" l="1"/>
  <c r="B207" i="2"/>
  <c r="A209" i="2" l="1"/>
  <c r="B208" i="2"/>
  <c r="B209" i="2" l="1"/>
  <c r="A210" i="2"/>
  <c r="A211" i="2" l="1"/>
  <c r="B210" i="2"/>
  <c r="B211" i="2" l="1"/>
  <c r="A212" i="2"/>
  <c r="B212" i="2" l="1"/>
  <c r="A213" i="2"/>
  <c r="A214" i="2" l="1"/>
  <c r="B213" i="2"/>
  <c r="A215" i="2" l="1"/>
  <c r="B214" i="2"/>
  <c r="A216" i="2" l="1"/>
  <c r="B215" i="2"/>
  <c r="B216" i="2" l="1"/>
  <c r="A217" i="2"/>
  <c r="B217" i="2" l="1"/>
  <c r="A218" i="2"/>
  <c r="B218" i="2" l="1"/>
  <c r="A219" i="2"/>
  <c r="A220" i="2" l="1"/>
  <c r="B219" i="2"/>
  <c r="A221" i="2" l="1"/>
  <c r="B220" i="2"/>
  <c r="B221" i="2" l="1"/>
  <c r="A222" i="2"/>
  <c r="B222" i="2" l="1"/>
  <c r="A223" i="2"/>
  <c r="B223" i="2" l="1"/>
  <c r="A224" i="2"/>
  <c r="B224" i="2" l="1"/>
  <c r="A225" i="2"/>
  <c r="B225" i="2" l="1"/>
  <c r="A226" i="2"/>
  <c r="B226" i="2" l="1"/>
  <c r="A227" i="2"/>
  <c r="A228" i="2" l="1"/>
  <c r="B227" i="2"/>
  <c r="A229" i="2" l="1"/>
  <c r="B228" i="2"/>
  <c r="B229" i="2" l="1"/>
  <c r="A230" i="2"/>
  <c r="B230" i="2" l="1"/>
  <c r="A231" i="2"/>
  <c r="A232" i="2" l="1"/>
  <c r="B231" i="2"/>
  <c r="A233" i="2" l="1"/>
  <c r="B232" i="2"/>
  <c r="B233" i="2" l="1"/>
  <c r="A234" i="2"/>
  <c r="A235" i="2" l="1"/>
  <c r="B234" i="2"/>
  <c r="B235" i="2" l="1"/>
  <c r="A236" i="2"/>
  <c r="B236" i="2" l="1"/>
  <c r="A237" i="2"/>
  <c r="A238" i="2" l="1"/>
  <c r="B237" i="2"/>
  <c r="A239" i="2" l="1"/>
  <c r="B238" i="2"/>
  <c r="A240" i="2" l="1"/>
  <c r="B240" i="2" s="1"/>
  <c r="B239" i="2"/>
</calcChain>
</file>

<file path=xl/sharedStrings.xml><?xml version="1.0" encoding="utf-8"?>
<sst xmlns="http://schemas.openxmlformats.org/spreadsheetml/2006/main" count="7" uniqueCount="7">
  <si>
    <t>t min</t>
  </si>
  <si>
    <t>t s</t>
  </si>
  <si>
    <t>Tmean</t>
  </si>
  <si>
    <t>int</t>
  </si>
  <si>
    <t>e</t>
  </si>
  <si>
    <t>T²</t>
  </si>
  <si>
    <t>courbe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</si>
</sst>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.00\ _F_-;\-* #,##0.00\ _F_-;_-* &quot;-&quot;??\ _F_-;_-@_-"/>
    <numFmt numFmtId="165" formatCode="_-* #,##0_-;\-* #,##0_-;_-* &quot;-&quot;??_-;_-@_-"/>
    <numFmt numFmtId="166" formatCode="_-* #,##0.00000\ _€_-;\-* #,##0.00000\ _€_-;_-* &quot;-&quot;??\ _€_-;_-@_-"/>
    <numFmt numFmtId="167" formatCode="_-* #,##0.00\ _€_-;\-* #,##0.00\ _€_-;_-* &quot;-&quot;??\ _€_-;_-@_-"/>
    <numFmt numFmtId="168" formatCode="_-* #,##0\ _F_-;\-* #,##0\ _F_-;_-* &quot;-&quot;??\ _F_-;_-@_-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165" fontId="0" fillId="0" borderId="0" xfId="1" applyNumberFormat="1" applyFont="1"/>
    <xf numFmtId="43" fontId="0" fillId="0" borderId="0" xfId="1" applyNumberFormat="1" applyFont="1"/>
    <xf numFmtId="164" fontId="0" fillId="0" borderId="0" xfId="1" applyFont="1"/>
    <xf numFmtId="166" fontId="0" fillId="0" borderId="0" xfId="0" applyNumberFormat="1"/>
    <xf numFmtId="167" fontId="0" fillId="0" borderId="0" xfId="0" applyNumberFormat="1"/>
    <xf numFmtId="0" fontId="0" fillId="2" borderId="0" xfId="0" applyFill="1"/>
    <xf numFmtId="165" fontId="1" fillId="2" borderId="0" xfId="1" applyNumberFormat="1" applyFont="1" applyFill="1"/>
    <xf numFmtId="43" fontId="1" fillId="2" borderId="0" xfId="1" applyNumberFormat="1" applyFont="1" applyFill="1"/>
    <xf numFmtId="164" fontId="1" fillId="2" borderId="0" xfId="1" applyFont="1" applyFill="1"/>
    <xf numFmtId="167" fontId="0" fillId="2" borderId="0" xfId="0" applyNumberFormat="1" applyFill="1"/>
    <xf numFmtId="165" fontId="0" fillId="2" borderId="0" xfId="0" applyNumberFormat="1" applyFill="1"/>
    <xf numFmtId="168" fontId="0" fillId="0" borderId="0" xfId="1" applyNumberFormat="1" applyFont="1"/>
    <xf numFmtId="0" fontId="3" fillId="0" borderId="0" xfId="0" applyFon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theme" Target="theme/theme1.xml"/><Relationship Id="rId3" Type="http://schemas.openxmlformats.org/officeDocument/2006/relationships/worksheet" Target="worksheets/sheet2.xml"/><Relationship Id="rId21" Type="http://schemas.openxmlformats.org/officeDocument/2006/relationships/calcChain" Target="calcChain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9.xml"/><Relationship Id="rId19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Bookman Old Style"/>
                <a:ea typeface="Bookman Old Style"/>
                <a:cs typeface="Bookman Old Style"/>
              </a:defRPr>
            </a:pPr>
            <a:r>
              <a:rPr lang="fr-FR"/>
              <a:t>Loi conventionnelle de croissance de la température des gaz 
lors d'un essai de résistance au feu (ISO 834)</a:t>
            </a:r>
          </a:p>
        </c:rich>
      </c:tx>
      <c:layout>
        <c:manualLayout>
          <c:xMode val="edge"/>
          <c:yMode val="edge"/>
          <c:x val="0.14107010061242345"/>
          <c:y val="2.0224756896956176E-2"/>
        </c:manualLayout>
      </c:layout>
      <c:overlay val="0"/>
      <c:spPr>
        <a:solidFill>
          <a:srgbClr val="FFFFC0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215427380125087"/>
          <c:y val="0.18988764044943821"/>
          <c:w val="0.78874218207088254"/>
          <c:h val="0.6741573033707865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ot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Lit>
              <c:formatCode>General</c:formatCode>
              <c:ptCount val="11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</c:numLit>
          </c:xVal>
          <c:yVal>
            <c:numLit>
              <c:formatCode>General</c:formatCode>
              <c:ptCount val="118"/>
              <c:pt idx="0">
                <c:v>20</c:v>
              </c:pt>
              <c:pt idx="1">
                <c:v>349.21366575656702</c:v>
              </c:pt>
              <c:pt idx="2">
                <c:v>444.50487787550401</c:v>
              </c:pt>
              <c:pt idx="3">
                <c:v>502.28930299185203</c:v>
              </c:pt>
              <c:pt idx="4">
                <c:v>543.88730925787104</c:v>
              </c:pt>
              <c:pt idx="5">
                <c:v>576.41043056830802</c:v>
              </c:pt>
              <c:pt idx="6">
                <c:v>603.11764760983704</c:v>
              </c:pt>
              <c:pt idx="7">
                <c:v>625.77682520700898</c:v>
              </c:pt>
              <c:pt idx="8">
                <c:v>645.45510804178502</c:v>
              </c:pt>
              <c:pt idx="9">
                <c:v>662.84638674155701</c:v>
              </c:pt>
              <c:pt idx="10">
                <c:v>678.42733151313405</c:v>
              </c:pt>
              <c:pt idx="11">
                <c:v>692.53955229249402</c:v>
              </c:pt>
              <c:pt idx="12">
                <c:v>705.43624832185401</c:v>
              </c:pt>
              <c:pt idx="13">
                <c:v>717.31030817912801</c:v>
              </c:pt>
              <c:pt idx="14">
                <c:v>728.31206300177905</c:v>
              </c:pt>
              <c:pt idx="15">
                <c:v>738.56095275917505</c:v>
              </c:pt>
              <c:pt idx="16">
                <c:v>748.15345005324002</c:v>
              </c:pt>
              <c:pt idx="17">
                <c:v>757.16859566896005</c:v>
              </c:pt>
              <c:pt idx="18">
                <c:v>765.67196077106598</c:v>
              </c:pt>
              <c:pt idx="19">
                <c:v>773.71854363207103</c:v>
              </c:pt>
              <c:pt idx="20">
                <c:v>781.35492723098798</c:v>
              </c:pt>
              <c:pt idx="21">
                <c:v>788.62091309171694</c:v>
              </c:pt>
              <c:pt idx="22">
                <c:v>795.550776894823</c:v>
              </c:pt>
              <c:pt idx="23">
                <c:v>802.17424629903905</c:v>
              </c:pt>
              <c:pt idx="24">
                <c:v>808.51727160768201</c:v>
              </c:pt>
              <c:pt idx="25">
                <c:v>814.60263981006801</c:v>
              </c:pt>
              <c:pt idx="26">
                <c:v>820.450468708313</c:v>
              </c:pt>
              <c:pt idx="27">
                <c:v>826.07860817774201</c:v>
              </c:pt>
              <c:pt idx="28">
                <c:v>831.50296874842002</c:v>
              </c:pt>
              <c:pt idx="29">
                <c:v>836.73779275397601</c:v>
              </c:pt>
              <c:pt idx="30">
                <c:v>841.79587968832902</c:v>
              </c:pt>
              <c:pt idx="31">
                <c:v>846.688774748029</c:v>
              </c:pt>
              <c:pt idx="32">
                <c:v>851.42692754929601</c:v>
              </c:pt>
              <c:pt idx="33">
                <c:v>856.01982650819798</c:v>
              </c:pt>
              <c:pt idx="34">
                <c:v>860.47611322906005</c:v>
              </c:pt>
              <c:pt idx="35">
                <c:v>864.80368036725201</c:v>
              </c:pt>
              <c:pt idx="36">
                <c:v>869.00975575100802</c:v>
              </c:pt>
              <c:pt idx="37">
                <c:v>873.10097501443795</c:v>
              </c:pt>
              <c:pt idx="38">
                <c:v>877.08344457464102</c:v>
              </c:pt>
              <c:pt idx="39">
                <c:v>880.96279645352399</c:v>
              </c:pt>
              <c:pt idx="40">
                <c:v>884.74423617968</c:v>
              </c:pt>
              <c:pt idx="41">
                <c:v>888.43258479274095</c:v>
              </c:pt>
              <c:pt idx="42">
                <c:v>892.03231580061095</c:v>
              </c:pt>
              <c:pt idx="43">
                <c:v>895.54758780027896</c:v>
              </c:pt>
              <c:pt idx="44">
                <c:v>898.98227335879801</c:v>
              </c:pt>
              <c:pt idx="45">
                <c:v>902.33998465745105</c:v>
              </c:pt>
              <c:pt idx="46">
                <c:v>905.62409632487504</c:v>
              </c:pt>
              <c:pt idx="47">
                <c:v>908.83776582099802</c:v>
              </c:pt>
              <c:pt idx="48">
                <c:v>911.98395168043203</c:v>
              </c:pt>
              <c:pt idx="49">
                <c:v>915.06542987952196</c:v>
              </c:pt>
              <c:pt idx="50">
                <c:v>918.08480855396203</c:v>
              </c:pt>
              <c:pt idx="51">
                <c:v>921.04454126253199</c:v>
              </c:pt>
              <c:pt idx="52">
                <c:v>923.94693896594595</c:v>
              </c:pt>
              <c:pt idx="53">
                <c:v>926.794180867357</c:v>
              </c:pt>
              <c:pt idx="54">
                <c:v>929.58832424191098</c:v>
              </c:pt>
              <c:pt idx="55">
                <c:v>932.33131336640395</c:v>
              </c:pt>
              <c:pt idx="56">
                <c:v>935.02498764614597</c:v>
              </c:pt>
              <c:pt idx="57">
                <c:v>937.67108902409802</c:v>
              </c:pt>
              <c:pt idx="58">
                <c:v>940.27126874703401</c:v>
              </c:pt>
              <c:pt idx="59">
                <c:v>942.82709355454404</c:v>
              </c:pt>
              <c:pt idx="60">
                <c:v>945.340051348972</c:v>
              </c:pt>
              <c:pt idx="61">
                <c:v>947.81155639764904</c:v>
              </c:pt>
              <c:pt idx="62">
                <c:v>950.24295411299897</c:v>
              </c:pt>
              <c:pt idx="63">
                <c:v>952.63552545093796</c:v>
              </c:pt>
              <c:pt idx="64">
                <c:v>954.99049096357601</c:v>
              </c:pt>
              <c:pt idx="65">
                <c:v>957.30901453833496</c:v>
              </c:pt>
              <c:pt idx="66">
                <c:v>959.59220685213904</c:v>
              </c:pt>
              <c:pt idx="67">
                <c:v>961.84112856634601</c:v>
              </c:pt>
              <c:pt idx="68">
                <c:v>964.05679328544102</c:v>
              </c:pt>
              <c:pt idx="69">
                <c:v>966.24017030011998</c:v>
              </c:pt>
              <c:pt idx="70">
                <c:v>968.39218713337505</c:v>
              </c:pt>
              <c:pt idx="71">
                <c:v>970.51373190629897</c:v>
              </c:pt>
              <c:pt idx="72">
                <c:v>972.60565553872698</c:v>
              </c:pt>
              <c:pt idx="73">
                <c:v>974.66877379835205</c:v>
              </c:pt>
              <c:pt idx="74">
                <c:v>976.70386921066995</c:v>
              </c:pt>
              <c:pt idx="75">
                <c:v>978.71169284094503</c:v>
              </c:pt>
              <c:pt idx="76">
                <c:v>980.69296595834101</c:v>
              </c:pt>
              <c:pt idx="77">
                <c:v>982.64838159146802</c:v>
              </c:pt>
              <c:pt idx="78">
                <c:v>984.57860598370496</c:v>
              </c:pt>
              <c:pt idx="79">
                <c:v>986.48427995598695</c:v>
              </c:pt>
              <c:pt idx="80">
                <c:v>988.36602018399105</c:v>
              </c:pt>
              <c:pt idx="81">
                <c:v>990.22442039612702</c:v>
              </c:pt>
              <c:pt idx="82">
                <c:v>992.06005249812404</c:v>
              </c:pt>
              <c:pt idx="83">
                <c:v>993.873467629571</c:v>
              </c:pt>
              <c:pt idx="84">
                <c:v>995.66519715727202</c:v>
              </c:pt>
              <c:pt idx="85">
                <c:v>997.43575360990997</c:v>
              </c:pt>
              <c:pt idx="86">
                <c:v>999.18563155813001</c:v>
              </c:pt>
              <c:pt idx="87">
                <c:v>1000.91530844381</c:v>
              </c:pt>
              <c:pt idx="88">
                <c:v>1002.62524536203</c:v>
              </c:pt>
              <c:pt idx="89">
                <c:v>1004.31588779889</c:v>
              </c:pt>
              <c:pt idx="90">
                <c:v>1005.9876663282</c:v>
              </c:pt>
              <c:pt idx="91">
                <c:v>1007.6409972697001</c:v>
              </c:pt>
              <c:pt idx="92">
                <c:v>1009.27628331137</c:v>
              </c:pt>
              <c:pt idx="93">
                <c:v>1010.8939140981601</c:v>
              </c:pt>
              <c:pt idx="94">
                <c:v>1012.49426678924</c:v>
              </c:pt>
              <c:pt idx="95">
                <c:v>1014.07770658584</c:v>
              </c:pt>
              <c:pt idx="96">
                <c:v>1015.64458723149</c:v>
              </c:pt>
              <c:pt idx="97">
                <c:v>1017.19525148631</c:v>
              </c:pt>
              <c:pt idx="98">
                <c:v>1018.73003157711</c:v>
              </c:pt>
              <c:pt idx="99">
                <c:v>1020.24924962457</c:v>
              </c:pt>
              <c:pt idx="100">
                <c:v>1021.75321804906</c:v>
              </c:pt>
              <c:pt idx="101">
                <c:v>1023.24223995623</c:v>
              </c:pt>
              <c:pt idx="102">
                <c:v>1024.71660950368</c:v>
              </c:pt>
              <c:pt idx="103">
                <c:v>1026.1766122497199</c:v>
              </c:pt>
              <c:pt idx="104">
                <c:v>1027.62252548534</c:v>
              </c:pt>
              <c:pt idx="105">
                <c:v>1029.0546185502701</c:v>
              </c:pt>
              <c:pt idx="106">
                <c:v>1030.4731531341599</c:v>
              </c:pt>
              <c:pt idx="107">
                <c:v>1031.8783835634999</c:v>
              </c:pt>
              <c:pt idx="108">
                <c:v>1033.2705570753601</c:v>
              </c:pt>
              <c:pt idx="109">
                <c:v>1034.6499140784199</c:v>
              </c:pt>
              <c:pt idx="110">
                <c:v>1036.0166884021501</c:v>
              </c:pt>
              <c:pt idx="111">
                <c:v>1037.3711075347201</c:v>
              </c:pt>
              <c:pt idx="112">
                <c:v>1038.7133928502101</c:v>
              </c:pt>
              <c:pt idx="113">
                <c:v>1040.0437598257899</c:v>
              </c:pt>
              <c:pt idx="114">
                <c:v>1041.3624182493299</c:v>
              </c:pt>
              <c:pt idx="115">
                <c:v>1042.6695724179101</c:v>
              </c:pt>
              <c:pt idx="116">
                <c:v>1043.9654213278</c:v>
              </c:pt>
              <c:pt idx="117">
                <c:v>1045.25015885628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E05D-405D-B163-C27D2B153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424576"/>
        <c:axId val="1"/>
      </c:scatterChart>
      <c:valAx>
        <c:axId val="29842457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Bookman Old Style"/>
                    <a:ea typeface="Bookman Old Style"/>
                    <a:cs typeface="Bookman Old Style"/>
                  </a:defRPr>
                </a:pPr>
                <a:r>
                  <a:rPr lang="fr-FR"/>
                  <a:t>t, min</a:t>
                </a:r>
              </a:p>
            </c:rich>
          </c:tx>
          <c:layout>
            <c:manualLayout>
              <c:xMode val="edge"/>
              <c:yMode val="edge"/>
              <c:x val="0.46699092300962375"/>
              <c:y val="0.93033704682361584"/>
            </c:manualLayout>
          </c:layout>
          <c:overlay val="0"/>
          <c:spPr>
            <a:solidFill>
              <a:srgbClr val="FFFFC0"/>
            </a:solidFill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Bookman Old Style"/>
                <a:ea typeface="Bookman Old Style"/>
                <a:cs typeface="Bookman Old Style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 sz="1200" b="1" i="0" u="none" strike="noStrike" baseline="0">
                    <a:solidFill>
                      <a:srgbClr val="000000"/>
                    </a:solidFill>
                    <a:latin typeface="Bookman Old Style"/>
                  </a:rPr>
                  <a:t>Tg, </a:t>
                </a:r>
                <a:r>
                  <a:rPr lang="fr-FR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°</a:t>
                </a:r>
                <a:r>
                  <a:rPr lang="fr-FR" sz="1200" b="1" i="0" u="none" strike="noStrike" baseline="0">
                    <a:solidFill>
                      <a:srgbClr val="000000"/>
                    </a:solidFill>
                    <a:latin typeface="Bookman Old Style"/>
                    <a:cs typeface="Arial"/>
                  </a:rPr>
                  <a:t>C</a:t>
                </a:r>
                <a:endParaRPr lang="fr-FR" sz="1200" b="1" i="0" u="none" strike="noStrike" baseline="0">
                  <a:solidFill>
                    <a:srgbClr val="000000"/>
                  </a:solidFill>
                  <a:latin typeface="Bookman Old Style"/>
                </a:endParaRPr>
              </a:p>
            </c:rich>
          </c:tx>
          <c:layout>
            <c:manualLayout>
              <c:xMode val="edge"/>
              <c:yMode val="edge"/>
              <c:x val="1.3898622047244095E-2"/>
              <c:y val="0.48089885054418791"/>
            </c:manualLayout>
          </c:layout>
          <c:overlay val="0"/>
          <c:spPr>
            <a:solidFill>
              <a:srgbClr val="FFFFC0"/>
            </a:solidFill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Bookman Old Style"/>
                <a:ea typeface="Bookman Old Style"/>
                <a:cs typeface="Bookman Old Style"/>
              </a:defRPr>
            </a:pPr>
            <a:endParaRPr lang="fr-FR"/>
          </a:p>
        </c:txPr>
        <c:crossAx val="298424576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381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Feuil1!$B$1</c:f>
          <c:strCache>
            <c:ptCount val="1"/>
            <c:pt idx="0">
              <c:v>courbe ISO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courbe ISO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Feuil1!$A$2:$A$422</c:f>
              <c:numCache>
                <c:formatCode>General</c:formatCode>
                <c:ptCount val="4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</c:numCache>
            </c:numRef>
          </c:xVal>
          <c:yVal>
            <c:numRef>
              <c:f>Feuil1!$B$2:$B$422</c:f>
              <c:numCache>
                <c:formatCode>General</c:formatCode>
                <c:ptCount val="421"/>
                <c:pt idx="0">
                  <c:v>20</c:v>
                </c:pt>
                <c:pt idx="1">
                  <c:v>349.21366575656708</c:v>
                </c:pt>
                <c:pt idx="2">
                  <c:v>444.50487787550446</c:v>
                </c:pt>
                <c:pt idx="3">
                  <c:v>502.28930299185299</c:v>
                </c:pt>
                <c:pt idx="4">
                  <c:v>543.88730925787115</c:v>
                </c:pt>
                <c:pt idx="5">
                  <c:v>576.4104305683087</c:v>
                </c:pt>
                <c:pt idx="6">
                  <c:v>603.11764760983715</c:v>
                </c:pt>
                <c:pt idx="7">
                  <c:v>625.77682520700955</c:v>
                </c:pt>
                <c:pt idx="8">
                  <c:v>645.45510804178514</c:v>
                </c:pt>
                <c:pt idx="9">
                  <c:v>662.84638674155724</c:v>
                </c:pt>
                <c:pt idx="10">
                  <c:v>678.42733151313416</c:v>
                </c:pt>
                <c:pt idx="11">
                  <c:v>692.53955229249493</c:v>
                </c:pt>
                <c:pt idx="12">
                  <c:v>705.43624832185446</c:v>
                </c:pt>
                <c:pt idx="13">
                  <c:v>717.3103081791287</c:v>
                </c:pt>
                <c:pt idx="14">
                  <c:v>728.31206300177973</c:v>
                </c:pt>
                <c:pt idx="15">
                  <c:v>738.56095275917539</c:v>
                </c:pt>
                <c:pt idx="16">
                  <c:v>748.15345005324082</c:v>
                </c:pt>
                <c:pt idx="17">
                  <c:v>757.16859566896028</c:v>
                </c:pt>
                <c:pt idx="18">
                  <c:v>765.67196077106632</c:v>
                </c:pt>
                <c:pt idx="19">
                  <c:v>773.7185436320716</c:v>
                </c:pt>
                <c:pt idx="20">
                  <c:v>781.3549272309881</c:v>
                </c:pt>
                <c:pt idx="21">
                  <c:v>788.62091309171728</c:v>
                </c:pt>
                <c:pt idx="22">
                  <c:v>795.55077689482334</c:v>
                </c:pt>
                <c:pt idx="23">
                  <c:v>802.17424629903974</c:v>
                </c:pt>
                <c:pt idx="24">
                  <c:v>808.51727160768201</c:v>
                </c:pt>
                <c:pt idx="25">
                  <c:v>814.60263981006869</c:v>
                </c:pt>
                <c:pt idx="26">
                  <c:v>820.45046870831368</c:v>
                </c:pt>
                <c:pt idx="27">
                  <c:v>826.07860817774269</c:v>
                </c:pt>
                <c:pt idx="28">
                  <c:v>831.50296874842013</c:v>
                </c:pt>
                <c:pt idx="29">
                  <c:v>836.73779275397646</c:v>
                </c:pt>
                <c:pt idx="30">
                  <c:v>841.79587968832959</c:v>
                </c:pt>
                <c:pt idx="31">
                  <c:v>846.688774748029</c:v>
                </c:pt>
                <c:pt idx="32">
                  <c:v>851.42692754929669</c:v>
                </c:pt>
                <c:pt idx="33">
                  <c:v>856.01982650819878</c:v>
                </c:pt>
                <c:pt idx="34">
                  <c:v>860.47611322906084</c:v>
                </c:pt>
                <c:pt idx="35">
                  <c:v>864.80368036725258</c:v>
                </c:pt>
                <c:pt idx="36">
                  <c:v>869.00975575100892</c:v>
                </c:pt>
                <c:pt idx="37">
                  <c:v>873.10097501443829</c:v>
                </c:pt>
                <c:pt idx="38">
                  <c:v>877.08344457464113</c:v>
                </c:pt>
                <c:pt idx="39">
                  <c:v>880.96279645352467</c:v>
                </c:pt>
                <c:pt idx="40">
                  <c:v>884.7442361796808</c:v>
                </c:pt>
                <c:pt idx="41">
                  <c:v>888.43258479274118</c:v>
                </c:pt>
                <c:pt idx="42">
                  <c:v>892.03231580061174</c:v>
                </c:pt>
                <c:pt idx="43">
                  <c:v>895.54758780027953</c:v>
                </c:pt>
                <c:pt idx="44">
                  <c:v>898.98227335879869</c:v>
                </c:pt>
                <c:pt idx="45">
                  <c:v>902.33998465745196</c:v>
                </c:pt>
                <c:pt idx="46">
                  <c:v>905.62409632487572</c:v>
                </c:pt>
                <c:pt idx="47">
                  <c:v>908.83776582099858</c:v>
                </c:pt>
                <c:pt idx="48">
                  <c:v>911.98395168043271</c:v>
                </c:pt>
                <c:pt idx="49">
                  <c:v>915.06542987952218</c:v>
                </c:pt>
                <c:pt idx="50">
                  <c:v>918.08480855396283</c:v>
                </c:pt>
                <c:pt idx="51">
                  <c:v>921.0445412625329</c:v>
                </c:pt>
                <c:pt idx="52">
                  <c:v>923.9469389659464</c:v>
                </c:pt>
                <c:pt idx="53">
                  <c:v>926.79418086735745</c:v>
                </c:pt>
                <c:pt idx="54">
                  <c:v>929.5883242419111</c:v>
                </c:pt>
                <c:pt idx="55">
                  <c:v>932.33131336640429</c:v>
                </c:pt>
                <c:pt idx="56">
                  <c:v>935.02498764614654</c:v>
                </c:pt>
                <c:pt idx="57">
                  <c:v>937.67108902409836</c:v>
                </c:pt>
                <c:pt idx="58">
                  <c:v>940.27126874703413</c:v>
                </c:pt>
                <c:pt idx="59">
                  <c:v>942.82709355454494</c:v>
                </c:pt>
                <c:pt idx="60">
                  <c:v>945.340051348972</c:v>
                </c:pt>
                <c:pt idx="61">
                  <c:v>947.81155639764904</c:v>
                </c:pt>
                <c:pt idx="62">
                  <c:v>950.24295411299954</c:v>
                </c:pt>
                <c:pt idx="63">
                  <c:v>952.63552545093819</c:v>
                </c:pt>
                <c:pt idx="64">
                  <c:v>954.99049096357658</c:v>
                </c:pt>
                <c:pt idx="65">
                  <c:v>957.30901453833599</c:v>
                </c:pt>
                <c:pt idx="66">
                  <c:v>959.59220685213904</c:v>
                </c:pt>
                <c:pt idx="67">
                  <c:v>961.84112856634658</c:v>
                </c:pt>
                <c:pt idx="68">
                  <c:v>964.0567932854417</c:v>
                </c:pt>
                <c:pt idx="69">
                  <c:v>966.24017030012089</c:v>
                </c:pt>
                <c:pt idx="70">
                  <c:v>968.39218713337573</c:v>
                </c:pt>
                <c:pt idx="71">
                  <c:v>970.51373190629965</c:v>
                </c:pt>
                <c:pt idx="72">
                  <c:v>972.60565553872732</c:v>
                </c:pt>
                <c:pt idx="73">
                  <c:v>974.66877379835228</c:v>
                </c:pt>
                <c:pt idx="74">
                  <c:v>976.70386921067063</c:v>
                </c:pt>
                <c:pt idx="75">
                  <c:v>978.71169284094515</c:v>
                </c:pt>
                <c:pt idx="76">
                  <c:v>980.69296595834192</c:v>
                </c:pt>
                <c:pt idx="77">
                  <c:v>982.64838159146836</c:v>
                </c:pt>
                <c:pt idx="78">
                  <c:v>984.57860598370598</c:v>
                </c:pt>
                <c:pt idx="79">
                  <c:v>986.48427995598752</c:v>
                </c:pt>
                <c:pt idx="80">
                  <c:v>988.36602018399196</c:v>
                </c:pt>
                <c:pt idx="81">
                  <c:v>990.22442039612736</c:v>
                </c:pt>
                <c:pt idx="82">
                  <c:v>992.06005249812438</c:v>
                </c:pt>
                <c:pt idx="83">
                  <c:v>993.87346762957111</c:v>
                </c:pt>
                <c:pt idx="84">
                  <c:v>995.66519715727202</c:v>
                </c:pt>
                <c:pt idx="85">
                  <c:v>997.43575360991088</c:v>
                </c:pt>
                <c:pt idx="86">
                  <c:v>999.18563155813081</c:v>
                </c:pt>
                <c:pt idx="87">
                  <c:v>1000.9153084438133</c:v>
                </c:pt>
                <c:pt idx="88">
                  <c:v>1002.6252453620326</c:v>
                </c:pt>
                <c:pt idx="89">
                  <c:v>1004.3158877988936</c:v>
                </c:pt>
                <c:pt idx="90">
                  <c:v>1005.987666328203</c:v>
                </c:pt>
                <c:pt idx="91">
                  <c:v>1007.6409972697013</c:v>
                </c:pt>
                <c:pt idx="92">
                  <c:v>1009.2762833113727</c:v>
                </c:pt>
                <c:pt idx="93">
                  <c:v>1010.893914098161</c:v>
                </c:pt>
                <c:pt idx="94">
                  <c:v>1012.4942667892417</c:v>
                </c:pt>
                <c:pt idx="95">
                  <c:v>1014.0777065858476</c:v>
                </c:pt>
                <c:pt idx="96">
                  <c:v>1015.6445872314937</c:v>
                </c:pt>
                <c:pt idx="97">
                  <c:v>1017.1952514863153</c:v>
                </c:pt>
                <c:pt idx="98">
                  <c:v>1018.7300315771122</c:v>
                </c:pt>
                <c:pt idx="99">
                  <c:v>1020.2492496245733</c:v>
                </c:pt>
                <c:pt idx="100">
                  <c:v>1021.753218049062</c:v>
                </c:pt>
                <c:pt idx="101">
                  <c:v>1023.2422399562339</c:v>
                </c:pt>
                <c:pt idx="102">
                  <c:v>1024.7166095036832</c:v>
                </c:pt>
                <c:pt idx="103">
                  <c:v>1026.1766122497243</c:v>
                </c:pt>
                <c:pt idx="104">
                  <c:v>1027.6225254853416</c:v>
                </c:pt>
                <c:pt idx="105">
                  <c:v>1029.0546185502797</c:v>
                </c:pt>
                <c:pt idx="106">
                  <c:v>1030.4731531341636</c:v>
                </c:pt>
                <c:pt idx="107">
                  <c:v>1031.8783835635033</c:v>
                </c:pt>
                <c:pt idx="108">
                  <c:v>1033.270557075361</c:v>
                </c:pt>
                <c:pt idx="109">
                  <c:v>1034.6499140784215</c:v>
                </c:pt>
                <c:pt idx="110">
                  <c:v>1036.0166884021564</c:v>
                </c:pt>
                <c:pt idx="111">
                  <c:v>1037.3711075347237</c:v>
                </c:pt>
                <c:pt idx="112">
                  <c:v>1038.7133928502117</c:v>
                </c:pt>
                <c:pt idx="113">
                  <c:v>1040.0437598257952</c:v>
                </c:pt>
                <c:pt idx="114">
                  <c:v>1041.3624182493331</c:v>
                </c:pt>
                <c:pt idx="115">
                  <c:v>1042.6695724179131</c:v>
                </c:pt>
                <c:pt idx="116">
                  <c:v>1043.9654213278063</c:v>
                </c:pt>
                <c:pt idx="117">
                  <c:v>1045.2501588562834</c:v>
                </c:pt>
                <c:pt idx="118">
                  <c:v>1046.5239739356957</c:v>
                </c:pt>
                <c:pt idx="119">
                  <c:v>1047.7870507202226</c:v>
                </c:pt>
                <c:pt idx="120">
                  <c:v>1049.039568745648</c:v>
                </c:pt>
                <c:pt idx="121">
                  <c:v>1050.281703082514</c:v>
                </c:pt>
                <c:pt idx="122">
                  <c:v>1051.5136244829766</c:v>
                </c:pt>
                <c:pt idx="123">
                  <c:v>1052.735499521676</c:v>
                </c:pt>
                <c:pt idx="124">
                  <c:v>1053.9474907309066</c:v>
                </c:pt>
                <c:pt idx="125">
                  <c:v>1055.149756730365</c:v>
                </c:pt>
                <c:pt idx="126">
                  <c:v>1056.342452351734</c:v>
                </c:pt>
                <c:pt idx="127">
                  <c:v>1057.525728758347</c:v>
                </c:pt>
                <c:pt idx="128">
                  <c:v>1058.6997335601616</c:v>
                </c:pt>
                <c:pt idx="129">
                  <c:v>1059.8646109242691</c:v>
                </c:pt>
                <c:pt idx="130">
                  <c:v>1061.0205016811349</c:v>
                </c:pt>
                <c:pt idx="131">
                  <c:v>1062.1675434267775</c:v>
                </c:pt>
                <c:pt idx="132">
                  <c:v>1063.305870621062</c:v>
                </c:pt>
                <c:pt idx="133">
                  <c:v>1064.4356146822909</c:v>
                </c:pt>
                <c:pt idx="134">
                  <c:v>1065.5569040782532</c:v>
                </c:pt>
                <c:pt idx="135">
                  <c:v>1066.6698644138919</c:v>
                </c:pt>
                <c:pt idx="136">
                  <c:v>1067.7746185157423</c:v>
                </c:pt>
                <c:pt idx="137">
                  <c:v>1068.8712865132754</c:v>
                </c:pt>
                <c:pt idx="138">
                  <c:v>1069.9599859172897</c:v>
                </c:pt>
                <c:pt idx="139">
                  <c:v>1071.0408316954743</c:v>
                </c:pt>
                <c:pt idx="140">
                  <c:v>1072.1139363452658</c:v>
                </c:pt>
                <c:pt idx="141">
                  <c:v>1073.179409964114</c:v>
                </c:pt>
                <c:pt idx="142">
                  <c:v>1074.2373603172684</c:v>
                </c:pt>
                <c:pt idx="143">
                  <c:v>1075.2878929031879</c:v>
                </c:pt>
                <c:pt idx="144">
                  <c:v>1076.3311110166712</c:v>
                </c:pt>
                <c:pt idx="145">
                  <c:v>1077.367115809808</c:v>
                </c:pt>
                <c:pt idx="146">
                  <c:v>1078.3960063508348</c:v>
                </c:pt>
                <c:pt idx="147">
                  <c:v>1079.4178796809849</c:v>
                </c:pt>
                <c:pt idx="148">
                  <c:v>1080.4328308694123</c:v>
                </c:pt>
                <c:pt idx="149">
                  <c:v>1081.4409530662681</c:v>
                </c:pt>
                <c:pt idx="150">
                  <c:v>1082.4423375540025</c:v>
                </c:pt>
                <c:pt idx="151">
                  <c:v>1083.4370737969662</c:v>
                </c:pt>
                <c:pt idx="152">
                  <c:v>1084.4252494893724</c:v>
                </c:pt>
                <c:pt idx="153">
                  <c:v>1085.4069506016901</c:v>
                </c:pt>
                <c:pt idx="154">
                  <c:v>1086.3822614255273</c:v>
                </c:pt>
                <c:pt idx="155">
                  <c:v>1087.3512646170618</c:v>
                </c:pt>
                <c:pt idx="156">
                  <c:v>1088.3140412390769</c:v>
                </c:pt>
                <c:pt idx="157">
                  <c:v>1089.2706708016553</c:v>
                </c:pt>
                <c:pt idx="158">
                  <c:v>1090.2212313015837</c:v>
                </c:pt>
                <c:pt idx="159">
                  <c:v>1091.165799260511</c:v>
                </c:pt>
                <c:pt idx="160">
                  <c:v>1092.1044497619168</c:v>
                </c:pt>
                <c:pt idx="161">
                  <c:v>1093.037256486924</c:v>
                </c:pt>
                <c:pt idx="162">
                  <c:v>1093.9642917490075</c:v>
                </c:pt>
                <c:pt idx="163">
                  <c:v>1094.8856265276333</c:v>
                </c:pt>
                <c:pt idx="164">
                  <c:v>1095.8013305008703</c:v>
                </c:pt>
                <c:pt idx="165">
                  <c:v>1096.7114720770119</c:v>
                </c:pt>
                <c:pt idx="166">
                  <c:v>1097.6161184252426</c:v>
                </c:pt>
                <c:pt idx="167">
                  <c:v>1098.5153355053847</c:v>
                </c:pt>
                <c:pt idx="168">
                  <c:v>1099.4091880967574</c:v>
                </c:pt>
                <c:pt idx="169">
                  <c:v>1100.2977398261798</c:v>
                </c:pt>
                <c:pt idx="170">
                  <c:v>1101.1810531951505</c:v>
                </c:pt>
                <c:pt idx="171">
                  <c:v>1102.0591896062265</c:v>
                </c:pt>
                <c:pt idx="172">
                  <c:v>1102.9322093886387</c:v>
                </c:pt>
                <c:pt idx="173">
                  <c:v>1103.8001718231612</c:v>
                </c:pt>
                <c:pt idx="174">
                  <c:v>1104.6631351662672</c:v>
                </c:pt>
                <c:pt idx="175">
                  <c:v>1105.5211566735923</c:v>
                </c:pt>
                <c:pt idx="176">
                  <c:v>1106.374292622728</c:v>
                </c:pt>
                <c:pt idx="177">
                  <c:v>1107.2225983353737</c:v>
                </c:pt>
                <c:pt idx="178">
                  <c:v>1108.0661281988625</c:v>
                </c:pt>
                <c:pt idx="179">
                  <c:v>1108.9049356870839</c:v>
                </c:pt>
                <c:pt idx="180">
                  <c:v>1109.7390733808263</c:v>
                </c:pt>
                <c:pt idx="181">
                  <c:v>1110.5685929875553</c:v>
                </c:pt>
                <c:pt idx="182">
                  <c:v>1111.3935453606466</c:v>
                </c:pt>
                <c:pt idx="183">
                  <c:v>1112.2139805180943</c:v>
                </c:pt>
                <c:pt idx="184">
                  <c:v>1113.0299476607076</c:v>
                </c:pt>
                <c:pt idx="185">
                  <c:v>1113.8414951898169</c:v>
                </c:pt>
                <c:pt idx="186">
                  <c:v>1114.6486707245008</c:v>
                </c:pt>
                <c:pt idx="187">
                  <c:v>1115.451521118353</c:v>
                </c:pt>
                <c:pt idx="188">
                  <c:v>1116.2500924758026</c:v>
                </c:pt>
                <c:pt idx="189">
                  <c:v>1117.0444301679995</c:v>
                </c:pt>
                <c:pt idx="190">
                  <c:v>1117.8345788482843</c:v>
                </c:pt>
                <c:pt idx="191">
                  <c:v>1118.6205824672504</c:v>
                </c:pt>
                <c:pt idx="192">
                  <c:v>1119.4024842874121</c:v>
                </c:pt>
                <c:pt idx="193">
                  <c:v>1120.1803268974943</c:v>
                </c:pt>
                <c:pt idx="194">
                  <c:v>1120.9541522263528</c:v>
                </c:pt>
                <c:pt idx="195">
                  <c:v>1121.7240015565342</c:v>
                </c:pt>
                <c:pt idx="196">
                  <c:v>1122.4899155374933</c:v>
                </c:pt>
                <c:pt idx="197">
                  <c:v>1123.2519341984716</c:v>
                </c:pt>
                <c:pt idx="198">
                  <c:v>1124.0100969610507</c:v>
                </c:pt>
                <c:pt idx="199">
                  <c:v>1124.7644426513905</c:v>
                </c:pt>
                <c:pt idx="200">
                  <c:v>1125.5150095121585</c:v>
                </c:pt>
                <c:pt idx="201">
                  <c:v>1126.2618352141653</c:v>
                </c:pt>
                <c:pt idx="202">
                  <c:v>1127.0049568677084</c:v>
                </c:pt>
                <c:pt idx="203">
                  <c:v>1127.7444110336382</c:v>
                </c:pt>
                <c:pt idx="204">
                  <c:v>1128.4802337341505</c:v>
                </c:pt>
                <c:pt idx="205">
                  <c:v>1129.212460463317</c:v>
                </c:pt>
                <c:pt idx="206">
                  <c:v>1129.9411261973589</c:v>
                </c:pt>
                <c:pt idx="207">
                  <c:v>1130.6662654046713</c:v>
                </c:pt>
                <c:pt idx="208">
                  <c:v>1131.3879120556069</c:v>
                </c:pt>
                <c:pt idx="209">
                  <c:v>1132.1060996320261</c:v>
                </c:pt>
                <c:pt idx="210">
                  <c:v>1132.8208611366174</c:v>
                </c:pt>
                <c:pt idx="211">
                  <c:v>1133.5322291019982</c:v>
                </c:pt>
                <c:pt idx="212">
                  <c:v>1134.2402355995982</c:v>
                </c:pt>
                <c:pt idx="213">
                  <c:v>1134.9449122483381</c:v>
                </c:pt>
                <c:pt idx="214">
                  <c:v>1135.646290223101</c:v>
                </c:pt>
                <c:pt idx="215">
                  <c:v>1136.3444002630083</c:v>
                </c:pt>
                <c:pt idx="216">
                  <c:v>1137.0392726795033</c:v>
                </c:pt>
                <c:pt idx="217">
                  <c:v>1137.730937364249</c:v>
                </c:pt>
                <c:pt idx="218">
                  <c:v>1138.4194237968436</c:v>
                </c:pt>
                <c:pt idx="219">
                  <c:v>1139.1047610523592</c:v>
                </c:pt>
                <c:pt idx="220">
                  <c:v>1139.7869778087106</c:v>
                </c:pt>
                <c:pt idx="221">
                  <c:v>1140.4661023538545</c:v>
                </c:pt>
                <c:pt idx="222">
                  <c:v>1141.142162592829</c:v>
                </c:pt>
                <c:pt idx="223">
                  <c:v>1141.8151860546332</c:v>
                </c:pt>
                <c:pt idx="224">
                  <c:v>1142.4851998989532</c:v>
                </c:pt>
                <c:pt idx="225">
                  <c:v>1143.1522309227389</c:v>
                </c:pt>
                <c:pt idx="226">
                  <c:v>1143.8163055666357</c:v>
                </c:pt>
                <c:pt idx="227">
                  <c:v>1144.477449921272</c:v>
                </c:pt>
                <c:pt idx="228">
                  <c:v>1145.1356897334101</c:v>
                </c:pt>
                <c:pt idx="229">
                  <c:v>1145.7910504119648</c:v>
                </c:pt>
                <c:pt idx="230">
                  <c:v>1146.4435570338851</c:v>
                </c:pt>
                <c:pt idx="231">
                  <c:v>1147.0932343499146</c:v>
                </c:pt>
                <c:pt idx="232">
                  <c:v>1147.7401067902242</c:v>
                </c:pt>
                <c:pt idx="233">
                  <c:v>1148.3841984699238</c:v>
                </c:pt>
                <c:pt idx="234">
                  <c:v>1149.0255331944568</c:v>
                </c:pt>
                <c:pt idx="235">
                  <c:v>1149.6641344648808</c:v>
                </c:pt>
                <c:pt idx="236">
                  <c:v>1150.3000254830326</c:v>
                </c:pt>
                <c:pt idx="237">
                  <c:v>1150.9332291565886</c:v>
                </c:pt>
                <c:pt idx="238">
                  <c:v>1151.5637681040153</c:v>
                </c:pt>
                <c:pt idx="239">
                  <c:v>1152.191664659417</c:v>
                </c:pt>
                <c:pt idx="240">
                  <c:v>1152.8169408772842</c:v>
                </c:pt>
                <c:pt idx="241">
                  <c:v>1153.4396185371402</c:v>
                </c:pt>
                <c:pt idx="242">
                  <c:v>1154.0597191480933</c:v>
                </c:pt>
                <c:pt idx="243">
                  <c:v>1154.6772639532956</c:v>
                </c:pt>
                <c:pt idx="244">
                  <c:v>1155.2922739343098</c:v>
                </c:pt>
                <c:pt idx="245">
                  <c:v>1155.9047698153856</c:v>
                </c:pt>
                <c:pt idx="246">
                  <c:v>1156.5147720676507</c:v>
                </c:pt>
                <c:pt idx="247">
                  <c:v>1157.122300913217</c:v>
                </c:pt>
                <c:pt idx="248">
                  <c:v>1157.7273763292012</c:v>
                </c:pt>
                <c:pt idx="249">
                  <c:v>1158.3300180516683</c:v>
                </c:pt>
                <c:pt idx="250">
                  <c:v>1158.930245579493</c:v>
                </c:pt>
                <c:pt idx="251">
                  <c:v>1159.528078178146</c:v>
                </c:pt>
                <c:pt idx="252">
                  <c:v>1160.1235348834041</c:v>
                </c:pt>
                <c:pt idx="253">
                  <c:v>1160.7166345049873</c:v>
                </c:pt>
                <c:pt idx="254">
                  <c:v>1161.3073956301232</c:v>
                </c:pt>
                <c:pt idx="255">
                  <c:v>1161.8958366270442</c:v>
                </c:pt>
                <c:pt idx="256">
                  <c:v>1162.4819756484123</c:v>
                </c:pt>
                <c:pt idx="257">
                  <c:v>1163.0658306346797</c:v>
                </c:pt>
                <c:pt idx="258">
                  <c:v>1163.6474193173849</c:v>
                </c:pt>
                <c:pt idx="259">
                  <c:v>1164.226759222382</c:v>
                </c:pt>
                <c:pt idx="260">
                  <c:v>1164.8038676730114</c:v>
                </c:pt>
                <c:pt idx="261">
                  <c:v>1165.3787617932064</c:v>
                </c:pt>
                <c:pt idx="262">
                  <c:v>1165.9514585105435</c:v>
                </c:pt>
                <c:pt idx="263">
                  <c:v>1166.5219745592319</c:v>
                </c:pt>
                <c:pt idx="264">
                  <c:v>1167.0903264830481</c:v>
                </c:pt>
                <c:pt idx="265">
                  <c:v>1167.6565306382138</c:v>
                </c:pt>
                <c:pt idx="266">
                  <c:v>1168.2206031962214</c:v>
                </c:pt>
                <c:pt idx="267">
                  <c:v>1168.7825601466041</c:v>
                </c:pt>
                <c:pt idx="268">
                  <c:v>1169.3424172996565</c:v>
                </c:pt>
                <c:pt idx="269">
                  <c:v>1169.9001902891032</c:v>
                </c:pt>
                <c:pt idx="270">
                  <c:v>1170.4558945747183</c:v>
                </c:pt>
                <c:pt idx="271">
                  <c:v>1171.0095454448967</c:v>
                </c:pt>
                <c:pt idx="272">
                  <c:v>1171.5611580191776</c:v>
                </c:pt>
                <c:pt idx="273">
                  <c:v>1172.1107472507219</c:v>
                </c:pt>
                <c:pt idx="274">
                  <c:v>1172.6583279287454</c:v>
                </c:pt>
                <c:pt idx="275">
                  <c:v>1173.2039146809052</c:v>
                </c:pt>
                <c:pt idx="276">
                  <c:v>1173.747521975645</c:v>
                </c:pt>
                <c:pt idx="277">
                  <c:v>1174.2891641244985</c:v>
                </c:pt>
                <c:pt idx="278">
                  <c:v>1174.8288552843478</c:v>
                </c:pt>
                <c:pt idx="279">
                  <c:v>1175.366609459646</c:v>
                </c:pt>
                <c:pt idx="280">
                  <c:v>1175.9024405045961</c:v>
                </c:pt>
                <c:pt idx="281">
                  <c:v>1176.436362125293</c:v>
                </c:pt>
                <c:pt idx="282">
                  <c:v>1176.968387881828</c:v>
                </c:pt>
                <c:pt idx="283">
                  <c:v>1177.4985311903536</c:v>
                </c:pt>
                <c:pt idx="284">
                  <c:v>1178.026805325115</c:v>
                </c:pt>
                <c:pt idx="285">
                  <c:v>1178.5532234204438</c:v>
                </c:pt>
                <c:pt idx="286">
                  <c:v>1179.0777984727174</c:v>
                </c:pt>
                <c:pt idx="287">
                  <c:v>1179.600543342284</c:v>
                </c:pt>
                <c:pt idx="288">
                  <c:v>1180.1214707553552</c:v>
                </c:pt>
                <c:pt idx="289">
                  <c:v>1180.6405933058636</c:v>
                </c:pt>
                <c:pt idx="290">
                  <c:v>1181.1579234572916</c:v>
                </c:pt>
                <c:pt idx="291">
                  <c:v>1181.673473544465</c:v>
                </c:pt>
                <c:pt idx="292">
                  <c:v>1182.1872557753184</c:v>
                </c:pt>
                <c:pt idx="293">
                  <c:v>1182.6992822326301</c:v>
                </c:pt>
                <c:pt idx="294">
                  <c:v>1183.2095648757274</c:v>
                </c:pt>
                <c:pt idx="295">
                  <c:v>1183.7181155421608</c:v>
                </c:pt>
                <c:pt idx="296">
                  <c:v>1184.2249459493539</c:v>
                </c:pt>
                <c:pt idx="297">
                  <c:v>1184.7300676962222</c:v>
                </c:pt>
                <c:pt idx="298">
                  <c:v>1185.2334922647658</c:v>
                </c:pt>
                <c:pt idx="299">
                  <c:v>1185.7352310216359</c:v>
                </c:pt>
                <c:pt idx="300">
                  <c:v>1186.2352952196743</c:v>
                </c:pt>
                <c:pt idx="301">
                  <c:v>1186.7336959994284</c:v>
                </c:pt>
                <c:pt idx="302">
                  <c:v>1187.2304443906394</c:v>
                </c:pt>
                <c:pt idx="303">
                  <c:v>1187.7255513137075</c:v>
                </c:pt>
                <c:pt idx="304">
                  <c:v>1188.2190275811324</c:v>
                </c:pt>
                <c:pt idx="305">
                  <c:v>1188.7108838989302</c:v>
                </c:pt>
                <c:pt idx="306">
                  <c:v>1189.2011308680264</c:v>
                </c:pt>
                <c:pt idx="307">
                  <c:v>1189.689778985628</c:v>
                </c:pt>
                <c:pt idx="308">
                  <c:v>1190.1768386465708</c:v>
                </c:pt>
                <c:pt idx="309">
                  <c:v>1190.6623201446475</c:v>
                </c:pt>
                <c:pt idx="310">
                  <c:v>1191.1462336739121</c:v>
                </c:pt>
                <c:pt idx="311">
                  <c:v>1191.6285893299646</c:v>
                </c:pt>
                <c:pt idx="312">
                  <c:v>1192.109397111215</c:v>
                </c:pt>
                <c:pt idx="313">
                  <c:v>1192.5886669201263</c:v>
                </c:pt>
                <c:pt idx="314">
                  <c:v>1193.0664085644387</c:v>
                </c:pt>
                <c:pt idx="315">
                  <c:v>1193.5426317583738</c:v>
                </c:pt>
                <c:pt idx="316">
                  <c:v>1194.0173461238196</c:v>
                </c:pt>
                <c:pt idx="317">
                  <c:v>1194.4905611914971</c:v>
                </c:pt>
                <c:pt idx="318">
                  <c:v>1194.9622864021082</c:v>
                </c:pt>
                <c:pt idx="319">
                  <c:v>1195.4325311074663</c:v>
                </c:pt>
                <c:pt idx="320">
                  <c:v>1195.9013045716083</c:v>
                </c:pt>
                <c:pt idx="321">
                  <c:v>1196.3686159718895</c:v>
                </c:pt>
                <c:pt idx="322">
                  <c:v>1196.8344744000622</c:v>
                </c:pt>
                <c:pt idx="323">
                  <c:v>1197.2988888633365</c:v>
                </c:pt>
                <c:pt idx="324">
                  <c:v>1197.7618682854263</c:v>
                </c:pt>
                <c:pt idx="325">
                  <c:v>1198.2234215075759</c:v>
                </c:pt>
                <c:pt idx="326">
                  <c:v>1198.6835572895761</c:v>
                </c:pt>
                <c:pt idx="327">
                  <c:v>1199.1422843107589</c:v>
                </c:pt>
                <c:pt idx="328">
                  <c:v>1199.5996111709817</c:v>
                </c:pt>
                <c:pt idx="329">
                  <c:v>1200.0555463915935</c:v>
                </c:pt>
                <c:pt idx="330">
                  <c:v>1200.5100984163887</c:v>
                </c:pt>
                <c:pt idx="331">
                  <c:v>1200.9632756125447</c:v>
                </c:pt>
                <c:pt idx="332">
                  <c:v>1201.4150862715458</c:v>
                </c:pt>
                <c:pt idx="333">
                  <c:v>1201.8655386100938</c:v>
                </c:pt>
                <c:pt idx="334">
                  <c:v>1202.3146407710053</c:v>
                </c:pt>
                <c:pt idx="335">
                  <c:v>1202.7624008240934</c:v>
                </c:pt>
                <c:pt idx="336">
                  <c:v>1203.208826767039</c:v>
                </c:pt>
                <c:pt idx="337">
                  <c:v>1203.6539265262475</c:v>
                </c:pt>
                <c:pt idx="338">
                  <c:v>1204.097707957693</c:v>
                </c:pt>
                <c:pt idx="339">
                  <c:v>1204.5401788477507</c:v>
                </c:pt>
                <c:pt idx="340">
                  <c:v>1204.9813469140165</c:v>
                </c:pt>
                <c:pt idx="341">
                  <c:v>1205.4212198061143</c:v>
                </c:pt>
                <c:pt idx="342">
                  <c:v>1205.8598051064926</c:v>
                </c:pt>
                <c:pt idx="343">
                  <c:v>1206.2971103312082</c:v>
                </c:pt>
                <c:pt idx="344">
                  <c:v>1206.7331429306989</c:v>
                </c:pt>
                <c:pt idx="345">
                  <c:v>1207.1679102905459</c:v>
                </c:pt>
                <c:pt idx="346">
                  <c:v>1207.6014197322231</c:v>
                </c:pt>
                <c:pt idx="347">
                  <c:v>1208.0336785138388</c:v>
                </c:pt>
                <c:pt idx="348">
                  <c:v>1208.4646938308629</c:v>
                </c:pt>
                <c:pt idx="349">
                  <c:v>1208.8944728168467</c:v>
                </c:pt>
                <c:pt idx="350">
                  <c:v>1209.3230225441309</c:v>
                </c:pt>
                <c:pt idx="351">
                  <c:v>1209.7503500245443</c:v>
                </c:pt>
                <c:pt idx="352">
                  <c:v>1210.1764622100918</c:v>
                </c:pt>
                <c:pt idx="353">
                  <c:v>1210.6013659936327</c:v>
                </c:pt>
                <c:pt idx="354">
                  <c:v>1211.0250682095509</c:v>
                </c:pt>
                <c:pt idx="355">
                  <c:v>1211.4475756344129</c:v>
                </c:pt>
                <c:pt idx="356">
                  <c:v>1211.8688949876196</c:v>
                </c:pt>
                <c:pt idx="357">
                  <c:v>1212.2890329320462</c:v>
                </c:pt>
                <c:pt idx="358">
                  <c:v>1212.7079960746762</c:v>
                </c:pt>
                <c:pt idx="359">
                  <c:v>1213.125790967222</c:v>
                </c:pt>
                <c:pt idx="360">
                  <c:v>1213.5424241067426</c:v>
                </c:pt>
                <c:pt idx="361">
                  <c:v>1213.9579019362479</c:v>
                </c:pt>
                <c:pt idx="362">
                  <c:v>1214.372230845298</c:v>
                </c:pt>
                <c:pt idx="363">
                  <c:v>1214.7854171705906</c:v>
                </c:pt>
                <c:pt idx="364">
                  <c:v>1215.1974671965452</c:v>
                </c:pt>
                <c:pt idx="365">
                  <c:v>1215.6083871558747</c:v>
                </c:pt>
                <c:pt idx="366">
                  <c:v>1216.0181832301516</c:v>
                </c:pt>
                <c:pt idx="367">
                  <c:v>1216.4268615503661</c:v>
                </c:pt>
                <c:pt idx="368">
                  <c:v>1216.8344281974764</c:v>
                </c:pt>
                <c:pt idx="369">
                  <c:v>1217.2408892029521</c:v>
                </c:pt>
                <c:pt idx="370">
                  <c:v>1217.6462505493082</c:v>
                </c:pt>
                <c:pt idx="371">
                  <c:v>1218.0505181706355</c:v>
                </c:pt>
                <c:pt idx="372">
                  <c:v>1218.4536979531201</c:v>
                </c:pt>
                <c:pt idx="373">
                  <c:v>1218.8557957355588</c:v>
                </c:pt>
                <c:pt idx="374">
                  <c:v>1219.2568173098659</c:v>
                </c:pt>
                <c:pt idx="375">
                  <c:v>1219.6567684215743</c:v>
                </c:pt>
                <c:pt idx="376">
                  <c:v>1220.0556547703277</c:v>
                </c:pt>
                <c:pt idx="377">
                  <c:v>1220.4534820103711</c:v>
                </c:pt>
                <c:pt idx="378">
                  <c:v>1220.8502557510283</c:v>
                </c:pt>
                <c:pt idx="379">
                  <c:v>1221.2459815571788</c:v>
                </c:pt>
                <c:pt idx="380">
                  <c:v>1221.6406649497255</c:v>
                </c:pt>
                <c:pt idx="381">
                  <c:v>1222.0343114060563</c:v>
                </c:pt>
                <c:pt idx="382">
                  <c:v>1222.4269263605008</c:v>
                </c:pt>
                <c:pt idx="383">
                  <c:v>1222.8185152047797</c:v>
                </c:pt>
                <c:pt idx="384">
                  <c:v>1223.2090832884505</c:v>
                </c:pt>
                <c:pt idx="385">
                  <c:v>1223.5986359193444</c:v>
                </c:pt>
                <c:pt idx="386">
                  <c:v>1223.9871783640003</c:v>
                </c:pt>
                <c:pt idx="387">
                  <c:v>1224.3747158480915</c:v>
                </c:pt>
                <c:pt idx="388">
                  <c:v>1224.7612535568467</c:v>
                </c:pt>
                <c:pt idx="389">
                  <c:v>1225.1467966354678</c:v>
                </c:pt>
                <c:pt idx="390">
                  <c:v>1225.5313501895398</c:v>
                </c:pt>
                <c:pt idx="391">
                  <c:v>1225.9149192854366</c:v>
                </c:pt>
                <c:pt idx="392">
                  <c:v>1226.297508950722</c:v>
                </c:pt>
                <c:pt idx="393">
                  <c:v>1226.6791241745443</c:v>
                </c:pt>
                <c:pt idx="394">
                  <c:v>1227.0597699080272</c:v>
                </c:pt>
                <c:pt idx="395">
                  <c:v>1227.439451064655</c:v>
                </c:pt>
                <c:pt idx="396">
                  <c:v>1227.8181725206537</c:v>
                </c:pt>
                <c:pt idx="397">
                  <c:v>1228.1959391153659</c:v>
                </c:pt>
                <c:pt idx="398">
                  <c:v>1228.5727556516224</c:v>
                </c:pt>
                <c:pt idx="399">
                  <c:v>1228.9486268961086</c:v>
                </c:pt>
                <c:pt idx="400">
                  <c:v>1229.3235575797257</c:v>
                </c:pt>
                <c:pt idx="401">
                  <c:v>1229.697552397949</c:v>
                </c:pt>
                <c:pt idx="402">
                  <c:v>1230.0706160111795</c:v>
                </c:pt>
                <c:pt idx="403">
                  <c:v>1230.4427530450939</c:v>
                </c:pt>
                <c:pt idx="404">
                  <c:v>1230.8139680909869</c:v>
                </c:pt>
                <c:pt idx="405">
                  <c:v>1231.1842657061125</c:v>
                </c:pt>
                <c:pt idx="406">
                  <c:v>1231.5536504140191</c:v>
                </c:pt>
                <c:pt idx="407">
                  <c:v>1231.9221267048813</c:v>
                </c:pt>
                <c:pt idx="408">
                  <c:v>1232.289699035827</c:v>
                </c:pt>
                <c:pt idx="409">
                  <c:v>1232.6563718312616</c:v>
                </c:pt>
                <c:pt idx="410">
                  <c:v>1233.0221494831865</c:v>
                </c:pt>
                <c:pt idx="411">
                  <c:v>1233.3870363515157</c:v>
                </c:pt>
                <c:pt idx="412">
                  <c:v>1233.7510367643879</c:v>
                </c:pt>
                <c:pt idx="413">
                  <c:v>1234.1141550184723</c:v>
                </c:pt>
                <c:pt idx="414">
                  <c:v>1234.4763953792763</c:v>
                </c:pt>
                <c:pt idx="415">
                  <c:v>1234.8377620814429</c:v>
                </c:pt>
                <c:pt idx="416">
                  <c:v>1235.1982593290502</c:v>
                </c:pt>
                <c:pt idx="417">
                  <c:v>1235.5578912959033</c:v>
                </c:pt>
                <c:pt idx="418">
                  <c:v>1235.9166621258255</c:v>
                </c:pt>
                <c:pt idx="419">
                  <c:v>1236.274575932943</c:v>
                </c:pt>
                <c:pt idx="420">
                  <c:v>1236.6316368019698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57-440B-80BF-C2CB249FC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097344"/>
        <c:axId val="757090144"/>
      </c:scatterChart>
      <c:valAx>
        <c:axId val="75709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7090144"/>
        <c:crosses val="autoZero"/>
        <c:crossBetween val="midCat"/>
      </c:valAx>
      <c:valAx>
        <c:axId val="75709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709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54" workbookViewId="0"/>
  </sheetViews>
  <pageMargins left="0.78740157499999996" right="0.78740157499999996" top="0.984251969" bottom="0.984251969" header="0.4921259845" footer="0.4921259845"/>
  <pageSetup paperSize="9" orientation="landscape" horizontalDpi="4294967292" r:id="rId1"/>
  <headerFooter alignWithMargins="0">
    <oddFooter>&amp;C5&amp;R&amp;D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36944" cy="5626806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7682D2A-797D-47E7-9438-11CC7C2E64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0.51964</cdr:x>
      <cdr:y>0.32447</cdr:y>
    </cdr:from>
    <cdr:to>
      <cdr:x>0.61911</cdr:x>
      <cdr:y>0.38878</cdr:y>
    </cdr:to>
    <cdr:sp macro="" textlink="">
      <cdr:nvSpPr>
        <cdr:cNvPr id="1025" name="Texte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751593" y="1832713"/>
          <a:ext cx="909544" cy="3632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none" lIns="54864" tIns="45720" rIns="54864" bIns="4572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fr-FR" sz="1800" b="1" i="0" u="none" strike="noStrike" baseline="0">
              <a:solidFill>
                <a:srgbClr val="000000"/>
              </a:solidFill>
              <a:latin typeface="Bookman Old Style"/>
            </a:rPr>
            <a:t>940 °C</a:t>
          </a:r>
        </a:p>
      </cdr:txBody>
    </cdr:sp>
  </cdr:relSizeAnchor>
  <cdr:relSizeAnchor xmlns:cdr="http://schemas.openxmlformats.org/drawingml/2006/chartDrawing">
    <cdr:from>
      <cdr:x>0.501</cdr:x>
      <cdr:y>0.30725</cdr:y>
    </cdr:from>
    <cdr:to>
      <cdr:x>0.52475</cdr:x>
      <cdr:y>0.32875</cdr:y>
    </cdr:to>
    <cdr:sp macro="" textlink="">
      <cdr:nvSpPr>
        <cdr:cNvPr id="1026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4573394" y="1898904"/>
          <a:ext cx="217019" cy="11868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med" len="med"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fr-FR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13</xdr:row>
      <xdr:rowOff>133350</xdr:rowOff>
    </xdr:from>
    <xdr:to>
      <xdr:col>9</xdr:col>
      <xdr:colOff>714375</xdr:colOff>
      <xdr:row>30</xdr:row>
      <xdr:rowOff>123825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C56ABB2-90CD-9061-E11F-8081CBAC2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2"/>
  <sheetViews>
    <sheetView tabSelected="1" workbookViewId="0">
      <selection activeCell="O19" sqref="O19"/>
    </sheetView>
  </sheetViews>
  <sheetFormatPr baseColWidth="10" defaultRowHeight="12.75" x14ac:dyDescent="0.2"/>
  <cols>
    <col min="3" max="3" width="14.5703125" bestFit="1" customWidth="1"/>
    <col min="9" max="9" width="12.85546875" style="2" bestFit="1" customWidth="1"/>
    <col min="10" max="10" width="14.85546875" style="2" bestFit="1" customWidth="1"/>
    <col min="11" max="11" width="13" bestFit="1" customWidth="1"/>
    <col min="12" max="12" width="10.85546875" bestFit="1" customWidth="1"/>
  </cols>
  <sheetData>
    <row r="1" spans="1:13" x14ac:dyDescent="0.2">
      <c r="A1" s="14" t="s">
        <v>0</v>
      </c>
      <c r="B1" s="14" t="s">
        <v>6</v>
      </c>
      <c r="C1" s="1" t="s">
        <v>5</v>
      </c>
      <c r="E1" s="1" t="s">
        <v>1</v>
      </c>
      <c r="F1" s="1"/>
      <c r="J1" s="2" t="s">
        <v>2</v>
      </c>
      <c r="K1" t="s">
        <v>3</v>
      </c>
      <c r="L1" t="s">
        <v>4</v>
      </c>
    </row>
    <row r="2" spans="1:13" x14ac:dyDescent="0.2">
      <c r="A2">
        <f>0</f>
        <v>0</v>
      </c>
      <c r="B2">
        <f>20+345*LOG($A2*8+1)</f>
        <v>20</v>
      </c>
      <c r="C2" s="13">
        <f>(B2+273)^2</f>
        <v>85849</v>
      </c>
      <c r="E2">
        <v>0</v>
      </c>
      <c r="F2">
        <f>20+345*LOG($E2/60*8+1)</f>
        <v>20</v>
      </c>
      <c r="I2" s="2">
        <v>0</v>
      </c>
      <c r="J2" s="2">
        <v>0</v>
      </c>
      <c r="K2" s="2">
        <v>0</v>
      </c>
      <c r="L2" s="2">
        <v>0</v>
      </c>
    </row>
    <row r="3" spans="1:13" x14ac:dyDescent="0.2">
      <c r="A3">
        <f>A2+1</f>
        <v>1</v>
      </c>
      <c r="B3">
        <f>20+345*LOG($A3*8+1)</f>
        <v>349.21366575656708</v>
      </c>
      <c r="C3" s="13">
        <f t="shared" ref="C3:C66" si="0">(B3+273)^2</f>
        <v>387149.84585422493</v>
      </c>
      <c r="E3">
        <f>E2+10</f>
        <v>10</v>
      </c>
      <c r="F3">
        <f t="shared" ref="F3:F13" si="1">20+345*LOG($E3/60*8+1)</f>
        <v>146.95199092663503</v>
      </c>
      <c r="I3" s="2">
        <f>((B3+273)^2+(B2+273)^2)/2</f>
        <v>236499.42292711246</v>
      </c>
      <c r="J3" s="3">
        <f>I3*(A3-A2)</f>
        <v>236499.42292711246</v>
      </c>
      <c r="K3" s="4">
        <f>J3/135000</f>
        <v>1.7518475772378701</v>
      </c>
      <c r="L3" s="5">
        <f>POWER(K3,1/1.6)</f>
        <v>1.4196627854801795</v>
      </c>
      <c r="M3" s="6">
        <f>L3+M2</f>
        <v>1.4196627854801795</v>
      </c>
    </row>
    <row r="4" spans="1:13" x14ac:dyDescent="0.2">
      <c r="A4">
        <f t="shared" ref="A4:A67" si="2">A3+1</f>
        <v>2</v>
      </c>
      <c r="B4">
        <f t="shared" ref="B4:B19" si="3">20+345*LOG($A4*8+1)</f>
        <v>444.50487787550446</v>
      </c>
      <c r="C4" s="13">
        <f t="shared" si="0"/>
        <v>514813.24977514258</v>
      </c>
      <c r="E4">
        <f t="shared" ref="E4:E13" si="4">E3+10</f>
        <v>20</v>
      </c>
      <c r="F4">
        <f t="shared" si="1"/>
        <v>214.67364350130407</v>
      </c>
      <c r="I4" s="2">
        <f t="shared" ref="I4:I67" si="5">((B4+273)^2+(B3+273)^2)/2</f>
        <v>450981.54781468376</v>
      </c>
      <c r="J4" s="3">
        <f t="shared" ref="J4:J67" si="6">I4*(A4-A3)</f>
        <v>450981.54781468376</v>
      </c>
      <c r="K4" s="4">
        <f t="shared" ref="K4:K67" si="7">J4/135000</f>
        <v>3.3406040578865461</v>
      </c>
      <c r="L4" s="5">
        <f t="shared" ref="L4:L67" si="8">POWER(K4,1/1.6)</f>
        <v>2.1251550808387929</v>
      </c>
      <c r="M4" s="6">
        <f t="shared" ref="M4:M67" si="9">L4+M3</f>
        <v>3.5448178663189722</v>
      </c>
    </row>
    <row r="5" spans="1:13" x14ac:dyDescent="0.2">
      <c r="A5">
        <f t="shared" si="2"/>
        <v>3</v>
      </c>
      <c r="B5">
        <f t="shared" si="3"/>
        <v>502.28930299185299</v>
      </c>
      <c r="C5" s="13">
        <f t="shared" si="0"/>
        <v>601073.50333359325</v>
      </c>
      <c r="E5">
        <f t="shared" si="4"/>
        <v>30</v>
      </c>
      <c r="F5">
        <f t="shared" si="1"/>
        <v>261.1446514959265</v>
      </c>
      <c r="I5" s="2">
        <f t="shared" si="5"/>
        <v>557943.37655436795</v>
      </c>
      <c r="J5" s="3">
        <f t="shared" si="6"/>
        <v>557943.37655436795</v>
      </c>
      <c r="K5" s="4">
        <f t="shared" si="7"/>
        <v>4.1329139004027251</v>
      </c>
      <c r="L5" s="6">
        <f t="shared" si="8"/>
        <v>2.4275055061702333</v>
      </c>
      <c r="M5" s="6">
        <f t="shared" si="9"/>
        <v>5.9723233724892051</v>
      </c>
    </row>
    <row r="6" spans="1:13" x14ac:dyDescent="0.2">
      <c r="A6">
        <f t="shared" si="2"/>
        <v>4</v>
      </c>
      <c r="B6">
        <f t="shared" si="3"/>
        <v>543.88730925787115</v>
      </c>
      <c r="C6" s="13">
        <f t="shared" si="0"/>
        <v>667304.87602656486</v>
      </c>
      <c r="E6">
        <f t="shared" si="4"/>
        <v>40</v>
      </c>
      <c r="F6">
        <f t="shared" si="1"/>
        <v>296.56315945044241</v>
      </c>
      <c r="I6" s="2">
        <f t="shared" si="5"/>
        <v>634189.189680079</v>
      </c>
      <c r="J6" s="3">
        <f t="shared" si="6"/>
        <v>634189.189680079</v>
      </c>
      <c r="K6" s="4">
        <f t="shared" si="7"/>
        <v>4.6976977013339187</v>
      </c>
      <c r="L6" s="6">
        <f t="shared" si="8"/>
        <v>2.6298329740309723</v>
      </c>
      <c r="M6" s="6">
        <f t="shared" si="9"/>
        <v>8.6021563465201769</v>
      </c>
    </row>
    <row r="7" spans="1:13" x14ac:dyDescent="0.2">
      <c r="A7">
        <f t="shared" si="2"/>
        <v>5</v>
      </c>
      <c r="B7">
        <f t="shared" si="3"/>
        <v>576.4104305683087</v>
      </c>
      <c r="C7" s="13">
        <f t="shared" si="0"/>
        <v>721498.07955823955</v>
      </c>
      <c r="E7">
        <f t="shared" si="4"/>
        <v>50</v>
      </c>
      <c r="F7">
        <f t="shared" si="1"/>
        <v>325.18927054778601</v>
      </c>
      <c r="I7" s="2">
        <f t="shared" si="5"/>
        <v>694401.47779240226</v>
      </c>
      <c r="J7" s="3">
        <f t="shared" si="6"/>
        <v>694401.47779240226</v>
      </c>
      <c r="K7" s="4">
        <f t="shared" si="7"/>
        <v>5.1437146503140907</v>
      </c>
      <c r="L7" s="6">
        <f t="shared" si="8"/>
        <v>2.7832232420675322</v>
      </c>
      <c r="M7" s="6">
        <f t="shared" si="9"/>
        <v>11.385379588587709</v>
      </c>
    </row>
    <row r="8" spans="1:13" x14ac:dyDescent="0.2">
      <c r="A8">
        <f t="shared" si="2"/>
        <v>6</v>
      </c>
      <c r="B8">
        <f t="shared" si="3"/>
        <v>603.11764760983715</v>
      </c>
      <c r="C8" s="13">
        <f t="shared" si="0"/>
        <v>767582.13245339482</v>
      </c>
      <c r="E8">
        <f t="shared" si="4"/>
        <v>60</v>
      </c>
      <c r="F8">
        <f t="shared" si="1"/>
        <v>349.21366575656708</v>
      </c>
      <c r="I8" s="2">
        <f t="shared" si="5"/>
        <v>744540.10600581719</v>
      </c>
      <c r="J8" s="3">
        <f t="shared" si="6"/>
        <v>744540.10600581719</v>
      </c>
      <c r="K8" s="4">
        <f t="shared" si="7"/>
        <v>5.5151118963393868</v>
      </c>
      <c r="L8" s="6">
        <f t="shared" si="8"/>
        <v>2.9071768734942522</v>
      </c>
      <c r="M8" s="6">
        <f t="shared" si="9"/>
        <v>14.292556462081961</v>
      </c>
    </row>
    <row r="9" spans="1:13" x14ac:dyDescent="0.2">
      <c r="A9">
        <f t="shared" si="2"/>
        <v>7</v>
      </c>
      <c r="B9">
        <f t="shared" si="3"/>
        <v>625.77682520700955</v>
      </c>
      <c r="C9" s="13">
        <f t="shared" si="0"/>
        <v>807799.78152919142</v>
      </c>
      <c r="E9">
        <f t="shared" si="4"/>
        <v>70</v>
      </c>
      <c r="F9">
        <f t="shared" si="1"/>
        <v>369.91295149454055</v>
      </c>
      <c r="I9" s="2">
        <f t="shared" si="5"/>
        <v>787690.95699129312</v>
      </c>
      <c r="J9" s="3">
        <f t="shared" si="6"/>
        <v>787690.95699129312</v>
      </c>
      <c r="K9" s="4">
        <f t="shared" si="7"/>
        <v>5.834747829565134</v>
      </c>
      <c r="L9" s="6">
        <f t="shared" si="8"/>
        <v>3.0113678325551518</v>
      </c>
      <c r="M9" s="6">
        <f t="shared" si="9"/>
        <v>17.303924294637113</v>
      </c>
    </row>
    <row r="10" spans="1:13" x14ac:dyDescent="0.2">
      <c r="A10">
        <f t="shared" si="2"/>
        <v>8</v>
      </c>
      <c r="B10">
        <f t="shared" si="3"/>
        <v>645.45510804178514</v>
      </c>
      <c r="C10" s="13">
        <f t="shared" si="0"/>
        <v>843559.78548804717</v>
      </c>
      <c r="E10">
        <f t="shared" si="4"/>
        <v>80</v>
      </c>
      <c r="F10">
        <f t="shared" si="1"/>
        <v>388.0966424225615</v>
      </c>
      <c r="I10" s="2">
        <f t="shared" si="5"/>
        <v>825679.78350861929</v>
      </c>
      <c r="J10" s="3">
        <f t="shared" si="6"/>
        <v>825679.78350861929</v>
      </c>
      <c r="K10" s="4">
        <f t="shared" si="7"/>
        <v>6.1161465445082914</v>
      </c>
      <c r="L10" s="6">
        <f t="shared" si="8"/>
        <v>3.1013349734435227</v>
      </c>
      <c r="M10" s="6">
        <f t="shared" si="9"/>
        <v>20.405259268080634</v>
      </c>
    </row>
    <row r="11" spans="1:13" x14ac:dyDescent="0.2">
      <c r="A11">
        <f t="shared" si="2"/>
        <v>9</v>
      </c>
      <c r="B11">
        <f t="shared" si="3"/>
        <v>662.84638674155724</v>
      </c>
      <c r="C11" s="13">
        <f t="shared" si="0"/>
        <v>875808.45957722829</v>
      </c>
      <c r="E11">
        <f t="shared" si="4"/>
        <v>90</v>
      </c>
      <c r="F11">
        <f t="shared" si="1"/>
        <v>404.31045654585864</v>
      </c>
      <c r="I11" s="2">
        <f t="shared" si="5"/>
        <v>859684.12253263779</v>
      </c>
      <c r="J11" s="3">
        <f t="shared" si="6"/>
        <v>859684.12253263779</v>
      </c>
      <c r="K11" s="4">
        <f t="shared" si="7"/>
        <v>6.3680305372787984</v>
      </c>
      <c r="L11" s="6">
        <f t="shared" si="8"/>
        <v>3.1805572028778908</v>
      </c>
      <c r="M11" s="6">
        <f t="shared" si="9"/>
        <v>23.585816470958527</v>
      </c>
    </row>
    <row r="12" spans="1:13" x14ac:dyDescent="0.2">
      <c r="A12">
        <f t="shared" si="2"/>
        <v>10</v>
      </c>
      <c r="B12">
        <f t="shared" si="3"/>
        <v>678.42733151313416</v>
      </c>
      <c r="C12" s="13">
        <f t="shared" si="0"/>
        <v>905213.9671502033</v>
      </c>
      <c r="E12">
        <f t="shared" si="4"/>
        <v>100</v>
      </c>
      <c r="F12">
        <f t="shared" si="1"/>
        <v>418.93978429667379</v>
      </c>
      <c r="I12" s="2">
        <f t="shared" si="5"/>
        <v>890511.2133637158</v>
      </c>
      <c r="J12" s="3">
        <f t="shared" si="6"/>
        <v>890511.2133637158</v>
      </c>
      <c r="K12" s="4">
        <f t="shared" si="7"/>
        <v>6.596379358249747</v>
      </c>
      <c r="L12" s="6">
        <f t="shared" si="8"/>
        <v>3.2513671608511276</v>
      </c>
      <c r="M12" s="6">
        <f t="shared" si="9"/>
        <v>26.837183631809655</v>
      </c>
    </row>
    <row r="13" spans="1:13" x14ac:dyDescent="0.2">
      <c r="A13">
        <f t="shared" si="2"/>
        <v>11</v>
      </c>
      <c r="B13">
        <f t="shared" si="3"/>
        <v>692.53955229249493</v>
      </c>
      <c r="C13" s="13">
        <f t="shared" si="0"/>
        <v>932266.62704119156</v>
      </c>
      <c r="E13">
        <f t="shared" si="4"/>
        <v>110</v>
      </c>
      <c r="F13">
        <f t="shared" si="1"/>
        <v>432.26692810953892</v>
      </c>
      <c r="I13" s="2">
        <f t="shared" si="5"/>
        <v>918740.29709569737</v>
      </c>
      <c r="J13" s="3">
        <f t="shared" si="6"/>
        <v>918740.29709569737</v>
      </c>
      <c r="K13" s="4">
        <f t="shared" si="7"/>
        <v>6.805483682190351</v>
      </c>
      <c r="L13" s="6">
        <f t="shared" si="8"/>
        <v>3.3154071758486854</v>
      </c>
      <c r="M13" s="6">
        <f t="shared" si="9"/>
        <v>30.152590807658342</v>
      </c>
    </row>
    <row r="14" spans="1:13" x14ac:dyDescent="0.2">
      <c r="A14">
        <f t="shared" si="2"/>
        <v>12</v>
      </c>
      <c r="B14">
        <f t="shared" si="3"/>
        <v>705.43624832185446</v>
      </c>
      <c r="C14" s="13">
        <f t="shared" si="0"/>
        <v>957337.4920301456</v>
      </c>
      <c r="I14" s="2">
        <f t="shared" si="5"/>
        <v>944802.05953566858</v>
      </c>
      <c r="J14" s="3">
        <f t="shared" si="6"/>
        <v>944802.05953566858</v>
      </c>
      <c r="K14" s="4">
        <f t="shared" si="7"/>
        <v>6.9985337743382861</v>
      </c>
      <c r="L14" s="6">
        <f t="shared" si="8"/>
        <v>3.3738783098348017</v>
      </c>
      <c r="M14" s="6">
        <f t="shared" si="9"/>
        <v>33.526469117493143</v>
      </c>
    </row>
    <row r="15" spans="1:13" x14ac:dyDescent="0.2">
      <c r="A15">
        <f t="shared" si="2"/>
        <v>13</v>
      </c>
      <c r="B15">
        <f t="shared" si="3"/>
        <v>717.3103081791287</v>
      </c>
      <c r="C15" s="13">
        <f t="shared" si="0"/>
        <v>980714.50648584089</v>
      </c>
      <c r="I15" s="2">
        <f t="shared" si="5"/>
        <v>969025.99925799319</v>
      </c>
      <c r="J15" s="3">
        <f t="shared" si="6"/>
        <v>969025.99925799319</v>
      </c>
      <c r="K15" s="4">
        <f t="shared" si="7"/>
        <v>7.1779703648740236</v>
      </c>
      <c r="L15" s="6">
        <f t="shared" si="8"/>
        <v>3.4276860587150151</v>
      </c>
      <c r="M15" s="6">
        <f t="shared" si="9"/>
        <v>36.954155176208161</v>
      </c>
    </row>
    <row r="16" spans="1:13" x14ac:dyDescent="0.2">
      <c r="A16">
        <f t="shared" si="2"/>
        <v>14</v>
      </c>
      <c r="B16">
        <f t="shared" si="3"/>
        <v>728.31206300177973</v>
      </c>
      <c r="C16" s="13">
        <f t="shared" si="0"/>
        <v>1002625.8475128801</v>
      </c>
      <c r="I16" s="2">
        <f t="shared" si="5"/>
        <v>991670.17699936056</v>
      </c>
      <c r="J16" s="3">
        <f t="shared" si="6"/>
        <v>991670.17699936056</v>
      </c>
      <c r="K16" s="4">
        <f t="shared" si="7"/>
        <v>7.3457050148100782</v>
      </c>
      <c r="L16" s="6">
        <f t="shared" si="8"/>
        <v>3.4775303391322283</v>
      </c>
      <c r="M16" s="6">
        <f t="shared" si="9"/>
        <v>40.431685515340391</v>
      </c>
    </row>
    <row r="17" spans="1:15" x14ac:dyDescent="0.2">
      <c r="A17">
        <f t="shared" si="2"/>
        <v>15</v>
      </c>
      <c r="B17">
        <f t="shared" si="3"/>
        <v>738.56095275917539</v>
      </c>
      <c r="C17" s="13">
        <f t="shared" si="0"/>
        <v>1023255.5611470507</v>
      </c>
      <c r="I17" s="2">
        <f t="shared" si="5"/>
        <v>1012940.7043299654</v>
      </c>
      <c r="J17" s="3">
        <f t="shared" si="6"/>
        <v>1012940.7043299654</v>
      </c>
      <c r="K17" s="4">
        <f t="shared" si="7"/>
        <v>7.5032644765182619</v>
      </c>
      <c r="L17" s="6">
        <f t="shared" si="8"/>
        <v>3.5239635630416251</v>
      </c>
      <c r="M17" s="6">
        <f t="shared" si="9"/>
        <v>43.955649078382017</v>
      </c>
    </row>
    <row r="18" spans="1:15" x14ac:dyDescent="0.2">
      <c r="A18">
        <f t="shared" si="2"/>
        <v>16</v>
      </c>
      <c r="B18">
        <f t="shared" si="3"/>
        <v>748.15345005324082</v>
      </c>
      <c r="C18" s="13">
        <f t="shared" si="0"/>
        <v>1042754.3685556366</v>
      </c>
      <c r="I18" s="2">
        <f t="shared" si="5"/>
        <v>1033004.9648513437</v>
      </c>
      <c r="J18" s="3">
        <f t="shared" si="6"/>
        <v>1033004.9648513437</v>
      </c>
      <c r="K18" s="4">
        <f t="shared" si="7"/>
        <v>7.6518886285284715</v>
      </c>
      <c r="L18" s="6">
        <f t="shared" si="8"/>
        <v>3.5674295076205338</v>
      </c>
      <c r="M18" s="6">
        <f t="shared" si="9"/>
        <v>47.523078586002548</v>
      </c>
    </row>
    <row r="19" spans="1:15" x14ac:dyDescent="0.2">
      <c r="A19">
        <f t="shared" si="2"/>
        <v>17</v>
      </c>
      <c r="B19">
        <f t="shared" si="3"/>
        <v>757.16859566896028</v>
      </c>
      <c r="C19" s="13">
        <f t="shared" si="0"/>
        <v>1061247.3355025577</v>
      </c>
      <c r="I19" s="2">
        <f t="shared" si="5"/>
        <v>1052000.8520290973</v>
      </c>
      <c r="J19" s="3">
        <f t="shared" si="6"/>
        <v>1052000.8520290973</v>
      </c>
      <c r="K19" s="4">
        <f t="shared" si="7"/>
        <v>7.7925989039192389</v>
      </c>
      <c r="L19" s="6">
        <f t="shared" si="8"/>
        <v>3.6082901427885101</v>
      </c>
      <c r="M19" s="6">
        <f t="shared" si="9"/>
        <v>51.13136872879106</v>
      </c>
    </row>
    <row r="20" spans="1:15" x14ac:dyDescent="0.2">
      <c r="A20">
        <f t="shared" si="2"/>
        <v>18</v>
      </c>
      <c r="B20">
        <f t="shared" ref="B20:B35" si="10">20+345*LOG($A20*8+1)</f>
        <v>765.67196077106632</v>
      </c>
      <c r="C20" s="13">
        <f t="shared" si="0"/>
        <v>1078839.4420920114</v>
      </c>
      <c r="I20" s="2">
        <f t="shared" si="5"/>
        <v>1070043.3887972846</v>
      </c>
      <c r="J20" s="3">
        <f t="shared" si="6"/>
        <v>1070043.3887972846</v>
      </c>
      <c r="K20" s="4">
        <f t="shared" si="7"/>
        <v>7.9262473244243301</v>
      </c>
      <c r="L20" s="6">
        <f t="shared" si="8"/>
        <v>3.6468446400852006</v>
      </c>
      <c r="M20" s="6">
        <f t="shared" si="9"/>
        <v>54.778213368876258</v>
      </c>
    </row>
    <row r="21" spans="1:15" x14ac:dyDescent="0.2">
      <c r="A21">
        <f t="shared" si="2"/>
        <v>19</v>
      </c>
      <c r="B21">
        <f t="shared" si="10"/>
        <v>773.7185436320716</v>
      </c>
      <c r="C21" s="13">
        <f t="shared" si="0"/>
        <v>1095619.7095832448</v>
      </c>
      <c r="I21" s="2">
        <f t="shared" si="5"/>
        <v>1087229.575837628</v>
      </c>
      <c r="J21" s="3">
        <f t="shared" si="6"/>
        <v>1087229.575837628</v>
      </c>
      <c r="K21" s="4">
        <f t="shared" si="7"/>
        <v>8.05355241361206</v>
      </c>
      <c r="L21" s="6">
        <f t="shared" si="8"/>
        <v>3.6833431513461026</v>
      </c>
      <c r="M21" s="6">
        <f t="shared" si="9"/>
        <v>58.461556520222359</v>
      </c>
    </row>
    <row r="22" spans="1:15" x14ac:dyDescent="0.2">
      <c r="A22">
        <f t="shared" si="2"/>
        <v>20</v>
      </c>
      <c r="B22">
        <f t="shared" si="10"/>
        <v>781.3549272309881</v>
      </c>
      <c r="C22" s="13">
        <f t="shared" si="0"/>
        <v>1111664.3125762623</v>
      </c>
      <c r="I22" s="2">
        <f t="shared" si="5"/>
        <v>1103642.0110797535</v>
      </c>
      <c r="J22" s="3">
        <f t="shared" si="6"/>
        <v>1103642.0110797535</v>
      </c>
      <c r="K22" s="4">
        <f t="shared" si="7"/>
        <v>8.1751260079981733</v>
      </c>
      <c r="L22" s="6">
        <f t="shared" si="8"/>
        <v>3.717996996805601</v>
      </c>
      <c r="M22" s="6">
        <f t="shared" si="9"/>
        <v>62.179553517027962</v>
      </c>
    </row>
    <row r="23" spans="1:15" x14ac:dyDescent="0.2">
      <c r="A23">
        <f t="shared" si="2"/>
        <v>21</v>
      </c>
      <c r="B23">
        <f t="shared" si="10"/>
        <v>788.62091309171728</v>
      </c>
      <c r="C23" s="13">
        <f t="shared" si="0"/>
        <v>1127038.9631136917</v>
      </c>
      <c r="I23" s="2">
        <f t="shared" si="5"/>
        <v>1119351.637844977</v>
      </c>
      <c r="J23" s="3">
        <f t="shared" si="6"/>
        <v>1119351.637844977</v>
      </c>
      <c r="K23" s="4">
        <f t="shared" si="7"/>
        <v>8.2914936136664963</v>
      </c>
      <c r="L23" s="6">
        <f t="shared" si="8"/>
        <v>3.7509863315814918</v>
      </c>
      <c r="M23" s="6">
        <f t="shared" si="9"/>
        <v>65.930539848609456</v>
      </c>
    </row>
    <row r="24" spans="1:15" x14ac:dyDescent="0.2">
      <c r="A24">
        <f t="shared" si="2"/>
        <v>22</v>
      </c>
      <c r="B24">
        <f t="shared" si="10"/>
        <v>795.55077689482334</v>
      </c>
      <c r="C24" s="13">
        <f t="shared" si="0"/>
        <v>1141800.7628025303</v>
      </c>
      <c r="I24" s="2">
        <f t="shared" si="5"/>
        <v>1134419.8629581109</v>
      </c>
      <c r="J24" s="3">
        <f t="shared" si="6"/>
        <v>1134419.8629581109</v>
      </c>
      <c r="K24" s="4">
        <f t="shared" si="7"/>
        <v>8.4031100959860066</v>
      </c>
      <c r="L24" s="6">
        <f t="shared" si="8"/>
        <v>3.782466005306051</v>
      </c>
      <c r="M24" s="6">
        <f t="shared" si="9"/>
        <v>69.713005853915504</v>
      </c>
    </row>
    <row r="25" spans="1:15" x14ac:dyDescent="0.2">
      <c r="A25">
        <f t="shared" si="2"/>
        <v>23</v>
      </c>
      <c r="B25">
        <f t="shared" si="10"/>
        <v>802.17424629903974</v>
      </c>
      <c r="C25" s="13">
        <f t="shared" si="0"/>
        <v>1155999.6599047079</v>
      </c>
      <c r="I25" s="2">
        <f t="shared" si="5"/>
        <v>1148900.2113536191</v>
      </c>
      <c r="J25" s="3">
        <f t="shared" si="6"/>
        <v>1148900.2113536191</v>
      </c>
      <c r="K25" s="4">
        <f t="shared" si="7"/>
        <v>8.510371935952735</v>
      </c>
      <c r="L25" s="6">
        <f t="shared" si="8"/>
        <v>3.812570103676769</v>
      </c>
      <c r="M25" s="6">
        <f t="shared" si="9"/>
        <v>73.525575957592267</v>
      </c>
    </row>
    <row r="26" spans="1:15" x14ac:dyDescent="0.2">
      <c r="A26">
        <f t="shared" si="2"/>
        <v>24</v>
      </c>
      <c r="B26">
        <f t="shared" si="10"/>
        <v>808.51727160768201</v>
      </c>
      <c r="C26" s="13">
        <f t="shared" si="0"/>
        <v>1169679.6087857245</v>
      </c>
      <c r="I26" s="2">
        <f t="shared" si="5"/>
        <v>1162839.6343452162</v>
      </c>
      <c r="J26" s="3">
        <f t="shared" si="6"/>
        <v>1162839.6343452162</v>
      </c>
      <c r="K26" s="4">
        <f t="shared" si="7"/>
        <v>8.6136269210756762</v>
      </c>
      <c r="L26" s="6">
        <f t="shared" si="8"/>
        <v>3.841415512919776</v>
      </c>
      <c r="M26" s="6">
        <f t="shared" si="9"/>
        <v>77.366991470512048</v>
      </c>
    </row>
    <row r="27" spans="1:15" x14ac:dyDescent="0.2">
      <c r="A27">
        <f t="shared" si="2"/>
        <v>25</v>
      </c>
      <c r="B27">
        <f t="shared" si="10"/>
        <v>814.60263981006869</v>
      </c>
      <c r="C27" s="13">
        <f t="shared" si="0"/>
        <v>1182879.5021218301</v>
      </c>
      <c r="I27" s="2">
        <f t="shared" si="5"/>
        <v>1176279.5554537773</v>
      </c>
      <c r="J27" s="3">
        <f t="shared" si="6"/>
        <v>1176279.5554537773</v>
      </c>
      <c r="K27" s="4">
        <f t="shared" si="7"/>
        <v>8.7131818922502031</v>
      </c>
      <c r="L27" s="6">
        <f t="shared" si="8"/>
        <v>3.8691047493772639</v>
      </c>
      <c r="M27" s="6">
        <f t="shared" si="9"/>
        <v>81.236096219889305</v>
      </c>
    </row>
    <row r="28" spans="1:15" x14ac:dyDescent="0.2">
      <c r="A28">
        <f t="shared" si="2"/>
        <v>26</v>
      </c>
      <c r="B28">
        <f t="shared" si="10"/>
        <v>820.45046870831368</v>
      </c>
      <c r="C28" s="13">
        <f t="shared" si="0"/>
        <v>1195633.9275184306</v>
      </c>
      <c r="I28" s="2">
        <f t="shared" si="5"/>
        <v>1189256.7148201303</v>
      </c>
      <c r="J28" s="3">
        <f t="shared" si="6"/>
        <v>1189256.7148201303</v>
      </c>
      <c r="K28" s="4">
        <f t="shared" si="7"/>
        <v>8.8093089986676318</v>
      </c>
      <c r="L28" s="6">
        <f t="shared" si="8"/>
        <v>3.8957282290828066</v>
      </c>
      <c r="M28" s="6">
        <f t="shared" si="9"/>
        <v>85.131824448972111</v>
      </c>
    </row>
    <row r="29" spans="1:15" x14ac:dyDescent="0.2">
      <c r="A29">
        <f t="shared" si="2"/>
        <v>27</v>
      </c>
      <c r="B29">
        <f t="shared" si="10"/>
        <v>826.07860817774269</v>
      </c>
      <c r="C29" s="13">
        <f t="shared" si="0"/>
        <v>1207973.7869539242</v>
      </c>
      <c r="I29" s="2">
        <f t="shared" si="5"/>
        <v>1201803.8572361774</v>
      </c>
      <c r="J29" s="3">
        <f t="shared" si="6"/>
        <v>1201803.8572361774</v>
      </c>
      <c r="K29" s="4">
        <f t="shared" si="7"/>
        <v>8.9022507943420557</v>
      </c>
      <c r="L29" s="6">
        <f t="shared" si="8"/>
        <v>3.9213661054439948</v>
      </c>
      <c r="M29" s="6">
        <f t="shared" si="9"/>
        <v>89.053190554416105</v>
      </c>
    </row>
    <row r="30" spans="1:15" x14ac:dyDescent="0.2">
      <c r="A30">
        <f t="shared" si="2"/>
        <v>28</v>
      </c>
      <c r="B30">
        <f t="shared" si="10"/>
        <v>831.50296874842013</v>
      </c>
      <c r="C30" s="13">
        <f t="shared" si="0"/>
        <v>1219926.8079740738</v>
      </c>
      <c r="I30" s="2">
        <f t="shared" si="5"/>
        <v>1213950.2974639991</v>
      </c>
      <c r="J30" s="3">
        <f t="shared" si="6"/>
        <v>1213950.2974639991</v>
      </c>
      <c r="K30" s="4">
        <f t="shared" si="7"/>
        <v>8.9922244256592521</v>
      </c>
      <c r="L30" s="6">
        <f t="shared" si="8"/>
        <v>3.9460897701751616</v>
      </c>
      <c r="M30" s="6">
        <f t="shared" si="9"/>
        <v>92.999280324591268</v>
      </c>
    </row>
    <row r="31" spans="1:15" x14ac:dyDescent="0.2">
      <c r="A31">
        <f t="shared" si="2"/>
        <v>29</v>
      </c>
      <c r="B31">
        <f t="shared" si="10"/>
        <v>836.73779275397646</v>
      </c>
      <c r="C31" s="13">
        <f t="shared" si="0"/>
        <v>1231517.9686664676</v>
      </c>
      <c r="I31" s="2">
        <f t="shared" si="5"/>
        <v>1225722.3883202707</v>
      </c>
      <c r="J31" s="3">
        <f t="shared" si="6"/>
        <v>1225722.3883202707</v>
      </c>
      <c r="K31" s="4">
        <f t="shared" si="7"/>
        <v>9.079425098668672</v>
      </c>
      <c r="L31" s="6">
        <f t="shared" si="8"/>
        <v>3.969963089011137</v>
      </c>
      <c r="M31" s="6">
        <f t="shared" si="9"/>
        <v>96.969243413602399</v>
      </c>
    </row>
    <row r="32" spans="1:15" s="7" customFormat="1" x14ac:dyDescent="0.2">
      <c r="A32">
        <f t="shared" si="2"/>
        <v>30</v>
      </c>
      <c r="B32" s="7">
        <f t="shared" si="10"/>
        <v>841.79587968832959</v>
      </c>
      <c r="C32" s="13">
        <f t="shared" si="0"/>
        <v>1242769.8533700763</v>
      </c>
      <c r="I32" s="8">
        <f t="shared" si="5"/>
        <v>1237143.9110182719</v>
      </c>
      <c r="J32" s="9">
        <f t="shared" si="6"/>
        <v>1237143.9110182719</v>
      </c>
      <c r="K32" s="10">
        <f t="shared" si="7"/>
        <v>9.1640289705057185</v>
      </c>
      <c r="L32" s="11">
        <f t="shared" si="8"/>
        <v>3.9930434265942543</v>
      </c>
      <c r="M32" s="11">
        <f t="shared" si="9"/>
        <v>100.96228684019665</v>
      </c>
      <c r="N32" s="12">
        <f>SUM($L$2:L32)</f>
        <v>100.96228684019665</v>
      </c>
      <c r="O32" s="11">
        <f>N32/A32</f>
        <v>3.3654095613398884</v>
      </c>
    </row>
    <row r="33" spans="1:13" x14ac:dyDescent="0.2">
      <c r="A33">
        <f t="shared" si="2"/>
        <v>31</v>
      </c>
      <c r="B33">
        <f t="shared" si="10"/>
        <v>846.688774748029</v>
      </c>
      <c r="C33" s="13">
        <f t="shared" si="0"/>
        <v>1253702.9522967427</v>
      </c>
      <c r="I33" s="2">
        <f t="shared" si="5"/>
        <v>1248236.4028334096</v>
      </c>
      <c r="J33" s="3">
        <f t="shared" si="6"/>
        <v>1248236.4028334096</v>
      </c>
      <c r="K33" s="4">
        <f t="shared" si="7"/>
        <v>9.2461955765437747</v>
      </c>
      <c r="L33" s="6">
        <f t="shared" si="8"/>
        <v>4.0153825023297269</v>
      </c>
      <c r="M33" s="6">
        <f t="shared" si="9"/>
        <v>104.97766934252638</v>
      </c>
    </row>
    <row r="34" spans="1:13" x14ac:dyDescent="0.2">
      <c r="A34">
        <f t="shared" si="2"/>
        <v>32</v>
      </c>
      <c r="B34">
        <f t="shared" si="10"/>
        <v>851.42692754929669</v>
      </c>
      <c r="C34" s="13">
        <f t="shared" si="0"/>
        <v>1264335.9153979511</v>
      </c>
      <c r="I34" s="2">
        <f t="shared" si="5"/>
        <v>1259019.4338473468</v>
      </c>
      <c r="J34" s="3">
        <f t="shared" si="6"/>
        <v>1259019.4338473468</v>
      </c>
      <c r="K34" s="4">
        <f t="shared" si="7"/>
        <v>9.3260698803507172</v>
      </c>
      <c r="L34" s="6">
        <f t="shared" si="8"/>
        <v>4.0370271096375649</v>
      </c>
      <c r="M34" s="6">
        <f t="shared" si="9"/>
        <v>109.01469645216395</v>
      </c>
    </row>
    <row r="35" spans="1:13" x14ac:dyDescent="0.2">
      <c r="A35">
        <f t="shared" si="2"/>
        <v>33</v>
      </c>
      <c r="B35">
        <f t="shared" si="10"/>
        <v>856.01982650819878</v>
      </c>
      <c r="C35" s="13">
        <f t="shared" si="0"/>
        <v>1274685.7686486032</v>
      </c>
      <c r="I35" s="2">
        <f t="shared" si="5"/>
        <v>1269510.8420232772</v>
      </c>
      <c r="J35" s="3">
        <f t="shared" si="6"/>
        <v>1269510.8420232772</v>
      </c>
      <c r="K35" s="4">
        <f t="shared" si="7"/>
        <v>9.403784014987238</v>
      </c>
      <c r="L35" s="6">
        <f t="shared" si="8"/>
        <v>4.0580197239888864</v>
      </c>
      <c r="M35" s="6">
        <f t="shared" si="9"/>
        <v>113.07271617615284</v>
      </c>
    </row>
    <row r="36" spans="1:13" x14ac:dyDescent="0.2">
      <c r="A36">
        <f t="shared" si="2"/>
        <v>34</v>
      </c>
      <c r="B36">
        <f t="shared" ref="B36:B51" si="11">20+345*LOG($A36*8+1)</f>
        <v>860.47611322906084</v>
      </c>
      <c r="C36" s="13">
        <f t="shared" si="0"/>
        <v>1284768.099260859</v>
      </c>
      <c r="I36" s="2">
        <f t="shared" si="5"/>
        <v>1279726.9339547311</v>
      </c>
      <c r="J36" s="3">
        <f t="shared" si="6"/>
        <v>1279726.9339547311</v>
      </c>
      <c r="K36" s="4">
        <f t="shared" si="7"/>
        <v>9.4794587700350448</v>
      </c>
      <c r="L36" s="6">
        <f t="shared" si="8"/>
        <v>4.078399019769769</v>
      </c>
      <c r="M36" s="6">
        <f t="shared" si="9"/>
        <v>117.15111519592261</v>
      </c>
    </row>
    <row r="37" spans="1:13" x14ac:dyDescent="0.2">
      <c r="A37">
        <f t="shared" si="2"/>
        <v>35</v>
      </c>
      <c r="B37">
        <f t="shared" si="11"/>
        <v>864.80368036725258</v>
      </c>
      <c r="C37" s="13">
        <f t="shared" si="0"/>
        <v>1294597.215057265</v>
      </c>
      <c r="I37" s="2">
        <f t="shared" si="5"/>
        <v>1289682.6571590621</v>
      </c>
      <c r="J37" s="3">
        <f t="shared" si="6"/>
        <v>1289682.6571590621</v>
      </c>
      <c r="K37" s="4">
        <f t="shared" si="7"/>
        <v>9.5532048678449044</v>
      </c>
      <c r="L37" s="6">
        <f t="shared" si="8"/>
        <v>4.0982003119205546</v>
      </c>
      <c r="M37" s="6">
        <f t="shared" si="9"/>
        <v>121.24931550784316</v>
      </c>
    </row>
    <row r="38" spans="1:13" x14ac:dyDescent="0.2">
      <c r="A38">
        <f t="shared" si="2"/>
        <v>36</v>
      </c>
      <c r="B38">
        <f t="shared" si="11"/>
        <v>869.00975575100892</v>
      </c>
      <c r="C38" s="13">
        <f t="shared" si="0"/>
        <v>1304186.2822304792</v>
      </c>
      <c r="I38" s="2">
        <f t="shared" si="5"/>
        <v>1299391.7486438721</v>
      </c>
      <c r="J38" s="3">
        <f t="shared" si="6"/>
        <v>1299391.7486438721</v>
      </c>
      <c r="K38" s="4">
        <f t="shared" si="7"/>
        <v>9.6251240640286824</v>
      </c>
      <c r="L38" s="6">
        <f t="shared" si="8"/>
        <v>4.1174559351330382</v>
      </c>
      <c r="M38" s="6">
        <f t="shared" si="9"/>
        <v>125.3667714429762</v>
      </c>
    </row>
    <row r="39" spans="1:13" x14ac:dyDescent="0.2">
      <c r="A39">
        <f t="shared" si="2"/>
        <v>37</v>
      </c>
      <c r="B39">
        <f t="shared" si="11"/>
        <v>873.10097501443829</v>
      </c>
      <c r="C39" s="13">
        <f t="shared" si="0"/>
        <v>1313547.4449290461</v>
      </c>
      <c r="I39" s="2">
        <f t="shared" si="5"/>
        <v>1308866.8635797626</v>
      </c>
      <c r="J39" s="3">
        <f t="shared" si="6"/>
        <v>1308866.8635797626</v>
      </c>
      <c r="K39" s="4">
        <f t="shared" si="7"/>
        <v>9.6953101005908344</v>
      </c>
      <c r="L39" s="6">
        <f t="shared" si="8"/>
        <v>4.1361955709213909</v>
      </c>
      <c r="M39" s="6">
        <f t="shared" si="9"/>
        <v>129.5029670138976</v>
      </c>
    </row>
    <row r="40" spans="1:13" x14ac:dyDescent="0.2">
      <c r="A40">
        <f t="shared" si="2"/>
        <v>38</v>
      </c>
      <c r="B40">
        <f t="shared" si="11"/>
        <v>877.08344457464113</v>
      </c>
      <c r="C40" s="13">
        <f t="shared" si="0"/>
        <v>1322691.9294846717</v>
      </c>
      <c r="I40" s="2">
        <f t="shared" si="5"/>
        <v>1318119.6872068588</v>
      </c>
      <c r="J40" s="3">
        <f t="shared" si="6"/>
        <v>1318119.6872068588</v>
      </c>
      <c r="K40" s="4">
        <f t="shared" si="7"/>
        <v>9.7638495348656207</v>
      </c>
      <c r="L40" s="6">
        <f t="shared" si="8"/>
        <v>4.1544465309458145</v>
      </c>
      <c r="M40" s="6">
        <f t="shared" si="9"/>
        <v>133.65741354484342</v>
      </c>
    </row>
    <row r="41" spans="1:13" x14ac:dyDescent="0.2">
      <c r="A41">
        <f t="shared" si="2"/>
        <v>39</v>
      </c>
      <c r="B41">
        <f t="shared" si="11"/>
        <v>880.96279645352467</v>
      </c>
      <c r="C41" s="13">
        <f t="shared" si="0"/>
        <v>1331630.135598839</v>
      </c>
      <c r="I41" s="2">
        <f t="shared" si="5"/>
        <v>1327161.0325417554</v>
      </c>
      <c r="J41" s="3">
        <f t="shared" si="6"/>
        <v>1327161.0325417554</v>
      </c>
      <c r="K41" s="4">
        <f t="shared" si="7"/>
        <v>9.8308224632722627</v>
      </c>
      <c r="L41" s="6">
        <f t="shared" si="8"/>
        <v>4.1722340034361185</v>
      </c>
      <c r="M41" s="6">
        <f t="shared" si="9"/>
        <v>137.82964754827955</v>
      </c>
    </row>
    <row r="42" spans="1:13" x14ac:dyDescent="0.2">
      <c r="A42">
        <f t="shared" si="2"/>
        <v>40</v>
      </c>
      <c r="B42">
        <f t="shared" si="11"/>
        <v>884.7442361796808</v>
      </c>
      <c r="C42" s="13">
        <f t="shared" si="0"/>
        <v>1340371.7164072723</v>
      </c>
      <c r="I42" s="2">
        <f t="shared" si="5"/>
        <v>1336000.9260030556</v>
      </c>
      <c r="J42" s="3">
        <f t="shared" si="6"/>
        <v>1336000.9260030556</v>
      </c>
      <c r="K42" s="4">
        <f t="shared" si="7"/>
        <v>9.89630315557819</v>
      </c>
      <c r="L42" s="6">
        <f t="shared" si="8"/>
        <v>4.1895812683427769</v>
      </c>
      <c r="M42" s="6">
        <f t="shared" si="9"/>
        <v>142.01922881662233</v>
      </c>
    </row>
    <row r="43" spans="1:13" x14ac:dyDescent="0.2">
      <c r="A43">
        <f t="shared" si="2"/>
        <v>41</v>
      </c>
      <c r="B43">
        <f t="shared" si="11"/>
        <v>888.43258479274118</v>
      </c>
      <c r="C43" s="13">
        <f t="shared" si="0"/>
        <v>1348925.649018348</v>
      </c>
      <c r="I43" s="2">
        <f t="shared" si="5"/>
        <v>1344648.6827128101</v>
      </c>
      <c r="J43" s="3">
        <f t="shared" si="6"/>
        <v>1344648.6827128101</v>
      </c>
      <c r="K43" s="4">
        <f t="shared" si="7"/>
        <v>9.9603606126874826</v>
      </c>
      <c r="L43" s="6">
        <f t="shared" si="8"/>
        <v>4.2065098858656222</v>
      </c>
      <c r="M43" s="6">
        <f t="shared" si="9"/>
        <v>146.22573870248794</v>
      </c>
    </row>
    <row r="44" spans="1:13" x14ac:dyDescent="0.2">
      <c r="A44">
        <f t="shared" si="2"/>
        <v>42</v>
      </c>
      <c r="B44">
        <f t="shared" si="11"/>
        <v>892.03231580061174</v>
      </c>
      <c r="C44" s="13">
        <f t="shared" si="0"/>
        <v>1357300.2968597363</v>
      </c>
      <c r="I44" s="2">
        <f t="shared" si="5"/>
        <v>1353112.9729390421</v>
      </c>
      <c r="J44" s="3">
        <f t="shared" si="6"/>
        <v>1353112.9729390421</v>
      </c>
      <c r="K44" s="4">
        <f t="shared" si="7"/>
        <v>10.02305905880772</v>
      </c>
      <c r="L44" s="6">
        <f t="shared" si="8"/>
        <v>4.2230398622224303</v>
      </c>
      <c r="M44" s="6">
        <f t="shared" si="9"/>
        <v>150.44877856471038</v>
      </c>
    </row>
    <row r="45" spans="1:13" x14ac:dyDescent="0.2">
      <c r="A45">
        <f t="shared" si="2"/>
        <v>43</v>
      </c>
      <c r="B45">
        <f t="shared" si="11"/>
        <v>895.54758780027953</v>
      </c>
      <c r="C45" s="13">
        <f t="shared" si="0"/>
        <v>1365503.4649538517</v>
      </c>
      <c r="I45" s="2">
        <f t="shared" si="5"/>
        <v>1361401.880906794</v>
      </c>
      <c r="J45" s="3">
        <f t="shared" si="6"/>
        <v>1361401.880906794</v>
      </c>
      <c r="K45" s="4">
        <f t="shared" si="7"/>
        <v>10.084458377087364</v>
      </c>
      <c r="L45" s="6">
        <f t="shared" si="8"/>
        <v>4.2391897958807823</v>
      </c>
      <c r="M45" s="6">
        <f t="shared" si="9"/>
        <v>154.68796836059116</v>
      </c>
    </row>
    <row r="46" spans="1:13" x14ac:dyDescent="0.2">
      <c r="A46">
        <f t="shared" si="2"/>
        <v>44</v>
      </c>
      <c r="B46">
        <f t="shared" si="11"/>
        <v>898.98227335879869</v>
      </c>
      <c r="C46" s="13">
        <f t="shared" si="0"/>
        <v>1373542.449067258</v>
      </c>
      <c r="I46" s="2">
        <f t="shared" si="5"/>
        <v>1369522.9570105548</v>
      </c>
      <c r="J46" s="3">
        <f t="shared" si="6"/>
        <v>1369522.9570105548</v>
      </c>
      <c r="K46" s="4">
        <f t="shared" si="7"/>
        <v>10.14461449637448</v>
      </c>
      <c r="L46" s="6">
        <f t="shared" si="8"/>
        <v>4.2549770069558353</v>
      </c>
      <c r="M46" s="6">
        <f t="shared" si="9"/>
        <v>158.942945367547</v>
      </c>
    </row>
    <row r="47" spans="1:13" x14ac:dyDescent="0.2">
      <c r="A47">
        <f t="shared" si="2"/>
        <v>45</v>
      </c>
      <c r="B47">
        <f t="shared" si="11"/>
        <v>902.33998465745196</v>
      </c>
      <c r="C47" s="13">
        <f t="shared" si="0"/>
        <v>1381424.0795345798</v>
      </c>
      <c r="I47" s="2">
        <f t="shared" si="5"/>
        <v>1377483.2643009189</v>
      </c>
      <c r="J47" s="3">
        <f t="shared" si="6"/>
        <v>1377483.2643009189</v>
      </c>
      <c r="K47" s="4">
        <f t="shared" si="7"/>
        <v>10.203579735562363</v>
      </c>
      <c r="L47" s="6">
        <f t="shared" si="8"/>
        <v>4.2704176520498613</v>
      </c>
      <c r="M47" s="6">
        <f t="shared" si="9"/>
        <v>163.21336301959687</v>
      </c>
    </row>
    <row r="48" spans="1:13" x14ac:dyDescent="0.2">
      <c r="A48">
        <f t="shared" si="2"/>
        <v>46</v>
      </c>
      <c r="B48">
        <f t="shared" si="11"/>
        <v>905.62409632487572</v>
      </c>
      <c r="C48" s="13">
        <f t="shared" si="0"/>
        <v>1389154.7604376297</v>
      </c>
      <c r="I48" s="2">
        <f t="shared" si="5"/>
        <v>1385289.4199861046</v>
      </c>
      <c r="J48" s="3">
        <f t="shared" si="6"/>
        <v>1385289.4199861046</v>
      </c>
      <c r="K48" s="4">
        <f t="shared" si="7"/>
        <v>10.261403111008182</v>
      </c>
      <c r="L48" s="6">
        <f t="shared" si="8"/>
        <v>4.2855268264580824</v>
      </c>
      <c r="M48" s="6">
        <f t="shared" si="9"/>
        <v>167.49888984605496</v>
      </c>
    </row>
    <row r="49" spans="1:15" x14ac:dyDescent="0.2">
      <c r="A49">
        <f t="shared" si="2"/>
        <v>47</v>
      </c>
      <c r="B49">
        <f t="shared" si="11"/>
        <v>908.83776582099858</v>
      </c>
      <c r="C49" s="13">
        <f t="shared" si="0"/>
        <v>1396740.5047207696</v>
      </c>
      <c r="I49" s="2">
        <f t="shared" si="5"/>
        <v>1392947.6325791995</v>
      </c>
      <c r="J49" s="3">
        <f t="shared" si="6"/>
        <v>1392947.6325791995</v>
      </c>
      <c r="K49" s="4">
        <f t="shared" si="7"/>
        <v>10.318130611697773</v>
      </c>
      <c r="L49" s="6">
        <f t="shared" si="8"/>
        <v>4.3003186553746469</v>
      </c>
      <c r="M49" s="6">
        <f t="shared" si="9"/>
        <v>171.7992085014296</v>
      </c>
    </row>
    <row r="50" spans="1:15" x14ac:dyDescent="0.2">
      <c r="A50">
        <f t="shared" si="2"/>
        <v>48</v>
      </c>
      <c r="B50">
        <f t="shared" si="11"/>
        <v>911.98395168043271</v>
      </c>
      <c r="C50" s="13">
        <f t="shared" si="0"/>
        <v>1404186.9657401741</v>
      </c>
      <c r="I50" s="2">
        <f t="shared" si="5"/>
        <v>1400463.7352304719</v>
      </c>
      <c r="J50" s="3">
        <f t="shared" si="6"/>
        <v>1400463.7352304719</v>
      </c>
      <c r="K50" s="4">
        <f t="shared" si="7"/>
        <v>10.373805446151644</v>
      </c>
      <c r="L50" s="6">
        <f t="shared" si="8"/>
        <v>4.3148063754910648</v>
      </c>
      <c r="M50" s="6">
        <f t="shared" si="9"/>
        <v>176.11401487692066</v>
      </c>
    </row>
    <row r="51" spans="1:15" x14ac:dyDescent="0.2">
      <c r="A51">
        <f t="shared" si="2"/>
        <v>49</v>
      </c>
      <c r="B51">
        <f t="shared" si="11"/>
        <v>915.06542987952218</v>
      </c>
      <c r="C51" s="13">
        <f t="shared" si="0"/>
        <v>1411499.4656748136</v>
      </c>
      <c r="I51" s="2">
        <f t="shared" si="5"/>
        <v>1407843.2157074939</v>
      </c>
      <c r="J51" s="3">
        <f t="shared" si="6"/>
        <v>1407843.2157074939</v>
      </c>
      <c r="K51" s="4">
        <f t="shared" si="7"/>
        <v>10.428468264499955</v>
      </c>
      <c r="L51" s="6">
        <f t="shared" si="8"/>
        <v>4.3290024081778835</v>
      </c>
      <c r="M51" s="6">
        <f t="shared" si="9"/>
        <v>180.44301728509853</v>
      </c>
    </row>
    <row r="52" spans="1:15" x14ac:dyDescent="0.2">
      <c r="A52">
        <f t="shared" si="2"/>
        <v>50</v>
      </c>
      <c r="B52">
        <f t="shared" ref="B52:B67" si="12">20+345*LOG($A52*8+1)</f>
        <v>918.08480855396283</v>
      </c>
      <c r="C52" s="13">
        <f t="shared" si="0"/>
        <v>1418683.0211680303</v>
      </c>
      <c r="I52" s="2">
        <f t="shared" si="5"/>
        <v>1415091.2434214219</v>
      </c>
      <c r="J52" s="3">
        <f t="shared" si="6"/>
        <v>1415091.2434214219</v>
      </c>
      <c r="K52" s="4">
        <f t="shared" si="7"/>
        <v>10.482157358677199</v>
      </c>
      <c r="L52" s="6">
        <f t="shared" si="8"/>
        <v>4.3429184252715496</v>
      </c>
      <c r="M52" s="6">
        <f t="shared" si="9"/>
        <v>184.7859357103701</v>
      </c>
    </row>
    <row r="53" spans="1:15" x14ac:dyDescent="0.2">
      <c r="A53">
        <f t="shared" si="2"/>
        <v>51</v>
      </c>
      <c r="B53">
        <f t="shared" si="12"/>
        <v>921.0445412625329</v>
      </c>
      <c r="C53" s="13">
        <f t="shared" si="0"/>
        <v>1425742.3665188525</v>
      </c>
      <c r="I53" s="2">
        <f t="shared" si="5"/>
        <v>1422212.6938434415</v>
      </c>
      <c r="J53" s="3">
        <f t="shared" si="6"/>
        <v>1422212.6938434415</v>
      </c>
      <c r="K53" s="4">
        <f t="shared" si="7"/>
        <v>10.534908843284752</v>
      </c>
      <c r="L53" s="6">
        <f t="shared" si="8"/>
        <v>4.3565654083464009</v>
      </c>
      <c r="M53" s="6">
        <f t="shared" si="9"/>
        <v>189.1425011187165</v>
      </c>
    </row>
    <row r="54" spans="1:15" x14ac:dyDescent="0.2">
      <c r="A54">
        <f t="shared" si="2"/>
        <v>52</v>
      </c>
      <c r="B54">
        <f t="shared" si="12"/>
        <v>923.9469389659464</v>
      </c>
      <c r="C54" s="13">
        <f t="shared" si="0"/>
        <v>1432681.9746999489</v>
      </c>
      <c r="I54" s="2">
        <f t="shared" si="5"/>
        <v>1429212.1706094006</v>
      </c>
      <c r="J54" s="3">
        <f t="shared" si="6"/>
        <v>1429212.1706094006</v>
      </c>
      <c r="K54" s="4">
        <f t="shared" si="7"/>
        <v>10.586756819328894</v>
      </c>
      <c r="L54" s="6">
        <f t="shared" si="8"/>
        <v>4.3699537022317729</v>
      </c>
      <c r="M54" s="6">
        <f t="shared" si="9"/>
        <v>193.51245482094828</v>
      </c>
    </row>
    <row r="55" spans="1:15" x14ac:dyDescent="0.2">
      <c r="A55">
        <f t="shared" si="2"/>
        <v>53</v>
      </c>
      <c r="B55">
        <f t="shared" si="12"/>
        <v>926.79418086735745</v>
      </c>
      <c r="C55" s="13">
        <f t="shared" si="0"/>
        <v>1439506.0764431732</v>
      </c>
      <c r="I55" s="2">
        <f t="shared" si="5"/>
        <v>1436094.025571561</v>
      </c>
      <c r="J55" s="3">
        <f t="shared" si="6"/>
        <v>1436094.025571561</v>
      </c>
      <c r="K55" s="4">
        <f t="shared" si="7"/>
        <v>10.637733522752303</v>
      </c>
      <c r="L55" s="6">
        <f t="shared" si="8"/>
        <v>4.3830930634327867</v>
      </c>
      <c r="M55" s="6">
        <f t="shared" si="9"/>
        <v>197.89554788438107</v>
      </c>
    </row>
    <row r="56" spans="1:15" x14ac:dyDescent="0.2">
      <c r="A56">
        <f t="shared" si="2"/>
        <v>54</v>
      </c>
      <c r="B56">
        <f t="shared" si="12"/>
        <v>929.5883242419111</v>
      </c>
      <c r="C56" s="13">
        <f t="shared" si="0"/>
        <v>1446218.6776029679</v>
      </c>
      <c r="I56" s="2">
        <f t="shared" si="5"/>
        <v>1442862.3770230706</v>
      </c>
      <c r="J56" s="3">
        <f t="shared" si="6"/>
        <v>1442862.3770230706</v>
      </c>
      <c r="K56" s="4">
        <f t="shared" si="7"/>
        <v>10.687869459430152</v>
      </c>
      <c r="L56" s="6">
        <f t="shared" si="8"/>
        <v>4.3959927040268933</v>
      </c>
      <c r="M56" s="6">
        <f t="shared" si="9"/>
        <v>202.29154058840797</v>
      </c>
    </row>
    <row r="57" spans="1:15" x14ac:dyDescent="0.2">
      <c r="A57">
        <f t="shared" si="2"/>
        <v>55</v>
      </c>
      <c r="B57">
        <f t="shared" si="12"/>
        <v>932.33131336640429</v>
      </c>
      <c r="C57" s="13">
        <f t="shared" si="0"/>
        <v>1452823.5749815807</v>
      </c>
      <c r="I57" s="2">
        <f t="shared" si="5"/>
        <v>1449521.1262922743</v>
      </c>
      <c r="J57" s="3">
        <f t="shared" si="6"/>
        <v>1449521.1262922743</v>
      </c>
      <c r="K57" s="4">
        <f t="shared" si="7"/>
        <v>10.737193528090922</v>
      </c>
      <c r="L57" s="6">
        <f t="shared" si="8"/>
        <v>4.4086613315347494</v>
      </c>
      <c r="M57" s="6">
        <f t="shared" si="9"/>
        <v>206.70020191994271</v>
      </c>
    </row>
    <row r="58" spans="1:15" x14ac:dyDescent="0.2">
      <c r="A58">
        <f t="shared" si="2"/>
        <v>56</v>
      </c>
      <c r="B58">
        <f t="shared" si="12"/>
        <v>935.02498764614654</v>
      </c>
      <c r="C58" s="13">
        <f t="shared" si="0"/>
        <v>1459324.3707774729</v>
      </c>
      <c r="I58" s="2">
        <f t="shared" si="5"/>
        <v>1456073.9728795267</v>
      </c>
      <c r="J58" s="3">
        <f t="shared" si="6"/>
        <v>1456073.9728795267</v>
      </c>
      <c r="K58" s="4">
        <f t="shared" si="7"/>
        <v>10.785733132440939</v>
      </c>
      <c r="L58" s="6">
        <f t="shared" si="8"/>
        <v>4.4211071852009507</v>
      </c>
      <c r="M58" s="6">
        <f t="shared" si="9"/>
        <v>211.12130910514367</v>
      </c>
    </row>
    <row r="59" spans="1:15" x14ac:dyDescent="0.2">
      <c r="A59">
        <f t="shared" si="2"/>
        <v>57</v>
      </c>
      <c r="B59">
        <f t="shared" si="12"/>
        <v>937.67108902409836</v>
      </c>
      <c r="C59" s="13">
        <f t="shared" si="0"/>
        <v>1465724.4857987964</v>
      </c>
      <c r="I59" s="2">
        <f t="shared" si="5"/>
        <v>1462524.4282881347</v>
      </c>
      <c r="J59" s="3">
        <f t="shared" si="6"/>
        <v>1462524.4282881347</v>
      </c>
      <c r="K59" s="4">
        <f t="shared" si="7"/>
        <v>10.833514283615813</v>
      </c>
      <c r="L59" s="6">
        <f t="shared" si="8"/>
        <v>4.4333380690661075</v>
      </c>
      <c r="M59" s="6">
        <f t="shared" si="9"/>
        <v>215.55464717420978</v>
      </c>
    </row>
    <row r="60" spans="1:15" x14ac:dyDescent="0.2">
      <c r="A60">
        <f t="shared" si="2"/>
        <v>58</v>
      </c>
      <c r="B60">
        <f t="shared" si="12"/>
        <v>940.27126874703413</v>
      </c>
      <c r="C60" s="13">
        <f t="shared" si="0"/>
        <v>1472027.1715670379</v>
      </c>
      <c r="I60" s="2">
        <f t="shared" si="5"/>
        <v>1468875.8286829172</v>
      </c>
      <c r="J60" s="3">
        <f t="shared" si="6"/>
        <v>1468875.8286829172</v>
      </c>
      <c r="K60" s="4">
        <f t="shared" si="7"/>
        <v>10.880561693947534</v>
      </c>
      <c r="L60" s="6">
        <f t="shared" si="8"/>
        <v>4.4453613821652702</v>
      </c>
      <c r="M60" s="6">
        <f t="shared" si="9"/>
        <v>220.00000855637504</v>
      </c>
    </row>
    <row r="61" spans="1:15" x14ac:dyDescent="0.2">
      <c r="A61">
        <f t="shared" si="2"/>
        <v>59</v>
      </c>
      <c r="B61">
        <f t="shared" si="12"/>
        <v>942.82709355454494</v>
      </c>
      <c r="C61" s="13">
        <f t="shared" si="0"/>
        <v>1478235.5214212921</v>
      </c>
      <c r="I61" s="2">
        <f t="shared" si="5"/>
        <v>1475131.346494165</v>
      </c>
      <c r="J61" s="3">
        <f t="shared" si="6"/>
        <v>1475131.346494165</v>
      </c>
      <c r="K61" s="4">
        <f t="shared" si="7"/>
        <v>10.926898862919741</v>
      </c>
      <c r="L61" s="6">
        <f t="shared" si="8"/>
        <v>4.4571841461475277</v>
      </c>
      <c r="M61" s="6">
        <f t="shared" si="9"/>
        <v>224.45719270252258</v>
      </c>
    </row>
    <row r="62" spans="1:15" s="7" customFormat="1" x14ac:dyDescent="0.2">
      <c r="A62">
        <f t="shared" si="2"/>
        <v>60</v>
      </c>
      <c r="B62" s="7">
        <f t="shared" si="12"/>
        <v>945.340051348972</v>
      </c>
      <c r="C62" s="13">
        <f t="shared" si="0"/>
        <v>1484352.4807210155</v>
      </c>
      <c r="I62" s="8">
        <f t="shared" si="5"/>
        <v>1481294.0010711537</v>
      </c>
      <c r="J62" s="9">
        <f t="shared" si="6"/>
        <v>1481294.0010711537</v>
      </c>
      <c r="K62" s="10">
        <f t="shared" si="7"/>
        <v>10.97254815608262</v>
      </c>
      <c r="L62" s="11">
        <f t="shared" si="8"/>
        <v>4.4688130305769089</v>
      </c>
      <c r="M62" s="11">
        <f t="shared" si="9"/>
        <v>228.92600573309949</v>
      </c>
      <c r="N62" s="12">
        <f>SUM($L$2:L62)</f>
        <v>228.92600573309949</v>
      </c>
      <c r="O62" s="11">
        <f>N62/A62</f>
        <v>3.8154334288849916</v>
      </c>
    </row>
    <row r="63" spans="1:15" x14ac:dyDescent="0.2">
      <c r="A63">
        <f t="shared" si="2"/>
        <v>61</v>
      </c>
      <c r="B63">
        <f t="shared" si="12"/>
        <v>947.81155639764904</v>
      </c>
      <c r="C63" s="13">
        <f t="shared" si="0"/>
        <v>1490380.8562340499</v>
      </c>
      <c r="I63" s="2">
        <f t="shared" si="5"/>
        <v>1487366.6684775327</v>
      </c>
      <c r="J63" s="3">
        <f t="shared" si="6"/>
        <v>1487366.6684775327</v>
      </c>
      <c r="K63" s="4">
        <f t="shared" si="7"/>
        <v>11.017530877611353</v>
      </c>
      <c r="L63" s="6">
        <f t="shared" si="8"/>
        <v>4.4802543761445692</v>
      </c>
      <c r="M63" s="6">
        <f t="shared" si="9"/>
        <v>233.40626010924404</v>
      </c>
    </row>
    <row r="64" spans="1:15" x14ac:dyDescent="0.2">
      <c r="A64">
        <f t="shared" si="2"/>
        <v>62</v>
      </c>
      <c r="B64">
        <f t="shared" si="12"/>
        <v>950.24295411299954</v>
      </c>
      <c r="C64" s="13">
        <f t="shared" si="0"/>
        <v>1496323.324787098</v>
      </c>
      <c r="I64" s="2">
        <f t="shared" si="5"/>
        <v>1493352.0905105739</v>
      </c>
      <c r="J64" s="3">
        <f t="shared" si="6"/>
        <v>1493352.0905105739</v>
      </c>
      <c r="K64" s="4">
        <f t="shared" si="7"/>
        <v>11.061867337115363</v>
      </c>
      <c r="L64" s="6">
        <f t="shared" si="8"/>
        <v>4.4915142159960721</v>
      </c>
      <c r="M64" s="6">
        <f t="shared" si="9"/>
        <v>237.89777432524011</v>
      </c>
    </row>
    <row r="65" spans="1:13" x14ac:dyDescent="0.2">
      <c r="A65">
        <f t="shared" si="2"/>
        <v>63</v>
      </c>
      <c r="B65">
        <f t="shared" si="12"/>
        <v>952.63552545093819</v>
      </c>
      <c r="C65" s="13">
        <f t="shared" si="0"/>
        <v>1502182.4412473971</v>
      </c>
      <c r="I65" s="2">
        <f t="shared" si="5"/>
        <v>1499252.8830172475</v>
      </c>
      <c r="J65" s="3">
        <f t="shared" si="6"/>
        <v>1499252.8830172475</v>
      </c>
      <c r="K65" s="4">
        <f t="shared" si="7"/>
        <v>11.10557691123887</v>
      </c>
      <c r="L65" s="6">
        <f t="shared" si="8"/>
        <v>4.5025982953546491</v>
      </c>
      <c r="M65" s="6">
        <f t="shared" si="9"/>
        <v>242.40037262059477</v>
      </c>
    </row>
    <row r="66" spans="1:13" x14ac:dyDescent="0.2">
      <c r="A66">
        <f t="shared" si="2"/>
        <v>64</v>
      </c>
      <c r="B66">
        <f t="shared" si="12"/>
        <v>954.99049096357658</v>
      </c>
      <c r="C66" s="13">
        <f t="shared" si="0"/>
        <v>1507960.6458969659</v>
      </c>
      <c r="I66" s="2">
        <f t="shared" si="5"/>
        <v>1505071.5435721814</v>
      </c>
      <c r="J66" s="3">
        <f t="shared" si="6"/>
        <v>1505071.5435721814</v>
      </c>
      <c r="K66" s="4">
        <f t="shared" si="7"/>
        <v>11.148678100534676</v>
      </c>
      <c r="L66" s="6">
        <f t="shared" si="8"/>
        <v>4.5135120896015009</v>
      </c>
      <c r="M66" s="6">
        <f t="shared" si="9"/>
        <v>246.91388471019627</v>
      </c>
    </row>
    <row r="67" spans="1:13" x14ac:dyDescent="0.2">
      <c r="A67">
        <f t="shared" si="2"/>
        <v>65</v>
      </c>
      <c r="B67">
        <f t="shared" si="12"/>
        <v>957.30901453833599</v>
      </c>
      <c r="C67" s="13">
        <f t="shared" ref="C67:C119" si="13">(B67+273)^2</f>
        <v>1513660.2712542915</v>
      </c>
      <c r="I67" s="2">
        <f t="shared" si="5"/>
        <v>1510810.4585756287</v>
      </c>
      <c r="J67" s="3">
        <f t="shared" si="6"/>
        <v>1510810.4585756287</v>
      </c>
      <c r="K67" s="4">
        <f t="shared" si="7"/>
        <v>11.191188582041693</v>
      </c>
      <c r="L67" s="6">
        <f t="shared" si="8"/>
        <v>4.524260820956556</v>
      </c>
      <c r="M67" s="6">
        <f t="shared" si="9"/>
        <v>251.43814553115283</v>
      </c>
    </row>
    <row r="68" spans="1:13" x14ac:dyDescent="0.2">
      <c r="A68">
        <f t="shared" ref="A68:A131" si="14">A67+1</f>
        <v>66</v>
      </c>
      <c r="B68">
        <f t="shared" ref="B68:B83" si="15">20+345*LOG($A68*8+1)</f>
        <v>959.59220685213904</v>
      </c>
      <c r="C68" s="13">
        <f t="shared" si="13"/>
        <v>1519283.5483926262</v>
      </c>
      <c r="I68" s="2">
        <f t="shared" ref="I68:I119" si="16">((B68+273)^2+(B67+273)^2)/2</f>
        <v>1516471.9098234589</v>
      </c>
      <c r="J68" s="3">
        <f t="shared" ref="J68:J119" si="17">I68*(A68-A67)</f>
        <v>1516471.9098234589</v>
      </c>
      <c r="K68" s="4">
        <f t="shared" ref="K68:K119" si="18">J68/135000</f>
        <v>11.233125257951547</v>
      </c>
      <c r="L68" s="6">
        <f t="shared" ref="L68:L119" si="19">POWER(K68,1/1.6)</f>
        <v>4.5348494738879062</v>
      </c>
      <c r="M68" s="6">
        <f t="shared" ref="M68:M119" si="20">L68+M67</f>
        <v>255.97299500504073</v>
      </c>
    </row>
    <row r="69" spans="1:13" x14ac:dyDescent="0.2">
      <c r="A69">
        <f t="shared" si="14"/>
        <v>67</v>
      </c>
      <c r="B69">
        <f t="shared" si="15"/>
        <v>961.84112856634658</v>
      </c>
      <c r="C69" s="13">
        <f t="shared" si="13"/>
        <v>1524832.6127990081</v>
      </c>
      <c r="I69" s="2">
        <f t="shared" si="16"/>
        <v>1522058.0805958172</v>
      </c>
      <c r="J69" s="3">
        <f t="shared" si="17"/>
        <v>1522058.0805958172</v>
      </c>
      <c r="K69" s="4">
        <f t="shared" si="18"/>
        <v>11.274504300709756</v>
      </c>
      <c r="L69" s="6">
        <f t="shared" si="19"/>
        <v>4.5452828093645259</v>
      </c>
      <c r="M69" s="6">
        <f t="shared" si="20"/>
        <v>260.51827781440528</v>
      </c>
    </row>
    <row r="70" spans="1:13" x14ac:dyDescent="0.2">
      <c r="A70">
        <f t="shared" si="14"/>
        <v>68</v>
      </c>
      <c r="B70">
        <f t="shared" si="15"/>
        <v>964.0567932854417</v>
      </c>
      <c r="C70" s="13">
        <f t="shared" si="13"/>
        <v>1530309.5098136601</v>
      </c>
      <c r="I70" s="2">
        <f t="shared" si="16"/>
        <v>1527571.0613063341</v>
      </c>
      <c r="J70" s="3">
        <f t="shared" si="17"/>
        <v>1527571.0613063341</v>
      </c>
      <c r="K70" s="4">
        <f t="shared" si="18"/>
        <v>11.315341194861734</v>
      </c>
      <c r="L70" s="6">
        <f t="shared" si="19"/>
        <v>4.5555653780550811</v>
      </c>
      <c r="M70" s="6">
        <f t="shared" si="20"/>
        <v>265.07384319246034</v>
      </c>
    </row>
    <row r="71" spans="1:13" x14ac:dyDescent="0.2">
      <c r="A71">
        <f t="shared" si="14"/>
        <v>69</v>
      </c>
      <c r="B71">
        <f t="shared" si="15"/>
        <v>966.24017030012089</v>
      </c>
      <c r="C71" s="13">
        <f t="shared" si="13"/>
        <v>1535716.199685473</v>
      </c>
      <c r="I71" s="2">
        <f t="shared" si="16"/>
        <v>1533012.8547495664</v>
      </c>
      <c r="J71" s="3">
        <f t="shared" si="17"/>
        <v>1533012.8547495664</v>
      </c>
      <c r="K71" s="4">
        <f t="shared" si="18"/>
        <v>11.355650775922713</v>
      </c>
      <c r="L71" s="6">
        <f t="shared" si="19"/>
        <v>4.5657015325650505</v>
      </c>
      <c r="M71" s="6">
        <f t="shared" si="20"/>
        <v>269.63954472502542</v>
      </c>
    </row>
    <row r="72" spans="1:13" x14ac:dyDescent="0.2">
      <c r="A72">
        <f t="shared" si="14"/>
        <v>70</v>
      </c>
      <c r="B72">
        <f t="shared" si="15"/>
        <v>968.39218713337573</v>
      </c>
      <c r="C72" s="13">
        <f t="shared" si="13"/>
        <v>1541054.5622757862</v>
      </c>
      <c r="I72" s="2">
        <f t="shared" si="16"/>
        <v>1538385.3809806295</v>
      </c>
      <c r="J72" s="3">
        <f t="shared" si="17"/>
        <v>1538385.3809806295</v>
      </c>
      <c r="K72" s="4">
        <f t="shared" si="18"/>
        <v>11.395447266523181</v>
      </c>
      <c r="L72" s="6">
        <f t="shared" si="19"/>
        <v>4.5756954387951492</v>
      </c>
      <c r="M72" s="6">
        <f t="shared" si="20"/>
        <v>274.21524016382057</v>
      </c>
    </row>
    <row r="73" spans="1:13" x14ac:dyDescent="0.2">
      <c r="A73">
        <f t="shared" si="14"/>
        <v>71</v>
      </c>
      <c r="B73">
        <f t="shared" si="15"/>
        <v>970.51373190629965</v>
      </c>
      <c r="C73" s="13">
        <f t="shared" si="13"/>
        <v>1546326.4014395324</v>
      </c>
      <c r="I73" s="2">
        <f t="shared" si="16"/>
        <v>1543690.4818576593</v>
      </c>
      <c r="J73" s="3">
        <f t="shared" si="17"/>
        <v>1543690.4818576593</v>
      </c>
      <c r="K73" s="4">
        <f t="shared" si="18"/>
        <v>11.434744310056736</v>
      </c>
      <c r="L73" s="6">
        <f t="shared" si="19"/>
        <v>4.5855510864957649</v>
      </c>
      <c r="M73" s="6">
        <f t="shared" si="20"/>
        <v>278.80079125031631</v>
      </c>
    </row>
    <row r="74" spans="1:13" x14ac:dyDescent="0.2">
      <c r="A74">
        <f t="shared" si="14"/>
        <v>72</v>
      </c>
      <c r="B74">
        <f t="shared" si="15"/>
        <v>972.60565553872732</v>
      </c>
      <c r="C74" s="13">
        <f t="shared" si="13"/>
        <v>1551533.4491100623</v>
      </c>
      <c r="I74" s="2">
        <f t="shared" si="16"/>
        <v>1548929.9252747972</v>
      </c>
      <c r="J74" s="3">
        <f t="shared" si="17"/>
        <v>1548929.9252747972</v>
      </c>
      <c r="K74" s="4">
        <f t="shared" si="18"/>
        <v>11.473555002035535</v>
      </c>
      <c r="L74" s="6">
        <f t="shared" si="19"/>
        <v>4.5952722990848232</v>
      </c>
      <c r="M74" s="6">
        <f t="shared" si="20"/>
        <v>283.39606354940111</v>
      </c>
    </row>
    <row r="75" spans="1:13" x14ac:dyDescent="0.2">
      <c r="A75">
        <f t="shared" si="14"/>
        <v>73</v>
      </c>
      <c r="B75">
        <f t="shared" si="15"/>
        <v>974.66877379835228</v>
      </c>
      <c r="C75" s="13">
        <f t="shared" si="13"/>
        <v>1556677.3691114839</v>
      </c>
      <c r="I75" s="2">
        <f t="shared" si="16"/>
        <v>1554105.4091107731</v>
      </c>
      <c r="J75" s="3">
        <f t="shared" si="17"/>
        <v>1554105.4091107731</v>
      </c>
      <c r="K75" s="4">
        <f t="shared" si="18"/>
        <v>11.51189191933906</v>
      </c>
      <c r="L75" s="6">
        <f t="shared" si="19"/>
        <v>4.6048627427899875</v>
      </c>
      <c r="M75" s="6">
        <f t="shared" si="20"/>
        <v>288.00092629219108</v>
      </c>
    </row>
    <row r="76" spans="1:13" x14ac:dyDescent="0.2">
      <c r="A76">
        <f t="shared" si="14"/>
        <v>74</v>
      </c>
      <c r="B76">
        <f t="shared" si="15"/>
        <v>976.70386921067063</v>
      </c>
      <c r="C76" s="13">
        <f t="shared" si="13"/>
        <v>1561759.7607201212</v>
      </c>
      <c r="I76" s="2">
        <f t="shared" si="16"/>
        <v>1559218.5649158026</v>
      </c>
      <c r="J76" s="3">
        <f t="shared" si="17"/>
        <v>1559218.5649158026</v>
      </c>
      <c r="K76" s="4">
        <f t="shared" si="18"/>
        <v>11.549767147524463</v>
      </c>
      <c r="L76" s="6">
        <f t="shared" si="19"/>
        <v>4.6143259351702834</v>
      </c>
      <c r="M76" s="6">
        <f t="shared" si="20"/>
        <v>292.61525222736134</v>
      </c>
    </row>
    <row r="77" spans="1:13" x14ac:dyDescent="0.2">
      <c r="A77">
        <f t="shared" si="14"/>
        <v>75</v>
      </c>
      <c r="B77">
        <f t="shared" si="15"/>
        <v>978.71169284094515</v>
      </c>
      <c r="C77" s="13">
        <f t="shared" si="13"/>
        <v>1566782.1619947443</v>
      </c>
      <c r="I77" s="2">
        <f t="shared" si="16"/>
        <v>1564270.9613574329</v>
      </c>
      <c r="J77" s="3">
        <f t="shared" si="17"/>
        <v>1564270.9613574329</v>
      </c>
      <c r="K77" s="4">
        <f t="shared" si="18"/>
        <v>11.587192306351355</v>
      </c>
      <c r="L77" s="6">
        <f t="shared" si="19"/>
        <v>4.6236652530670792</v>
      </c>
      <c r="M77" s="6">
        <f t="shared" si="20"/>
        <v>297.23891748042843</v>
      </c>
    </row>
    <row r="78" spans="1:13" x14ac:dyDescent="0.2">
      <c r="A78">
        <f t="shared" si="14"/>
        <v>76</v>
      </c>
      <c r="B78">
        <f t="shared" si="15"/>
        <v>980.69296595834192</v>
      </c>
      <c r="C78" s="13">
        <f t="shared" si="13"/>
        <v>1571746.0528934246</v>
      </c>
      <c r="I78" s="2">
        <f t="shared" si="16"/>
        <v>1569264.1074440845</v>
      </c>
      <c r="J78" s="3">
        <f t="shared" si="17"/>
        <v>1569264.1074440845</v>
      </c>
      <c r="K78" s="4">
        <f t="shared" si="18"/>
        <v>11.624178573659885</v>
      </c>
      <c r="L78" s="6">
        <f t="shared" si="19"/>
        <v>4.632883940029731</v>
      </c>
      <c r="M78" s="6">
        <f t="shared" si="20"/>
        <v>301.87180142045816</v>
      </c>
    </row>
    <row r="79" spans="1:13" x14ac:dyDescent="0.2">
      <c r="A79">
        <f t="shared" si="14"/>
        <v>77</v>
      </c>
      <c r="B79">
        <f t="shared" si="15"/>
        <v>982.64838159146836</v>
      </c>
      <c r="C79" s="13">
        <f t="shared" si="13"/>
        <v>1576652.8581932741</v>
      </c>
      <c r="I79" s="2">
        <f t="shared" si="16"/>
        <v>1574199.4555433495</v>
      </c>
      <c r="J79" s="3">
        <f t="shared" si="17"/>
        <v>1574199.4555433495</v>
      </c>
      <c r="K79" s="4">
        <f t="shared" si="18"/>
        <v>11.660736707728514</v>
      </c>
      <c r="L79" s="6">
        <f t="shared" si="19"/>
        <v>4.6419851132570304</v>
      </c>
      <c r="M79" s="6">
        <f t="shared" si="20"/>
        <v>306.51378653371518</v>
      </c>
    </row>
    <row r="80" spans="1:13" x14ac:dyDescent="0.2">
      <c r="A80">
        <f t="shared" si="14"/>
        <v>78</v>
      </c>
      <c r="B80">
        <f t="shared" si="15"/>
        <v>984.57860598370598</v>
      </c>
      <c r="C80" s="13">
        <f t="shared" si="13"/>
        <v>1581503.9502279211</v>
      </c>
      <c r="I80" s="2">
        <f t="shared" si="16"/>
        <v>1579078.4042105977</v>
      </c>
      <c r="J80" s="3">
        <f t="shared" si="17"/>
        <v>1579078.4042105977</v>
      </c>
      <c r="K80" s="4">
        <f t="shared" si="18"/>
        <v>11.69687706822665</v>
      </c>
      <c r="L80" s="6">
        <f t="shared" si="19"/>
        <v>4.6509717700918998</v>
      </c>
      <c r="M80" s="6">
        <f t="shared" si="20"/>
        <v>311.16475830380705</v>
      </c>
    </row>
    <row r="81" spans="1:15" x14ac:dyDescent="0.2">
      <c r="A81">
        <f t="shared" si="14"/>
        <v>79</v>
      </c>
      <c r="B81">
        <f t="shared" si="15"/>
        <v>986.48427995598752</v>
      </c>
      <c r="C81" s="13">
        <f t="shared" si="13"/>
        <v>1586300.651456252</v>
      </c>
      <c r="I81" s="2">
        <f t="shared" si="16"/>
        <v>1583902.3008420866</v>
      </c>
      <c r="J81" s="3">
        <f t="shared" si="17"/>
        <v>1583902.3008420866</v>
      </c>
      <c r="K81" s="4">
        <f t="shared" si="18"/>
        <v>11.732609635867307</v>
      </c>
      <c r="L81" s="6">
        <f t="shared" si="19"/>
        <v>4.6598467941034336</v>
      </c>
      <c r="M81" s="6">
        <f t="shared" si="20"/>
        <v>315.82460509791048</v>
      </c>
    </row>
    <row r="82" spans="1:15" x14ac:dyDescent="0.2">
      <c r="A82">
        <f t="shared" si="14"/>
        <v>80</v>
      </c>
      <c r="B82">
        <f t="shared" si="15"/>
        <v>988.36602018399196</v>
      </c>
      <c r="C82" s="13">
        <f t="shared" si="13"/>
        <v>1591044.2368748032</v>
      </c>
      <c r="I82" s="2">
        <f t="shared" si="16"/>
        <v>1588672.4441655276</v>
      </c>
      <c r="J82" s="3">
        <f t="shared" si="17"/>
        <v>1588672.4441655276</v>
      </c>
      <c r="K82" s="4">
        <f t="shared" si="18"/>
        <v>11.767944030855761</v>
      </c>
      <c r="L82" s="6">
        <f t="shared" si="19"/>
        <v>4.6686129607874056</v>
      </c>
      <c r="M82" s="6">
        <f t="shared" si="20"/>
        <v>320.49321805869789</v>
      </c>
    </row>
    <row r="83" spans="1:15" x14ac:dyDescent="0.2">
      <c r="A83">
        <f t="shared" si="14"/>
        <v>81</v>
      </c>
      <c r="B83">
        <f t="shared" si="15"/>
        <v>990.22442039612736</v>
      </c>
      <c r="C83" s="13">
        <f t="shared" si="13"/>
        <v>1595735.9362851316</v>
      </c>
      <c r="I83" s="2">
        <f t="shared" si="16"/>
        <v>1593390.0865799673</v>
      </c>
      <c r="J83" s="3">
        <f t="shared" si="17"/>
        <v>1593390.0865799673</v>
      </c>
      <c r="K83" s="4">
        <f t="shared" si="18"/>
        <v>11.802889530221981</v>
      </c>
      <c r="L83" s="6">
        <f t="shared" si="19"/>
        <v>4.6772729429136</v>
      </c>
      <c r="M83" s="6">
        <f t="shared" si="20"/>
        <v>325.17049100161148</v>
      </c>
    </row>
    <row r="84" spans="1:15" x14ac:dyDescent="0.2">
      <c r="A84">
        <f t="shared" si="14"/>
        <v>82</v>
      </c>
      <c r="B84">
        <f t="shared" ref="B84:B99" si="21">20+345*LOG($A84*8+1)</f>
        <v>992.06005249812438</v>
      </c>
      <c r="C84" s="13">
        <f t="shared" si="13"/>
        <v>1600376.9364265571</v>
      </c>
      <c r="I84" s="2">
        <f t="shared" si="16"/>
        <v>1598056.4363558444</v>
      </c>
      <c r="J84" s="3">
        <f t="shared" si="17"/>
        <v>1598056.4363558444</v>
      </c>
      <c r="K84" s="4">
        <f t="shared" si="18"/>
        <v>11.837455084117366</v>
      </c>
      <c r="L84" s="6">
        <f t="shared" si="19"/>
        <v>4.6858293155459778</v>
      </c>
      <c r="M84" s="6">
        <f t="shared" si="20"/>
        <v>329.85632031715744</v>
      </c>
    </row>
    <row r="85" spans="1:15" x14ac:dyDescent="0.2">
      <c r="A85">
        <f t="shared" si="14"/>
        <v>83</v>
      </c>
      <c r="B85">
        <f t="shared" si="21"/>
        <v>993.87346762957111</v>
      </c>
      <c r="C85" s="13">
        <f t="shared" si="13"/>
        <v>1604968.3829837742</v>
      </c>
      <c r="I85" s="2">
        <f t="shared" si="16"/>
        <v>1602672.6597051658</v>
      </c>
      <c r="J85" s="3">
        <f t="shared" si="17"/>
        <v>1602672.6597051658</v>
      </c>
      <c r="K85" s="4">
        <f t="shared" si="18"/>
        <v>11.871649331149376</v>
      </c>
      <c r="L85" s="6">
        <f t="shared" si="19"/>
        <v>4.6942845607593791</v>
      </c>
      <c r="M85" s="6">
        <f t="shared" si="20"/>
        <v>334.55060487791684</v>
      </c>
    </row>
    <row r="86" spans="1:15" x14ac:dyDescent="0.2">
      <c r="A86">
        <f t="shared" si="14"/>
        <v>84</v>
      </c>
      <c r="B86">
        <f t="shared" si="21"/>
        <v>995.66519715727202</v>
      </c>
      <c r="C86" s="13">
        <f t="shared" si="13"/>
        <v>1609511.3824780995</v>
      </c>
      <c r="I86" s="2">
        <f t="shared" si="16"/>
        <v>1607239.8827309369</v>
      </c>
      <c r="J86" s="3">
        <f t="shared" si="17"/>
        <v>1607239.8827309369</v>
      </c>
      <c r="K86" s="4">
        <f t="shared" si="18"/>
        <v>11.905480612821755</v>
      </c>
      <c r="L86" s="6">
        <f t="shared" si="19"/>
        <v>4.7026410720745897</v>
      </c>
      <c r="M86" s="6">
        <f t="shared" si="20"/>
        <v>339.25324594999142</v>
      </c>
    </row>
    <row r="87" spans="1:15" x14ac:dyDescent="0.2">
      <c r="A87">
        <f t="shared" si="14"/>
        <v>85</v>
      </c>
      <c r="B87">
        <f t="shared" si="21"/>
        <v>997.43575360991088</v>
      </c>
      <c r="C87" s="13">
        <f t="shared" si="13"/>
        <v>1614007.0040503824</v>
      </c>
      <c r="I87" s="2">
        <f t="shared" si="16"/>
        <v>1611759.1932642409</v>
      </c>
      <c r="J87" s="3">
        <f t="shared" si="17"/>
        <v>1611759.1932642409</v>
      </c>
      <c r="K87" s="4">
        <f t="shared" si="18"/>
        <v>11.938956987142525</v>
      </c>
      <c r="L87" s="6">
        <f t="shared" si="19"/>
        <v>4.7109011586316978</v>
      </c>
      <c r="M87" s="6">
        <f t="shared" si="20"/>
        <v>343.96414710862314</v>
      </c>
    </row>
    <row r="88" spans="1:15" x14ac:dyDescent="0.2">
      <c r="A88">
        <f t="shared" si="14"/>
        <v>86</v>
      </c>
      <c r="B88">
        <f t="shared" si="21"/>
        <v>999.18563155813081</v>
      </c>
      <c r="C88" s="13">
        <f t="shared" si="13"/>
        <v>1618456.2811429601</v>
      </c>
      <c r="I88" s="2">
        <f t="shared" si="16"/>
        <v>1616231.6425966714</v>
      </c>
      <c r="J88" s="3">
        <f t="shared" si="17"/>
        <v>1616231.6425966714</v>
      </c>
      <c r="K88" s="4">
        <f t="shared" si="18"/>
        <v>11.972086241456825</v>
      </c>
      <c r="L88" s="6">
        <f t="shared" si="19"/>
        <v>4.719067049120083</v>
      </c>
      <c r="M88" s="6">
        <f t="shared" si="20"/>
        <v>348.68321415774324</v>
      </c>
    </row>
    <row r="89" spans="1:15" x14ac:dyDescent="0.2">
      <c r="A89">
        <f t="shared" si="14"/>
        <v>87</v>
      </c>
      <c r="B89">
        <f t="shared" si="21"/>
        <v>1000.9153084438133</v>
      </c>
      <c r="C89" s="13">
        <f t="shared" si="13"/>
        <v>1622860.2130874959</v>
      </c>
      <c r="I89" s="2">
        <f t="shared" si="16"/>
        <v>1620658.2471152279</v>
      </c>
      <c r="J89" s="3">
        <f t="shared" si="17"/>
        <v>1620658.2471152279</v>
      </c>
      <c r="K89" s="4">
        <f t="shared" si="18"/>
        <v>12.004875904557244</v>
      </c>
      <c r="L89" s="6">
        <f t="shared" si="19"/>
        <v>4.7271408954819005</v>
      </c>
      <c r="M89" s="6">
        <f t="shared" si="20"/>
        <v>353.41035505322515</v>
      </c>
    </row>
    <row r="90" spans="1:15" x14ac:dyDescent="0.2">
      <c r="A90">
        <f t="shared" si="14"/>
        <v>88</v>
      </c>
      <c r="B90">
        <f t="shared" si="21"/>
        <v>1002.6252453620326</v>
      </c>
      <c r="C90" s="13">
        <f t="shared" si="13"/>
        <v>1627219.7666049462</v>
      </c>
      <c r="I90" s="2">
        <f t="shared" si="16"/>
        <v>1625039.9898462212</v>
      </c>
      <c r="J90" s="3">
        <f t="shared" si="17"/>
        <v>1625039.9898462212</v>
      </c>
      <c r="K90" s="4">
        <f t="shared" si="18"/>
        <v>12.037333258120157</v>
      </c>
      <c r="L90" s="6">
        <f t="shared" si="19"/>
        <v>4.7351247764045548</v>
      </c>
      <c r="M90" s="6">
        <f t="shared" si="20"/>
        <v>358.14547982962972</v>
      </c>
    </row>
    <row r="91" spans="1:15" x14ac:dyDescent="0.2">
      <c r="A91">
        <f t="shared" si="14"/>
        <v>89</v>
      </c>
      <c r="B91">
        <f t="shared" si="21"/>
        <v>1004.3158877988936</v>
      </c>
      <c r="C91" s="13">
        <f t="shared" si="13"/>
        <v>1631535.8772234756</v>
      </c>
      <c r="I91" s="2">
        <f t="shared" si="16"/>
        <v>1629377.8219142109</v>
      </c>
      <c r="J91" s="3">
        <f t="shared" si="17"/>
        <v>1629377.8219142109</v>
      </c>
      <c r="K91" s="4">
        <f t="shared" si="18"/>
        <v>12.069465347512674</v>
      </c>
      <c r="L91" s="6">
        <f t="shared" si="19"/>
        <v>4.7430207006164347</v>
      </c>
      <c r="M91" s="6">
        <f t="shared" si="20"/>
        <v>362.88850053024618</v>
      </c>
    </row>
    <row r="92" spans="1:15" s="7" customFormat="1" x14ac:dyDescent="0.2">
      <c r="A92">
        <f t="shared" si="14"/>
        <v>90</v>
      </c>
      <c r="B92" s="7">
        <f t="shared" si="21"/>
        <v>1005.987666328203</v>
      </c>
      <c r="C92" s="13">
        <f t="shared" si="13"/>
        <v>1635809.4506196626</v>
      </c>
      <c r="I92" s="8">
        <f t="shared" si="16"/>
        <v>1633672.663921569</v>
      </c>
      <c r="J92" s="9">
        <f t="shared" si="17"/>
        <v>1633672.663921569</v>
      </c>
      <c r="K92" s="10">
        <f t="shared" si="18"/>
        <v>12.101278992011622</v>
      </c>
      <c r="L92" s="11">
        <f t="shared" si="19"/>
        <v>4.7508306099991051</v>
      </c>
      <c r="M92" s="11">
        <f t="shared" si="20"/>
        <v>367.6393311402453</v>
      </c>
      <c r="N92" s="12">
        <f>SUM($L$2:L92)</f>
        <v>367.6393311402453</v>
      </c>
      <c r="O92" s="11">
        <f>N92/A92</f>
        <v>4.0848814571138368</v>
      </c>
    </row>
    <row r="93" spans="1:15" x14ac:dyDescent="0.2">
      <c r="A93">
        <f t="shared" si="14"/>
        <v>91</v>
      </c>
      <c r="B93">
        <f t="shared" si="21"/>
        <v>1007.6409972697013</v>
      </c>
      <c r="C93" s="13">
        <f t="shared" si="13"/>
        <v>1640041.3638879352</v>
      </c>
      <c r="I93" s="2">
        <f t="shared" si="16"/>
        <v>1637925.407253799</v>
      </c>
      <c r="J93" s="3">
        <f t="shared" si="17"/>
        <v>1637925.407253799</v>
      </c>
      <c r="K93" s="4">
        <f t="shared" si="18"/>
        <v>12.132780794472586</v>
      </c>
      <c r="L93" s="6">
        <f t="shared" si="19"/>
        <v>4.7585563825280621</v>
      </c>
      <c r="M93" s="6">
        <f t="shared" si="20"/>
        <v>372.39788752277337</v>
      </c>
    </row>
    <row r="94" spans="1:15" x14ac:dyDescent="0.2">
      <c r="A94">
        <f t="shared" si="14"/>
        <v>92</v>
      </c>
      <c r="B94">
        <f t="shared" si="21"/>
        <v>1009.2762833113727</v>
      </c>
      <c r="C94" s="13">
        <f t="shared" si="13"/>
        <v>1644232.4667428278</v>
      </c>
      <c r="I94" s="2">
        <f t="shared" si="16"/>
        <v>1642136.9153153815</v>
      </c>
      <c r="J94" s="3">
        <f t="shared" si="17"/>
        <v>1642136.9153153815</v>
      </c>
      <c r="K94" s="4">
        <f t="shared" si="18"/>
        <v>12.163977150484307</v>
      </c>
      <c r="L94" s="6">
        <f t="shared" si="19"/>
        <v>4.7661998350532881</v>
      </c>
      <c r="M94" s="6">
        <f t="shared" si="20"/>
        <v>377.16408735782665</v>
      </c>
    </row>
    <row r="95" spans="1:15" x14ac:dyDescent="0.2">
      <c r="A95">
        <f t="shared" si="14"/>
        <v>93</v>
      </c>
      <c r="B95">
        <f t="shared" si="21"/>
        <v>1010.893914098161</v>
      </c>
      <c r="C95" s="13">
        <f t="shared" si="13"/>
        <v>1648383.5826582962</v>
      </c>
      <c r="I95" s="2">
        <f t="shared" si="16"/>
        <v>1646308.024700562</v>
      </c>
      <c r="J95" s="3">
        <f t="shared" si="17"/>
        <v>1646308.024700562</v>
      </c>
      <c r="K95" s="4">
        <f t="shared" si="18"/>
        <v>12.194874257041199</v>
      </c>
      <c r="L95" s="6">
        <f t="shared" si="19"/>
        <v>4.7737627259299868</v>
      </c>
      <c r="M95" s="6">
        <f t="shared" si="20"/>
        <v>381.93785008375664</v>
      </c>
    </row>
    <row r="96" spans="1:15" x14ac:dyDescent="0.2">
      <c r="A96">
        <f t="shared" si="14"/>
        <v>94</v>
      </c>
      <c r="B96">
        <f t="shared" si="21"/>
        <v>1012.4942667892417</v>
      </c>
      <c r="C96" s="13">
        <f t="shared" si="13"/>
        <v>1652495.5099480101</v>
      </c>
      <c r="I96" s="2">
        <f t="shared" si="16"/>
        <v>1650439.546303153</v>
      </c>
      <c r="J96" s="3">
        <f t="shared" si="17"/>
        <v>1650439.546303153</v>
      </c>
      <c r="K96" s="4">
        <f t="shared" si="18"/>
        <v>12.225478120764096</v>
      </c>
      <c r="L96" s="6">
        <f t="shared" si="19"/>
        <v>4.7812467575090789</v>
      </c>
      <c r="M96" s="6">
        <f t="shared" si="20"/>
        <v>386.7190968412657</v>
      </c>
    </row>
    <row r="97" spans="1:13" x14ac:dyDescent="0.2">
      <c r="A97">
        <f t="shared" si="14"/>
        <v>95</v>
      </c>
      <c r="B97">
        <f t="shared" si="21"/>
        <v>1014.0777065858476</v>
      </c>
      <c r="C97" s="13">
        <f t="shared" si="13"/>
        <v>1656569.0227902853</v>
      </c>
      <c r="I97" s="2">
        <f t="shared" si="16"/>
        <v>1654532.2663691477</v>
      </c>
      <c r="J97" s="3">
        <f t="shared" si="17"/>
        <v>1654532.2663691477</v>
      </c>
      <c r="K97" s="4">
        <f t="shared" si="18"/>
        <v>12.255794565697391</v>
      </c>
      <c r="L97" s="6">
        <f t="shared" si="19"/>
        <v>4.7886535784963451</v>
      </c>
      <c r="M97" s="6">
        <f t="shared" si="20"/>
        <v>391.50775041976203</v>
      </c>
    </row>
    <row r="98" spans="1:13" x14ac:dyDescent="0.2">
      <c r="A98">
        <f t="shared" si="14"/>
        <v>96</v>
      </c>
      <c r="B98">
        <f t="shared" si="21"/>
        <v>1015.6445872314937</v>
      </c>
      <c r="C98" s="13">
        <f t="shared" si="13"/>
        <v>1660604.8722010267</v>
      </c>
      <c r="I98" s="2">
        <f t="shared" si="16"/>
        <v>1658586.9474956561</v>
      </c>
      <c r="J98" s="3">
        <f t="shared" si="17"/>
        <v>1658586.9474956561</v>
      </c>
      <c r="K98" s="4">
        <f t="shared" si="18"/>
        <v>12.285829240708564</v>
      </c>
      <c r="L98" s="6">
        <f t="shared" si="19"/>
        <v>4.7959847861884537</v>
      </c>
      <c r="M98" s="6">
        <f t="shared" si="20"/>
        <v>396.30373520595049</v>
      </c>
    </row>
    <row r="99" spans="1:13" x14ac:dyDescent="0.2">
      <c r="A99">
        <f t="shared" si="14"/>
        <v>97</v>
      </c>
      <c r="B99">
        <f t="shared" si="21"/>
        <v>1017.1952514863153</v>
      </c>
      <c r="C99" s="13">
        <f t="shared" si="13"/>
        <v>1664603.7869578365</v>
      </c>
      <c r="I99" s="2">
        <f t="shared" si="16"/>
        <v>1662604.3295794316</v>
      </c>
      <c r="J99" s="3">
        <f t="shared" si="17"/>
        <v>1662604.3295794316</v>
      </c>
      <c r="K99" s="4">
        <f t="shared" si="18"/>
        <v>12.315587626514308</v>
      </c>
      <c r="L99" s="6">
        <f t="shared" si="19"/>
        <v>4.8032419285935299</v>
      </c>
      <c r="M99" s="6">
        <f t="shared" si="20"/>
        <v>401.10697713454402</v>
      </c>
    </row>
    <row r="100" spans="1:13" x14ac:dyDescent="0.2">
      <c r="A100">
        <f t="shared" si="14"/>
        <v>98</v>
      </c>
      <c r="B100">
        <f t="shared" ref="B100:B115" si="22">20+345*LOG($A100*8+1)</f>
        <v>1018.7300315771122</v>
      </c>
      <c r="C100" s="13">
        <f t="shared" si="13"/>
        <v>1668566.4744782073</v>
      </c>
      <c r="I100" s="2">
        <f t="shared" si="16"/>
        <v>1666585.1307180219</v>
      </c>
      <c r="J100" s="3">
        <f t="shared" si="17"/>
        <v>1666585.1307180219</v>
      </c>
      <c r="K100" s="4">
        <f t="shared" si="18"/>
        <v>12.345075042355719</v>
      </c>
      <c r="L100" s="6">
        <f t="shared" si="19"/>
        <v>4.8104265064433056</v>
      </c>
      <c r="M100" s="6">
        <f t="shared" si="20"/>
        <v>405.91740364098735</v>
      </c>
    </row>
    <row r="101" spans="1:13" x14ac:dyDescent="0.2">
      <c r="A101">
        <f t="shared" si="14"/>
        <v>99</v>
      </c>
      <c r="B101">
        <f t="shared" si="22"/>
        <v>1020.2492496245733</v>
      </c>
      <c r="C101" s="13">
        <f t="shared" si="13"/>
        <v>1672493.6216545217</v>
      </c>
      <c r="I101" s="2">
        <f t="shared" si="16"/>
        <v>1670530.0480663646</v>
      </c>
      <c r="J101" s="3">
        <f t="shared" si="17"/>
        <v>1670530.0480663646</v>
      </c>
      <c r="K101" s="4">
        <f t="shared" si="18"/>
        <v>12.374296652343441</v>
      </c>
      <c r="L101" s="6">
        <f t="shared" si="19"/>
        <v>4.8175399751034984</v>
      </c>
      <c r="M101" s="6">
        <f t="shared" si="20"/>
        <v>410.73494361609085</v>
      </c>
    </row>
    <row r="102" spans="1:13" x14ac:dyDescent="0.2">
      <c r="A102">
        <f t="shared" si="14"/>
        <v>100</v>
      </c>
      <c r="B102">
        <f t="shared" si="22"/>
        <v>1021.753218049062</v>
      </c>
      <c r="C102" s="13">
        <f t="shared" si="13"/>
        <v>1676385.8956484022</v>
      </c>
      <c r="I102" s="2">
        <f t="shared" si="16"/>
        <v>1674439.7586514619</v>
      </c>
      <c r="J102" s="3">
        <f t="shared" si="17"/>
        <v>1674439.7586514619</v>
      </c>
      <c r="K102" s="4">
        <f t="shared" si="18"/>
        <v>12.40325747149231</v>
      </c>
      <c r="L102" s="6">
        <f t="shared" si="19"/>
        <v>4.8245837463885044</v>
      </c>
      <c r="M102" s="6">
        <f t="shared" si="20"/>
        <v>415.55952736247934</v>
      </c>
    </row>
    <row r="103" spans="1:13" x14ac:dyDescent="0.2">
      <c r="A103">
        <f t="shared" si="14"/>
        <v>101</v>
      </c>
      <c r="B103">
        <f t="shared" si="22"/>
        <v>1023.2422399562339</v>
      </c>
      <c r="C103" s="13">
        <f t="shared" si="13"/>
        <v>1680243.9446467543</v>
      </c>
      <c r="I103" s="2">
        <f t="shared" si="16"/>
        <v>1678314.9201475782</v>
      </c>
      <c r="J103" s="3">
        <f t="shared" si="17"/>
        <v>1678314.9201475782</v>
      </c>
      <c r="K103" s="4">
        <f t="shared" si="18"/>
        <v>12.431962371463543</v>
      </c>
      <c r="L103" s="6">
        <f t="shared" si="19"/>
        <v>4.8315591902861232</v>
      </c>
      <c r="M103" s="6">
        <f t="shared" si="20"/>
        <v>420.39108655276544</v>
      </c>
    </row>
    <row r="104" spans="1:13" x14ac:dyDescent="0.2">
      <c r="A104">
        <f t="shared" si="14"/>
        <v>102</v>
      </c>
      <c r="B104">
        <f t="shared" si="22"/>
        <v>1024.7166095036832</v>
      </c>
      <c r="C104" s="13">
        <f t="shared" si="13"/>
        <v>1684068.3985817351</v>
      </c>
      <c r="I104" s="2">
        <f t="shared" si="16"/>
        <v>1682156.1716142446</v>
      </c>
      <c r="J104" s="3">
        <f t="shared" si="17"/>
        <v>1682156.1716142446</v>
      </c>
      <c r="K104" s="4">
        <f t="shared" si="18"/>
        <v>12.460416086031442</v>
      </c>
      <c r="L104" s="6">
        <f t="shared" si="19"/>
        <v>4.8384676365976018</v>
      </c>
      <c r="M104" s="6">
        <f t="shared" si="20"/>
        <v>425.22955418936306</v>
      </c>
    </row>
    <row r="105" spans="1:13" x14ac:dyDescent="0.2">
      <c r="A105">
        <f t="shared" si="14"/>
        <v>103</v>
      </c>
      <c r="B105">
        <f t="shared" si="22"/>
        <v>1026.1766122497243</v>
      </c>
      <c r="C105" s="13">
        <f t="shared" si="13"/>
        <v>1687859.8698166704</v>
      </c>
      <c r="I105" s="2">
        <f t="shared" si="16"/>
        <v>1685964.1341992028</v>
      </c>
      <c r="J105" s="3">
        <f t="shared" si="17"/>
        <v>1685964.1341992028</v>
      </c>
      <c r="K105" s="4">
        <f t="shared" si="18"/>
        <v>12.488623216290391</v>
      </c>
      <c r="L105" s="6">
        <f t="shared" si="19"/>
        <v>4.8453103764979639</v>
      </c>
      <c r="M105" s="6">
        <f t="shared" si="20"/>
        <v>430.07486456586105</v>
      </c>
    </row>
    <row r="106" spans="1:13" x14ac:dyDescent="0.2">
      <c r="A106">
        <f t="shared" si="14"/>
        <v>104</v>
      </c>
      <c r="B106">
        <f t="shared" si="22"/>
        <v>1027.6225254853416</v>
      </c>
      <c r="C106" s="13">
        <f t="shared" si="13"/>
        <v>1691618.953799868</v>
      </c>
      <c r="I106" s="2">
        <f t="shared" si="16"/>
        <v>1689739.4118082691</v>
      </c>
      <c r="J106" s="3">
        <f t="shared" si="17"/>
        <v>1689739.4118082691</v>
      </c>
      <c r="K106" s="4">
        <f t="shared" si="18"/>
        <v>12.516588235616808</v>
      </c>
      <c r="L106" s="6">
        <f t="shared" si="19"/>
        <v>4.8520886640212249</v>
      </c>
      <c r="M106" s="6">
        <f t="shared" si="20"/>
        <v>434.92695322988226</v>
      </c>
    </row>
    <row r="107" spans="1:13" x14ac:dyDescent="0.2">
      <c r="A107">
        <f t="shared" si="14"/>
        <v>105</v>
      </c>
      <c r="B107">
        <f t="shared" si="22"/>
        <v>1029.0546185502797</v>
      </c>
      <c r="C107" s="13">
        <f t="shared" si="13"/>
        <v>1695346.2296881143</v>
      </c>
      <c r="I107" s="2">
        <f t="shared" si="16"/>
        <v>1693482.5917439912</v>
      </c>
      <c r="J107" s="3">
        <f>I107*(A107-A106)</f>
        <v>1693482.5917439912</v>
      </c>
      <c r="K107" s="4">
        <f t="shared" si="18"/>
        <v>12.544315494399935</v>
      </c>
      <c r="L107" s="6">
        <f t="shared" si="19"/>
        <v>4.8588037174747916</v>
      </c>
      <c r="M107" s="6">
        <f t="shared" si="20"/>
        <v>439.78575694735707</v>
      </c>
    </row>
    <row r="108" spans="1:13" x14ac:dyDescent="0.2">
      <c r="A108">
        <f t="shared" si="14"/>
        <v>106</v>
      </c>
      <c r="B108">
        <f t="shared" si="22"/>
        <v>1030.4731531341636</v>
      </c>
      <c r="C108" s="13">
        <f t="shared" si="13"/>
        <v>1699042.2609415187</v>
      </c>
      <c r="I108" s="2">
        <f t="shared" si="16"/>
        <v>1697194.2453148165</v>
      </c>
      <c r="J108" s="3">
        <f t="shared" si="17"/>
        <v>1697194.2453148165</v>
      </c>
      <c r="K108" s="4">
        <f t="shared" si="18"/>
        <v>12.571809224554196</v>
      </c>
      <c r="L108" s="6">
        <f t="shared" si="19"/>
        <v>4.865456720787062</v>
      </c>
      <c r="M108" s="6">
        <f t="shared" si="20"/>
        <v>444.65121366814412</v>
      </c>
    </row>
    <row r="109" spans="1:13" x14ac:dyDescent="0.2">
      <c r="A109">
        <f t="shared" si="14"/>
        <v>107</v>
      </c>
      <c r="B109">
        <f t="shared" si="22"/>
        <v>1031.8783835635033</v>
      </c>
      <c r="C109" s="13">
        <f t="shared" si="13"/>
        <v>1702707.5958913013</v>
      </c>
      <c r="I109" s="2">
        <f t="shared" si="16"/>
        <v>1700874.92841641</v>
      </c>
      <c r="J109" s="3">
        <f t="shared" si="17"/>
        <v>1700874.92841641</v>
      </c>
      <c r="K109" s="4">
        <f t="shared" si="18"/>
        <v>12.599073543825259</v>
      </c>
      <c r="L109" s="6">
        <f t="shared" si="19"/>
        <v>4.8720488247920031</v>
      </c>
      <c r="M109" s="6">
        <f t="shared" si="20"/>
        <v>449.52326249293611</v>
      </c>
    </row>
    <row r="110" spans="1:13" x14ac:dyDescent="0.2">
      <c r="A110">
        <f t="shared" si="14"/>
        <v>108</v>
      </c>
      <c r="B110">
        <f t="shared" si="22"/>
        <v>1033.270557075361</v>
      </c>
      <c r="C110" s="13">
        <f t="shared" si="13"/>
        <v>1706342.7682819739</v>
      </c>
      <c r="I110" s="2">
        <f t="shared" si="16"/>
        <v>1704525.1820866377</v>
      </c>
      <c r="J110" s="3">
        <f t="shared" si="17"/>
        <v>1704525.1820866377</v>
      </c>
      <c r="K110" s="4">
        <f t="shared" si="18"/>
        <v>12.626112459901019</v>
      </c>
      <c r="L110" s="6">
        <f t="shared" si="19"/>
        <v>4.8785811484541703</v>
      </c>
      <c r="M110" s="6">
        <f t="shared" si="20"/>
        <v>454.40184364139026</v>
      </c>
    </row>
    <row r="111" spans="1:13" x14ac:dyDescent="0.2">
      <c r="A111">
        <f t="shared" si="14"/>
        <v>109</v>
      </c>
      <c r="B111">
        <f t="shared" si="22"/>
        <v>1034.6499140784215</v>
      </c>
      <c r="C111" s="13">
        <f t="shared" si="13"/>
        <v>1709948.2977893031</v>
      </c>
      <c r="I111" s="2">
        <f t="shared" si="16"/>
        <v>1708145.5330356385</v>
      </c>
      <c r="J111" s="3">
        <f t="shared" si="17"/>
        <v>1708145.5330356385</v>
      </c>
      <c r="K111" s="4">
        <f t="shared" si="18"/>
        <v>12.652929874338064</v>
      </c>
      <c r="L111" s="6">
        <f t="shared" si="19"/>
        <v>4.8850547800375086</v>
      </c>
      <c r="M111" s="6">
        <f t="shared" si="20"/>
        <v>459.28689842142779</v>
      </c>
    </row>
    <row r="112" spans="1:13" x14ac:dyDescent="0.2">
      <c r="A112">
        <f t="shared" si="14"/>
        <v>110</v>
      </c>
      <c r="B112">
        <f t="shared" si="22"/>
        <v>1036.0166884021564</v>
      </c>
      <c r="C112" s="13">
        <f t="shared" si="13"/>
        <v>1713524.6905153482</v>
      </c>
      <c r="I112" s="2">
        <f t="shared" si="16"/>
        <v>1711736.4941523257</v>
      </c>
      <c r="J112" s="3">
        <f t="shared" si="17"/>
        <v>1711736.4941523257</v>
      </c>
      <c r="K112" s="4">
        <f t="shared" si="18"/>
        <v>12.679529586313523</v>
      </c>
      <c r="L112" s="6">
        <f t="shared" si="19"/>
        <v>4.8914707782209534</v>
      </c>
      <c r="M112" s="6">
        <f t="shared" si="20"/>
        <v>464.17836919964873</v>
      </c>
    </row>
    <row r="113" spans="1:13" x14ac:dyDescent="0.2">
      <c r="A113">
        <f t="shared" si="14"/>
        <v>111</v>
      </c>
      <c r="B113">
        <f t="shared" si="22"/>
        <v>1037.3711075347237</v>
      </c>
      <c r="C113" s="13">
        <f t="shared" si="13"/>
        <v>1717072.4394617784</v>
      </c>
      <c r="I113" s="2">
        <f t="shared" si="16"/>
        <v>1715298.5649885633</v>
      </c>
      <c r="J113" s="3">
        <f t="shared" si="17"/>
        <v>1715298.5649885633</v>
      </c>
      <c r="K113" s="4">
        <f t="shared" si="18"/>
        <v>12.705915296211581</v>
      </c>
      <c r="L113" s="6">
        <f t="shared" si="19"/>
        <v>4.8978301731637606</v>
      </c>
      <c r="M113" s="6">
        <f t="shared" si="20"/>
        <v>469.07619937281248</v>
      </c>
    </row>
    <row r="114" spans="1:13" x14ac:dyDescent="0.2">
      <c r="A114">
        <f t="shared" si="14"/>
        <v>112</v>
      </c>
      <c r="B114">
        <f t="shared" si="22"/>
        <v>1038.7133928502117</v>
      </c>
      <c r="C114" s="13">
        <f t="shared" si="13"/>
        <v>1720592.0249826137</v>
      </c>
      <c r="I114" s="2">
        <f t="shared" si="16"/>
        <v>1718832.2322221962</v>
      </c>
      <c r="J114" s="3">
        <f t="shared" si="17"/>
        <v>1718832.2322221962</v>
      </c>
      <c r="K114" s="4">
        <f t="shared" si="18"/>
        <v>12.732090609053305</v>
      </c>
      <c r="L114" s="6">
        <f t="shared" si="19"/>
        <v>4.9041339675232196</v>
      </c>
      <c r="M114" s="6">
        <f t="shared" si="20"/>
        <v>473.98033334033568</v>
      </c>
    </row>
    <row r="115" spans="1:13" x14ac:dyDescent="0.2">
      <c r="A115">
        <f t="shared" si="14"/>
        <v>113</v>
      </c>
      <c r="B115">
        <f t="shared" si="22"/>
        <v>1040.0437598257952</v>
      </c>
      <c r="C115" s="13">
        <f t="shared" si="13"/>
        <v>1724083.9152174606</v>
      </c>
      <c r="I115" s="2">
        <f t="shared" si="16"/>
        <v>1722337.9701000373</v>
      </c>
      <c r="J115" s="3">
        <f t="shared" si="17"/>
        <v>1722337.9701000373</v>
      </c>
      <c r="K115" s="4">
        <f t="shared" si="18"/>
        <v>12.758059037778054</v>
      </c>
      <c r="L115" s="6">
        <f t="shared" si="19"/>
        <v>4.9103831374273277</v>
      </c>
      <c r="M115" s="6">
        <f t="shared" si="20"/>
        <v>478.89071647776302</v>
      </c>
    </row>
    <row r="116" spans="1:13" x14ac:dyDescent="0.2">
      <c r="A116">
        <f t="shared" si="14"/>
        <v>114</v>
      </c>
      <c r="B116">
        <f>20+345*LOG($A116*8+1)</f>
        <v>1041.3624182493331</v>
      </c>
      <c r="C116" s="13">
        <f t="shared" si="13"/>
        <v>1727548.5665062349</v>
      </c>
      <c r="I116" s="2">
        <f t="shared" si="16"/>
        <v>1725816.2408618478</v>
      </c>
      <c r="J116" s="3">
        <f t="shared" si="17"/>
        <v>1725816.2408618478</v>
      </c>
      <c r="K116" s="4">
        <f t="shared" si="18"/>
        <v>12.783824006384057</v>
      </c>
      <c r="L116" s="6">
        <f t="shared" si="19"/>
        <v>4.9165786334047574</v>
      </c>
      <c r="M116" s="6">
        <f t="shared" si="20"/>
        <v>483.80729511116778</v>
      </c>
    </row>
    <row r="117" spans="1:13" x14ac:dyDescent="0.2">
      <c r="A117">
        <f t="shared" si="14"/>
        <v>115</v>
      </c>
      <c r="B117">
        <f>20+345*LOG($A117*8+1)</f>
        <v>1042.6695724179131</v>
      </c>
      <c r="C117" s="13">
        <f t="shared" si="13"/>
        <v>1730986.4237863342</v>
      </c>
      <c r="I117" s="2">
        <f t="shared" si="16"/>
        <v>1729267.4951462846</v>
      </c>
      <c r="J117" s="3">
        <f t="shared" si="17"/>
        <v>1729267.4951462846</v>
      </c>
      <c r="K117" s="4">
        <f t="shared" si="18"/>
        <v>12.809388852935442</v>
      </c>
      <c r="L117" s="6">
        <f t="shared" si="19"/>
        <v>4.9227213812743758</v>
      </c>
      <c r="M117" s="6">
        <f t="shared" si="20"/>
        <v>488.73001649244213</v>
      </c>
    </row>
    <row r="118" spans="1:13" x14ac:dyDescent="0.2">
      <c r="A118">
        <f t="shared" si="14"/>
        <v>116</v>
      </c>
      <c r="B118">
        <f>20+345*LOG($A118*8+1)</f>
        <v>1043.9654213278063</v>
      </c>
      <c r="C118" s="13">
        <f t="shared" si="13"/>
        <v>1734397.9209731265</v>
      </c>
      <c r="I118" s="2">
        <f t="shared" si="16"/>
        <v>1732692.1723797303</v>
      </c>
      <c r="J118" s="3">
        <f t="shared" si="17"/>
        <v>1732692.1723797303</v>
      </c>
      <c r="K118" s="4">
        <f t="shared" si="18"/>
        <v>12.834756832442446</v>
      </c>
      <c r="L118" s="6">
        <f t="shared" si="19"/>
        <v>4.9288122829964038</v>
      </c>
      <c r="M118" s="6">
        <f t="shared" si="20"/>
        <v>493.65882877543856</v>
      </c>
    </row>
    <row r="119" spans="1:13" x14ac:dyDescent="0.2">
      <c r="A119">
        <f t="shared" si="14"/>
        <v>117</v>
      </c>
      <c r="B119">
        <f>20+345*LOG($A119*8+1)</f>
        <v>1045.2501588562834</v>
      </c>
      <c r="C119" s="13">
        <f t="shared" si="13"/>
        <v>1737783.4813246164</v>
      </c>
      <c r="E119" s="2">
        <f>SUM(I2:I119)</f>
        <v>162475553.77532339</v>
      </c>
      <c r="F119" s="2"/>
      <c r="G119" s="4">
        <f>E119/135000</f>
        <v>1203.5226205579511</v>
      </c>
      <c r="H119" s="6">
        <f>POWER(G119,1/1.6)</f>
        <v>84.194536581007156</v>
      </c>
      <c r="I119" s="2">
        <f t="shared" si="16"/>
        <v>1736090.7011488713</v>
      </c>
      <c r="J119" s="3">
        <f t="shared" si="17"/>
        <v>1736090.7011488713</v>
      </c>
      <c r="K119" s="4">
        <f t="shared" si="18"/>
        <v>12.859931119621269</v>
      </c>
      <c r="L119" s="6">
        <f t="shared" si="19"/>
        <v>4.9348522174871867</v>
      </c>
      <c r="M119" s="6">
        <f t="shared" si="20"/>
        <v>498.59368099292573</v>
      </c>
    </row>
    <row r="120" spans="1:13" x14ac:dyDescent="0.2">
      <c r="A120">
        <f t="shared" si="14"/>
        <v>118</v>
      </c>
      <c r="B120">
        <f t="shared" ref="B120:B183" si="23">20+345*LOG($A120*8+1)</f>
        <v>1046.5239739356957</v>
      </c>
    </row>
    <row r="121" spans="1:13" x14ac:dyDescent="0.2">
      <c r="A121">
        <f t="shared" si="14"/>
        <v>119</v>
      </c>
      <c r="B121">
        <f t="shared" si="23"/>
        <v>1047.7870507202226</v>
      </c>
    </row>
    <row r="122" spans="1:13" x14ac:dyDescent="0.2">
      <c r="A122">
        <f t="shared" si="14"/>
        <v>120</v>
      </c>
      <c r="B122">
        <f t="shared" si="23"/>
        <v>1049.039568745648</v>
      </c>
    </row>
    <row r="123" spans="1:13" x14ac:dyDescent="0.2">
      <c r="A123">
        <f t="shared" si="14"/>
        <v>121</v>
      </c>
      <c r="B123">
        <f t="shared" si="23"/>
        <v>1050.281703082514</v>
      </c>
    </row>
    <row r="124" spans="1:13" x14ac:dyDescent="0.2">
      <c r="A124">
        <f t="shared" si="14"/>
        <v>122</v>
      </c>
      <c r="B124">
        <f t="shared" si="23"/>
        <v>1051.5136244829766</v>
      </c>
    </row>
    <row r="125" spans="1:13" x14ac:dyDescent="0.2">
      <c r="A125">
        <f t="shared" si="14"/>
        <v>123</v>
      </c>
      <c r="B125">
        <f t="shared" si="23"/>
        <v>1052.735499521676</v>
      </c>
    </row>
    <row r="126" spans="1:13" x14ac:dyDescent="0.2">
      <c r="A126">
        <f t="shared" si="14"/>
        <v>124</v>
      </c>
      <c r="B126">
        <f t="shared" si="23"/>
        <v>1053.9474907309066</v>
      </c>
    </row>
    <row r="127" spans="1:13" x14ac:dyDescent="0.2">
      <c r="A127">
        <f t="shared" si="14"/>
        <v>125</v>
      </c>
      <c r="B127">
        <f t="shared" si="23"/>
        <v>1055.149756730365</v>
      </c>
    </row>
    <row r="128" spans="1:13" x14ac:dyDescent="0.2">
      <c r="A128">
        <f t="shared" si="14"/>
        <v>126</v>
      </c>
      <c r="B128">
        <f t="shared" si="23"/>
        <v>1056.342452351734</v>
      </c>
    </row>
    <row r="129" spans="1:2" x14ac:dyDescent="0.2">
      <c r="A129">
        <f t="shared" si="14"/>
        <v>127</v>
      </c>
      <c r="B129">
        <f t="shared" si="23"/>
        <v>1057.525728758347</v>
      </c>
    </row>
    <row r="130" spans="1:2" x14ac:dyDescent="0.2">
      <c r="A130">
        <f t="shared" si="14"/>
        <v>128</v>
      </c>
      <c r="B130">
        <f t="shared" si="23"/>
        <v>1058.6997335601616</v>
      </c>
    </row>
    <row r="131" spans="1:2" x14ac:dyDescent="0.2">
      <c r="A131">
        <f t="shared" si="14"/>
        <v>129</v>
      </c>
      <c r="B131">
        <f t="shared" si="23"/>
        <v>1059.8646109242691</v>
      </c>
    </row>
    <row r="132" spans="1:2" x14ac:dyDescent="0.2">
      <c r="A132">
        <f t="shared" ref="A132:A195" si="24">A131+1</f>
        <v>130</v>
      </c>
      <c r="B132">
        <f t="shared" si="23"/>
        <v>1061.0205016811349</v>
      </c>
    </row>
    <row r="133" spans="1:2" x14ac:dyDescent="0.2">
      <c r="A133">
        <f t="shared" si="24"/>
        <v>131</v>
      </c>
      <c r="B133">
        <f t="shared" si="23"/>
        <v>1062.1675434267775</v>
      </c>
    </row>
    <row r="134" spans="1:2" x14ac:dyDescent="0.2">
      <c r="A134">
        <f t="shared" si="24"/>
        <v>132</v>
      </c>
      <c r="B134">
        <f t="shared" si="23"/>
        <v>1063.305870621062</v>
      </c>
    </row>
    <row r="135" spans="1:2" x14ac:dyDescent="0.2">
      <c r="A135">
        <f t="shared" si="24"/>
        <v>133</v>
      </c>
      <c r="B135">
        <f t="shared" si="23"/>
        <v>1064.4356146822909</v>
      </c>
    </row>
    <row r="136" spans="1:2" x14ac:dyDescent="0.2">
      <c r="A136">
        <f t="shared" si="24"/>
        <v>134</v>
      </c>
      <c r="B136">
        <f t="shared" si="23"/>
        <v>1065.5569040782532</v>
      </c>
    </row>
    <row r="137" spans="1:2" x14ac:dyDescent="0.2">
      <c r="A137">
        <f t="shared" si="24"/>
        <v>135</v>
      </c>
      <c r="B137">
        <f t="shared" si="23"/>
        <v>1066.6698644138919</v>
      </c>
    </row>
    <row r="138" spans="1:2" x14ac:dyDescent="0.2">
      <c r="A138">
        <f t="shared" si="24"/>
        <v>136</v>
      </c>
      <c r="B138">
        <f t="shared" si="23"/>
        <v>1067.7746185157423</v>
      </c>
    </row>
    <row r="139" spans="1:2" x14ac:dyDescent="0.2">
      <c r="A139">
        <f t="shared" si="24"/>
        <v>137</v>
      </c>
      <c r="B139">
        <f t="shared" si="23"/>
        <v>1068.8712865132754</v>
      </c>
    </row>
    <row r="140" spans="1:2" x14ac:dyDescent="0.2">
      <c r="A140">
        <f t="shared" si="24"/>
        <v>138</v>
      </c>
      <c r="B140">
        <f t="shared" si="23"/>
        <v>1069.9599859172897</v>
      </c>
    </row>
    <row r="141" spans="1:2" x14ac:dyDescent="0.2">
      <c r="A141">
        <f t="shared" si="24"/>
        <v>139</v>
      </c>
      <c r="B141">
        <f t="shared" si="23"/>
        <v>1071.0408316954743</v>
      </c>
    </row>
    <row r="142" spans="1:2" x14ac:dyDescent="0.2">
      <c r="A142">
        <f t="shared" si="24"/>
        <v>140</v>
      </c>
      <c r="B142">
        <f t="shared" si="23"/>
        <v>1072.1139363452658</v>
      </c>
    </row>
    <row r="143" spans="1:2" x14ac:dyDescent="0.2">
      <c r="A143">
        <f t="shared" si="24"/>
        <v>141</v>
      </c>
      <c r="B143">
        <f t="shared" si="23"/>
        <v>1073.179409964114</v>
      </c>
    </row>
    <row r="144" spans="1:2" x14ac:dyDescent="0.2">
      <c r="A144">
        <f t="shared" si="24"/>
        <v>142</v>
      </c>
      <c r="B144">
        <f t="shared" si="23"/>
        <v>1074.2373603172684</v>
      </c>
    </row>
    <row r="145" spans="1:2" x14ac:dyDescent="0.2">
      <c r="A145">
        <f t="shared" si="24"/>
        <v>143</v>
      </c>
      <c r="B145">
        <f t="shared" si="23"/>
        <v>1075.2878929031879</v>
      </c>
    </row>
    <row r="146" spans="1:2" x14ac:dyDescent="0.2">
      <c r="A146">
        <f t="shared" si="24"/>
        <v>144</v>
      </c>
      <c r="B146">
        <f t="shared" si="23"/>
        <v>1076.3311110166712</v>
      </c>
    </row>
    <row r="147" spans="1:2" x14ac:dyDescent="0.2">
      <c r="A147">
        <f t="shared" si="24"/>
        <v>145</v>
      </c>
      <c r="B147">
        <f t="shared" si="23"/>
        <v>1077.367115809808</v>
      </c>
    </row>
    <row r="148" spans="1:2" x14ac:dyDescent="0.2">
      <c r="A148">
        <f t="shared" si="24"/>
        <v>146</v>
      </c>
      <c r="B148">
        <f t="shared" si="23"/>
        <v>1078.3960063508348</v>
      </c>
    </row>
    <row r="149" spans="1:2" x14ac:dyDescent="0.2">
      <c r="A149">
        <f t="shared" si="24"/>
        <v>147</v>
      </c>
      <c r="B149">
        <f t="shared" si="23"/>
        <v>1079.4178796809849</v>
      </c>
    </row>
    <row r="150" spans="1:2" x14ac:dyDescent="0.2">
      <c r="A150">
        <f t="shared" si="24"/>
        <v>148</v>
      </c>
      <c r="B150">
        <f t="shared" si="23"/>
        <v>1080.4328308694123</v>
      </c>
    </row>
    <row r="151" spans="1:2" x14ac:dyDescent="0.2">
      <c r="A151">
        <f t="shared" si="24"/>
        <v>149</v>
      </c>
      <c r="B151">
        <f t="shared" si="23"/>
        <v>1081.4409530662681</v>
      </c>
    </row>
    <row r="152" spans="1:2" x14ac:dyDescent="0.2">
      <c r="A152">
        <f t="shared" si="24"/>
        <v>150</v>
      </c>
      <c r="B152">
        <f t="shared" si="23"/>
        <v>1082.4423375540025</v>
      </c>
    </row>
    <row r="153" spans="1:2" x14ac:dyDescent="0.2">
      <c r="A153">
        <f t="shared" si="24"/>
        <v>151</v>
      </c>
      <c r="B153">
        <f t="shared" si="23"/>
        <v>1083.4370737969662</v>
      </c>
    </row>
    <row r="154" spans="1:2" x14ac:dyDescent="0.2">
      <c r="A154">
        <f t="shared" si="24"/>
        <v>152</v>
      </c>
      <c r="B154">
        <f t="shared" si="23"/>
        <v>1084.4252494893724</v>
      </c>
    </row>
    <row r="155" spans="1:2" x14ac:dyDescent="0.2">
      <c r="A155">
        <f t="shared" si="24"/>
        <v>153</v>
      </c>
      <c r="B155">
        <f t="shared" si="23"/>
        <v>1085.4069506016901</v>
      </c>
    </row>
    <row r="156" spans="1:2" x14ac:dyDescent="0.2">
      <c r="A156">
        <f t="shared" si="24"/>
        <v>154</v>
      </c>
      <c r="B156">
        <f t="shared" si="23"/>
        <v>1086.3822614255273</v>
      </c>
    </row>
    <row r="157" spans="1:2" x14ac:dyDescent="0.2">
      <c r="A157">
        <f t="shared" si="24"/>
        <v>155</v>
      </c>
      <c r="B157">
        <f t="shared" si="23"/>
        <v>1087.3512646170618</v>
      </c>
    </row>
    <row r="158" spans="1:2" x14ac:dyDescent="0.2">
      <c r="A158">
        <f t="shared" si="24"/>
        <v>156</v>
      </c>
      <c r="B158">
        <f t="shared" si="23"/>
        <v>1088.3140412390769</v>
      </c>
    </row>
    <row r="159" spans="1:2" x14ac:dyDescent="0.2">
      <c r="A159">
        <f t="shared" si="24"/>
        <v>157</v>
      </c>
      <c r="B159">
        <f t="shared" si="23"/>
        <v>1089.2706708016553</v>
      </c>
    </row>
    <row r="160" spans="1:2" x14ac:dyDescent="0.2">
      <c r="A160">
        <f t="shared" si="24"/>
        <v>158</v>
      </c>
      <c r="B160">
        <f t="shared" si="23"/>
        <v>1090.2212313015837</v>
      </c>
    </row>
    <row r="161" spans="1:2" x14ac:dyDescent="0.2">
      <c r="A161">
        <f t="shared" si="24"/>
        <v>159</v>
      </c>
      <c r="B161">
        <f t="shared" si="23"/>
        <v>1091.165799260511</v>
      </c>
    </row>
    <row r="162" spans="1:2" x14ac:dyDescent="0.2">
      <c r="A162">
        <f t="shared" si="24"/>
        <v>160</v>
      </c>
      <c r="B162">
        <f t="shared" si="23"/>
        <v>1092.1044497619168</v>
      </c>
    </row>
    <row r="163" spans="1:2" x14ac:dyDescent="0.2">
      <c r="A163">
        <f t="shared" si="24"/>
        <v>161</v>
      </c>
      <c r="B163">
        <f t="shared" si="23"/>
        <v>1093.037256486924</v>
      </c>
    </row>
    <row r="164" spans="1:2" x14ac:dyDescent="0.2">
      <c r="A164">
        <f t="shared" si="24"/>
        <v>162</v>
      </c>
      <c r="B164">
        <f t="shared" si="23"/>
        <v>1093.9642917490075</v>
      </c>
    </row>
    <row r="165" spans="1:2" x14ac:dyDescent="0.2">
      <c r="A165">
        <f t="shared" si="24"/>
        <v>163</v>
      </c>
      <c r="B165">
        <f t="shared" si="23"/>
        <v>1094.8856265276333</v>
      </c>
    </row>
    <row r="166" spans="1:2" x14ac:dyDescent="0.2">
      <c r="A166">
        <f t="shared" si="24"/>
        <v>164</v>
      </c>
      <c r="B166">
        <f t="shared" si="23"/>
        <v>1095.8013305008703</v>
      </c>
    </row>
    <row r="167" spans="1:2" x14ac:dyDescent="0.2">
      <c r="A167">
        <f t="shared" si="24"/>
        <v>165</v>
      </c>
      <c r="B167">
        <f t="shared" si="23"/>
        <v>1096.7114720770119</v>
      </c>
    </row>
    <row r="168" spans="1:2" x14ac:dyDescent="0.2">
      <c r="A168">
        <f t="shared" si="24"/>
        <v>166</v>
      </c>
      <c r="B168">
        <f t="shared" si="23"/>
        <v>1097.6161184252426</v>
      </c>
    </row>
    <row r="169" spans="1:2" x14ac:dyDescent="0.2">
      <c r="A169">
        <f t="shared" si="24"/>
        <v>167</v>
      </c>
      <c r="B169">
        <f t="shared" si="23"/>
        <v>1098.5153355053847</v>
      </c>
    </row>
    <row r="170" spans="1:2" x14ac:dyDescent="0.2">
      <c r="A170">
        <f t="shared" si="24"/>
        <v>168</v>
      </c>
      <c r="B170">
        <f t="shared" si="23"/>
        <v>1099.4091880967574</v>
      </c>
    </row>
    <row r="171" spans="1:2" x14ac:dyDescent="0.2">
      <c r="A171">
        <f t="shared" si="24"/>
        <v>169</v>
      </c>
      <c r="B171">
        <f t="shared" si="23"/>
        <v>1100.2977398261798</v>
      </c>
    </row>
    <row r="172" spans="1:2" x14ac:dyDescent="0.2">
      <c r="A172">
        <f t="shared" si="24"/>
        <v>170</v>
      </c>
      <c r="B172">
        <f t="shared" si="23"/>
        <v>1101.1810531951505</v>
      </c>
    </row>
    <row r="173" spans="1:2" x14ac:dyDescent="0.2">
      <c r="A173">
        <f t="shared" si="24"/>
        <v>171</v>
      </c>
      <c r="B173">
        <f t="shared" si="23"/>
        <v>1102.0591896062265</v>
      </c>
    </row>
    <row r="174" spans="1:2" x14ac:dyDescent="0.2">
      <c r="A174">
        <f t="shared" si="24"/>
        <v>172</v>
      </c>
      <c r="B174">
        <f t="shared" si="23"/>
        <v>1102.9322093886387</v>
      </c>
    </row>
    <row r="175" spans="1:2" x14ac:dyDescent="0.2">
      <c r="A175">
        <f t="shared" si="24"/>
        <v>173</v>
      </c>
      <c r="B175">
        <f t="shared" si="23"/>
        <v>1103.8001718231612</v>
      </c>
    </row>
    <row r="176" spans="1:2" x14ac:dyDescent="0.2">
      <c r="A176">
        <f t="shared" si="24"/>
        <v>174</v>
      </c>
      <c r="B176">
        <f t="shared" si="23"/>
        <v>1104.6631351662672</v>
      </c>
    </row>
    <row r="177" spans="1:2" x14ac:dyDescent="0.2">
      <c r="A177">
        <f t="shared" si="24"/>
        <v>175</v>
      </c>
      <c r="B177">
        <f t="shared" si="23"/>
        <v>1105.5211566735923</v>
      </c>
    </row>
    <row r="178" spans="1:2" x14ac:dyDescent="0.2">
      <c r="A178">
        <f t="shared" si="24"/>
        <v>176</v>
      </c>
      <c r="B178">
        <f t="shared" si="23"/>
        <v>1106.374292622728</v>
      </c>
    </row>
    <row r="179" spans="1:2" x14ac:dyDescent="0.2">
      <c r="A179">
        <f t="shared" si="24"/>
        <v>177</v>
      </c>
      <c r="B179">
        <f t="shared" si="23"/>
        <v>1107.2225983353737</v>
      </c>
    </row>
    <row r="180" spans="1:2" x14ac:dyDescent="0.2">
      <c r="A180">
        <f t="shared" si="24"/>
        <v>178</v>
      </c>
      <c r="B180">
        <f t="shared" si="23"/>
        <v>1108.0661281988625</v>
      </c>
    </row>
    <row r="181" spans="1:2" x14ac:dyDescent="0.2">
      <c r="A181">
        <f t="shared" si="24"/>
        <v>179</v>
      </c>
      <c r="B181">
        <f t="shared" si="23"/>
        <v>1108.9049356870839</v>
      </c>
    </row>
    <row r="182" spans="1:2" x14ac:dyDescent="0.2">
      <c r="A182">
        <f t="shared" si="24"/>
        <v>180</v>
      </c>
      <c r="B182">
        <f t="shared" si="23"/>
        <v>1109.7390733808263</v>
      </c>
    </row>
    <row r="183" spans="1:2" x14ac:dyDescent="0.2">
      <c r="A183">
        <f t="shared" si="24"/>
        <v>181</v>
      </c>
      <c r="B183">
        <f t="shared" si="23"/>
        <v>1110.5685929875553</v>
      </c>
    </row>
    <row r="184" spans="1:2" x14ac:dyDescent="0.2">
      <c r="A184">
        <f t="shared" si="24"/>
        <v>182</v>
      </c>
      <c r="B184">
        <f t="shared" ref="B184:B247" si="25">20+345*LOG($A184*8+1)</f>
        <v>1111.3935453606466</v>
      </c>
    </row>
    <row r="185" spans="1:2" x14ac:dyDescent="0.2">
      <c r="A185">
        <f t="shared" si="24"/>
        <v>183</v>
      </c>
      <c r="B185">
        <f t="shared" si="25"/>
        <v>1112.2139805180943</v>
      </c>
    </row>
    <row r="186" spans="1:2" x14ac:dyDescent="0.2">
      <c r="A186">
        <f t="shared" si="24"/>
        <v>184</v>
      </c>
      <c r="B186">
        <f t="shared" si="25"/>
        <v>1113.0299476607076</v>
      </c>
    </row>
    <row r="187" spans="1:2" x14ac:dyDescent="0.2">
      <c r="A187">
        <f t="shared" si="24"/>
        <v>185</v>
      </c>
      <c r="B187">
        <f t="shared" si="25"/>
        <v>1113.8414951898169</v>
      </c>
    </row>
    <row r="188" spans="1:2" x14ac:dyDescent="0.2">
      <c r="A188">
        <f t="shared" si="24"/>
        <v>186</v>
      </c>
      <c r="B188">
        <f t="shared" si="25"/>
        <v>1114.6486707245008</v>
      </c>
    </row>
    <row r="189" spans="1:2" x14ac:dyDescent="0.2">
      <c r="A189">
        <f t="shared" si="24"/>
        <v>187</v>
      </c>
      <c r="B189">
        <f t="shared" si="25"/>
        <v>1115.451521118353</v>
      </c>
    </row>
    <row r="190" spans="1:2" x14ac:dyDescent="0.2">
      <c r="A190">
        <f t="shared" si="24"/>
        <v>188</v>
      </c>
      <c r="B190">
        <f t="shared" si="25"/>
        <v>1116.2500924758026</v>
      </c>
    </row>
    <row r="191" spans="1:2" x14ac:dyDescent="0.2">
      <c r="A191">
        <f t="shared" si="24"/>
        <v>189</v>
      </c>
      <c r="B191">
        <f t="shared" si="25"/>
        <v>1117.0444301679995</v>
      </c>
    </row>
    <row r="192" spans="1:2" x14ac:dyDescent="0.2">
      <c r="A192">
        <f t="shared" si="24"/>
        <v>190</v>
      </c>
      <c r="B192">
        <f t="shared" si="25"/>
        <v>1117.8345788482843</v>
      </c>
    </row>
    <row r="193" spans="1:2" x14ac:dyDescent="0.2">
      <c r="A193">
        <f t="shared" si="24"/>
        <v>191</v>
      </c>
      <c r="B193">
        <f t="shared" si="25"/>
        <v>1118.6205824672504</v>
      </c>
    </row>
    <row r="194" spans="1:2" x14ac:dyDescent="0.2">
      <c r="A194">
        <f t="shared" si="24"/>
        <v>192</v>
      </c>
      <c r="B194">
        <f t="shared" si="25"/>
        <v>1119.4024842874121</v>
      </c>
    </row>
    <row r="195" spans="1:2" x14ac:dyDescent="0.2">
      <c r="A195">
        <f t="shared" si="24"/>
        <v>193</v>
      </c>
      <c r="B195">
        <f t="shared" si="25"/>
        <v>1120.1803268974943</v>
      </c>
    </row>
    <row r="196" spans="1:2" x14ac:dyDescent="0.2">
      <c r="A196">
        <f t="shared" ref="A196:A240" si="26">A195+1</f>
        <v>194</v>
      </c>
      <c r="B196">
        <f t="shared" si="25"/>
        <v>1120.9541522263528</v>
      </c>
    </row>
    <row r="197" spans="1:2" x14ac:dyDescent="0.2">
      <c r="A197">
        <f t="shared" si="26"/>
        <v>195</v>
      </c>
      <c r="B197">
        <f t="shared" si="25"/>
        <v>1121.7240015565342</v>
      </c>
    </row>
    <row r="198" spans="1:2" x14ac:dyDescent="0.2">
      <c r="A198">
        <f t="shared" si="26"/>
        <v>196</v>
      </c>
      <c r="B198">
        <f t="shared" si="25"/>
        <v>1122.4899155374933</v>
      </c>
    </row>
    <row r="199" spans="1:2" x14ac:dyDescent="0.2">
      <c r="A199">
        <f t="shared" si="26"/>
        <v>197</v>
      </c>
      <c r="B199">
        <f t="shared" si="25"/>
        <v>1123.2519341984716</v>
      </c>
    </row>
    <row r="200" spans="1:2" x14ac:dyDescent="0.2">
      <c r="A200">
        <f t="shared" si="26"/>
        <v>198</v>
      </c>
      <c r="B200">
        <f t="shared" si="25"/>
        <v>1124.0100969610507</v>
      </c>
    </row>
    <row r="201" spans="1:2" x14ac:dyDescent="0.2">
      <c r="A201">
        <f t="shared" si="26"/>
        <v>199</v>
      </c>
      <c r="B201">
        <f t="shared" si="25"/>
        <v>1124.7644426513905</v>
      </c>
    </row>
    <row r="202" spans="1:2" x14ac:dyDescent="0.2">
      <c r="A202">
        <f t="shared" si="26"/>
        <v>200</v>
      </c>
      <c r="B202">
        <f t="shared" si="25"/>
        <v>1125.5150095121585</v>
      </c>
    </row>
    <row r="203" spans="1:2" x14ac:dyDescent="0.2">
      <c r="A203">
        <f t="shared" si="26"/>
        <v>201</v>
      </c>
      <c r="B203">
        <f t="shared" si="25"/>
        <v>1126.2618352141653</v>
      </c>
    </row>
    <row r="204" spans="1:2" x14ac:dyDescent="0.2">
      <c r="A204">
        <f t="shared" si="26"/>
        <v>202</v>
      </c>
      <c r="B204">
        <f t="shared" si="25"/>
        <v>1127.0049568677084</v>
      </c>
    </row>
    <row r="205" spans="1:2" x14ac:dyDescent="0.2">
      <c r="A205">
        <f t="shared" si="26"/>
        <v>203</v>
      </c>
      <c r="B205">
        <f t="shared" si="25"/>
        <v>1127.7444110336382</v>
      </c>
    </row>
    <row r="206" spans="1:2" x14ac:dyDescent="0.2">
      <c r="A206">
        <f t="shared" si="26"/>
        <v>204</v>
      </c>
      <c r="B206">
        <f t="shared" si="25"/>
        <v>1128.4802337341505</v>
      </c>
    </row>
    <row r="207" spans="1:2" x14ac:dyDescent="0.2">
      <c r="A207">
        <f t="shared" si="26"/>
        <v>205</v>
      </c>
      <c r="B207">
        <f t="shared" si="25"/>
        <v>1129.212460463317</v>
      </c>
    </row>
    <row r="208" spans="1:2" x14ac:dyDescent="0.2">
      <c r="A208">
        <f t="shared" si="26"/>
        <v>206</v>
      </c>
      <c r="B208">
        <f t="shared" si="25"/>
        <v>1129.9411261973589</v>
      </c>
    </row>
    <row r="209" spans="1:2" x14ac:dyDescent="0.2">
      <c r="A209">
        <f t="shared" si="26"/>
        <v>207</v>
      </c>
      <c r="B209">
        <f t="shared" si="25"/>
        <v>1130.6662654046713</v>
      </c>
    </row>
    <row r="210" spans="1:2" x14ac:dyDescent="0.2">
      <c r="A210">
        <f t="shared" si="26"/>
        <v>208</v>
      </c>
      <c r="B210">
        <f t="shared" si="25"/>
        <v>1131.3879120556069</v>
      </c>
    </row>
    <row r="211" spans="1:2" x14ac:dyDescent="0.2">
      <c r="A211">
        <f t="shared" si="26"/>
        <v>209</v>
      </c>
      <c r="B211">
        <f t="shared" si="25"/>
        <v>1132.1060996320261</v>
      </c>
    </row>
    <row r="212" spans="1:2" x14ac:dyDescent="0.2">
      <c r="A212">
        <f t="shared" si="26"/>
        <v>210</v>
      </c>
      <c r="B212">
        <f t="shared" si="25"/>
        <v>1132.8208611366174</v>
      </c>
    </row>
    <row r="213" spans="1:2" x14ac:dyDescent="0.2">
      <c r="A213">
        <f t="shared" si="26"/>
        <v>211</v>
      </c>
      <c r="B213">
        <f t="shared" si="25"/>
        <v>1133.5322291019982</v>
      </c>
    </row>
    <row r="214" spans="1:2" x14ac:dyDescent="0.2">
      <c r="A214">
        <f t="shared" si="26"/>
        <v>212</v>
      </c>
      <c r="B214">
        <f t="shared" si="25"/>
        <v>1134.2402355995982</v>
      </c>
    </row>
    <row r="215" spans="1:2" x14ac:dyDescent="0.2">
      <c r="A215">
        <f t="shared" si="26"/>
        <v>213</v>
      </c>
      <c r="B215">
        <f t="shared" si="25"/>
        <v>1134.9449122483381</v>
      </c>
    </row>
    <row r="216" spans="1:2" x14ac:dyDescent="0.2">
      <c r="A216">
        <f t="shared" si="26"/>
        <v>214</v>
      </c>
      <c r="B216">
        <f t="shared" si="25"/>
        <v>1135.646290223101</v>
      </c>
    </row>
    <row r="217" spans="1:2" x14ac:dyDescent="0.2">
      <c r="A217">
        <f t="shared" si="26"/>
        <v>215</v>
      </c>
      <c r="B217">
        <f t="shared" si="25"/>
        <v>1136.3444002630083</v>
      </c>
    </row>
    <row r="218" spans="1:2" x14ac:dyDescent="0.2">
      <c r="A218">
        <f t="shared" si="26"/>
        <v>216</v>
      </c>
      <c r="B218">
        <f t="shared" si="25"/>
        <v>1137.0392726795033</v>
      </c>
    </row>
    <row r="219" spans="1:2" x14ac:dyDescent="0.2">
      <c r="A219">
        <f t="shared" si="26"/>
        <v>217</v>
      </c>
      <c r="B219">
        <f t="shared" si="25"/>
        <v>1137.730937364249</v>
      </c>
    </row>
    <row r="220" spans="1:2" x14ac:dyDescent="0.2">
      <c r="A220">
        <f t="shared" si="26"/>
        <v>218</v>
      </c>
      <c r="B220">
        <f t="shared" si="25"/>
        <v>1138.4194237968436</v>
      </c>
    </row>
    <row r="221" spans="1:2" x14ac:dyDescent="0.2">
      <c r="A221">
        <f t="shared" si="26"/>
        <v>219</v>
      </c>
      <c r="B221">
        <f t="shared" si="25"/>
        <v>1139.1047610523592</v>
      </c>
    </row>
    <row r="222" spans="1:2" x14ac:dyDescent="0.2">
      <c r="A222">
        <f t="shared" si="26"/>
        <v>220</v>
      </c>
      <c r="B222">
        <f t="shared" si="25"/>
        <v>1139.7869778087106</v>
      </c>
    </row>
    <row r="223" spans="1:2" x14ac:dyDescent="0.2">
      <c r="A223">
        <f t="shared" si="26"/>
        <v>221</v>
      </c>
      <c r="B223">
        <f t="shared" si="25"/>
        <v>1140.4661023538545</v>
      </c>
    </row>
    <row r="224" spans="1:2" x14ac:dyDescent="0.2">
      <c r="A224">
        <f t="shared" si="26"/>
        <v>222</v>
      </c>
      <c r="B224">
        <f t="shared" si="25"/>
        <v>1141.142162592829</v>
      </c>
    </row>
    <row r="225" spans="1:2" x14ac:dyDescent="0.2">
      <c r="A225">
        <f t="shared" si="26"/>
        <v>223</v>
      </c>
      <c r="B225">
        <f t="shared" si="25"/>
        <v>1141.8151860546332</v>
      </c>
    </row>
    <row r="226" spans="1:2" x14ac:dyDescent="0.2">
      <c r="A226">
        <f t="shared" si="26"/>
        <v>224</v>
      </c>
      <c r="B226">
        <f t="shared" si="25"/>
        <v>1142.4851998989532</v>
      </c>
    </row>
    <row r="227" spans="1:2" x14ac:dyDescent="0.2">
      <c r="A227">
        <f t="shared" si="26"/>
        <v>225</v>
      </c>
      <c r="B227">
        <f t="shared" si="25"/>
        <v>1143.1522309227389</v>
      </c>
    </row>
    <row r="228" spans="1:2" x14ac:dyDescent="0.2">
      <c r="A228">
        <f t="shared" si="26"/>
        <v>226</v>
      </c>
      <c r="B228">
        <f t="shared" si="25"/>
        <v>1143.8163055666357</v>
      </c>
    </row>
    <row r="229" spans="1:2" x14ac:dyDescent="0.2">
      <c r="A229">
        <f t="shared" si="26"/>
        <v>227</v>
      </c>
      <c r="B229">
        <f t="shared" si="25"/>
        <v>1144.477449921272</v>
      </c>
    </row>
    <row r="230" spans="1:2" x14ac:dyDescent="0.2">
      <c r="A230">
        <f t="shared" si="26"/>
        <v>228</v>
      </c>
      <c r="B230">
        <f t="shared" si="25"/>
        <v>1145.1356897334101</v>
      </c>
    </row>
    <row r="231" spans="1:2" x14ac:dyDescent="0.2">
      <c r="A231">
        <f t="shared" si="26"/>
        <v>229</v>
      </c>
      <c r="B231">
        <f t="shared" si="25"/>
        <v>1145.7910504119648</v>
      </c>
    </row>
    <row r="232" spans="1:2" x14ac:dyDescent="0.2">
      <c r="A232">
        <f t="shared" si="26"/>
        <v>230</v>
      </c>
      <c r="B232">
        <f t="shared" si="25"/>
        <v>1146.4435570338851</v>
      </c>
    </row>
    <row r="233" spans="1:2" x14ac:dyDescent="0.2">
      <c r="A233">
        <f t="shared" si="26"/>
        <v>231</v>
      </c>
      <c r="B233">
        <f t="shared" si="25"/>
        <v>1147.0932343499146</v>
      </c>
    </row>
    <row r="234" spans="1:2" x14ac:dyDescent="0.2">
      <c r="A234">
        <f t="shared" si="26"/>
        <v>232</v>
      </c>
      <c r="B234">
        <f t="shared" si="25"/>
        <v>1147.7401067902242</v>
      </c>
    </row>
    <row r="235" spans="1:2" x14ac:dyDescent="0.2">
      <c r="A235">
        <f t="shared" si="26"/>
        <v>233</v>
      </c>
      <c r="B235">
        <f t="shared" si="25"/>
        <v>1148.3841984699238</v>
      </c>
    </row>
    <row r="236" spans="1:2" x14ac:dyDescent="0.2">
      <c r="A236">
        <f t="shared" si="26"/>
        <v>234</v>
      </c>
      <c r="B236">
        <f t="shared" si="25"/>
        <v>1149.0255331944568</v>
      </c>
    </row>
    <row r="237" spans="1:2" x14ac:dyDescent="0.2">
      <c r="A237">
        <f t="shared" si="26"/>
        <v>235</v>
      </c>
      <c r="B237">
        <f t="shared" si="25"/>
        <v>1149.6641344648808</v>
      </c>
    </row>
    <row r="238" spans="1:2" x14ac:dyDescent="0.2">
      <c r="A238">
        <f t="shared" si="26"/>
        <v>236</v>
      </c>
      <c r="B238">
        <f t="shared" si="25"/>
        <v>1150.3000254830326</v>
      </c>
    </row>
    <row r="239" spans="1:2" x14ac:dyDescent="0.2">
      <c r="A239">
        <f t="shared" si="26"/>
        <v>237</v>
      </c>
      <c r="B239">
        <f t="shared" si="25"/>
        <v>1150.9332291565886</v>
      </c>
    </row>
    <row r="240" spans="1:2" x14ac:dyDescent="0.2">
      <c r="A240">
        <f t="shared" si="26"/>
        <v>238</v>
      </c>
      <c r="B240">
        <f t="shared" si="25"/>
        <v>1151.5637681040153</v>
      </c>
    </row>
    <row r="241" spans="1:2" x14ac:dyDescent="0.2">
      <c r="A241">
        <f t="shared" ref="A241:A304" si="27">A240+1</f>
        <v>239</v>
      </c>
      <c r="B241">
        <f t="shared" si="25"/>
        <v>1152.191664659417</v>
      </c>
    </row>
    <row r="242" spans="1:2" x14ac:dyDescent="0.2">
      <c r="A242">
        <f t="shared" si="27"/>
        <v>240</v>
      </c>
      <c r="B242">
        <f t="shared" si="25"/>
        <v>1152.8169408772842</v>
      </c>
    </row>
    <row r="243" spans="1:2" x14ac:dyDescent="0.2">
      <c r="A243">
        <f t="shared" si="27"/>
        <v>241</v>
      </c>
      <c r="B243">
        <f t="shared" si="25"/>
        <v>1153.4396185371402</v>
      </c>
    </row>
    <row r="244" spans="1:2" x14ac:dyDescent="0.2">
      <c r="A244">
        <f t="shared" si="27"/>
        <v>242</v>
      </c>
      <c r="B244">
        <f t="shared" si="25"/>
        <v>1154.0597191480933</v>
      </c>
    </row>
    <row r="245" spans="1:2" x14ac:dyDescent="0.2">
      <c r="A245">
        <f t="shared" si="27"/>
        <v>243</v>
      </c>
      <c r="B245">
        <f t="shared" si="25"/>
        <v>1154.6772639532956</v>
      </c>
    </row>
    <row r="246" spans="1:2" x14ac:dyDescent="0.2">
      <c r="A246">
        <f t="shared" si="27"/>
        <v>244</v>
      </c>
      <c r="B246">
        <f t="shared" si="25"/>
        <v>1155.2922739343098</v>
      </c>
    </row>
    <row r="247" spans="1:2" x14ac:dyDescent="0.2">
      <c r="A247">
        <f t="shared" si="27"/>
        <v>245</v>
      </c>
      <c r="B247">
        <f t="shared" si="25"/>
        <v>1155.9047698153856</v>
      </c>
    </row>
    <row r="248" spans="1:2" x14ac:dyDescent="0.2">
      <c r="A248">
        <f t="shared" si="27"/>
        <v>246</v>
      </c>
      <c r="B248">
        <f t="shared" ref="B248:B311" si="28">20+345*LOG($A248*8+1)</f>
        <v>1156.5147720676507</v>
      </c>
    </row>
    <row r="249" spans="1:2" x14ac:dyDescent="0.2">
      <c r="A249">
        <f t="shared" si="27"/>
        <v>247</v>
      </c>
      <c r="B249">
        <f t="shared" si="28"/>
        <v>1157.122300913217</v>
      </c>
    </row>
    <row r="250" spans="1:2" x14ac:dyDescent="0.2">
      <c r="A250">
        <f t="shared" si="27"/>
        <v>248</v>
      </c>
      <c r="B250">
        <f t="shared" si="28"/>
        <v>1157.7273763292012</v>
      </c>
    </row>
    <row r="251" spans="1:2" x14ac:dyDescent="0.2">
      <c r="A251">
        <f t="shared" si="27"/>
        <v>249</v>
      </c>
      <c r="B251">
        <f t="shared" si="28"/>
        <v>1158.3300180516683</v>
      </c>
    </row>
    <row r="252" spans="1:2" x14ac:dyDescent="0.2">
      <c r="A252">
        <f t="shared" si="27"/>
        <v>250</v>
      </c>
      <c r="B252">
        <f t="shared" si="28"/>
        <v>1158.930245579493</v>
      </c>
    </row>
    <row r="253" spans="1:2" x14ac:dyDescent="0.2">
      <c r="A253">
        <f t="shared" si="27"/>
        <v>251</v>
      </c>
      <c r="B253">
        <f t="shared" si="28"/>
        <v>1159.528078178146</v>
      </c>
    </row>
    <row r="254" spans="1:2" x14ac:dyDescent="0.2">
      <c r="A254">
        <f t="shared" si="27"/>
        <v>252</v>
      </c>
      <c r="B254">
        <f t="shared" si="28"/>
        <v>1160.1235348834041</v>
      </c>
    </row>
    <row r="255" spans="1:2" x14ac:dyDescent="0.2">
      <c r="A255">
        <f t="shared" si="27"/>
        <v>253</v>
      </c>
      <c r="B255">
        <f t="shared" si="28"/>
        <v>1160.7166345049873</v>
      </c>
    </row>
    <row r="256" spans="1:2" x14ac:dyDescent="0.2">
      <c r="A256">
        <f t="shared" si="27"/>
        <v>254</v>
      </c>
      <c r="B256">
        <f t="shared" si="28"/>
        <v>1161.3073956301232</v>
      </c>
    </row>
    <row r="257" spans="1:2" x14ac:dyDescent="0.2">
      <c r="A257">
        <f t="shared" si="27"/>
        <v>255</v>
      </c>
      <c r="B257">
        <f t="shared" si="28"/>
        <v>1161.8958366270442</v>
      </c>
    </row>
    <row r="258" spans="1:2" x14ac:dyDescent="0.2">
      <c r="A258">
        <f t="shared" si="27"/>
        <v>256</v>
      </c>
      <c r="B258">
        <f t="shared" si="28"/>
        <v>1162.4819756484123</v>
      </c>
    </row>
    <row r="259" spans="1:2" x14ac:dyDescent="0.2">
      <c r="A259">
        <f t="shared" si="27"/>
        <v>257</v>
      </c>
      <c r="B259">
        <f t="shared" si="28"/>
        <v>1163.0658306346797</v>
      </c>
    </row>
    <row r="260" spans="1:2" x14ac:dyDescent="0.2">
      <c r="A260">
        <f t="shared" si="27"/>
        <v>258</v>
      </c>
      <c r="B260">
        <f t="shared" si="28"/>
        <v>1163.6474193173849</v>
      </c>
    </row>
    <row r="261" spans="1:2" x14ac:dyDescent="0.2">
      <c r="A261">
        <f t="shared" si="27"/>
        <v>259</v>
      </c>
      <c r="B261">
        <f t="shared" si="28"/>
        <v>1164.226759222382</v>
      </c>
    </row>
    <row r="262" spans="1:2" x14ac:dyDescent="0.2">
      <c r="A262">
        <f t="shared" si="27"/>
        <v>260</v>
      </c>
      <c r="B262">
        <f t="shared" si="28"/>
        <v>1164.8038676730114</v>
      </c>
    </row>
    <row r="263" spans="1:2" x14ac:dyDescent="0.2">
      <c r="A263">
        <f t="shared" si="27"/>
        <v>261</v>
      </c>
      <c r="B263">
        <f t="shared" si="28"/>
        <v>1165.3787617932064</v>
      </c>
    </row>
    <row r="264" spans="1:2" x14ac:dyDescent="0.2">
      <c r="A264">
        <f t="shared" si="27"/>
        <v>262</v>
      </c>
      <c r="B264">
        <f t="shared" si="28"/>
        <v>1165.9514585105435</v>
      </c>
    </row>
    <row r="265" spans="1:2" x14ac:dyDescent="0.2">
      <c r="A265">
        <f t="shared" si="27"/>
        <v>263</v>
      </c>
      <c r="B265">
        <f t="shared" si="28"/>
        <v>1166.5219745592319</v>
      </c>
    </row>
    <row r="266" spans="1:2" x14ac:dyDescent="0.2">
      <c r="A266">
        <f t="shared" si="27"/>
        <v>264</v>
      </c>
      <c r="B266">
        <f t="shared" si="28"/>
        <v>1167.0903264830481</v>
      </c>
    </row>
    <row r="267" spans="1:2" x14ac:dyDescent="0.2">
      <c r="A267">
        <f t="shared" si="27"/>
        <v>265</v>
      </c>
      <c r="B267">
        <f t="shared" si="28"/>
        <v>1167.6565306382138</v>
      </c>
    </row>
    <row r="268" spans="1:2" x14ac:dyDescent="0.2">
      <c r="A268">
        <f t="shared" si="27"/>
        <v>266</v>
      </c>
      <c r="B268">
        <f t="shared" si="28"/>
        <v>1168.2206031962214</v>
      </c>
    </row>
    <row r="269" spans="1:2" x14ac:dyDescent="0.2">
      <c r="A269">
        <f t="shared" si="27"/>
        <v>267</v>
      </c>
      <c r="B269">
        <f t="shared" si="28"/>
        <v>1168.7825601466041</v>
      </c>
    </row>
    <row r="270" spans="1:2" x14ac:dyDescent="0.2">
      <c r="A270">
        <f t="shared" si="27"/>
        <v>268</v>
      </c>
      <c r="B270">
        <f t="shared" si="28"/>
        <v>1169.3424172996565</v>
      </c>
    </row>
    <row r="271" spans="1:2" x14ac:dyDescent="0.2">
      <c r="A271">
        <f t="shared" si="27"/>
        <v>269</v>
      </c>
      <c r="B271">
        <f t="shared" si="28"/>
        <v>1169.9001902891032</v>
      </c>
    </row>
    <row r="272" spans="1:2" x14ac:dyDescent="0.2">
      <c r="A272">
        <f t="shared" si="27"/>
        <v>270</v>
      </c>
      <c r="B272">
        <f t="shared" si="28"/>
        <v>1170.4558945747183</v>
      </c>
    </row>
    <row r="273" spans="1:2" x14ac:dyDescent="0.2">
      <c r="A273">
        <f t="shared" si="27"/>
        <v>271</v>
      </c>
      <c r="B273">
        <f t="shared" si="28"/>
        <v>1171.0095454448967</v>
      </c>
    </row>
    <row r="274" spans="1:2" x14ac:dyDescent="0.2">
      <c r="A274">
        <f t="shared" si="27"/>
        <v>272</v>
      </c>
      <c r="B274">
        <f t="shared" si="28"/>
        <v>1171.5611580191776</v>
      </c>
    </row>
    <row r="275" spans="1:2" x14ac:dyDescent="0.2">
      <c r="A275">
        <f t="shared" si="27"/>
        <v>273</v>
      </c>
      <c r="B275">
        <f t="shared" si="28"/>
        <v>1172.1107472507219</v>
      </c>
    </row>
    <row r="276" spans="1:2" x14ac:dyDescent="0.2">
      <c r="A276">
        <f t="shared" si="27"/>
        <v>274</v>
      </c>
      <c r="B276">
        <f t="shared" si="28"/>
        <v>1172.6583279287454</v>
      </c>
    </row>
    <row r="277" spans="1:2" x14ac:dyDescent="0.2">
      <c r="A277">
        <f t="shared" si="27"/>
        <v>275</v>
      </c>
      <c r="B277">
        <f t="shared" si="28"/>
        <v>1173.2039146809052</v>
      </c>
    </row>
    <row r="278" spans="1:2" x14ac:dyDescent="0.2">
      <c r="A278">
        <f t="shared" si="27"/>
        <v>276</v>
      </c>
      <c r="B278">
        <f t="shared" si="28"/>
        <v>1173.747521975645</v>
      </c>
    </row>
    <row r="279" spans="1:2" x14ac:dyDescent="0.2">
      <c r="A279">
        <f t="shared" si="27"/>
        <v>277</v>
      </c>
      <c r="B279">
        <f t="shared" si="28"/>
        <v>1174.2891641244985</v>
      </c>
    </row>
    <row r="280" spans="1:2" x14ac:dyDescent="0.2">
      <c r="A280">
        <f t="shared" si="27"/>
        <v>278</v>
      </c>
      <c r="B280">
        <f t="shared" si="28"/>
        <v>1174.8288552843478</v>
      </c>
    </row>
    <row r="281" spans="1:2" x14ac:dyDescent="0.2">
      <c r="A281">
        <f t="shared" si="27"/>
        <v>279</v>
      </c>
      <c r="B281">
        <f t="shared" si="28"/>
        <v>1175.366609459646</v>
      </c>
    </row>
    <row r="282" spans="1:2" x14ac:dyDescent="0.2">
      <c r="A282">
        <f t="shared" si="27"/>
        <v>280</v>
      </c>
      <c r="B282">
        <f t="shared" si="28"/>
        <v>1175.9024405045961</v>
      </c>
    </row>
    <row r="283" spans="1:2" x14ac:dyDescent="0.2">
      <c r="A283">
        <f t="shared" si="27"/>
        <v>281</v>
      </c>
      <c r="B283">
        <f t="shared" si="28"/>
        <v>1176.436362125293</v>
      </c>
    </row>
    <row r="284" spans="1:2" x14ac:dyDescent="0.2">
      <c r="A284">
        <f t="shared" si="27"/>
        <v>282</v>
      </c>
      <c r="B284">
        <f t="shared" si="28"/>
        <v>1176.968387881828</v>
      </c>
    </row>
    <row r="285" spans="1:2" x14ac:dyDescent="0.2">
      <c r="A285">
        <f t="shared" si="27"/>
        <v>283</v>
      </c>
      <c r="B285">
        <f t="shared" si="28"/>
        <v>1177.4985311903536</v>
      </c>
    </row>
    <row r="286" spans="1:2" x14ac:dyDescent="0.2">
      <c r="A286">
        <f t="shared" si="27"/>
        <v>284</v>
      </c>
      <c r="B286">
        <f t="shared" si="28"/>
        <v>1178.026805325115</v>
      </c>
    </row>
    <row r="287" spans="1:2" x14ac:dyDescent="0.2">
      <c r="A287">
        <f t="shared" si="27"/>
        <v>285</v>
      </c>
      <c r="B287">
        <f t="shared" si="28"/>
        <v>1178.5532234204438</v>
      </c>
    </row>
    <row r="288" spans="1:2" x14ac:dyDescent="0.2">
      <c r="A288">
        <f t="shared" si="27"/>
        <v>286</v>
      </c>
      <c r="B288">
        <f t="shared" si="28"/>
        <v>1179.0777984727174</v>
      </c>
    </row>
    <row r="289" spans="1:2" x14ac:dyDescent="0.2">
      <c r="A289">
        <f t="shared" si="27"/>
        <v>287</v>
      </c>
      <c r="B289">
        <f t="shared" si="28"/>
        <v>1179.600543342284</v>
      </c>
    </row>
    <row r="290" spans="1:2" x14ac:dyDescent="0.2">
      <c r="A290">
        <f t="shared" si="27"/>
        <v>288</v>
      </c>
      <c r="B290">
        <f t="shared" si="28"/>
        <v>1180.1214707553552</v>
      </c>
    </row>
    <row r="291" spans="1:2" x14ac:dyDescent="0.2">
      <c r="A291">
        <f t="shared" si="27"/>
        <v>289</v>
      </c>
      <c r="B291">
        <f t="shared" si="28"/>
        <v>1180.6405933058636</v>
      </c>
    </row>
    <row r="292" spans="1:2" x14ac:dyDescent="0.2">
      <c r="A292">
        <f t="shared" si="27"/>
        <v>290</v>
      </c>
      <c r="B292">
        <f t="shared" si="28"/>
        <v>1181.1579234572916</v>
      </c>
    </row>
    <row r="293" spans="1:2" x14ac:dyDescent="0.2">
      <c r="A293">
        <f t="shared" si="27"/>
        <v>291</v>
      </c>
      <c r="B293">
        <f t="shared" si="28"/>
        <v>1181.673473544465</v>
      </c>
    </row>
    <row r="294" spans="1:2" x14ac:dyDescent="0.2">
      <c r="A294">
        <f t="shared" si="27"/>
        <v>292</v>
      </c>
      <c r="B294">
        <f t="shared" si="28"/>
        <v>1182.1872557753184</v>
      </c>
    </row>
    <row r="295" spans="1:2" x14ac:dyDescent="0.2">
      <c r="A295">
        <f t="shared" si="27"/>
        <v>293</v>
      </c>
      <c r="B295">
        <f t="shared" si="28"/>
        <v>1182.6992822326301</v>
      </c>
    </row>
    <row r="296" spans="1:2" x14ac:dyDescent="0.2">
      <c r="A296">
        <f t="shared" si="27"/>
        <v>294</v>
      </c>
      <c r="B296">
        <f t="shared" si="28"/>
        <v>1183.2095648757274</v>
      </c>
    </row>
    <row r="297" spans="1:2" x14ac:dyDescent="0.2">
      <c r="A297">
        <f t="shared" si="27"/>
        <v>295</v>
      </c>
      <c r="B297">
        <f t="shared" si="28"/>
        <v>1183.7181155421608</v>
      </c>
    </row>
    <row r="298" spans="1:2" x14ac:dyDescent="0.2">
      <c r="A298">
        <f t="shared" si="27"/>
        <v>296</v>
      </c>
      <c r="B298">
        <f t="shared" si="28"/>
        <v>1184.2249459493539</v>
      </c>
    </row>
    <row r="299" spans="1:2" x14ac:dyDescent="0.2">
      <c r="A299">
        <f t="shared" si="27"/>
        <v>297</v>
      </c>
      <c r="B299">
        <f t="shared" si="28"/>
        <v>1184.7300676962222</v>
      </c>
    </row>
    <row r="300" spans="1:2" x14ac:dyDescent="0.2">
      <c r="A300">
        <f t="shared" si="27"/>
        <v>298</v>
      </c>
      <c r="B300">
        <f t="shared" si="28"/>
        <v>1185.2334922647658</v>
      </c>
    </row>
    <row r="301" spans="1:2" x14ac:dyDescent="0.2">
      <c r="A301">
        <f t="shared" si="27"/>
        <v>299</v>
      </c>
      <c r="B301">
        <f t="shared" si="28"/>
        <v>1185.7352310216359</v>
      </c>
    </row>
    <row r="302" spans="1:2" x14ac:dyDescent="0.2">
      <c r="A302">
        <f t="shared" si="27"/>
        <v>300</v>
      </c>
      <c r="B302">
        <f t="shared" si="28"/>
        <v>1186.2352952196743</v>
      </c>
    </row>
    <row r="303" spans="1:2" x14ac:dyDescent="0.2">
      <c r="A303">
        <f t="shared" si="27"/>
        <v>301</v>
      </c>
      <c r="B303">
        <f t="shared" si="28"/>
        <v>1186.7336959994284</v>
      </c>
    </row>
    <row r="304" spans="1:2" x14ac:dyDescent="0.2">
      <c r="A304">
        <f t="shared" si="27"/>
        <v>302</v>
      </c>
      <c r="B304">
        <f t="shared" si="28"/>
        <v>1187.2304443906394</v>
      </c>
    </row>
    <row r="305" spans="1:2" x14ac:dyDescent="0.2">
      <c r="A305">
        <f t="shared" ref="A305:A368" si="29">A304+1</f>
        <v>303</v>
      </c>
      <c r="B305">
        <f t="shared" si="28"/>
        <v>1187.7255513137075</v>
      </c>
    </row>
    <row r="306" spans="1:2" x14ac:dyDescent="0.2">
      <c r="A306">
        <f t="shared" si="29"/>
        <v>304</v>
      </c>
      <c r="B306">
        <f t="shared" si="28"/>
        <v>1188.2190275811324</v>
      </c>
    </row>
    <row r="307" spans="1:2" x14ac:dyDescent="0.2">
      <c r="A307">
        <f t="shared" si="29"/>
        <v>305</v>
      </c>
      <c r="B307">
        <f t="shared" si="28"/>
        <v>1188.7108838989302</v>
      </c>
    </row>
    <row r="308" spans="1:2" x14ac:dyDescent="0.2">
      <c r="A308">
        <f t="shared" si="29"/>
        <v>306</v>
      </c>
      <c r="B308">
        <f t="shared" si="28"/>
        <v>1189.2011308680264</v>
      </c>
    </row>
    <row r="309" spans="1:2" x14ac:dyDescent="0.2">
      <c r="A309">
        <f t="shared" si="29"/>
        <v>307</v>
      </c>
      <c r="B309">
        <f t="shared" si="28"/>
        <v>1189.689778985628</v>
      </c>
    </row>
    <row r="310" spans="1:2" x14ac:dyDescent="0.2">
      <c r="A310">
        <f t="shared" si="29"/>
        <v>308</v>
      </c>
      <c r="B310">
        <f t="shared" si="28"/>
        <v>1190.1768386465708</v>
      </c>
    </row>
    <row r="311" spans="1:2" x14ac:dyDescent="0.2">
      <c r="A311">
        <f t="shared" si="29"/>
        <v>309</v>
      </c>
      <c r="B311">
        <f t="shared" si="28"/>
        <v>1190.6623201446475</v>
      </c>
    </row>
    <row r="312" spans="1:2" x14ac:dyDescent="0.2">
      <c r="A312">
        <f t="shared" si="29"/>
        <v>310</v>
      </c>
      <c r="B312">
        <f t="shared" ref="B312:B375" si="30">20+345*LOG($A312*8+1)</f>
        <v>1191.1462336739121</v>
      </c>
    </row>
    <row r="313" spans="1:2" x14ac:dyDescent="0.2">
      <c r="A313">
        <f t="shared" si="29"/>
        <v>311</v>
      </c>
      <c r="B313">
        <f t="shared" si="30"/>
        <v>1191.6285893299646</v>
      </c>
    </row>
    <row r="314" spans="1:2" x14ac:dyDescent="0.2">
      <c r="A314">
        <f t="shared" si="29"/>
        <v>312</v>
      </c>
      <c r="B314">
        <f t="shared" si="30"/>
        <v>1192.109397111215</v>
      </c>
    </row>
    <row r="315" spans="1:2" x14ac:dyDescent="0.2">
      <c r="A315">
        <f t="shared" si="29"/>
        <v>313</v>
      </c>
      <c r="B315">
        <f t="shared" si="30"/>
        <v>1192.5886669201263</v>
      </c>
    </row>
    <row r="316" spans="1:2" x14ac:dyDescent="0.2">
      <c r="A316">
        <f t="shared" si="29"/>
        <v>314</v>
      </c>
      <c r="B316">
        <f t="shared" si="30"/>
        <v>1193.0664085644387</v>
      </c>
    </row>
    <row r="317" spans="1:2" x14ac:dyDescent="0.2">
      <c r="A317">
        <f t="shared" si="29"/>
        <v>315</v>
      </c>
      <c r="B317">
        <f t="shared" si="30"/>
        <v>1193.5426317583738</v>
      </c>
    </row>
    <row r="318" spans="1:2" x14ac:dyDescent="0.2">
      <c r="A318">
        <f t="shared" si="29"/>
        <v>316</v>
      </c>
      <c r="B318">
        <f t="shared" si="30"/>
        <v>1194.0173461238196</v>
      </c>
    </row>
    <row r="319" spans="1:2" x14ac:dyDescent="0.2">
      <c r="A319">
        <f t="shared" si="29"/>
        <v>317</v>
      </c>
      <c r="B319">
        <f t="shared" si="30"/>
        <v>1194.4905611914971</v>
      </c>
    </row>
    <row r="320" spans="1:2" x14ac:dyDescent="0.2">
      <c r="A320">
        <f t="shared" si="29"/>
        <v>318</v>
      </c>
      <c r="B320">
        <f t="shared" si="30"/>
        <v>1194.9622864021082</v>
      </c>
    </row>
    <row r="321" spans="1:2" x14ac:dyDescent="0.2">
      <c r="A321">
        <f t="shared" si="29"/>
        <v>319</v>
      </c>
      <c r="B321">
        <f t="shared" si="30"/>
        <v>1195.4325311074663</v>
      </c>
    </row>
    <row r="322" spans="1:2" x14ac:dyDescent="0.2">
      <c r="A322">
        <f t="shared" si="29"/>
        <v>320</v>
      </c>
      <c r="B322">
        <f t="shared" si="30"/>
        <v>1195.9013045716083</v>
      </c>
    </row>
    <row r="323" spans="1:2" x14ac:dyDescent="0.2">
      <c r="A323">
        <f t="shared" si="29"/>
        <v>321</v>
      </c>
      <c r="B323">
        <f t="shared" si="30"/>
        <v>1196.3686159718895</v>
      </c>
    </row>
    <row r="324" spans="1:2" x14ac:dyDescent="0.2">
      <c r="A324">
        <f t="shared" si="29"/>
        <v>322</v>
      </c>
      <c r="B324">
        <f t="shared" si="30"/>
        <v>1196.8344744000622</v>
      </c>
    </row>
    <row r="325" spans="1:2" x14ac:dyDescent="0.2">
      <c r="A325">
        <f t="shared" si="29"/>
        <v>323</v>
      </c>
      <c r="B325">
        <f t="shared" si="30"/>
        <v>1197.2988888633365</v>
      </c>
    </row>
    <row r="326" spans="1:2" x14ac:dyDescent="0.2">
      <c r="A326">
        <f t="shared" si="29"/>
        <v>324</v>
      </c>
      <c r="B326">
        <f t="shared" si="30"/>
        <v>1197.7618682854263</v>
      </c>
    </row>
    <row r="327" spans="1:2" x14ac:dyDescent="0.2">
      <c r="A327">
        <f t="shared" si="29"/>
        <v>325</v>
      </c>
      <c r="B327">
        <f t="shared" si="30"/>
        <v>1198.2234215075759</v>
      </c>
    </row>
    <row r="328" spans="1:2" x14ac:dyDescent="0.2">
      <c r="A328">
        <f t="shared" si="29"/>
        <v>326</v>
      </c>
      <c r="B328">
        <f t="shared" si="30"/>
        <v>1198.6835572895761</v>
      </c>
    </row>
    <row r="329" spans="1:2" x14ac:dyDescent="0.2">
      <c r="A329">
        <f t="shared" si="29"/>
        <v>327</v>
      </c>
      <c r="B329">
        <f t="shared" si="30"/>
        <v>1199.1422843107589</v>
      </c>
    </row>
    <row r="330" spans="1:2" x14ac:dyDescent="0.2">
      <c r="A330">
        <f t="shared" si="29"/>
        <v>328</v>
      </c>
      <c r="B330">
        <f t="shared" si="30"/>
        <v>1199.5996111709817</v>
      </c>
    </row>
    <row r="331" spans="1:2" x14ac:dyDescent="0.2">
      <c r="A331">
        <f t="shared" si="29"/>
        <v>329</v>
      </c>
      <c r="B331">
        <f t="shared" si="30"/>
        <v>1200.0555463915935</v>
      </c>
    </row>
    <row r="332" spans="1:2" x14ac:dyDescent="0.2">
      <c r="A332">
        <f t="shared" si="29"/>
        <v>330</v>
      </c>
      <c r="B332">
        <f t="shared" si="30"/>
        <v>1200.5100984163887</v>
      </c>
    </row>
    <row r="333" spans="1:2" x14ac:dyDescent="0.2">
      <c r="A333">
        <f t="shared" si="29"/>
        <v>331</v>
      </c>
      <c r="B333">
        <f t="shared" si="30"/>
        <v>1200.9632756125447</v>
      </c>
    </row>
    <row r="334" spans="1:2" x14ac:dyDescent="0.2">
      <c r="A334">
        <f t="shared" si="29"/>
        <v>332</v>
      </c>
      <c r="B334">
        <f t="shared" si="30"/>
        <v>1201.4150862715458</v>
      </c>
    </row>
    <row r="335" spans="1:2" x14ac:dyDescent="0.2">
      <c r="A335">
        <f t="shared" si="29"/>
        <v>333</v>
      </c>
      <c r="B335">
        <f t="shared" si="30"/>
        <v>1201.8655386100938</v>
      </c>
    </row>
    <row r="336" spans="1:2" x14ac:dyDescent="0.2">
      <c r="A336">
        <f t="shared" si="29"/>
        <v>334</v>
      </c>
      <c r="B336">
        <f t="shared" si="30"/>
        <v>1202.3146407710053</v>
      </c>
    </row>
    <row r="337" spans="1:2" x14ac:dyDescent="0.2">
      <c r="A337">
        <f t="shared" si="29"/>
        <v>335</v>
      </c>
      <c r="B337">
        <f t="shared" si="30"/>
        <v>1202.7624008240934</v>
      </c>
    </row>
    <row r="338" spans="1:2" x14ac:dyDescent="0.2">
      <c r="A338">
        <f t="shared" si="29"/>
        <v>336</v>
      </c>
      <c r="B338">
        <f t="shared" si="30"/>
        <v>1203.208826767039</v>
      </c>
    </row>
    <row r="339" spans="1:2" x14ac:dyDescent="0.2">
      <c r="A339">
        <f t="shared" si="29"/>
        <v>337</v>
      </c>
      <c r="B339">
        <f t="shared" si="30"/>
        <v>1203.6539265262475</v>
      </c>
    </row>
    <row r="340" spans="1:2" x14ac:dyDescent="0.2">
      <c r="A340">
        <f t="shared" si="29"/>
        <v>338</v>
      </c>
      <c r="B340">
        <f t="shared" si="30"/>
        <v>1204.097707957693</v>
      </c>
    </row>
    <row r="341" spans="1:2" x14ac:dyDescent="0.2">
      <c r="A341">
        <f t="shared" si="29"/>
        <v>339</v>
      </c>
      <c r="B341">
        <f t="shared" si="30"/>
        <v>1204.5401788477507</v>
      </c>
    </row>
    <row r="342" spans="1:2" x14ac:dyDescent="0.2">
      <c r="A342">
        <f t="shared" si="29"/>
        <v>340</v>
      </c>
      <c r="B342">
        <f t="shared" si="30"/>
        <v>1204.9813469140165</v>
      </c>
    </row>
    <row r="343" spans="1:2" x14ac:dyDescent="0.2">
      <c r="A343">
        <f t="shared" si="29"/>
        <v>341</v>
      </c>
      <c r="B343">
        <f t="shared" si="30"/>
        <v>1205.4212198061143</v>
      </c>
    </row>
    <row r="344" spans="1:2" x14ac:dyDescent="0.2">
      <c r="A344">
        <f t="shared" si="29"/>
        <v>342</v>
      </c>
      <c r="B344">
        <f t="shared" si="30"/>
        <v>1205.8598051064926</v>
      </c>
    </row>
    <row r="345" spans="1:2" x14ac:dyDescent="0.2">
      <c r="A345">
        <f t="shared" si="29"/>
        <v>343</v>
      </c>
      <c r="B345">
        <f t="shared" si="30"/>
        <v>1206.2971103312082</v>
      </c>
    </row>
    <row r="346" spans="1:2" x14ac:dyDescent="0.2">
      <c r="A346">
        <f t="shared" si="29"/>
        <v>344</v>
      </c>
      <c r="B346">
        <f t="shared" si="30"/>
        <v>1206.7331429306989</v>
      </c>
    </row>
    <row r="347" spans="1:2" x14ac:dyDescent="0.2">
      <c r="A347">
        <f t="shared" si="29"/>
        <v>345</v>
      </c>
      <c r="B347">
        <f t="shared" si="30"/>
        <v>1207.1679102905459</v>
      </c>
    </row>
    <row r="348" spans="1:2" x14ac:dyDescent="0.2">
      <c r="A348">
        <f t="shared" si="29"/>
        <v>346</v>
      </c>
      <c r="B348">
        <f t="shared" si="30"/>
        <v>1207.6014197322231</v>
      </c>
    </row>
    <row r="349" spans="1:2" x14ac:dyDescent="0.2">
      <c r="A349">
        <f t="shared" si="29"/>
        <v>347</v>
      </c>
      <c r="B349">
        <f t="shared" si="30"/>
        <v>1208.0336785138388</v>
      </c>
    </row>
    <row r="350" spans="1:2" x14ac:dyDescent="0.2">
      <c r="A350">
        <f t="shared" si="29"/>
        <v>348</v>
      </c>
      <c r="B350">
        <f t="shared" si="30"/>
        <v>1208.4646938308629</v>
      </c>
    </row>
    <row r="351" spans="1:2" x14ac:dyDescent="0.2">
      <c r="A351">
        <f t="shared" si="29"/>
        <v>349</v>
      </c>
      <c r="B351">
        <f t="shared" si="30"/>
        <v>1208.8944728168467</v>
      </c>
    </row>
    <row r="352" spans="1:2" x14ac:dyDescent="0.2">
      <c r="A352">
        <f t="shared" si="29"/>
        <v>350</v>
      </c>
      <c r="B352">
        <f t="shared" si="30"/>
        <v>1209.3230225441309</v>
      </c>
    </row>
    <row r="353" spans="1:2" x14ac:dyDescent="0.2">
      <c r="A353">
        <f t="shared" si="29"/>
        <v>351</v>
      </c>
      <c r="B353">
        <f t="shared" si="30"/>
        <v>1209.7503500245443</v>
      </c>
    </row>
    <row r="354" spans="1:2" x14ac:dyDescent="0.2">
      <c r="A354">
        <f t="shared" si="29"/>
        <v>352</v>
      </c>
      <c r="B354">
        <f t="shared" si="30"/>
        <v>1210.1764622100918</v>
      </c>
    </row>
    <row r="355" spans="1:2" x14ac:dyDescent="0.2">
      <c r="A355">
        <f t="shared" si="29"/>
        <v>353</v>
      </c>
      <c r="B355">
        <f t="shared" si="30"/>
        <v>1210.6013659936327</v>
      </c>
    </row>
    <row r="356" spans="1:2" x14ac:dyDescent="0.2">
      <c r="A356">
        <f t="shared" si="29"/>
        <v>354</v>
      </c>
      <c r="B356">
        <f t="shared" si="30"/>
        <v>1211.0250682095509</v>
      </c>
    </row>
    <row r="357" spans="1:2" x14ac:dyDescent="0.2">
      <c r="A357">
        <f t="shared" si="29"/>
        <v>355</v>
      </c>
      <c r="B357">
        <f t="shared" si="30"/>
        <v>1211.4475756344129</v>
      </c>
    </row>
    <row r="358" spans="1:2" x14ac:dyDescent="0.2">
      <c r="A358">
        <f t="shared" si="29"/>
        <v>356</v>
      </c>
      <c r="B358">
        <f t="shared" si="30"/>
        <v>1211.8688949876196</v>
      </c>
    </row>
    <row r="359" spans="1:2" x14ac:dyDescent="0.2">
      <c r="A359">
        <f t="shared" si="29"/>
        <v>357</v>
      </c>
      <c r="B359">
        <f t="shared" si="30"/>
        <v>1212.2890329320462</v>
      </c>
    </row>
    <row r="360" spans="1:2" x14ac:dyDescent="0.2">
      <c r="A360">
        <f t="shared" si="29"/>
        <v>358</v>
      </c>
      <c r="B360">
        <f t="shared" si="30"/>
        <v>1212.7079960746762</v>
      </c>
    </row>
    <row r="361" spans="1:2" x14ac:dyDescent="0.2">
      <c r="A361">
        <f t="shared" si="29"/>
        <v>359</v>
      </c>
      <c r="B361">
        <f t="shared" si="30"/>
        <v>1213.125790967222</v>
      </c>
    </row>
    <row r="362" spans="1:2" x14ac:dyDescent="0.2">
      <c r="A362">
        <f t="shared" si="29"/>
        <v>360</v>
      </c>
      <c r="B362">
        <f t="shared" si="30"/>
        <v>1213.5424241067426</v>
      </c>
    </row>
    <row r="363" spans="1:2" x14ac:dyDescent="0.2">
      <c r="A363">
        <f t="shared" si="29"/>
        <v>361</v>
      </c>
      <c r="B363">
        <f t="shared" si="30"/>
        <v>1213.9579019362479</v>
      </c>
    </row>
    <row r="364" spans="1:2" x14ac:dyDescent="0.2">
      <c r="A364">
        <f t="shared" si="29"/>
        <v>362</v>
      </c>
      <c r="B364">
        <f t="shared" si="30"/>
        <v>1214.372230845298</v>
      </c>
    </row>
    <row r="365" spans="1:2" x14ac:dyDescent="0.2">
      <c r="A365">
        <f t="shared" si="29"/>
        <v>363</v>
      </c>
      <c r="B365">
        <f t="shared" si="30"/>
        <v>1214.7854171705906</v>
      </c>
    </row>
    <row r="366" spans="1:2" x14ac:dyDescent="0.2">
      <c r="A366">
        <f t="shared" si="29"/>
        <v>364</v>
      </c>
      <c r="B366">
        <f t="shared" si="30"/>
        <v>1215.1974671965452</v>
      </c>
    </row>
    <row r="367" spans="1:2" x14ac:dyDescent="0.2">
      <c r="A367">
        <f t="shared" si="29"/>
        <v>365</v>
      </c>
      <c r="B367">
        <f t="shared" si="30"/>
        <v>1215.6083871558747</v>
      </c>
    </row>
    <row r="368" spans="1:2" x14ac:dyDescent="0.2">
      <c r="A368">
        <f t="shared" si="29"/>
        <v>366</v>
      </c>
      <c r="B368">
        <f t="shared" si="30"/>
        <v>1216.0181832301516</v>
      </c>
    </row>
    <row r="369" spans="1:2" x14ac:dyDescent="0.2">
      <c r="A369">
        <f t="shared" ref="A369:A422" si="31">A368+1</f>
        <v>367</v>
      </c>
      <c r="B369">
        <f t="shared" si="30"/>
        <v>1216.4268615503661</v>
      </c>
    </row>
    <row r="370" spans="1:2" x14ac:dyDescent="0.2">
      <c r="A370">
        <f t="shared" si="31"/>
        <v>368</v>
      </c>
      <c r="B370">
        <f t="shared" si="30"/>
        <v>1216.8344281974764</v>
      </c>
    </row>
    <row r="371" spans="1:2" x14ac:dyDescent="0.2">
      <c r="A371">
        <f t="shared" si="31"/>
        <v>369</v>
      </c>
      <c r="B371">
        <f t="shared" si="30"/>
        <v>1217.2408892029521</v>
      </c>
    </row>
    <row r="372" spans="1:2" x14ac:dyDescent="0.2">
      <c r="A372">
        <f t="shared" si="31"/>
        <v>370</v>
      </c>
      <c r="B372">
        <f t="shared" si="30"/>
        <v>1217.6462505493082</v>
      </c>
    </row>
    <row r="373" spans="1:2" x14ac:dyDescent="0.2">
      <c r="A373">
        <f t="shared" si="31"/>
        <v>371</v>
      </c>
      <c r="B373">
        <f t="shared" si="30"/>
        <v>1218.0505181706355</v>
      </c>
    </row>
    <row r="374" spans="1:2" x14ac:dyDescent="0.2">
      <c r="A374">
        <f t="shared" si="31"/>
        <v>372</v>
      </c>
      <c r="B374">
        <f t="shared" si="30"/>
        <v>1218.4536979531201</v>
      </c>
    </row>
    <row r="375" spans="1:2" x14ac:dyDescent="0.2">
      <c r="A375">
        <f t="shared" si="31"/>
        <v>373</v>
      </c>
      <c r="B375">
        <f t="shared" si="30"/>
        <v>1218.8557957355588</v>
      </c>
    </row>
    <row r="376" spans="1:2" x14ac:dyDescent="0.2">
      <c r="A376">
        <f t="shared" si="31"/>
        <v>374</v>
      </c>
      <c r="B376">
        <f t="shared" ref="B376:B422" si="32">20+345*LOG($A376*8+1)</f>
        <v>1219.2568173098659</v>
      </c>
    </row>
    <row r="377" spans="1:2" x14ac:dyDescent="0.2">
      <c r="A377">
        <f t="shared" si="31"/>
        <v>375</v>
      </c>
      <c r="B377">
        <f t="shared" si="32"/>
        <v>1219.6567684215743</v>
      </c>
    </row>
    <row r="378" spans="1:2" x14ac:dyDescent="0.2">
      <c r="A378">
        <f t="shared" si="31"/>
        <v>376</v>
      </c>
      <c r="B378">
        <f t="shared" si="32"/>
        <v>1220.0556547703277</v>
      </c>
    </row>
    <row r="379" spans="1:2" x14ac:dyDescent="0.2">
      <c r="A379">
        <f t="shared" si="31"/>
        <v>377</v>
      </c>
      <c r="B379">
        <f t="shared" si="32"/>
        <v>1220.4534820103711</v>
      </c>
    </row>
    <row r="380" spans="1:2" x14ac:dyDescent="0.2">
      <c r="A380">
        <f t="shared" si="31"/>
        <v>378</v>
      </c>
      <c r="B380">
        <f t="shared" si="32"/>
        <v>1220.8502557510283</v>
      </c>
    </row>
    <row r="381" spans="1:2" x14ac:dyDescent="0.2">
      <c r="A381">
        <f t="shared" si="31"/>
        <v>379</v>
      </c>
      <c r="B381">
        <f t="shared" si="32"/>
        <v>1221.2459815571788</v>
      </c>
    </row>
    <row r="382" spans="1:2" x14ac:dyDescent="0.2">
      <c r="A382">
        <f t="shared" si="31"/>
        <v>380</v>
      </c>
      <c r="B382">
        <f t="shared" si="32"/>
        <v>1221.6406649497255</v>
      </c>
    </row>
    <row r="383" spans="1:2" x14ac:dyDescent="0.2">
      <c r="A383">
        <f t="shared" si="31"/>
        <v>381</v>
      </c>
      <c r="B383">
        <f t="shared" si="32"/>
        <v>1222.0343114060563</v>
      </c>
    </row>
    <row r="384" spans="1:2" x14ac:dyDescent="0.2">
      <c r="A384">
        <f t="shared" si="31"/>
        <v>382</v>
      </c>
      <c r="B384">
        <f t="shared" si="32"/>
        <v>1222.4269263605008</v>
      </c>
    </row>
    <row r="385" spans="1:2" x14ac:dyDescent="0.2">
      <c r="A385">
        <f t="shared" si="31"/>
        <v>383</v>
      </c>
      <c r="B385">
        <f t="shared" si="32"/>
        <v>1222.8185152047797</v>
      </c>
    </row>
    <row r="386" spans="1:2" x14ac:dyDescent="0.2">
      <c r="A386">
        <f t="shared" si="31"/>
        <v>384</v>
      </c>
      <c r="B386">
        <f t="shared" si="32"/>
        <v>1223.2090832884505</v>
      </c>
    </row>
    <row r="387" spans="1:2" x14ac:dyDescent="0.2">
      <c r="A387">
        <f t="shared" si="31"/>
        <v>385</v>
      </c>
      <c r="B387">
        <f t="shared" si="32"/>
        <v>1223.5986359193444</v>
      </c>
    </row>
    <row r="388" spans="1:2" x14ac:dyDescent="0.2">
      <c r="A388">
        <f t="shared" si="31"/>
        <v>386</v>
      </c>
      <c r="B388">
        <f t="shared" si="32"/>
        <v>1223.9871783640003</v>
      </c>
    </row>
    <row r="389" spans="1:2" x14ac:dyDescent="0.2">
      <c r="A389">
        <f t="shared" si="31"/>
        <v>387</v>
      </c>
      <c r="B389">
        <f t="shared" si="32"/>
        <v>1224.3747158480915</v>
      </c>
    </row>
    <row r="390" spans="1:2" x14ac:dyDescent="0.2">
      <c r="A390">
        <f t="shared" si="31"/>
        <v>388</v>
      </c>
      <c r="B390">
        <f t="shared" si="32"/>
        <v>1224.7612535568467</v>
      </c>
    </row>
    <row r="391" spans="1:2" x14ac:dyDescent="0.2">
      <c r="A391">
        <f t="shared" si="31"/>
        <v>389</v>
      </c>
      <c r="B391">
        <f t="shared" si="32"/>
        <v>1225.1467966354678</v>
      </c>
    </row>
    <row r="392" spans="1:2" x14ac:dyDescent="0.2">
      <c r="A392">
        <f t="shared" si="31"/>
        <v>390</v>
      </c>
      <c r="B392">
        <f t="shared" si="32"/>
        <v>1225.5313501895398</v>
      </c>
    </row>
    <row r="393" spans="1:2" x14ac:dyDescent="0.2">
      <c r="A393">
        <f t="shared" si="31"/>
        <v>391</v>
      </c>
      <c r="B393">
        <f t="shared" si="32"/>
        <v>1225.9149192854366</v>
      </c>
    </row>
    <row r="394" spans="1:2" x14ac:dyDescent="0.2">
      <c r="A394">
        <f t="shared" si="31"/>
        <v>392</v>
      </c>
      <c r="B394">
        <f t="shared" si="32"/>
        <v>1226.297508950722</v>
      </c>
    </row>
    <row r="395" spans="1:2" x14ac:dyDescent="0.2">
      <c r="A395">
        <f t="shared" si="31"/>
        <v>393</v>
      </c>
      <c r="B395">
        <f t="shared" si="32"/>
        <v>1226.6791241745443</v>
      </c>
    </row>
    <row r="396" spans="1:2" x14ac:dyDescent="0.2">
      <c r="A396">
        <f t="shared" si="31"/>
        <v>394</v>
      </c>
      <c r="B396">
        <f t="shared" si="32"/>
        <v>1227.0597699080272</v>
      </c>
    </row>
    <row r="397" spans="1:2" x14ac:dyDescent="0.2">
      <c r="A397">
        <f t="shared" si="31"/>
        <v>395</v>
      </c>
      <c r="B397">
        <f t="shared" si="32"/>
        <v>1227.439451064655</v>
      </c>
    </row>
    <row r="398" spans="1:2" x14ac:dyDescent="0.2">
      <c r="A398">
        <f t="shared" si="31"/>
        <v>396</v>
      </c>
      <c r="B398">
        <f t="shared" si="32"/>
        <v>1227.8181725206537</v>
      </c>
    </row>
    <row r="399" spans="1:2" x14ac:dyDescent="0.2">
      <c r="A399">
        <f t="shared" si="31"/>
        <v>397</v>
      </c>
      <c r="B399">
        <f t="shared" si="32"/>
        <v>1228.1959391153659</v>
      </c>
    </row>
    <row r="400" spans="1:2" x14ac:dyDescent="0.2">
      <c r="A400">
        <f t="shared" si="31"/>
        <v>398</v>
      </c>
      <c r="B400">
        <f t="shared" si="32"/>
        <v>1228.5727556516224</v>
      </c>
    </row>
    <row r="401" spans="1:2" x14ac:dyDescent="0.2">
      <c r="A401">
        <f t="shared" si="31"/>
        <v>399</v>
      </c>
      <c r="B401">
        <f t="shared" si="32"/>
        <v>1228.9486268961086</v>
      </c>
    </row>
    <row r="402" spans="1:2" x14ac:dyDescent="0.2">
      <c r="A402">
        <f t="shared" si="31"/>
        <v>400</v>
      </c>
      <c r="B402">
        <f t="shared" si="32"/>
        <v>1229.3235575797257</v>
      </c>
    </row>
    <row r="403" spans="1:2" x14ac:dyDescent="0.2">
      <c r="A403">
        <f t="shared" si="31"/>
        <v>401</v>
      </c>
      <c r="B403">
        <f t="shared" si="32"/>
        <v>1229.697552397949</v>
      </c>
    </row>
    <row r="404" spans="1:2" x14ac:dyDescent="0.2">
      <c r="A404">
        <f t="shared" si="31"/>
        <v>402</v>
      </c>
      <c r="B404">
        <f t="shared" si="32"/>
        <v>1230.0706160111795</v>
      </c>
    </row>
    <row r="405" spans="1:2" x14ac:dyDescent="0.2">
      <c r="A405">
        <f t="shared" si="31"/>
        <v>403</v>
      </c>
      <c r="B405">
        <f t="shared" si="32"/>
        <v>1230.4427530450939</v>
      </c>
    </row>
    <row r="406" spans="1:2" x14ac:dyDescent="0.2">
      <c r="A406">
        <f t="shared" si="31"/>
        <v>404</v>
      </c>
      <c r="B406">
        <f t="shared" si="32"/>
        <v>1230.8139680909869</v>
      </c>
    </row>
    <row r="407" spans="1:2" x14ac:dyDescent="0.2">
      <c r="A407">
        <f t="shared" si="31"/>
        <v>405</v>
      </c>
      <c r="B407">
        <f t="shared" si="32"/>
        <v>1231.1842657061125</v>
      </c>
    </row>
    <row r="408" spans="1:2" x14ac:dyDescent="0.2">
      <c r="A408">
        <f t="shared" si="31"/>
        <v>406</v>
      </c>
      <c r="B408">
        <f t="shared" si="32"/>
        <v>1231.5536504140191</v>
      </c>
    </row>
    <row r="409" spans="1:2" x14ac:dyDescent="0.2">
      <c r="A409">
        <f t="shared" si="31"/>
        <v>407</v>
      </c>
      <c r="B409">
        <f t="shared" si="32"/>
        <v>1231.9221267048813</v>
      </c>
    </row>
    <row r="410" spans="1:2" x14ac:dyDescent="0.2">
      <c r="A410">
        <f t="shared" si="31"/>
        <v>408</v>
      </c>
      <c r="B410">
        <f t="shared" si="32"/>
        <v>1232.289699035827</v>
      </c>
    </row>
    <row r="411" spans="1:2" x14ac:dyDescent="0.2">
      <c r="A411">
        <f t="shared" si="31"/>
        <v>409</v>
      </c>
      <c r="B411">
        <f t="shared" si="32"/>
        <v>1232.6563718312616</v>
      </c>
    </row>
    <row r="412" spans="1:2" x14ac:dyDescent="0.2">
      <c r="A412">
        <f t="shared" si="31"/>
        <v>410</v>
      </c>
      <c r="B412">
        <f t="shared" si="32"/>
        <v>1233.0221494831865</v>
      </c>
    </row>
    <row r="413" spans="1:2" x14ac:dyDescent="0.2">
      <c r="A413">
        <f t="shared" si="31"/>
        <v>411</v>
      </c>
      <c r="B413">
        <f t="shared" si="32"/>
        <v>1233.3870363515157</v>
      </c>
    </row>
    <row r="414" spans="1:2" x14ac:dyDescent="0.2">
      <c r="A414">
        <f t="shared" si="31"/>
        <v>412</v>
      </c>
      <c r="B414">
        <f t="shared" si="32"/>
        <v>1233.7510367643879</v>
      </c>
    </row>
    <row r="415" spans="1:2" x14ac:dyDescent="0.2">
      <c r="A415">
        <f t="shared" si="31"/>
        <v>413</v>
      </c>
      <c r="B415">
        <f t="shared" si="32"/>
        <v>1234.1141550184723</v>
      </c>
    </row>
    <row r="416" spans="1:2" x14ac:dyDescent="0.2">
      <c r="A416">
        <f t="shared" si="31"/>
        <v>414</v>
      </c>
      <c r="B416">
        <f t="shared" si="32"/>
        <v>1234.4763953792763</v>
      </c>
    </row>
    <row r="417" spans="1:2" x14ac:dyDescent="0.2">
      <c r="A417">
        <f t="shared" si="31"/>
        <v>415</v>
      </c>
      <c r="B417">
        <f t="shared" si="32"/>
        <v>1234.8377620814429</v>
      </c>
    </row>
    <row r="418" spans="1:2" x14ac:dyDescent="0.2">
      <c r="A418">
        <f t="shared" si="31"/>
        <v>416</v>
      </c>
      <c r="B418">
        <f t="shared" si="32"/>
        <v>1235.1982593290502</v>
      </c>
    </row>
    <row r="419" spans="1:2" x14ac:dyDescent="0.2">
      <c r="A419">
        <f t="shared" si="31"/>
        <v>417</v>
      </c>
      <c r="B419">
        <f t="shared" si="32"/>
        <v>1235.5578912959033</v>
      </c>
    </row>
    <row r="420" spans="1:2" x14ac:dyDescent="0.2">
      <c r="A420">
        <f t="shared" si="31"/>
        <v>418</v>
      </c>
      <c r="B420">
        <f t="shared" si="32"/>
        <v>1235.9166621258255</v>
      </c>
    </row>
    <row r="421" spans="1:2" x14ac:dyDescent="0.2">
      <c r="A421">
        <f t="shared" si="31"/>
        <v>419</v>
      </c>
      <c r="B421">
        <f t="shared" si="32"/>
        <v>1236.274575932943</v>
      </c>
    </row>
    <row r="422" spans="1:2" x14ac:dyDescent="0.2">
      <c r="A422">
        <f t="shared" si="31"/>
        <v>420</v>
      </c>
      <c r="B422">
        <f t="shared" si="32"/>
        <v>1236.6316368019698</v>
      </c>
    </row>
  </sheetData>
  <printOptions gridLines="1" gridLinesSet="0"/>
  <pageMargins left="0.78740157499999996" right="0.78740157499999996" top="0.984251969" bottom="0.984251969" header="0.4921259845" footer="0.4921259845"/>
  <pageSetup paperSize="9" orientation="portrait" r:id="rId1"/>
  <headerFooter alignWithMargins="0">
    <oddHeader>&amp;A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2.75" x14ac:dyDescent="0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2.75" x14ac:dyDescent="0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2.75" x14ac:dyDescent="0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2.75" x14ac:dyDescent="0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2.75" x14ac:dyDescent="0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RowHeight="12.75" x14ac:dyDescent="0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RowHeight="12.75" x14ac:dyDescent="0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RowHeight="12.75" x14ac:dyDescent="0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RowHeight="12.75" x14ac:dyDescent="0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RowHeight="12.75" x14ac:dyDescent="0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RowHeight="12.75" x14ac:dyDescent="0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RowHeight="12.75" x14ac:dyDescent="0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RowHeight="12.75" x14ac:dyDescent="0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RowHeight="12.75" x14ac:dyDescent="0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0d51f8-5997-4708-b301-876b48450d77">
      <Terms xmlns="http://schemas.microsoft.com/office/infopath/2007/PartnerControls"/>
    </lcf76f155ced4ddcb4097134ff3c332f>
    <TaxCatchAll xmlns="0d8312d9-c956-47c0-b250-7519afdb453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8C4370ACC69140BE9F5583C3D32703" ma:contentTypeVersion="11" ma:contentTypeDescription="Crée un document." ma:contentTypeScope="" ma:versionID="a45a539482f36f697c401b7942ad82d3">
  <xsd:schema xmlns:xsd="http://www.w3.org/2001/XMLSchema" xmlns:xs="http://www.w3.org/2001/XMLSchema" xmlns:p="http://schemas.microsoft.com/office/2006/metadata/properties" xmlns:ns2="780d51f8-5997-4708-b301-876b48450d77" xmlns:ns3="0d8312d9-c956-47c0-b250-7519afdb4534" targetNamespace="http://schemas.microsoft.com/office/2006/metadata/properties" ma:root="true" ma:fieldsID="5aaed180f981d310794b752297a85d19" ns2:_="" ns3:_="">
    <xsd:import namespace="780d51f8-5997-4708-b301-876b48450d77"/>
    <xsd:import namespace="0d8312d9-c956-47c0-b250-7519afdb45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d51f8-5997-4708-b301-876b48450d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8083176a-d13d-47e2-b7d3-828792fcf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312d9-c956-47c0-b250-7519afdb453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19d881b-a63e-41ea-8268-411c59d678b5}" ma:internalName="TaxCatchAll" ma:showField="CatchAllData" ma:web="0d8312d9-c956-47c0-b250-7519afdb45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D31223-FBD0-4390-AE33-E4C07B58388D}">
  <ds:schemaRefs>
    <ds:schemaRef ds:uri="http://schemas.microsoft.com/office/2006/metadata/properties"/>
    <ds:schemaRef ds:uri="http://schemas.microsoft.com/office/infopath/2007/PartnerControls"/>
    <ds:schemaRef ds:uri="f1d2f9d9-f955-402c-a4a3-f8c860739e86"/>
    <ds:schemaRef ds:uri="2c61eb15-0024-4bab-8343-7453786c1dbd"/>
    <ds:schemaRef ds:uri="780d51f8-5997-4708-b301-876b48450d77"/>
    <ds:schemaRef ds:uri="0d8312d9-c956-47c0-b250-7519afdb4534"/>
  </ds:schemaRefs>
</ds:datastoreItem>
</file>

<file path=customXml/itemProps2.xml><?xml version="1.0" encoding="utf-8"?>
<ds:datastoreItem xmlns:ds="http://schemas.openxmlformats.org/officeDocument/2006/customXml" ds:itemID="{5850D64C-7990-4D05-8A79-8A7817A673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342F94-AD25-476E-9CFD-479B7F116844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93A98890-FD02-44E7-BA87-929186212A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0d51f8-5997-4708-b301-876b48450d77"/>
    <ds:schemaRef ds:uri="0d8312d9-c956-47c0-b250-7519afdb4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16</vt:i4>
      </vt:variant>
      <vt:variant>
        <vt:lpstr>Graphiques</vt:lpstr>
      </vt:variant>
      <vt:variant>
        <vt:i4>1</vt:i4>
      </vt:variant>
    </vt:vector>
  </HeadingPairs>
  <TitlesOfParts>
    <vt:vector size="17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G_ISO834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Big</dc:creator>
  <cp:lastModifiedBy>CONSIGNY François</cp:lastModifiedBy>
  <cp:lastPrinted>1999-11-02T16:01:13Z</cp:lastPrinted>
  <dcterms:created xsi:type="dcterms:W3CDTF">1999-11-02T16:18:19Z</dcterms:created>
  <dcterms:modified xsi:type="dcterms:W3CDTF">2025-01-22T12:49:39Z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Application SharePoint</vt:lpwstr>
  </property>
  <property fmtid="{D5CDD505-2E9C-101B-9397-08002B2CF9AE}" pid="3" name="Order">
    <vt:lpwstr>56206100.0000000</vt:lpwstr>
  </property>
  <property fmtid="{D5CDD505-2E9C-101B-9397-08002B2CF9AE}" pid="4" name="_ExtendedDescription">
    <vt:lpwstr/>
  </property>
  <property fmtid="{D5CDD505-2E9C-101B-9397-08002B2CF9AE}" pid="5" name="SharedWithUsers">
    <vt:lpwstr/>
  </property>
  <property fmtid="{D5CDD505-2E9C-101B-9397-08002B2CF9AE}" pid="6" name="display_urn:schemas-microsoft-com:office:office#Author">
    <vt:lpwstr>Application SharePoint</vt:lpwstr>
  </property>
  <property fmtid="{D5CDD505-2E9C-101B-9397-08002B2CF9AE}" pid="7" name="ComplianceAssetId">
    <vt:lpwstr/>
  </property>
  <property fmtid="{D5CDD505-2E9C-101B-9397-08002B2CF9AE}" pid="8" name="TriggerFlowInfo">
    <vt:lpwstr/>
  </property>
  <property fmtid="{D5CDD505-2E9C-101B-9397-08002B2CF9AE}" pid="9" name="ContentTypeId">
    <vt:lpwstr>0x010100FA8C4370ACC69140BE9F5583C3D32703</vt:lpwstr>
  </property>
  <property fmtid="{D5CDD505-2E9C-101B-9397-08002B2CF9AE}" pid="10" name="MediaLengthInSeconds">
    <vt:lpwstr/>
  </property>
  <property fmtid="{D5CDD505-2E9C-101B-9397-08002B2CF9AE}" pid="11" name="MediaServiceImageTags">
    <vt:lpwstr/>
  </property>
</Properties>
</file>