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0" documentId="13_ncr:1_{A3F4DE27-958E-4670-A840-692555E8CD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221197" sheetId="5" r:id="rId1"/>
    <sheet name="Consolidated Invoic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" i="5" l="1"/>
  <c r="I62" i="5"/>
  <c r="I61" i="5"/>
  <c r="G28" i="5"/>
  <c r="I28" i="5" s="1"/>
  <c r="I55" i="5" s="1"/>
  <c r="I54" i="5"/>
  <c r="I59" i="5" l="1"/>
  <c r="I63" i="5"/>
</calcChain>
</file>

<file path=xl/sharedStrings.xml><?xml version="1.0" encoding="utf-8"?>
<sst xmlns="http://schemas.openxmlformats.org/spreadsheetml/2006/main" count="393" uniqueCount="370">
  <si>
    <t>Account</t>
  </si>
  <si>
    <t>9300005</t>
  </si>
  <si>
    <t>Invoice No.</t>
  </si>
  <si>
    <t>Invoice Date</t>
  </si>
  <si>
    <t>25/09/2022</t>
  </si>
  <si>
    <t>Product</t>
  </si>
  <si>
    <t>Description</t>
  </si>
  <si>
    <t>Quantity</t>
  </si>
  <si>
    <t>Unit Price</t>
  </si>
  <si>
    <t>Goods</t>
  </si>
  <si>
    <t>VAT</t>
  </si>
  <si>
    <t>CASE CUTTER YELLOW PACK/25</t>
  </si>
  <si>
    <t>LOOSE ISB BAG CASE/250</t>
  </si>
  <si>
    <t>COOP SOURDOUGH BAGUETTE BAG CASE/300</t>
  </si>
  <si>
    <t>MEDIUM BAKERY BAG CASE/500</t>
  </si>
  <si>
    <t>LARGE BAKERY BAG CASE/500</t>
  </si>
  <si>
    <t>BPA93003</t>
  </si>
  <si>
    <t>ISB BATON BAG CASE/500</t>
  </si>
  <si>
    <t>BPA93004</t>
  </si>
  <si>
    <t>BAGUETTE BAG CASE/500</t>
  </si>
  <si>
    <t>BPA93012</t>
  </si>
  <si>
    <t>CUSTARD DOUGHNUT BAG CASE/250</t>
  </si>
  <si>
    <t>BPA93013</t>
  </si>
  <si>
    <t>JAM DOUGHNUT BAG CASE/250</t>
  </si>
  <si>
    <t>BPA93014</t>
  </si>
  <si>
    <t>SUGARED RING DOUGHNUT BAG CASE/250</t>
  </si>
  <si>
    <t>BPA93015</t>
  </si>
  <si>
    <t>CHOCOLATE DOUGHNUT BAG CASE/250</t>
  </si>
  <si>
    <t>BPL93004</t>
  </si>
  <si>
    <t>PRODUCE BAGS SMALL CASE/3000</t>
  </si>
  <si>
    <t>BUN03022CWS</t>
  </si>
  <si>
    <t>DUSTPAN AND BRUSH YELLOW  EACH</t>
  </si>
  <si>
    <t>BUN80020</t>
  </si>
  <si>
    <t>BUCKET GB AND RINGER RED 14L EACH</t>
  </si>
  <si>
    <t>BUN80022</t>
  </si>
  <si>
    <t>BUCKET GB AND RINGER YELLOW 14L EACH</t>
  </si>
  <si>
    <t>BUN90009CWS</t>
  </si>
  <si>
    <t>BRUSH HEAD 12 INCH HARD BLUE EACH</t>
  </si>
  <si>
    <t>BUN93002RED</t>
  </si>
  <si>
    <t>MOPHEAD RED                         EACH</t>
  </si>
  <si>
    <t>BUN93003BLUE</t>
  </si>
  <si>
    <t>MOPHEAD BLUE                        EACH</t>
  </si>
  <si>
    <t>BUN93004YELL</t>
  </si>
  <si>
    <t>MOPHEAD YELL                        EACH</t>
  </si>
  <si>
    <t>BUN93005GRN</t>
  </si>
  <si>
    <t>MOPHEAD GRN                         EACH</t>
  </si>
  <si>
    <t>BUN93007</t>
  </si>
  <si>
    <t>MOPHEAD WHITE                   EACH</t>
  </si>
  <si>
    <t>BUN93022BLUE</t>
  </si>
  <si>
    <t>WASHING UP BRSH BLUE                EACH</t>
  </si>
  <si>
    <t>BUN93028GRN</t>
  </si>
  <si>
    <t>SCRUBBING BRSH GRN                  EACH</t>
  </si>
  <si>
    <t>BUN93030BLUE</t>
  </si>
  <si>
    <t>NAIL BRSH BLUE                      EACH</t>
  </si>
  <si>
    <t>BUN93033RED</t>
  </si>
  <si>
    <t>SOFT BROOM HEAD RED                 EACH</t>
  </si>
  <si>
    <t>BUN93037RED</t>
  </si>
  <si>
    <t>DECK SCRUBBER HEAD RED              EACH</t>
  </si>
  <si>
    <t>BUN93038BLUE</t>
  </si>
  <si>
    <t>DECK SCRUBBER HEAD BLUE             EACH</t>
  </si>
  <si>
    <t>BUN93040BLUE</t>
  </si>
  <si>
    <t>BUCKET 10L ROUND BLUE   EACH</t>
  </si>
  <si>
    <t>BUN93054BLUE</t>
  </si>
  <si>
    <t>SPONGE SCOURER BLUE               PACK/6</t>
  </si>
  <si>
    <t>BUN93055YELL</t>
  </si>
  <si>
    <t>SPONGE SCOURER YELL               PACK/6</t>
  </si>
  <si>
    <t>BUN93056GRN</t>
  </si>
  <si>
    <t>SPONGE SCOURER GRN                PACK/6</t>
  </si>
  <si>
    <t>BUN93058</t>
  </si>
  <si>
    <t>BUTCHERY FLOOR SQUEEGEE             EACH</t>
  </si>
  <si>
    <t>BXS93002TS</t>
  </si>
  <si>
    <t>HOT FOOD BOX  CASE/100</t>
  </si>
  <si>
    <t>BXS93004TB</t>
  </si>
  <si>
    <t>TOBACCO CRATE     EACH</t>
  </si>
  <si>
    <t>BXS93013</t>
  </si>
  <si>
    <t>4 BOTTLE WINE CARRIER CASE/90</t>
  </si>
  <si>
    <t>CAR93036</t>
  </si>
  <si>
    <t>PLASTIC BAKERY RACK CVR     ROLL/25</t>
  </si>
  <si>
    <t>CAR93041</t>
  </si>
  <si>
    <t>54623 COLOURLESS FLOWER BAGS CASE/500</t>
  </si>
  <si>
    <t>CAR93050FD</t>
  </si>
  <si>
    <t>FRTS FOLDAWAY SHOPPER CASE/200</t>
  </si>
  <si>
    <t>CAR93052LRG</t>
  </si>
  <si>
    <t>FRTS LARGE TEAL SHOPPER CASE/50</t>
  </si>
  <si>
    <t>CAR93116</t>
  </si>
  <si>
    <t>RECYCLED COOP COMPOSTABLE CASE/1000</t>
  </si>
  <si>
    <t>CARRIAGE</t>
  </si>
  <si>
    <t>CARRIAGE/DELIVERY</t>
  </si>
  <si>
    <t>CAT93079</t>
  </si>
  <si>
    <t>WOODEN STIRRER FSC 190MM PACK/1000</t>
  </si>
  <si>
    <t>CAT93080</t>
  </si>
  <si>
    <t>330647 TEMPERATURE PROBE EACH</t>
  </si>
  <si>
    <t>CAT93081</t>
  </si>
  <si>
    <t>SILPAT OVEN MAT EACH 530 X 325MM EACH</t>
  </si>
  <si>
    <t>CAT93092</t>
  </si>
  <si>
    <t>PLASTIC TONGS     EACH</t>
  </si>
  <si>
    <t>CAT93229</t>
  </si>
  <si>
    <t>SCISSORS 21CM STEEL EACH</t>
  </si>
  <si>
    <t>CAT93243</t>
  </si>
  <si>
    <t>4 CUP CARRY TRAY PACK/180</t>
  </si>
  <si>
    <t>CAT93265</t>
  </si>
  <si>
    <t>124MM SPORK UNWRAPPED PACK/100</t>
  </si>
  <si>
    <t>CAT93967</t>
  </si>
  <si>
    <t>COMP HANDHELD INFRARED THERMOMETER EACH</t>
  </si>
  <si>
    <t>CHM93045</t>
  </si>
  <si>
    <t>ANTIBAC SPRAY SOAP 800ML CASE/6</t>
  </si>
  <si>
    <t>CHM93047</t>
  </si>
  <si>
    <t>ASEPTOPOL 75 BOTTLE HEAD CASE/12</t>
  </si>
  <si>
    <t>CHM93057</t>
  </si>
  <si>
    <t>GREASEAWAY EL25 750ML EACH</t>
  </si>
  <si>
    <t>CHM93058</t>
  </si>
  <si>
    <t>INSTA USE GLASS CLEANER 10ML PACK/12</t>
  </si>
  <si>
    <t>CHM93059</t>
  </si>
  <si>
    <t>MULTI EL10 5LTR CASE/2</t>
  </si>
  <si>
    <t>CHM93061</t>
  </si>
  <si>
    <t>PELICAN PUMP FOR ASEPTOPOL EACH</t>
  </si>
  <si>
    <t>CHM93062</t>
  </si>
  <si>
    <t>RILAN CREAM CLEANER 750ML CASE/6</t>
  </si>
  <si>
    <t>CHM93063BT</t>
  </si>
  <si>
    <t>BOTTLE FOR INSTA USE GLASS CLEANER CS/3</t>
  </si>
  <si>
    <t>CHM93758WP</t>
  </si>
  <si>
    <t>ECO BAC WIPES 1500 SHEETS EACH</t>
  </si>
  <si>
    <t>CHM93760C</t>
  </si>
  <si>
    <t>CLEAR DRY HDP PLUS 5LTR CASE/2</t>
  </si>
  <si>
    <t>CHM93918</t>
  </si>
  <si>
    <t>TASKI ZORBA LEAK LIZARD 45M EACH</t>
  </si>
  <si>
    <t>CHM93940</t>
  </si>
  <si>
    <t>ASEPTOPOL EL76 5LTR CASE/2</t>
  </si>
  <si>
    <t>CHM93941</t>
  </si>
  <si>
    <t>ASEPTOPOL 76 SPRAY HEAD PACK/12</t>
  </si>
  <si>
    <t>CHM93942</t>
  </si>
  <si>
    <t>ASEPTOPOL 76 BOTTLES PACK/6</t>
  </si>
  <si>
    <t>CLF93052A</t>
  </si>
  <si>
    <t>BROWN BASKET PAPER LINERS  CASE/500</t>
  </si>
  <si>
    <t>CLF93069</t>
  </si>
  <si>
    <t>FRTS 45CM 18IN FRESHCLING MILLROLL EACH</t>
  </si>
  <si>
    <t>CLF93071</t>
  </si>
  <si>
    <t>900M 5.5MU STRETCH FILM CASE/4</t>
  </si>
  <si>
    <t>CLO93004</t>
  </si>
  <si>
    <t>OVEN GAUNTLETS    PAIR</t>
  </si>
  <si>
    <t>CLO93009EH</t>
  </si>
  <si>
    <t>HAIR NETS PACK/100</t>
  </si>
  <si>
    <t>CLO93010BN</t>
  </si>
  <si>
    <t>BEARD SNOOD WHITE PACK/100</t>
  </si>
  <si>
    <t>CON93505L</t>
  </si>
  <si>
    <t>871141 ROUND HINGED POT LARGE CASE/480</t>
  </si>
  <si>
    <t>DIS93046</t>
  </si>
  <si>
    <t>75868 2PLY WHTE JMB TOILET ROLL CS/6</t>
  </si>
  <si>
    <t>DIS93057TLT</t>
  </si>
  <si>
    <t>TOILET TISSUE     CASE/36</t>
  </si>
  <si>
    <t>DIS93058FD</t>
  </si>
  <si>
    <t>2PLY BLUE CFEED 150MX175MMX6 CASE/6</t>
  </si>
  <si>
    <t>DIS93065</t>
  </si>
  <si>
    <t>CLEANLINE SANITISING WIPES TUB/1500</t>
  </si>
  <si>
    <t>DIS93079</t>
  </si>
  <si>
    <t>HAND TOWEL C FOLD 1 PLY WH CASE/2355</t>
  </si>
  <si>
    <t>EQU93176</t>
  </si>
  <si>
    <t>KNEELING MAT EACH</t>
  </si>
  <si>
    <t>FPK93045</t>
  </si>
  <si>
    <t>BACON BREAKFAST ROLL CASE/300</t>
  </si>
  <si>
    <t>FPK93046</t>
  </si>
  <si>
    <t>SAUSAGE BREAKFAST ROLL CASE/300</t>
  </si>
  <si>
    <t>FPK93048</t>
  </si>
  <si>
    <t>MINI ORANGE MUFFIN ACEATE 12S CASE/48</t>
  </si>
  <si>
    <t>FPK93052</t>
  </si>
  <si>
    <t>FRUIT PIE ACETATE CASE/250</t>
  </si>
  <si>
    <t>FPK93053</t>
  </si>
  <si>
    <t>4PK PUFF PASTRY ACETATE CASE/340</t>
  </si>
  <si>
    <t>GLO93013</t>
  </si>
  <si>
    <t>HOUSEHOLD RUBBER GLOVE BLUE M PACK/12</t>
  </si>
  <si>
    <t>GLO93017L</t>
  </si>
  <si>
    <t>THERMAL LATEX PALM GLOVE S9 PAIR</t>
  </si>
  <si>
    <t>GLO93017M</t>
  </si>
  <si>
    <t>THERMAL LATEX PALM GLOVE S8 PAIR</t>
  </si>
  <si>
    <t>GLO93025A</t>
  </si>
  <si>
    <t>RUBBER GLOVES LONG YELLOW PACK/12</t>
  </si>
  <si>
    <t>GLO93028Y</t>
  </si>
  <si>
    <t>HOUSEHOLD RUBBER GLOVE YELL M PACK/12</t>
  </si>
  <si>
    <t>GLO93082L</t>
  </si>
  <si>
    <t>VINYL GLOVE PF BLUE L PACK/100</t>
  </si>
  <si>
    <t>GLO93082M</t>
  </si>
  <si>
    <t>VINYL GLOVES MEDIUM PACK/100</t>
  </si>
  <si>
    <t>JAN93123</t>
  </si>
  <si>
    <t>68233 STAINLESS STEEL SCOURER PACK/12</t>
  </si>
  <si>
    <t>JAN93134</t>
  </si>
  <si>
    <t>COLOUR CODED CLOTH BLUE PACK/50</t>
  </si>
  <si>
    <t>JAN93134G</t>
  </si>
  <si>
    <t>VEGAN COLOUR CODED CLOTH GRN  PACK/50</t>
  </si>
  <si>
    <t>JAN93134R</t>
  </si>
  <si>
    <t>COLOUR CODED CLOTH RED PACK/50</t>
  </si>
  <si>
    <t>JAN93134Y</t>
  </si>
  <si>
    <t>COLOUR CODED CLOTH YELL PACK/50</t>
  </si>
  <si>
    <t>JAN93140W</t>
  </si>
  <si>
    <t>UNIVERSAL MOP / BROOM HANDLE     EACH</t>
  </si>
  <si>
    <t>JAN93141B</t>
  </si>
  <si>
    <t>DUSTPAN AND BRUSH BLUE  EACH</t>
  </si>
  <si>
    <t>JAN93142G</t>
  </si>
  <si>
    <t>DUSTPAN AND BRUSH GREEN EACH</t>
  </si>
  <si>
    <t>JAN93211</t>
  </si>
  <si>
    <t>BRUSH SQUEEGEE BLK BLUE BRISTLES EACH</t>
  </si>
  <si>
    <t>JAN93217</t>
  </si>
  <si>
    <t>CORN BROOM HANDLE  EACH</t>
  </si>
  <si>
    <t>JAN93237</t>
  </si>
  <si>
    <t>CLOTH MICROFIBRE VIKAN BLUE PACK/5</t>
  </si>
  <si>
    <t>JAN93238</t>
  </si>
  <si>
    <t>SCOURER BLUE PACK/10</t>
  </si>
  <si>
    <t>JAN93252</t>
  </si>
  <si>
    <t>STIFF YELLOW BRUSH EACH</t>
  </si>
  <si>
    <t>JAN93267</t>
  </si>
  <si>
    <t>CLEANLINE SANITISING WIPE PACK/200</t>
  </si>
  <si>
    <t>LBL93036</t>
  </si>
  <si>
    <t>330701 PREP IN STORE FLASH LBL PACK/1000</t>
  </si>
  <si>
    <t>LBL93122</t>
  </si>
  <si>
    <t>DATE GUN NOR 3/9B   EACH</t>
  </si>
  <si>
    <t>LBL93127</t>
  </si>
  <si>
    <t>DISPLAY UNTIL LABELS    PACK/12</t>
  </si>
  <si>
    <t>LBL93163</t>
  </si>
  <si>
    <t>NOR BEST BEFORE LABELS ROLL/1</t>
  </si>
  <si>
    <t>LBL93164</t>
  </si>
  <si>
    <t>NOR USE BY LABEL     ROLL/1</t>
  </si>
  <si>
    <t>LBL93186</t>
  </si>
  <si>
    <t>PRICEWEIGH LABEL DELI EACH</t>
  </si>
  <si>
    <t>LBL93191</t>
  </si>
  <si>
    <t>643114 REDUCED AND QUICK SALE LB ROLL/1</t>
  </si>
  <si>
    <t>LBL93192</t>
  </si>
  <si>
    <t>761915 REDUCED TO CLEAR LBL PACK/4</t>
  </si>
  <si>
    <t>LBL93213P</t>
  </si>
  <si>
    <t>GBP1 PRICE FLASH LABEL ROLL/500</t>
  </si>
  <si>
    <t>LBL93258APFNEW</t>
  </si>
  <si>
    <t>RTC LABEL REDUCED GSM CASE/75</t>
  </si>
  <si>
    <t>LBL93544</t>
  </si>
  <si>
    <t>STD INSTORE SEL PAPER 297X210MM PK/250</t>
  </si>
  <si>
    <t>LBL93545</t>
  </si>
  <si>
    <t>PROMO INSTORE SEL LABEL PACK/250</t>
  </si>
  <si>
    <t>LBL93546</t>
  </si>
  <si>
    <t>LARGE INSTORE LABELS PACK/200</t>
  </si>
  <si>
    <t>LBL93547</t>
  </si>
  <si>
    <t>SMALL INSTORE LABELS  PACK/200</t>
  </si>
  <si>
    <t>LBL93554</t>
  </si>
  <si>
    <t>PERF PRINTED BARKER SHEET PACK/250</t>
  </si>
  <si>
    <t>LBL93597</t>
  </si>
  <si>
    <t>AVERY WEIGHING SCALE TILL ROLL CASE/20</t>
  </si>
  <si>
    <t>LBL93600</t>
  </si>
  <si>
    <t>SOLD OUT SHELF EDGING PACK/250</t>
  </si>
  <si>
    <t>LBL93610</t>
  </si>
  <si>
    <t>SMALL SHELF EDGE LABELS PACK/100</t>
  </si>
  <si>
    <t>LBL93691</t>
  </si>
  <si>
    <t>TIGER BATON LABEL ROLL/500</t>
  </si>
  <si>
    <t>LBL93702</t>
  </si>
  <si>
    <t>WHITE DEMI BAGUETTES 3'S ROLL/500</t>
  </si>
  <si>
    <t>LBL93703</t>
  </si>
  <si>
    <t>WHITE BATON ROLL/500</t>
  </si>
  <si>
    <t>LBL93704</t>
  </si>
  <si>
    <t>WHITE FARMHOUSE LOAF 800G ROLL/500</t>
  </si>
  <si>
    <t>LBL93709</t>
  </si>
  <si>
    <t>APPLE PIE ROLL/500</t>
  </si>
  <si>
    <t>LBL93716</t>
  </si>
  <si>
    <t>CRUSTY WHITE COB 400G ROLL/500</t>
  </si>
  <si>
    <t>LBL93891</t>
  </si>
  <si>
    <t>TAG PAPER ZPERFORM CASE/16</t>
  </si>
  <si>
    <t>LBL93904</t>
  </si>
  <si>
    <t>CLEAR 50MM PERMANENT LABEL REEL/500</t>
  </si>
  <si>
    <t>LBL93911</t>
  </si>
  <si>
    <t>POPPY SEED TOPPED BAGUETTE ROLL/500</t>
  </si>
  <si>
    <t>LBL93915</t>
  </si>
  <si>
    <t>PSCAN PRINTED LBL CASE/5</t>
  </si>
  <si>
    <t>LBL93917</t>
  </si>
  <si>
    <t>4 MEDIUM WHITE PETIT PAINS ROLL/500</t>
  </si>
  <si>
    <t>LBL93918</t>
  </si>
  <si>
    <t>APPLE PUFF PASTRY PIES 4S ROLL/500</t>
  </si>
  <si>
    <t>LBL93919</t>
  </si>
  <si>
    <t>CHERRY LATTICE PIE LABEL ROLL/500</t>
  </si>
  <si>
    <t>LBL93929</t>
  </si>
  <si>
    <t>WHITE CRUSTY BATCH ROLLS ROLL/500</t>
  </si>
  <si>
    <t>LDB93112</t>
  </si>
  <si>
    <t>BROWN KRAFT STRUNG BAG 12X12 CASE/500</t>
  </si>
  <si>
    <t>MED93000KT</t>
  </si>
  <si>
    <t>FIRST AID KIT 1-10 CATERING EACH</t>
  </si>
  <si>
    <t>MED93001WP</t>
  </si>
  <si>
    <t>WOUND CLEANSING WIPES PACK/10</t>
  </si>
  <si>
    <t>MED93006BL</t>
  </si>
  <si>
    <t>BLUE PLASTERS ASSORTED PACK/20</t>
  </si>
  <si>
    <t>MED93007SP</t>
  </si>
  <si>
    <t>SAFETY PINS ASSORTED PACK/6</t>
  </si>
  <si>
    <t>PAC93004</t>
  </si>
  <si>
    <t>CUTLERY BOX EACH</t>
  </si>
  <si>
    <t>REF93002</t>
  </si>
  <si>
    <t>760234 CLEAR REFUSE SACK CASE/200</t>
  </si>
  <si>
    <t>REF93005B</t>
  </si>
  <si>
    <t>SACK BLUE - DRY MIX RCY CASE/200</t>
  </si>
  <si>
    <t>REF93006G</t>
  </si>
  <si>
    <t>SACK GREEN - FOOD WASTE CASE/200</t>
  </si>
  <si>
    <t>REF93007R</t>
  </si>
  <si>
    <t>SACK RED - GENERAL WASTE CASE/200</t>
  </si>
  <si>
    <t>REF93015</t>
  </si>
  <si>
    <t>YELLOW WASTE SACK CASE/200</t>
  </si>
  <si>
    <t>SEC93004</t>
  </si>
  <si>
    <t>861367 DAMAGED CAGE SEAL PACK/10</t>
  </si>
  <si>
    <t>SEC93007U</t>
  </si>
  <si>
    <t>CSHTC FORGERY DECTECTOR UNT CT1189 EACH</t>
  </si>
  <si>
    <t>SEC93019</t>
  </si>
  <si>
    <t>REPLCMNT BULB FR FORGERY DETECTOR EACH</t>
  </si>
  <si>
    <t>STA93032AA</t>
  </si>
  <si>
    <t>94595 - IN STORE PRINTING PAPER A CS/500</t>
  </si>
  <si>
    <t>STAT93535</t>
  </si>
  <si>
    <t>ANTIBACTERIAL WIPES 200S PACK/200</t>
  </si>
  <si>
    <t>TIL93007</t>
  </si>
  <si>
    <t>SELF SCAN TILL ROLL (MID COUNTIES) CS/4</t>
  </si>
  <si>
    <t>TIL93019</t>
  </si>
  <si>
    <t>PLAIN THERMAL PF TILL ROLL 100M CS/20</t>
  </si>
  <si>
    <t>TIL93020</t>
  </si>
  <si>
    <t>FRTS PLN THERM PF TILL ROLL 73M CS/20</t>
  </si>
  <si>
    <t>TWI93001</t>
  </si>
  <si>
    <t>451703 BAILING TWINE 350M PACK/2</t>
  </si>
  <si>
    <t>VEN93003</t>
  </si>
  <si>
    <t>950416 SUGAR STICKS SWEETENER CASE/1000</t>
  </si>
  <si>
    <t>VEN93004BS</t>
  </si>
  <si>
    <t>FAIRTRD BRWN SUG STKS CASE 1000</t>
  </si>
  <si>
    <t>VEN93005WS</t>
  </si>
  <si>
    <t>FT WHITE SUGAR STKS CASE 1000</t>
  </si>
  <si>
    <t>VEN93016K</t>
  </si>
  <si>
    <t>HEINZ TOMATO SAUCE 10ML  CASE/200</t>
  </si>
  <si>
    <t>VEN93018CS</t>
  </si>
  <si>
    <t>CASTER SUGAR 2KG     EACH</t>
  </si>
  <si>
    <t>GOODS</t>
  </si>
  <si>
    <t>TOTAL</t>
  </si>
  <si>
    <t>CONSOLIDATED INVOICE</t>
  </si>
  <si>
    <t xml:space="preserve"> </t>
  </si>
  <si>
    <t xml:space="preserve">WEEKLY CONSOLIDATED INVOICE </t>
  </si>
  <si>
    <t>INVOICE ADDRESS</t>
  </si>
  <si>
    <t>DATE</t>
  </si>
  <si>
    <t>YOUR REF</t>
  </si>
  <si>
    <t>ACCOUNT NO</t>
  </si>
  <si>
    <t>OUR REF</t>
  </si>
  <si>
    <t>CONSOLIDATED</t>
  </si>
  <si>
    <t>PRODUCT</t>
  </si>
  <si>
    <t>DESCRIPTION</t>
  </si>
  <si>
    <t>U/COST</t>
  </si>
  <si>
    <t>QTY</t>
  </si>
  <si>
    <t>VALUE</t>
  </si>
  <si>
    <t>VARIOUS</t>
  </si>
  <si>
    <t xml:space="preserve">Consolidated charges for Deliveries to Stores  </t>
  </si>
  <si>
    <t>See backup information for details</t>
  </si>
  <si>
    <t>PAYMENT DETAILS</t>
  </si>
  <si>
    <t xml:space="preserve">Cheques payable to "Bunzl Retail Supplies" </t>
  </si>
  <si>
    <t>BACS payments to Natwest Bank</t>
  </si>
  <si>
    <t>PAYMENT TERMS -  30 DAYS FROM INVOICE DATE</t>
  </si>
  <si>
    <t>NET TOTAL</t>
  </si>
  <si>
    <t>TOTAL VAT</t>
  </si>
  <si>
    <t>AMOUNT PAYABLE</t>
  </si>
  <si>
    <t>NET TOTAL FOR VATABLE PRODUCTS</t>
  </si>
  <si>
    <t>NET TOTAL FOR NON VATABLE PRODUCTS</t>
  </si>
  <si>
    <t>TOTAL NET</t>
  </si>
  <si>
    <t>Period 19/09/22 - 25/09/22</t>
  </si>
  <si>
    <t>J221197</t>
  </si>
  <si>
    <t>ACME Limited</t>
  </si>
  <si>
    <t>ACME HOUSE</t>
  </si>
  <si>
    <t>ACME TECHNOLOGY PARK</t>
  </si>
  <si>
    <t>ACMEWICK</t>
  </si>
  <si>
    <t>AM34 6ME</t>
  </si>
  <si>
    <t>9399000</t>
  </si>
  <si>
    <t>J2211656</t>
  </si>
  <si>
    <t xml:space="preserve"> Lamplight Way</t>
  </si>
  <si>
    <t>Oldcroft Commerce Park</t>
  </si>
  <si>
    <t>Swindon</t>
  </si>
  <si>
    <t>SW7 8UJ</t>
  </si>
  <si>
    <t>Tel: 0161 786786</t>
  </si>
  <si>
    <t>Fax: 0161 8767867</t>
  </si>
  <si>
    <t>Retail Supplies</t>
  </si>
  <si>
    <t>Account 945459271, Sort Code 02-05-31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</si>
</sst>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;[Red]\-#,##0.00;0.00"/>
    <numFmt numFmtId="166" formatCode="&quot;£&quot;#,##0.00\ ;\(&quot;£&quot;#,##0.00\);\ &quot;£&quot;0.00\ "/>
    <numFmt numFmtId="167" formatCode="d\-mmm\-yy"/>
    <numFmt numFmtId="168" formatCode="&quot;£&quot;#,##0.00"/>
    <numFmt numFmtId="169" formatCode="\ #,##0.00\ ;\(#,##0.00\);\ 0.00\ "/>
  </numFmts>
  <fonts count="29" x14ac:knownFonts="1">
    <font>
      <sz val="10"/>
      <color rgb="FF000000"/>
      <name val="Arial"/>
    </font>
    <font>
      <sz val="9"/>
      <color rgb="FF333333"/>
      <name val="Arial"/>
      <family val="2"/>
    </font>
    <font>
      <sz val="8"/>
      <color rgb="FF333333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b/>
      <sz val="8"/>
      <color rgb="FF333333"/>
      <name val="Arial"/>
      <family val="2"/>
    </font>
    <font>
      <b/>
      <sz val="14"/>
      <color rgb="FF333333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8"/>
      <name val="Arial"/>
      <family val="2"/>
    </font>
    <font>
      <b/>
      <sz val="12"/>
      <color indexed="18"/>
      <name val="Arial"/>
      <family val="2"/>
    </font>
    <font>
      <sz val="8"/>
      <color indexed="18"/>
      <name val="Arial"/>
      <family val="2"/>
    </font>
    <font>
      <sz val="8"/>
      <color rgb="FF00206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1"/>
      <color indexed="22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sz val="12"/>
      <color rgb="FF000000"/>
      <name val="Arial"/>
      <family val="2"/>
    </font>
    <font>
      <b/>
      <u/>
      <sz val="11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indexed="13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left"/>
    </xf>
    <xf numFmtId="49" fontId="4" fillId="3" borderId="7" xfId="0" applyNumberFormat="1" applyFont="1" applyFill="1" applyBorder="1" applyAlignment="1">
      <alignment horizontal="center" vertical="center" wrapText="1"/>
    </xf>
    <xf numFmtId="49" fontId="2" fillId="4" borderId="8" xfId="0" applyNumberFormat="1" applyFont="1" applyFill="1" applyBorder="1" applyAlignment="1">
      <alignment horizontal="left"/>
    </xf>
    <xf numFmtId="0" fontId="2" fillId="4" borderId="8" xfId="0" applyFont="1" applyFill="1" applyBorder="1" applyAlignment="1">
      <alignment horizontal="right"/>
    </xf>
    <xf numFmtId="164" fontId="2" fillId="4" borderId="8" xfId="0" applyNumberFormat="1" applyFont="1" applyFill="1" applyBorder="1" applyAlignment="1">
      <alignment horizontal="right"/>
    </xf>
    <xf numFmtId="49" fontId="2" fillId="2" borderId="8" xfId="0" applyNumberFormat="1" applyFont="1" applyFill="1" applyBorder="1" applyAlignment="1">
      <alignment horizontal="left"/>
    </xf>
    <xf numFmtId="0" fontId="2" fillId="2" borderId="8" xfId="0" applyFont="1" applyFill="1" applyBorder="1" applyAlignment="1">
      <alignment horizontal="right"/>
    </xf>
    <xf numFmtId="164" fontId="2" fillId="2" borderId="8" xfId="0" applyNumberFormat="1" applyFont="1" applyFill="1" applyBorder="1" applyAlignment="1">
      <alignment horizontal="right"/>
    </xf>
    <xf numFmtId="0" fontId="5" fillId="2" borderId="9" xfId="0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166" fontId="7" fillId="0" borderId="12" xfId="0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7" fillId="0" borderId="14" xfId="0" applyFont="1" applyBorder="1" applyAlignment="1">
      <alignment vertical="center"/>
    </xf>
    <xf numFmtId="0" fontId="13" fillId="0" borderId="14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166" fontId="13" fillId="0" borderId="16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166" fontId="7" fillId="0" borderId="0" xfId="0" applyNumberFormat="1" applyFont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9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67" fontId="13" fillId="0" borderId="21" xfId="0" applyNumberFormat="1" applyFont="1" applyBorder="1" applyAlignment="1">
      <alignment horizontal="center" vertical="center" wrapText="1"/>
    </xf>
    <xf numFmtId="49" fontId="13" fillId="0" borderId="22" xfId="0" applyNumberFormat="1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0" fontId="7" fillId="0" borderId="25" xfId="0" applyFont="1" applyBorder="1" applyAlignment="1">
      <alignment vertical="center"/>
    </xf>
    <xf numFmtId="0" fontId="8" fillId="0" borderId="25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168" fontId="7" fillId="0" borderId="27" xfId="0" applyNumberFormat="1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166" fontId="7" fillId="0" borderId="28" xfId="0" applyNumberFormat="1" applyFont="1" applyBorder="1" applyAlignment="1">
      <alignment horizontal="right" vertical="center"/>
    </xf>
    <xf numFmtId="0" fontId="20" fillId="0" borderId="29" xfId="0" applyFont="1" applyBorder="1" applyAlignment="1">
      <alignment vertical="center"/>
    </xf>
    <xf numFmtId="0" fontId="20" fillId="0" borderId="29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30" xfId="0" applyFont="1" applyBorder="1" applyAlignment="1">
      <alignment horizontal="left" vertical="center"/>
    </xf>
    <xf numFmtId="168" fontId="20" fillId="0" borderId="30" xfId="0" applyNumberFormat="1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166" fontId="20" fillId="0" borderId="31" xfId="0" applyNumberFormat="1" applyFont="1" applyBorder="1" applyAlignment="1">
      <alignment horizontal="right" vertical="center"/>
    </xf>
    <xf numFmtId="0" fontId="21" fillId="0" borderId="0" xfId="0" applyFont="1"/>
    <xf numFmtId="0" fontId="14" fillId="0" borderId="29" xfId="0" applyFont="1" applyBorder="1" applyAlignment="1">
      <alignment vertical="center"/>
    </xf>
    <xf numFmtId="0" fontId="14" fillId="0" borderId="29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168" fontId="14" fillId="0" borderId="30" xfId="0" applyNumberFormat="1" applyFont="1" applyBorder="1" applyAlignment="1">
      <alignment vertical="center"/>
    </xf>
    <xf numFmtId="0" fontId="14" fillId="0" borderId="31" xfId="0" applyFont="1" applyBorder="1" applyAlignment="1">
      <alignment vertical="center"/>
    </xf>
    <xf numFmtId="4" fontId="14" fillId="0" borderId="31" xfId="0" applyNumberFormat="1" applyFont="1" applyBorder="1" applyAlignment="1">
      <alignment horizontal="right" vertical="center"/>
    </xf>
    <xf numFmtId="168" fontId="14" fillId="0" borderId="31" xfId="0" applyNumberFormat="1" applyFont="1" applyBorder="1" applyAlignment="1">
      <alignment horizontal="right" vertical="center"/>
    </xf>
    <xf numFmtId="0" fontId="13" fillId="0" borderId="0" xfId="0" applyFont="1"/>
    <xf numFmtId="0" fontId="13" fillId="0" borderId="30" xfId="0" applyFont="1" applyBorder="1" applyAlignment="1">
      <alignment horizontal="left" vertical="center"/>
    </xf>
    <xf numFmtId="0" fontId="22" fillId="5" borderId="13" xfId="0" applyFont="1" applyFill="1" applyBorder="1" applyAlignment="1">
      <alignment horizontal="left" vertical="center"/>
    </xf>
    <xf numFmtId="0" fontId="22" fillId="5" borderId="14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14" fillId="5" borderId="19" xfId="0" applyFont="1" applyFill="1" applyBorder="1" applyAlignment="1">
      <alignment horizontal="left" vertical="center"/>
    </xf>
    <xf numFmtId="0" fontId="14" fillId="5" borderId="12" xfId="0" applyFont="1" applyFill="1" applyBorder="1" applyAlignment="1">
      <alignment horizontal="left" vertical="center"/>
    </xf>
    <xf numFmtId="0" fontId="23" fillId="0" borderId="0" xfId="0" applyFont="1" applyAlignment="1">
      <alignment vertical="center"/>
    </xf>
    <xf numFmtId="169" fontId="24" fillId="0" borderId="21" xfId="0" applyNumberFormat="1" applyFont="1" applyBorder="1" applyAlignment="1">
      <alignment horizontal="left" vertical="center"/>
    </xf>
    <xf numFmtId="0" fontId="25" fillId="0" borderId="21" xfId="0" applyFont="1" applyBorder="1" applyAlignment="1">
      <alignment horizontal="left" vertical="center"/>
    </xf>
    <xf numFmtId="168" fontId="25" fillId="0" borderId="21" xfId="0" applyNumberFormat="1" applyFont="1" applyBorder="1" applyAlignment="1">
      <alignment horizontal="right" vertical="center"/>
    </xf>
    <xf numFmtId="0" fontId="26" fillId="0" borderId="0" xfId="0" applyFont="1" applyAlignment="1">
      <alignment vertical="center"/>
    </xf>
    <xf numFmtId="169" fontId="27" fillId="0" borderId="0" xfId="0" applyNumberFormat="1" applyFont="1" applyAlignment="1">
      <alignment horizontal="left" vertical="center"/>
    </xf>
    <xf numFmtId="168" fontId="20" fillId="0" borderId="0" xfId="0" applyNumberFormat="1" applyFont="1" applyAlignment="1">
      <alignment horizontal="left" vertical="center"/>
    </xf>
    <xf numFmtId="168" fontId="0" fillId="0" borderId="0" xfId="0" applyNumberFormat="1"/>
    <xf numFmtId="0" fontId="23" fillId="0" borderId="0" xfId="0" applyFont="1" applyAlignment="1">
      <alignment horizontal="left" vertical="center"/>
    </xf>
    <xf numFmtId="168" fontId="23" fillId="0" borderId="0" xfId="0" applyNumberFormat="1" applyFont="1" applyAlignment="1">
      <alignment horizontal="right" vertical="center"/>
    </xf>
    <xf numFmtId="0" fontId="13" fillId="0" borderId="25" xfId="0" applyFont="1" applyBorder="1" applyAlignment="1">
      <alignment vertical="center"/>
    </xf>
    <xf numFmtId="0" fontId="23" fillId="0" borderId="26" xfId="0" applyFont="1" applyBorder="1" applyAlignment="1">
      <alignment vertical="center"/>
    </xf>
    <xf numFmtId="0" fontId="23" fillId="0" borderId="26" xfId="0" applyFont="1" applyBorder="1" applyAlignment="1">
      <alignment horizontal="left" vertical="center"/>
    </xf>
    <xf numFmtId="168" fontId="25" fillId="0" borderId="27" xfId="0" applyNumberFormat="1" applyFont="1" applyBorder="1" applyAlignment="1">
      <alignment horizontal="right" vertical="center"/>
    </xf>
    <xf numFmtId="0" fontId="13" fillId="0" borderId="29" xfId="0" applyFont="1" applyBorder="1" applyAlignment="1">
      <alignment vertical="center"/>
    </xf>
    <xf numFmtId="168" fontId="25" fillId="0" borderId="30" xfId="0" applyNumberFormat="1" applyFont="1" applyBorder="1" applyAlignment="1">
      <alignment horizontal="right" vertical="center"/>
    </xf>
    <xf numFmtId="0" fontId="13" fillId="0" borderId="32" xfId="0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0" fontId="23" fillId="0" borderId="33" xfId="0" applyFont="1" applyBorder="1" applyAlignment="1">
      <alignment horizontal="left" vertical="center"/>
    </xf>
    <xf numFmtId="168" fontId="25" fillId="0" borderId="34" xfId="0" applyNumberFormat="1" applyFont="1" applyBorder="1" applyAlignment="1">
      <alignment horizontal="right" vertical="center"/>
    </xf>
    <xf numFmtId="166" fontId="23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166" fontId="28" fillId="0" borderId="0" xfId="0" applyNumberFormat="1" applyFont="1" applyAlignment="1">
      <alignment horizontal="right" vertical="center"/>
    </xf>
    <xf numFmtId="2" fontId="2" fillId="4" borderId="8" xfId="0" applyNumberFormat="1" applyFont="1" applyFill="1" applyBorder="1" applyAlignment="1">
      <alignment horizontal="right"/>
    </xf>
    <xf numFmtId="2" fontId="2" fillId="2" borderId="8" xfId="0" applyNumberFormat="1" applyFont="1" applyFill="1" applyBorder="1" applyAlignment="1">
      <alignment horizontal="right"/>
    </xf>
    <xf numFmtId="2" fontId="5" fillId="2" borderId="0" xfId="0" applyNumberFormat="1" applyFont="1" applyFill="1" applyAlignment="1">
      <alignment horizontal="left" vertical="center"/>
    </xf>
    <xf numFmtId="2" fontId="5" fillId="2" borderId="0" xfId="0" applyNumberFormat="1" applyFont="1" applyFill="1" applyAlignment="1">
      <alignment horizontal="right" vertical="center"/>
    </xf>
    <xf numFmtId="2" fontId="5" fillId="2" borderId="10" xfId="0" applyNumberFormat="1" applyFont="1" applyFill="1" applyBorder="1" applyAlignment="1">
      <alignment horizontal="right" vertical="center"/>
    </xf>
    <xf numFmtId="49" fontId="5" fillId="2" borderId="0" xfId="0" applyNumberFormat="1" applyFont="1" applyFill="1" applyAlignment="1">
      <alignment horizontal="right" vertical="center"/>
    </xf>
    <xf numFmtId="49" fontId="6" fillId="2" borderId="11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6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95250</xdr:colOff>
      <xdr:row>222</xdr:row>
      <xdr:rowOff>149225</xdr:rowOff>
    </xdr:to>
    <xdr:pic>
      <xdr:nvPicPr>
        <xdr:cNvPr id="2" name="Picture 1026" descr="BRSLOGO">
          <a:extLst>
            <a:ext uri="{FF2B5EF4-FFF2-40B4-BE49-F238E27FC236}">
              <a16:creationId xmlns:a16="http://schemas.microsoft.com/office/drawing/2014/main" id="{5B54E798-60D6-4A95-A95D-E35794077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0" cy="36096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95250</xdr:colOff>
      <xdr:row>222</xdr:row>
      <xdr:rowOff>149225</xdr:rowOff>
    </xdr:to>
    <xdr:pic>
      <xdr:nvPicPr>
        <xdr:cNvPr id="3" name="Picture 1026" descr="BRSLOGO">
          <a:extLst>
            <a:ext uri="{FF2B5EF4-FFF2-40B4-BE49-F238E27FC236}">
              <a16:creationId xmlns:a16="http://schemas.microsoft.com/office/drawing/2014/main" id="{F555E295-72C4-4905-8169-BE7263FAD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0" cy="36096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95250</xdr:colOff>
      <xdr:row>222</xdr:row>
      <xdr:rowOff>111125</xdr:rowOff>
    </xdr:to>
    <xdr:pic>
      <xdr:nvPicPr>
        <xdr:cNvPr id="4" name="Picture 1026" descr="BRSLOGO">
          <a:extLst>
            <a:ext uri="{FF2B5EF4-FFF2-40B4-BE49-F238E27FC236}">
              <a16:creationId xmlns:a16="http://schemas.microsoft.com/office/drawing/2014/main" id="{E1619F97-71E4-462F-A817-9AFFD4335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0" cy="3605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95250</xdr:colOff>
      <xdr:row>222</xdr:row>
      <xdr:rowOff>111125</xdr:rowOff>
    </xdr:to>
    <xdr:pic>
      <xdr:nvPicPr>
        <xdr:cNvPr id="5" name="Picture 1026" descr="BRSLOGO">
          <a:extLst>
            <a:ext uri="{FF2B5EF4-FFF2-40B4-BE49-F238E27FC236}">
              <a16:creationId xmlns:a16="http://schemas.microsoft.com/office/drawing/2014/main" id="{08A3D2DE-5A54-49CD-9F21-E00DA7E2A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0" cy="3605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95250</xdr:colOff>
      <xdr:row>222</xdr:row>
      <xdr:rowOff>111125</xdr:rowOff>
    </xdr:to>
    <xdr:pic>
      <xdr:nvPicPr>
        <xdr:cNvPr id="6" name="Picture 1026" descr="BRSLOGO">
          <a:extLst>
            <a:ext uri="{FF2B5EF4-FFF2-40B4-BE49-F238E27FC236}">
              <a16:creationId xmlns:a16="http://schemas.microsoft.com/office/drawing/2014/main" id="{5558E24D-AD8F-404C-8791-7838E23DD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0" cy="3605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95250</xdr:colOff>
      <xdr:row>222</xdr:row>
      <xdr:rowOff>111125</xdr:rowOff>
    </xdr:to>
    <xdr:pic>
      <xdr:nvPicPr>
        <xdr:cNvPr id="7" name="Picture 1026" descr="BRSLOGO">
          <a:extLst>
            <a:ext uri="{FF2B5EF4-FFF2-40B4-BE49-F238E27FC236}">
              <a16:creationId xmlns:a16="http://schemas.microsoft.com/office/drawing/2014/main" id="{EFDDD01E-F7F8-42B7-BBE9-5F827D1AF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0" cy="3605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28575</xdr:rowOff>
    </xdr:from>
    <xdr:to>
      <xdr:col>0</xdr:col>
      <xdr:colOff>95250</xdr:colOff>
      <xdr:row>222</xdr:row>
      <xdr:rowOff>111125</xdr:rowOff>
    </xdr:to>
    <xdr:pic>
      <xdr:nvPicPr>
        <xdr:cNvPr id="8" name="Picture 1026" descr="BRSLOGO">
          <a:extLst>
            <a:ext uri="{FF2B5EF4-FFF2-40B4-BE49-F238E27FC236}">
              <a16:creationId xmlns:a16="http://schemas.microsoft.com/office/drawing/2014/main" id="{6024B46E-89A5-4139-9EA8-D1FA75168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400"/>
          <a:ext cx="0" cy="3603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28575</xdr:rowOff>
    </xdr:from>
    <xdr:to>
      <xdr:col>0</xdr:col>
      <xdr:colOff>95250</xdr:colOff>
      <xdr:row>222</xdr:row>
      <xdr:rowOff>111125</xdr:rowOff>
    </xdr:to>
    <xdr:pic>
      <xdr:nvPicPr>
        <xdr:cNvPr id="9" name="Picture 1026" descr="BRSLOGO">
          <a:extLst>
            <a:ext uri="{FF2B5EF4-FFF2-40B4-BE49-F238E27FC236}">
              <a16:creationId xmlns:a16="http://schemas.microsoft.com/office/drawing/2014/main" id="{A82DE2FE-C9B1-4060-A896-738DB9EBD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400"/>
          <a:ext cx="0" cy="3603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139700</xdr:colOff>
      <xdr:row>1</xdr:row>
      <xdr:rowOff>95253</xdr:rowOff>
    </xdr:from>
    <xdr:to>
      <xdr:col>1</xdr:col>
      <xdr:colOff>504825</xdr:colOff>
      <xdr:row>8</xdr:row>
      <xdr:rowOff>123825</xdr:rowOff>
    </xdr:to>
    <xdr:pic>
      <xdr:nvPicPr>
        <xdr:cNvPr id="10" name="Picture 1026" descr="BRSLOGO">
          <a:extLst>
            <a:ext uri="{FF2B5EF4-FFF2-40B4-BE49-F238E27FC236}">
              <a16:creationId xmlns:a16="http://schemas.microsoft.com/office/drawing/2014/main" id="{F02D7F16-2D5B-428D-889C-B70A8C0B1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7178"/>
          <a:ext cx="1260475" cy="12382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9C37-3EC3-470F-B682-1652D381F14E}">
  <sheetPr>
    <pageSetUpPr fitToPage="1"/>
  </sheetPr>
  <dimension ref="A2:J68"/>
  <sheetViews>
    <sheetView tabSelected="1" workbookViewId="0">
      <selection activeCell="B54" sqref="B54"/>
    </sheetView>
  </sheetViews>
  <sheetFormatPr defaultRowHeight="12.75" x14ac:dyDescent="0.2"/>
  <cols>
    <col min="1" max="1" width="12.85546875" style="14" customWidth="1"/>
    <col min="2" max="2" width="17.42578125" style="14" customWidth="1"/>
    <col min="3" max="3" width="8.5703125" style="14" customWidth="1"/>
    <col min="4" max="4" width="12.5703125" style="14" customWidth="1"/>
    <col min="5" max="5" width="8.5703125" style="14" customWidth="1"/>
    <col min="6" max="6" width="9" style="14" customWidth="1"/>
    <col min="7" max="7" width="13.42578125" style="14" customWidth="1"/>
    <col min="8" max="8" width="8.5703125" style="14" customWidth="1"/>
    <col min="9" max="9" width="17.28515625" style="41" customWidth="1"/>
    <col min="10" max="10" width="8.85546875" bestFit="1" customWidth="1"/>
  </cols>
  <sheetData>
    <row r="2" spans="1:9" ht="15.75" x14ac:dyDescent="0.2">
      <c r="B2" s="15"/>
      <c r="C2" s="16"/>
      <c r="D2" s="15"/>
      <c r="F2" s="17"/>
      <c r="G2" s="15"/>
      <c r="H2" s="31"/>
      <c r="I2" s="18" t="s">
        <v>368</v>
      </c>
    </row>
    <row r="3" spans="1:9" x14ac:dyDescent="0.2">
      <c r="C3" s="19"/>
      <c r="D3" s="19"/>
      <c r="E3" s="19"/>
      <c r="F3" s="20"/>
      <c r="G3" s="15"/>
      <c r="H3" s="15"/>
      <c r="I3" s="21" t="s">
        <v>362</v>
      </c>
    </row>
    <row r="4" spans="1:9" x14ac:dyDescent="0.2">
      <c r="C4" s="19"/>
      <c r="D4" s="19"/>
      <c r="E4" s="19"/>
      <c r="F4" s="20"/>
      <c r="G4" s="15"/>
      <c r="H4" s="15"/>
      <c r="I4" s="21" t="s">
        <v>363</v>
      </c>
    </row>
    <row r="5" spans="1:9" x14ac:dyDescent="0.2">
      <c r="C5" s="19"/>
      <c r="F5" s="20"/>
      <c r="G5" s="15"/>
      <c r="H5" s="15"/>
      <c r="I5" s="22" t="s">
        <v>364</v>
      </c>
    </row>
    <row r="6" spans="1:9" x14ac:dyDescent="0.2">
      <c r="F6" s="20"/>
      <c r="G6" s="20"/>
      <c r="H6" s="15"/>
      <c r="I6" s="21" t="s">
        <v>365</v>
      </c>
    </row>
    <row r="7" spans="1:9" ht="15" x14ac:dyDescent="0.2">
      <c r="C7" s="23"/>
      <c r="D7" s="23"/>
      <c r="E7" s="23"/>
      <c r="F7" s="23"/>
      <c r="G7" s="24"/>
      <c r="I7" s="22" t="s">
        <v>366</v>
      </c>
    </row>
    <row r="8" spans="1:9" ht="15" x14ac:dyDescent="0.2">
      <c r="C8" s="23"/>
      <c r="D8" s="23"/>
      <c r="E8" s="23"/>
      <c r="F8" s="23"/>
      <c r="G8" s="24"/>
      <c r="I8" s="22" t="s">
        <v>367</v>
      </c>
    </row>
    <row r="9" spans="1:9" ht="18.75" thickBot="1" x14ac:dyDescent="0.25">
      <c r="A9" s="25"/>
      <c r="B9" s="25"/>
      <c r="C9" s="26" t="s">
        <v>328</v>
      </c>
      <c r="D9" s="27"/>
      <c r="E9" s="27"/>
      <c r="F9" s="27"/>
      <c r="G9" s="25"/>
      <c r="H9" s="25"/>
      <c r="I9" s="28"/>
    </row>
    <row r="11" spans="1:9" ht="13.5" thickBot="1" x14ac:dyDescent="0.25">
      <c r="A11" s="29" t="s">
        <v>329</v>
      </c>
      <c r="F11" s="30"/>
      <c r="I11" s="31"/>
    </row>
    <row r="12" spans="1:9" ht="15.75" thickBot="1" x14ac:dyDescent="0.25">
      <c r="A12" s="32" t="s">
        <v>355</v>
      </c>
      <c r="B12" s="33"/>
      <c r="C12" s="34"/>
      <c r="D12" s="35"/>
      <c r="F12" s="30"/>
      <c r="I12" s="36" t="s">
        <v>354</v>
      </c>
    </row>
    <row r="13" spans="1:9" ht="15" x14ac:dyDescent="0.2">
      <c r="A13" s="37" t="s">
        <v>356</v>
      </c>
      <c r="B13" s="38"/>
      <c r="C13" s="39"/>
      <c r="D13" s="40"/>
      <c r="F13" s="30"/>
    </row>
    <row r="14" spans="1:9" ht="15" x14ac:dyDescent="0.2">
      <c r="A14" s="42" t="s">
        <v>357</v>
      </c>
      <c r="B14" s="38"/>
      <c r="C14" s="39"/>
      <c r="D14" s="40"/>
      <c r="F14" s="30"/>
    </row>
    <row r="15" spans="1:9" ht="15" x14ac:dyDescent="0.2">
      <c r="A15" s="37" t="s">
        <v>358</v>
      </c>
      <c r="B15" s="38"/>
      <c r="C15" s="39"/>
      <c r="D15" s="40"/>
      <c r="E15" s="15"/>
      <c r="F15" s="30"/>
    </row>
    <row r="16" spans="1:9" ht="15" x14ac:dyDescent="0.2">
      <c r="A16" s="37" t="s">
        <v>359</v>
      </c>
      <c r="B16" s="38"/>
      <c r="C16" s="39"/>
      <c r="D16" s="40"/>
      <c r="F16" s="30"/>
    </row>
    <row r="17" spans="1:9" ht="15.75" thickBot="1" x14ac:dyDescent="0.25">
      <c r="A17" s="43"/>
      <c r="B17" s="44"/>
      <c r="C17" s="44"/>
      <c r="D17" s="45"/>
      <c r="F17" s="30"/>
    </row>
    <row r="18" spans="1:9" x14ac:dyDescent="0.2">
      <c r="B18" s="46"/>
      <c r="C18" s="46"/>
      <c r="D18" s="46"/>
      <c r="F18" s="30"/>
    </row>
    <row r="19" spans="1:9" x14ac:dyDescent="0.2">
      <c r="A19" s="47" t="s">
        <v>327</v>
      </c>
      <c r="B19" s="47"/>
      <c r="C19" s="47"/>
      <c r="D19" s="47"/>
      <c r="F19" s="47"/>
      <c r="G19" s="47"/>
      <c r="H19" s="47"/>
    </row>
    <row r="20" spans="1:9" ht="13.5" thickBot="1" x14ac:dyDescent="0.25">
      <c r="A20" s="48" t="s">
        <v>330</v>
      </c>
      <c r="B20" s="48" t="s">
        <v>331</v>
      </c>
      <c r="C20" s="48"/>
      <c r="D20" s="48"/>
      <c r="E20" s="49" t="s">
        <v>332</v>
      </c>
      <c r="F20" s="48"/>
      <c r="G20" s="48"/>
      <c r="H20" s="48"/>
      <c r="I20" s="48" t="s">
        <v>333</v>
      </c>
    </row>
    <row r="21" spans="1:9" s="55" customFormat="1" ht="15.75" thickBot="1" x14ac:dyDescent="0.3">
      <c r="A21" s="50">
        <v>44829</v>
      </c>
      <c r="B21" s="51" t="s">
        <v>334</v>
      </c>
      <c r="C21" s="52"/>
      <c r="D21" s="52"/>
      <c r="E21" s="51" t="s">
        <v>1</v>
      </c>
      <c r="F21" s="53"/>
      <c r="G21" s="54"/>
      <c r="H21" s="54"/>
      <c r="I21" s="36" t="s">
        <v>354</v>
      </c>
    </row>
    <row r="22" spans="1:9" x14ac:dyDescent="0.2">
      <c r="A22" s="47"/>
      <c r="B22" s="47"/>
      <c r="C22" s="47"/>
      <c r="D22" s="47"/>
      <c r="F22" s="47"/>
      <c r="G22" s="47"/>
      <c r="H22" s="47"/>
    </row>
    <row r="23" spans="1:9" x14ac:dyDescent="0.2">
      <c r="A23" s="48" t="s">
        <v>335</v>
      </c>
      <c r="B23" s="56"/>
      <c r="C23" s="48"/>
      <c r="D23" s="48" t="s">
        <v>336</v>
      </c>
      <c r="E23" s="48"/>
      <c r="F23" s="48"/>
      <c r="G23" s="48" t="s">
        <v>337</v>
      </c>
      <c r="H23" s="48" t="s">
        <v>338</v>
      </c>
      <c r="I23" s="57" t="s">
        <v>339</v>
      </c>
    </row>
    <row r="24" spans="1:9" x14ac:dyDescent="0.2">
      <c r="A24" s="58"/>
      <c r="B24" s="59"/>
      <c r="C24" s="60"/>
      <c r="D24" s="60"/>
      <c r="E24" s="60"/>
      <c r="F24" s="61"/>
      <c r="G24" s="62"/>
      <c r="H24" s="63"/>
      <c r="I24" s="64"/>
    </row>
    <row r="25" spans="1:9" s="72" customFormat="1" ht="15.75" x14ac:dyDescent="0.2">
      <c r="A25" s="65"/>
      <c r="B25" s="66"/>
      <c r="C25" s="67"/>
      <c r="D25" s="67"/>
      <c r="E25" s="67"/>
      <c r="F25" s="68"/>
      <c r="G25" s="69"/>
      <c r="H25" s="70"/>
      <c r="I25" s="71"/>
    </row>
    <row r="26" spans="1:9" s="72" customFormat="1" ht="15.75" x14ac:dyDescent="0.2">
      <c r="A26" s="65"/>
      <c r="B26" s="66"/>
      <c r="C26" s="67"/>
      <c r="D26" s="67"/>
      <c r="E26" s="67"/>
      <c r="F26" s="68"/>
      <c r="G26" s="69"/>
      <c r="H26" s="70"/>
      <c r="I26" s="71"/>
    </row>
    <row r="27" spans="1:9" ht="14.25" x14ac:dyDescent="0.2">
      <c r="A27" s="73"/>
      <c r="B27" s="74"/>
      <c r="C27" s="75"/>
      <c r="D27" s="75"/>
      <c r="E27" s="75"/>
      <c r="F27" s="76"/>
      <c r="G27" s="77"/>
      <c r="H27" s="78"/>
      <c r="I27" s="79"/>
    </row>
    <row r="28" spans="1:9" ht="14.25" x14ac:dyDescent="0.2">
      <c r="A28" s="73" t="s">
        <v>340</v>
      </c>
      <c r="B28" s="74" t="s">
        <v>341</v>
      </c>
      <c r="C28" s="75"/>
      <c r="D28" s="75"/>
      <c r="E28" s="75"/>
      <c r="F28" s="76"/>
      <c r="G28" s="77">
        <f>'Consolidated Invoice'!F172</f>
        <v>49633.43</v>
      </c>
      <c r="H28" s="78">
        <v>1</v>
      </c>
      <c r="I28" s="80">
        <f>G28</f>
        <v>49633.43</v>
      </c>
    </row>
    <row r="29" spans="1:9" ht="14.25" x14ac:dyDescent="0.2">
      <c r="A29" s="73"/>
      <c r="B29" s="74" t="s">
        <v>353</v>
      </c>
      <c r="C29" s="75"/>
      <c r="D29" s="75"/>
      <c r="E29" s="75"/>
      <c r="F29" s="76"/>
      <c r="G29" s="77"/>
      <c r="H29" s="78"/>
      <c r="I29" s="79"/>
    </row>
    <row r="30" spans="1:9" ht="14.25" x14ac:dyDescent="0.2">
      <c r="A30" s="73"/>
      <c r="B30" s="74" t="s">
        <v>327</v>
      </c>
      <c r="C30" s="75"/>
      <c r="D30" s="75"/>
      <c r="E30" s="75"/>
      <c r="F30" s="76"/>
      <c r="G30" s="77"/>
      <c r="H30" s="78"/>
      <c r="I30" s="79"/>
    </row>
    <row r="31" spans="1:9" ht="15" x14ac:dyDescent="0.25">
      <c r="A31" s="78"/>
      <c r="B31" s="81"/>
      <c r="C31" s="39"/>
      <c r="D31" s="39"/>
      <c r="E31" s="39"/>
      <c r="F31" s="82"/>
      <c r="G31" s="77"/>
      <c r="H31" s="78"/>
      <c r="I31" s="79"/>
    </row>
    <row r="32" spans="1:9" ht="14.25" x14ac:dyDescent="0.2">
      <c r="A32" s="73"/>
      <c r="B32" s="74"/>
      <c r="C32" s="75"/>
      <c r="D32" s="75"/>
      <c r="E32" s="75"/>
      <c r="F32" s="76"/>
      <c r="G32" s="77"/>
      <c r="H32" s="78"/>
      <c r="I32" s="79"/>
    </row>
    <row r="33" spans="1:9" ht="14.25" x14ac:dyDescent="0.2">
      <c r="A33" s="73"/>
      <c r="B33" s="74"/>
      <c r="C33" s="75"/>
      <c r="D33" s="75"/>
      <c r="E33" s="75"/>
      <c r="F33" s="76"/>
      <c r="G33" s="77"/>
      <c r="H33" s="78"/>
      <c r="I33" s="79"/>
    </row>
    <row r="34" spans="1:9" ht="14.25" x14ac:dyDescent="0.2">
      <c r="A34" s="73"/>
      <c r="B34" s="74"/>
      <c r="C34" s="75"/>
      <c r="D34" s="75"/>
      <c r="E34" s="75"/>
      <c r="F34" s="76"/>
      <c r="G34" s="77"/>
      <c r="H34" s="78"/>
      <c r="I34" s="79"/>
    </row>
    <row r="35" spans="1:9" ht="14.25" x14ac:dyDescent="0.2">
      <c r="A35" s="73"/>
      <c r="B35" s="74"/>
      <c r="C35" s="75"/>
      <c r="D35" s="75"/>
      <c r="E35" s="75"/>
      <c r="F35" s="76"/>
      <c r="G35" s="77"/>
      <c r="H35" s="78"/>
      <c r="I35" s="79"/>
    </row>
    <row r="36" spans="1:9" ht="14.25" x14ac:dyDescent="0.2">
      <c r="A36" s="73"/>
      <c r="B36" s="74" t="s">
        <v>342</v>
      </c>
      <c r="C36" s="75"/>
      <c r="D36" s="75"/>
      <c r="E36" s="75"/>
      <c r="F36" s="76"/>
      <c r="G36" s="77"/>
      <c r="H36" s="78"/>
      <c r="I36" s="79"/>
    </row>
    <row r="37" spans="1:9" ht="14.25" x14ac:dyDescent="0.2">
      <c r="A37" s="73"/>
      <c r="B37" s="74"/>
      <c r="C37" s="75"/>
      <c r="D37" s="75"/>
      <c r="E37" s="75"/>
      <c r="F37" s="76"/>
      <c r="G37" s="77"/>
      <c r="H37" s="78"/>
      <c r="I37" s="79"/>
    </row>
    <row r="38" spans="1:9" ht="14.25" x14ac:dyDescent="0.2">
      <c r="A38" s="73"/>
      <c r="B38" s="74"/>
      <c r="C38" s="75"/>
      <c r="D38" s="75"/>
      <c r="E38" s="75"/>
      <c r="F38" s="76"/>
      <c r="G38" s="77"/>
      <c r="H38" s="78"/>
      <c r="I38" s="79"/>
    </row>
    <row r="39" spans="1:9" ht="14.25" x14ac:dyDescent="0.2">
      <c r="A39" s="73"/>
      <c r="B39" s="74"/>
      <c r="C39" s="75"/>
      <c r="D39" s="75"/>
      <c r="E39" s="75"/>
      <c r="F39" s="76"/>
      <c r="G39" s="77"/>
      <c r="H39" s="78"/>
      <c r="I39" s="79"/>
    </row>
    <row r="40" spans="1:9" ht="14.25" x14ac:dyDescent="0.2">
      <c r="A40" s="73"/>
      <c r="B40" s="74"/>
      <c r="C40" s="75"/>
      <c r="D40" s="75"/>
      <c r="E40" s="75"/>
      <c r="F40" s="76"/>
      <c r="G40" s="77"/>
      <c r="H40" s="78"/>
      <c r="I40" s="79"/>
    </row>
    <row r="41" spans="1:9" ht="14.25" x14ac:dyDescent="0.2">
      <c r="A41" s="73"/>
      <c r="B41" s="74"/>
      <c r="C41" s="75"/>
      <c r="D41" s="75"/>
      <c r="E41" s="75"/>
      <c r="F41" s="76"/>
      <c r="G41" s="77"/>
      <c r="H41" s="78"/>
      <c r="I41" s="79"/>
    </row>
    <row r="42" spans="1:9" ht="14.25" x14ac:dyDescent="0.2">
      <c r="A42" s="73"/>
      <c r="B42" s="74"/>
      <c r="C42" s="75"/>
      <c r="D42" s="75"/>
      <c r="E42" s="75"/>
      <c r="F42" s="76"/>
      <c r="G42" s="77"/>
      <c r="H42" s="78"/>
      <c r="I42" s="79"/>
    </row>
    <row r="43" spans="1:9" ht="14.25" x14ac:dyDescent="0.2">
      <c r="A43" s="73"/>
      <c r="B43" s="74"/>
      <c r="C43" s="75"/>
      <c r="D43" s="75"/>
      <c r="E43" s="75"/>
      <c r="F43" s="76"/>
      <c r="G43" s="77"/>
      <c r="H43" s="78"/>
      <c r="I43" s="79"/>
    </row>
    <row r="44" spans="1:9" ht="14.25" x14ac:dyDescent="0.2">
      <c r="A44" s="73"/>
      <c r="B44" s="74"/>
      <c r="C44" s="75"/>
      <c r="D44" s="75"/>
      <c r="E44" s="75"/>
      <c r="F44" s="76"/>
      <c r="G44" s="77"/>
      <c r="H44" s="78"/>
      <c r="I44" s="79"/>
    </row>
    <row r="45" spans="1:9" ht="14.25" x14ac:dyDescent="0.2">
      <c r="A45" s="73"/>
      <c r="B45" s="74"/>
      <c r="C45" s="75"/>
      <c r="D45" s="75"/>
      <c r="E45" s="75"/>
      <c r="F45" s="76"/>
      <c r="G45" s="77"/>
      <c r="H45" s="78"/>
      <c r="I45" s="79"/>
    </row>
    <row r="46" spans="1:9" ht="14.25" x14ac:dyDescent="0.2">
      <c r="A46" s="73"/>
      <c r="B46" s="74"/>
      <c r="C46" s="75"/>
      <c r="D46" s="75"/>
      <c r="E46" s="75"/>
      <c r="F46" s="76"/>
      <c r="G46" s="77"/>
      <c r="H46" s="78"/>
      <c r="I46" s="79"/>
    </row>
    <row r="47" spans="1:9" ht="15" thickBot="1" x14ac:dyDescent="0.25">
      <c r="A47" s="73"/>
      <c r="B47" s="74"/>
      <c r="C47" s="75"/>
      <c r="D47" s="75"/>
      <c r="E47" s="75"/>
      <c r="F47" s="76"/>
      <c r="G47" s="77"/>
      <c r="H47" s="78"/>
      <c r="I47" s="79"/>
    </row>
    <row r="48" spans="1:9" s="55" customFormat="1" ht="15" x14ac:dyDescent="0.2">
      <c r="A48" s="73"/>
      <c r="B48" s="83" t="s">
        <v>343</v>
      </c>
      <c r="C48" s="84"/>
      <c r="D48" s="84"/>
      <c r="E48" s="84"/>
      <c r="F48" s="84"/>
      <c r="G48" s="84"/>
      <c r="H48" s="84"/>
      <c r="I48" s="79"/>
    </row>
    <row r="49" spans="1:10" s="55" customFormat="1" ht="14.25" x14ac:dyDescent="0.2">
      <c r="A49" s="73"/>
      <c r="B49" s="85" t="s">
        <v>344</v>
      </c>
      <c r="C49" s="86"/>
      <c r="D49" s="86"/>
      <c r="E49" s="86"/>
      <c r="F49" s="86"/>
      <c r="G49" s="86"/>
      <c r="H49" s="86"/>
      <c r="I49" s="79"/>
    </row>
    <row r="50" spans="1:10" s="55" customFormat="1" ht="14.25" x14ac:dyDescent="0.2">
      <c r="A50" s="73"/>
      <c r="B50" s="85" t="s">
        <v>345</v>
      </c>
      <c r="C50" s="86"/>
      <c r="D50" s="86"/>
      <c r="E50" s="86"/>
      <c r="F50" s="86"/>
      <c r="G50" s="86"/>
      <c r="H50" s="86"/>
      <c r="I50" s="79"/>
    </row>
    <row r="51" spans="1:10" s="55" customFormat="1" ht="14.25" x14ac:dyDescent="0.2">
      <c r="A51" s="73"/>
      <c r="B51" s="85" t="s">
        <v>369</v>
      </c>
      <c r="C51" s="86"/>
      <c r="D51" s="86"/>
      <c r="E51" s="86"/>
      <c r="F51" s="86"/>
      <c r="G51" s="86"/>
      <c r="H51" s="86"/>
      <c r="I51" s="79"/>
    </row>
    <row r="52" spans="1:10" s="55" customFormat="1" ht="14.25" x14ac:dyDescent="0.2">
      <c r="A52" s="73"/>
      <c r="B52" s="85"/>
      <c r="C52" s="86"/>
      <c r="D52" s="86"/>
      <c r="E52" s="86"/>
      <c r="F52" s="86"/>
      <c r="G52" s="86"/>
      <c r="H52" s="86"/>
      <c r="I52" s="79"/>
    </row>
    <row r="53" spans="1:10" s="55" customFormat="1" ht="14.25" x14ac:dyDescent="0.2">
      <c r="A53" s="73"/>
      <c r="B53" s="85"/>
      <c r="C53" s="86"/>
      <c r="D53" s="86"/>
      <c r="E53" s="86"/>
      <c r="F53" s="86"/>
      <c r="G53" s="86"/>
      <c r="H53" s="86"/>
      <c r="I53" s="79"/>
    </row>
    <row r="54" spans="1:10" s="55" customFormat="1" ht="15" thickBot="1" x14ac:dyDescent="0.25">
      <c r="A54" s="73"/>
      <c r="B54" s="87"/>
      <c r="C54" s="88"/>
      <c r="D54" s="88"/>
      <c r="E54" s="88"/>
      <c r="F54" s="88"/>
      <c r="G54" s="88"/>
      <c r="H54" s="88"/>
      <c r="I54" s="80" t="str">
        <f>IF(SUM(A54*G54)&gt;0,SUM(A54*G54)," ")</f>
        <v xml:space="preserve"> </v>
      </c>
    </row>
    <row r="55" spans="1:10" ht="15.75" x14ac:dyDescent="0.2">
      <c r="A55" s="89" t="s">
        <v>346</v>
      </c>
      <c r="B55" s="89"/>
      <c r="C55" s="89"/>
      <c r="D55" s="89"/>
      <c r="E55" s="89"/>
      <c r="F55" s="89"/>
      <c r="G55" s="90" t="s">
        <v>347</v>
      </c>
      <c r="H55" s="91"/>
      <c r="I55" s="92">
        <f>SUM(I28)</f>
        <v>49633.43</v>
      </c>
    </row>
    <row r="56" spans="1:10" ht="15.75" x14ac:dyDescent="0.2">
      <c r="A56" s="93"/>
      <c r="B56" s="93"/>
      <c r="C56" s="93"/>
      <c r="D56" s="93"/>
      <c r="E56" s="93"/>
      <c r="F56" s="93"/>
      <c r="G56" s="94"/>
      <c r="H56" s="67"/>
      <c r="I56" s="95"/>
    </row>
    <row r="57" spans="1:10" ht="15.75" x14ac:dyDescent="0.2">
      <c r="A57" s="93"/>
      <c r="B57" s="93"/>
      <c r="C57" s="93"/>
      <c r="D57" s="93"/>
      <c r="E57" s="93"/>
      <c r="F57" s="93"/>
      <c r="G57" s="90" t="s">
        <v>348</v>
      </c>
      <c r="H57" s="91"/>
      <c r="I57" s="92">
        <f>'Consolidated Invoice'!F173</f>
        <v>9860.8700000000008</v>
      </c>
      <c r="J57" s="96"/>
    </row>
    <row r="58" spans="1:10" ht="15.75" x14ac:dyDescent="0.2">
      <c r="A58" s="93"/>
      <c r="B58" s="93"/>
      <c r="C58" s="93"/>
      <c r="D58" s="93"/>
      <c r="E58" s="93"/>
      <c r="F58" s="93"/>
      <c r="G58" s="94"/>
      <c r="H58" s="67"/>
      <c r="I58" s="95"/>
    </row>
    <row r="59" spans="1:10" ht="15.75" x14ac:dyDescent="0.2">
      <c r="A59" s="89"/>
      <c r="B59" s="89"/>
      <c r="C59" s="89"/>
      <c r="D59" s="89"/>
      <c r="E59" s="89"/>
      <c r="F59" s="89"/>
      <c r="G59" s="90" t="s">
        <v>349</v>
      </c>
      <c r="H59" s="91"/>
      <c r="I59" s="92">
        <f>I55+I57</f>
        <v>59494.3</v>
      </c>
    </row>
    <row r="60" spans="1:10" ht="15" x14ac:dyDescent="0.2">
      <c r="A60" s="89"/>
      <c r="B60" s="89"/>
      <c r="C60" s="89"/>
      <c r="D60" s="89"/>
      <c r="E60" s="89"/>
      <c r="F60" s="89"/>
      <c r="G60" s="97"/>
      <c r="H60" s="97"/>
      <c r="I60" s="98"/>
    </row>
    <row r="61" spans="1:10" ht="15.75" x14ac:dyDescent="0.2">
      <c r="A61" s="89"/>
      <c r="B61" s="99" t="s">
        <v>350</v>
      </c>
      <c r="C61" s="100"/>
      <c r="D61" s="100"/>
      <c r="E61" s="100"/>
      <c r="F61" s="100"/>
      <c r="G61" s="101"/>
      <c r="H61" s="101"/>
      <c r="I61" s="102">
        <f>'Consolidated Invoice'!F173/0.2</f>
        <v>49304.35</v>
      </c>
    </row>
    <row r="62" spans="1:10" ht="15.75" x14ac:dyDescent="0.2">
      <c r="A62" s="89"/>
      <c r="B62" s="103" t="s">
        <v>351</v>
      </c>
      <c r="C62" s="89"/>
      <c r="D62" s="89"/>
      <c r="E62" s="89"/>
      <c r="F62" s="89"/>
      <c r="G62" s="97"/>
      <c r="H62" s="97"/>
      <c r="I62" s="104">
        <f>I55-I61</f>
        <v>329.08000000000175</v>
      </c>
    </row>
    <row r="63" spans="1:10" ht="15.75" x14ac:dyDescent="0.2">
      <c r="A63" s="89"/>
      <c r="B63" s="105" t="s">
        <v>352</v>
      </c>
      <c r="C63" s="106"/>
      <c r="D63" s="106"/>
      <c r="E63" s="106"/>
      <c r="F63" s="106"/>
      <c r="G63" s="107"/>
      <c r="H63" s="107"/>
      <c r="I63" s="108">
        <f>SUM(I61:I62)</f>
        <v>49633.43</v>
      </c>
    </row>
    <row r="64" spans="1:10" ht="15" x14ac:dyDescent="0.2">
      <c r="A64" s="89"/>
      <c r="B64" s="89"/>
      <c r="C64" s="89"/>
      <c r="D64" s="89"/>
      <c r="E64" s="89"/>
      <c r="F64" s="89"/>
      <c r="G64" s="97"/>
      <c r="H64" s="97"/>
      <c r="I64" s="109"/>
    </row>
    <row r="65" spans="1:9" x14ac:dyDescent="0.2">
      <c r="A65" s="30"/>
      <c r="G65" s="110"/>
      <c r="H65" s="110"/>
      <c r="I65" s="110"/>
    </row>
    <row r="66" spans="1:9" x14ac:dyDescent="0.2">
      <c r="I66" s="110"/>
    </row>
    <row r="67" spans="1:9" x14ac:dyDescent="0.2">
      <c r="I67" s="111"/>
    </row>
    <row r="68" spans="1:9" x14ac:dyDescent="0.2">
      <c r="I68" s="111"/>
    </row>
  </sheetData>
  <pageMargins left="0.70866141732283472" right="0.70866141732283472" top="0.74803149606299213" bottom="0.74803149606299213" header="0.31496062992125984" footer="0.31496062992125984"/>
  <pageSetup paperSize="9"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5"/>
  <sheetViews>
    <sheetView topLeftCell="A17" workbookViewId="0">
      <selection activeCell="E8" sqref="E8:G8"/>
    </sheetView>
  </sheetViews>
  <sheetFormatPr defaultRowHeight="12.75" x14ac:dyDescent="0.2"/>
  <cols>
    <col min="1" max="1" width="18.140625" customWidth="1"/>
    <col min="2" max="2" width="40.42578125" customWidth="1"/>
    <col min="3" max="3" width="9.28515625" customWidth="1"/>
    <col min="4" max="4" width="10.7109375" customWidth="1"/>
    <col min="5" max="6" width="9.28515625" customWidth="1"/>
    <col min="7" max="7" width="0.140625" customWidth="1"/>
    <col min="8" max="8" width="5.140625" customWidth="1"/>
  </cols>
  <sheetData>
    <row r="1" spans="1:7" s="1" customFormat="1" ht="8.4499999999999993" customHeight="1" x14ac:dyDescent="0.2"/>
    <row r="2" spans="1:7" s="1" customFormat="1" ht="26.1" customHeight="1" x14ac:dyDescent="0.2">
      <c r="A2" s="118" t="s">
        <v>326</v>
      </c>
      <c r="B2" s="118"/>
      <c r="C2" s="118"/>
      <c r="D2" s="118"/>
      <c r="E2" s="118"/>
      <c r="F2" s="118"/>
      <c r="G2" s="118"/>
    </row>
    <row r="3" spans="1:7" s="1" customFormat="1" ht="69.2" customHeight="1" x14ac:dyDescent="0.2"/>
    <row r="4" spans="1:7" s="1" customFormat="1" ht="14.45" customHeight="1" x14ac:dyDescent="0.2">
      <c r="A4" s="119" t="s">
        <v>355</v>
      </c>
      <c r="B4" s="119" t="s">
        <v>355</v>
      </c>
      <c r="C4" s="121" t="s">
        <v>355</v>
      </c>
      <c r="D4" s="2" t="s">
        <v>0</v>
      </c>
      <c r="E4" s="120" t="s">
        <v>360</v>
      </c>
      <c r="F4" s="120"/>
      <c r="G4" s="120"/>
    </row>
    <row r="5" spans="1:7" s="1" customFormat="1" ht="14.45" customHeight="1" x14ac:dyDescent="0.2">
      <c r="A5" s="119" t="s">
        <v>356</v>
      </c>
      <c r="B5" s="119" t="s">
        <v>356</v>
      </c>
      <c r="C5" s="121" t="s">
        <v>356</v>
      </c>
      <c r="D5" s="3" t="s">
        <v>2</v>
      </c>
      <c r="E5" s="121" t="s">
        <v>361</v>
      </c>
      <c r="F5" s="121"/>
      <c r="G5" s="121"/>
    </row>
    <row r="6" spans="1:7" s="1" customFormat="1" ht="14.45" customHeight="1" x14ac:dyDescent="0.2">
      <c r="A6" s="119" t="s">
        <v>357</v>
      </c>
      <c r="B6" s="119" t="s">
        <v>357</v>
      </c>
      <c r="C6" s="121" t="s">
        <v>357</v>
      </c>
      <c r="D6" s="4" t="s">
        <v>3</v>
      </c>
      <c r="E6" s="122" t="s">
        <v>4</v>
      </c>
      <c r="F6" s="122"/>
      <c r="G6" s="122"/>
    </row>
    <row r="7" spans="1:7" s="1" customFormat="1" ht="14.45" customHeight="1" x14ac:dyDescent="0.2">
      <c r="A7" s="119" t="s">
        <v>358</v>
      </c>
      <c r="B7" s="119" t="s">
        <v>358</v>
      </c>
      <c r="C7" s="119" t="s">
        <v>358</v>
      </c>
      <c r="D7" s="5"/>
      <c r="E7" s="123"/>
      <c r="F7" s="123"/>
      <c r="G7" s="123"/>
    </row>
    <row r="8" spans="1:7" s="1" customFormat="1" ht="14.45" customHeight="1" x14ac:dyDescent="0.2">
      <c r="A8" s="119" t="s">
        <v>359</v>
      </c>
      <c r="B8" s="119" t="s">
        <v>359</v>
      </c>
      <c r="C8" s="119" t="s">
        <v>359</v>
      </c>
      <c r="D8" s="5"/>
      <c r="E8" s="123"/>
      <c r="F8" s="123"/>
      <c r="G8" s="123"/>
    </row>
    <row r="9" spans="1:7" s="1" customFormat="1" ht="14.45" customHeight="1" x14ac:dyDescent="0.2">
      <c r="A9" s="119"/>
      <c r="B9" s="119"/>
      <c r="C9" s="119"/>
      <c r="D9" s="5"/>
      <c r="E9" s="123"/>
      <c r="F9" s="123"/>
      <c r="G9" s="123"/>
    </row>
    <row r="10" spans="1:7" s="1" customFormat="1" ht="24.6" customHeight="1" x14ac:dyDescent="0.2"/>
    <row r="11" spans="1:7" s="1" customFormat="1" ht="22.9" customHeight="1" x14ac:dyDescent="0.2">
      <c r="A11" s="6" t="s">
        <v>5</v>
      </c>
      <c r="B11" s="6" t="s">
        <v>6</v>
      </c>
      <c r="C11" s="6" t="s">
        <v>7</v>
      </c>
      <c r="D11" s="6" t="s">
        <v>8</v>
      </c>
      <c r="E11" s="6" t="s">
        <v>9</v>
      </c>
      <c r="F11" s="6" t="s">
        <v>10</v>
      </c>
    </row>
    <row r="12" spans="1:7" s="1" customFormat="1" ht="17.100000000000001" customHeight="1" x14ac:dyDescent="0.2">
      <c r="A12" s="7" t="s">
        <v>355</v>
      </c>
      <c r="B12" s="7" t="s">
        <v>11</v>
      </c>
      <c r="C12" s="8">
        <v>4</v>
      </c>
      <c r="D12" s="9">
        <v>6.75</v>
      </c>
      <c r="E12" s="9">
        <v>27</v>
      </c>
      <c r="F12" s="112">
        <v>5.4</v>
      </c>
    </row>
    <row r="13" spans="1:7" s="1" customFormat="1" ht="17.100000000000001" customHeight="1" x14ac:dyDescent="0.2">
      <c r="A13" s="10" t="s">
        <v>356</v>
      </c>
      <c r="B13" s="10" t="s">
        <v>12</v>
      </c>
      <c r="C13" s="11">
        <v>17</v>
      </c>
      <c r="D13" s="12">
        <v>7.7011764705882397</v>
      </c>
      <c r="E13" s="12">
        <v>130.91999999999999</v>
      </c>
      <c r="F13" s="113">
        <v>26.2</v>
      </c>
    </row>
    <row r="14" spans="1:7" s="1" customFormat="1" ht="17.100000000000001" customHeight="1" x14ac:dyDescent="0.2">
      <c r="A14" s="7" t="s">
        <v>357</v>
      </c>
      <c r="B14" s="7" t="s">
        <v>13</v>
      </c>
      <c r="C14" s="8">
        <v>5</v>
      </c>
      <c r="D14" s="9">
        <v>8.5399999999999991</v>
      </c>
      <c r="E14" s="9">
        <v>42.7</v>
      </c>
      <c r="F14" s="112">
        <v>8.5500000000000007</v>
      </c>
    </row>
    <row r="15" spans="1:7" s="1" customFormat="1" ht="17.100000000000001" customHeight="1" x14ac:dyDescent="0.2">
      <c r="A15" s="10" t="s">
        <v>358</v>
      </c>
      <c r="B15" s="10" t="s">
        <v>14</v>
      </c>
      <c r="C15" s="11">
        <v>48</v>
      </c>
      <c r="D15" s="12">
        <v>9.5254166666666595</v>
      </c>
      <c r="E15" s="12">
        <v>457.22</v>
      </c>
      <c r="F15" s="113">
        <v>91.4</v>
      </c>
    </row>
    <row r="16" spans="1:7" s="1" customFormat="1" ht="17.100000000000001" customHeight="1" x14ac:dyDescent="0.2">
      <c r="A16" s="7" t="s">
        <v>359</v>
      </c>
      <c r="B16" s="7" t="s">
        <v>15</v>
      </c>
      <c r="C16" s="8">
        <v>13</v>
      </c>
      <c r="D16" s="9">
        <v>12.02</v>
      </c>
      <c r="E16" s="9">
        <v>156.26</v>
      </c>
      <c r="F16" s="112">
        <v>31.22</v>
      </c>
    </row>
    <row r="17" spans="1:6" s="1" customFormat="1" ht="17.100000000000001" customHeight="1" x14ac:dyDescent="0.2">
      <c r="A17" s="10" t="s">
        <v>16</v>
      </c>
      <c r="B17" s="10" t="s">
        <v>17</v>
      </c>
      <c r="C17" s="11">
        <v>25</v>
      </c>
      <c r="D17" s="12">
        <v>6.7320000000000002</v>
      </c>
      <c r="E17" s="12">
        <v>168.3</v>
      </c>
      <c r="F17" s="113">
        <v>33.61</v>
      </c>
    </row>
    <row r="18" spans="1:6" s="1" customFormat="1" ht="17.100000000000001" customHeight="1" x14ac:dyDescent="0.2">
      <c r="A18" s="7" t="s">
        <v>18</v>
      </c>
      <c r="B18" s="7" t="s">
        <v>19</v>
      </c>
      <c r="C18" s="8">
        <v>7</v>
      </c>
      <c r="D18" s="9">
        <v>13.33</v>
      </c>
      <c r="E18" s="9">
        <v>93.31</v>
      </c>
      <c r="F18" s="112">
        <v>18.68</v>
      </c>
    </row>
    <row r="19" spans="1:6" s="1" customFormat="1" ht="17.100000000000001" customHeight="1" x14ac:dyDescent="0.2">
      <c r="A19" s="10" t="s">
        <v>20</v>
      </c>
      <c r="B19" s="10" t="s">
        <v>21</v>
      </c>
      <c r="C19" s="11">
        <v>14</v>
      </c>
      <c r="D19" s="12">
        <v>8.0885714285714307</v>
      </c>
      <c r="E19" s="12">
        <v>113.24</v>
      </c>
      <c r="F19" s="113">
        <v>22.65</v>
      </c>
    </row>
    <row r="20" spans="1:6" s="1" customFormat="1" ht="17.100000000000001" customHeight="1" x14ac:dyDescent="0.2">
      <c r="A20" s="7" t="s">
        <v>22</v>
      </c>
      <c r="B20" s="7" t="s">
        <v>23</v>
      </c>
      <c r="C20" s="8">
        <v>37</v>
      </c>
      <c r="D20" s="9">
        <v>8.02</v>
      </c>
      <c r="E20" s="9">
        <v>296.74</v>
      </c>
      <c r="F20" s="112">
        <v>59.33</v>
      </c>
    </row>
    <row r="21" spans="1:6" s="1" customFormat="1" ht="17.100000000000001" customHeight="1" x14ac:dyDescent="0.2">
      <c r="A21" s="10" t="s">
        <v>24</v>
      </c>
      <c r="B21" s="10" t="s">
        <v>25</v>
      </c>
      <c r="C21" s="11">
        <v>7</v>
      </c>
      <c r="D21" s="12">
        <v>8.02</v>
      </c>
      <c r="E21" s="12">
        <v>56.14</v>
      </c>
      <c r="F21" s="113">
        <v>11.21</v>
      </c>
    </row>
    <row r="22" spans="1:6" s="1" customFormat="1" ht="17.100000000000001" customHeight="1" x14ac:dyDescent="0.2">
      <c r="A22" s="7" t="s">
        <v>26</v>
      </c>
      <c r="B22" s="7" t="s">
        <v>27</v>
      </c>
      <c r="C22" s="8">
        <v>23</v>
      </c>
      <c r="D22" s="9">
        <v>8.02</v>
      </c>
      <c r="E22" s="9">
        <v>184.46</v>
      </c>
      <c r="F22" s="112">
        <v>36.86</v>
      </c>
    </row>
    <row r="23" spans="1:6" s="1" customFormat="1" ht="17.100000000000001" customHeight="1" x14ac:dyDescent="0.2">
      <c r="A23" s="10" t="s">
        <v>28</v>
      </c>
      <c r="B23" s="10" t="s">
        <v>29</v>
      </c>
      <c r="C23" s="11">
        <v>7</v>
      </c>
      <c r="D23" s="12">
        <v>13.72</v>
      </c>
      <c r="E23" s="12">
        <v>96.04</v>
      </c>
      <c r="F23" s="113">
        <v>19.190000000000001</v>
      </c>
    </row>
    <row r="24" spans="1:6" s="1" customFormat="1" ht="17.100000000000001" customHeight="1" x14ac:dyDescent="0.2">
      <c r="A24" s="7" t="s">
        <v>30</v>
      </c>
      <c r="B24" s="7" t="s">
        <v>31</v>
      </c>
      <c r="C24" s="8">
        <v>10</v>
      </c>
      <c r="D24" s="9">
        <v>1.56</v>
      </c>
      <c r="E24" s="9">
        <v>15.6</v>
      </c>
      <c r="F24" s="112">
        <v>3.11</v>
      </c>
    </row>
    <row r="25" spans="1:6" s="1" customFormat="1" ht="17.100000000000001" customHeight="1" x14ac:dyDescent="0.2">
      <c r="A25" s="10" t="s">
        <v>32</v>
      </c>
      <c r="B25" s="10" t="s">
        <v>33</v>
      </c>
      <c r="C25" s="11">
        <v>1</v>
      </c>
      <c r="D25" s="12">
        <v>3.5</v>
      </c>
      <c r="E25" s="12">
        <v>3.5</v>
      </c>
      <c r="F25" s="113">
        <v>0.7</v>
      </c>
    </row>
    <row r="26" spans="1:6" s="1" customFormat="1" ht="17.100000000000001" customHeight="1" x14ac:dyDescent="0.2">
      <c r="A26" s="7" t="s">
        <v>34</v>
      </c>
      <c r="B26" s="7" t="s">
        <v>35</v>
      </c>
      <c r="C26" s="8">
        <v>1</v>
      </c>
      <c r="D26" s="9">
        <v>3.08</v>
      </c>
      <c r="E26" s="9">
        <v>3.08</v>
      </c>
      <c r="F26" s="112">
        <v>0.62</v>
      </c>
    </row>
    <row r="27" spans="1:6" s="1" customFormat="1" ht="17.100000000000001" customHeight="1" x14ac:dyDescent="0.2">
      <c r="A27" s="10" t="s">
        <v>36</v>
      </c>
      <c r="B27" s="10" t="s">
        <v>37</v>
      </c>
      <c r="C27" s="11">
        <v>2</v>
      </c>
      <c r="D27" s="12">
        <v>2.93</v>
      </c>
      <c r="E27" s="12">
        <v>5.86</v>
      </c>
      <c r="F27" s="113">
        <v>1.17</v>
      </c>
    </row>
    <row r="28" spans="1:6" s="1" customFormat="1" ht="17.100000000000001" customHeight="1" x14ac:dyDescent="0.2">
      <c r="A28" s="7" t="s">
        <v>38</v>
      </c>
      <c r="B28" s="7" t="s">
        <v>39</v>
      </c>
      <c r="C28" s="8">
        <v>21</v>
      </c>
      <c r="D28" s="9">
        <v>1.23</v>
      </c>
      <c r="E28" s="9">
        <v>25.83</v>
      </c>
      <c r="F28" s="112">
        <v>5.17</v>
      </c>
    </row>
    <row r="29" spans="1:6" s="1" customFormat="1" ht="17.100000000000001" customHeight="1" x14ac:dyDescent="0.2">
      <c r="A29" s="10" t="s">
        <v>40</v>
      </c>
      <c r="B29" s="10" t="s">
        <v>41</v>
      </c>
      <c r="C29" s="11">
        <v>56</v>
      </c>
      <c r="D29" s="12">
        <v>1.23</v>
      </c>
      <c r="E29" s="12">
        <v>68.88</v>
      </c>
      <c r="F29" s="113">
        <v>13.78</v>
      </c>
    </row>
    <row r="30" spans="1:6" s="1" customFormat="1" ht="17.100000000000001" customHeight="1" x14ac:dyDescent="0.2">
      <c r="A30" s="7" t="s">
        <v>42</v>
      </c>
      <c r="B30" s="7" t="s">
        <v>43</v>
      </c>
      <c r="C30" s="8">
        <v>27</v>
      </c>
      <c r="D30" s="9">
        <v>1.23</v>
      </c>
      <c r="E30" s="9">
        <v>33.21</v>
      </c>
      <c r="F30" s="112">
        <v>6.64</v>
      </c>
    </row>
    <row r="31" spans="1:6" s="1" customFormat="1" ht="17.100000000000001" customHeight="1" x14ac:dyDescent="0.2">
      <c r="A31" s="10" t="s">
        <v>44</v>
      </c>
      <c r="B31" s="10" t="s">
        <v>45</v>
      </c>
      <c r="C31" s="11">
        <v>6</v>
      </c>
      <c r="D31" s="12">
        <v>0.86</v>
      </c>
      <c r="E31" s="12">
        <v>5.16</v>
      </c>
      <c r="F31" s="113">
        <v>1.02</v>
      </c>
    </row>
    <row r="32" spans="1:6" s="1" customFormat="1" ht="17.100000000000001" customHeight="1" x14ac:dyDescent="0.2">
      <c r="A32" s="7" t="s">
        <v>46</v>
      </c>
      <c r="B32" s="7" t="s">
        <v>47</v>
      </c>
      <c r="C32" s="8">
        <v>13</v>
      </c>
      <c r="D32" s="9">
        <v>1.23</v>
      </c>
      <c r="E32" s="9">
        <v>15.99</v>
      </c>
      <c r="F32" s="112">
        <v>3.21</v>
      </c>
    </row>
    <row r="33" spans="1:6" s="1" customFormat="1" ht="17.100000000000001" customHeight="1" x14ac:dyDescent="0.2">
      <c r="A33" s="10" t="s">
        <v>48</v>
      </c>
      <c r="B33" s="10" t="s">
        <v>49</v>
      </c>
      <c r="C33" s="11">
        <v>2</v>
      </c>
      <c r="D33" s="12">
        <v>0.39</v>
      </c>
      <c r="E33" s="12">
        <v>0.78</v>
      </c>
      <c r="F33" s="113">
        <v>0.16</v>
      </c>
    </row>
    <row r="34" spans="1:6" s="1" customFormat="1" ht="17.100000000000001" customHeight="1" x14ac:dyDescent="0.2">
      <c r="A34" s="7" t="s">
        <v>50</v>
      </c>
      <c r="B34" s="7" t="s">
        <v>51</v>
      </c>
      <c r="C34" s="8">
        <v>1</v>
      </c>
      <c r="D34" s="9">
        <v>0.71</v>
      </c>
      <c r="E34" s="9">
        <v>0.71</v>
      </c>
      <c r="F34" s="112">
        <v>0.14000000000000001</v>
      </c>
    </row>
    <row r="35" spans="1:6" s="1" customFormat="1" ht="17.100000000000001" customHeight="1" x14ac:dyDescent="0.2">
      <c r="A35" s="10" t="s">
        <v>52</v>
      </c>
      <c r="B35" s="10" t="s">
        <v>53</v>
      </c>
      <c r="C35" s="11">
        <v>1</v>
      </c>
      <c r="D35" s="12">
        <v>0.32</v>
      </c>
      <c r="E35" s="12">
        <v>0.32</v>
      </c>
      <c r="F35" s="113">
        <v>0.06</v>
      </c>
    </row>
    <row r="36" spans="1:6" s="1" customFormat="1" ht="17.100000000000001" customHeight="1" x14ac:dyDescent="0.2">
      <c r="A36" s="7" t="s">
        <v>54</v>
      </c>
      <c r="B36" s="7" t="s">
        <v>55</v>
      </c>
      <c r="C36" s="8">
        <v>1</v>
      </c>
      <c r="D36" s="9">
        <v>2.2400000000000002</v>
      </c>
      <c r="E36" s="9">
        <v>2.2400000000000002</v>
      </c>
      <c r="F36" s="112">
        <v>0.45</v>
      </c>
    </row>
    <row r="37" spans="1:6" s="1" customFormat="1" ht="17.100000000000001" customHeight="1" x14ac:dyDescent="0.2">
      <c r="A37" s="10" t="s">
        <v>56</v>
      </c>
      <c r="B37" s="10" t="s">
        <v>57</v>
      </c>
      <c r="C37" s="11">
        <v>1</v>
      </c>
      <c r="D37" s="12">
        <v>2.58</v>
      </c>
      <c r="E37" s="12">
        <v>2.58</v>
      </c>
      <c r="F37" s="113">
        <v>0.52</v>
      </c>
    </row>
    <row r="38" spans="1:6" s="1" customFormat="1" ht="17.100000000000001" customHeight="1" x14ac:dyDescent="0.2">
      <c r="A38" s="7" t="s">
        <v>58</v>
      </c>
      <c r="B38" s="7" t="s">
        <v>59</v>
      </c>
      <c r="C38" s="8">
        <v>1</v>
      </c>
      <c r="D38" s="9">
        <v>2.58</v>
      </c>
      <c r="E38" s="9">
        <v>2.58</v>
      </c>
      <c r="F38" s="112">
        <v>0.52</v>
      </c>
    </row>
    <row r="39" spans="1:6" s="1" customFormat="1" ht="17.100000000000001" customHeight="1" x14ac:dyDescent="0.2">
      <c r="A39" s="10" t="s">
        <v>60</v>
      </c>
      <c r="B39" s="10" t="s">
        <v>61</v>
      </c>
      <c r="C39" s="11">
        <v>1</v>
      </c>
      <c r="D39" s="12">
        <v>1.0900000000000001</v>
      </c>
      <c r="E39" s="12">
        <v>1.0900000000000001</v>
      </c>
      <c r="F39" s="113">
        <v>0.22</v>
      </c>
    </row>
    <row r="40" spans="1:6" s="1" customFormat="1" ht="17.100000000000001" customHeight="1" x14ac:dyDescent="0.2">
      <c r="A40" s="7" t="s">
        <v>62</v>
      </c>
      <c r="B40" s="7" t="s">
        <v>63</v>
      </c>
      <c r="C40" s="8">
        <v>7</v>
      </c>
      <c r="D40" s="9">
        <v>0.68571428571428605</v>
      </c>
      <c r="E40" s="9">
        <v>4.8</v>
      </c>
      <c r="F40" s="112">
        <v>0.96</v>
      </c>
    </row>
    <row r="41" spans="1:6" s="1" customFormat="1" ht="17.100000000000001" customHeight="1" x14ac:dyDescent="0.2">
      <c r="A41" s="10" t="s">
        <v>64</v>
      </c>
      <c r="B41" s="10" t="s">
        <v>65</v>
      </c>
      <c r="C41" s="11">
        <v>5</v>
      </c>
      <c r="D41" s="12">
        <v>0.71</v>
      </c>
      <c r="E41" s="12">
        <v>3.55</v>
      </c>
      <c r="F41" s="113">
        <v>0.71</v>
      </c>
    </row>
    <row r="42" spans="1:6" s="1" customFormat="1" ht="17.100000000000001" customHeight="1" x14ac:dyDescent="0.2">
      <c r="A42" s="7" t="s">
        <v>66</v>
      </c>
      <c r="B42" s="7" t="s">
        <v>67</v>
      </c>
      <c r="C42" s="8">
        <v>9</v>
      </c>
      <c r="D42" s="9">
        <v>0.71</v>
      </c>
      <c r="E42" s="9">
        <v>6.39</v>
      </c>
      <c r="F42" s="112">
        <v>1.27</v>
      </c>
    </row>
    <row r="43" spans="1:6" s="1" customFormat="1" ht="17.100000000000001" customHeight="1" x14ac:dyDescent="0.2">
      <c r="A43" s="10" t="s">
        <v>68</v>
      </c>
      <c r="B43" s="10" t="s">
        <v>69</v>
      </c>
      <c r="C43" s="11">
        <v>1</v>
      </c>
      <c r="D43" s="12">
        <v>5.35</v>
      </c>
      <c r="E43" s="12">
        <v>5.35</v>
      </c>
      <c r="F43" s="113">
        <v>1.07</v>
      </c>
    </row>
    <row r="44" spans="1:6" s="1" customFormat="1" ht="17.100000000000001" customHeight="1" x14ac:dyDescent="0.2">
      <c r="A44" s="7" t="s">
        <v>70</v>
      </c>
      <c r="B44" s="7" t="s">
        <v>71</v>
      </c>
      <c r="C44" s="8">
        <v>8</v>
      </c>
      <c r="D44" s="9">
        <v>10.35</v>
      </c>
      <c r="E44" s="9">
        <v>82.8</v>
      </c>
      <c r="F44" s="112">
        <v>16.559999999999999</v>
      </c>
    </row>
    <row r="45" spans="1:6" s="1" customFormat="1" ht="17.100000000000001" customHeight="1" x14ac:dyDescent="0.2">
      <c r="A45" s="10" t="s">
        <v>72</v>
      </c>
      <c r="B45" s="10" t="s">
        <v>73</v>
      </c>
      <c r="C45" s="11">
        <v>1</v>
      </c>
      <c r="D45" s="12">
        <v>9.77</v>
      </c>
      <c r="E45" s="12">
        <v>9.77</v>
      </c>
      <c r="F45" s="113">
        <v>1.95</v>
      </c>
    </row>
    <row r="46" spans="1:6" s="1" customFormat="1" ht="17.100000000000001" customHeight="1" x14ac:dyDescent="0.2">
      <c r="A46" s="7" t="s">
        <v>74</v>
      </c>
      <c r="B46" s="7" t="s">
        <v>75</v>
      </c>
      <c r="C46" s="8">
        <v>19</v>
      </c>
      <c r="D46" s="9">
        <v>29.02</v>
      </c>
      <c r="E46" s="9">
        <v>551.38</v>
      </c>
      <c r="F46" s="112">
        <v>110.26</v>
      </c>
    </row>
    <row r="47" spans="1:6" s="1" customFormat="1" ht="17.100000000000001" customHeight="1" x14ac:dyDescent="0.2">
      <c r="A47" s="10" t="s">
        <v>76</v>
      </c>
      <c r="B47" s="10" t="s">
        <v>77</v>
      </c>
      <c r="C47" s="11">
        <v>3</v>
      </c>
      <c r="D47" s="12">
        <v>19.5</v>
      </c>
      <c r="E47" s="12">
        <v>58.5</v>
      </c>
      <c r="F47" s="113">
        <v>11.7</v>
      </c>
    </row>
    <row r="48" spans="1:6" s="1" customFormat="1" ht="17.100000000000001" customHeight="1" x14ac:dyDescent="0.2">
      <c r="A48" s="7" t="s">
        <v>78</v>
      </c>
      <c r="B48" s="7" t="s">
        <v>79</v>
      </c>
      <c r="C48" s="8">
        <v>7</v>
      </c>
      <c r="D48" s="9">
        <v>12.55</v>
      </c>
      <c r="E48" s="9">
        <v>87.85</v>
      </c>
      <c r="F48" s="112">
        <v>17.57</v>
      </c>
    </row>
    <row r="49" spans="1:6" s="1" customFormat="1" ht="17.100000000000001" customHeight="1" x14ac:dyDescent="0.2">
      <c r="A49" s="10" t="s">
        <v>80</v>
      </c>
      <c r="B49" s="10" t="s">
        <v>81</v>
      </c>
      <c r="C49" s="11">
        <v>14</v>
      </c>
      <c r="D49" s="12">
        <v>139.58000000000001</v>
      </c>
      <c r="E49" s="12">
        <v>1954.12</v>
      </c>
      <c r="F49" s="113">
        <v>390.84</v>
      </c>
    </row>
    <row r="50" spans="1:6" s="1" customFormat="1" ht="17.100000000000001" customHeight="1" x14ac:dyDescent="0.2">
      <c r="A50" s="7" t="s">
        <v>82</v>
      </c>
      <c r="B50" s="7" t="s">
        <v>83</v>
      </c>
      <c r="C50" s="8">
        <v>44</v>
      </c>
      <c r="D50" s="9">
        <v>34.369999999999997</v>
      </c>
      <c r="E50" s="9">
        <v>1512.28</v>
      </c>
      <c r="F50" s="112">
        <v>302.44</v>
      </c>
    </row>
    <row r="51" spans="1:6" s="1" customFormat="1" ht="17.100000000000001" customHeight="1" x14ac:dyDescent="0.2">
      <c r="A51" s="10" t="s">
        <v>84</v>
      </c>
      <c r="B51" s="10" t="s">
        <v>85</v>
      </c>
      <c r="C51" s="11">
        <v>455</v>
      </c>
      <c r="D51" s="12">
        <v>44.64</v>
      </c>
      <c r="E51" s="12">
        <v>20311.2</v>
      </c>
      <c r="F51" s="113">
        <v>4062.27</v>
      </c>
    </row>
    <row r="52" spans="1:6" s="1" customFormat="1" ht="17.100000000000001" customHeight="1" x14ac:dyDescent="0.2">
      <c r="A52" s="7" t="s">
        <v>86</v>
      </c>
      <c r="B52" s="7" t="s">
        <v>87</v>
      </c>
      <c r="C52" s="8">
        <v>2</v>
      </c>
      <c r="D52" s="9">
        <v>24.25</v>
      </c>
      <c r="E52" s="9">
        <v>48.5</v>
      </c>
      <c r="F52" s="112">
        <v>9.6999999999999993</v>
      </c>
    </row>
    <row r="53" spans="1:6" s="1" customFormat="1" ht="17.100000000000001" customHeight="1" x14ac:dyDescent="0.2">
      <c r="A53" s="10" t="s">
        <v>88</v>
      </c>
      <c r="B53" s="10" t="s">
        <v>89</v>
      </c>
      <c r="C53" s="11">
        <v>2</v>
      </c>
      <c r="D53" s="12">
        <v>2.5099999999999998</v>
      </c>
      <c r="E53" s="12">
        <v>5.0199999999999996</v>
      </c>
      <c r="F53" s="113">
        <v>1</v>
      </c>
    </row>
    <row r="54" spans="1:6" s="1" customFormat="1" ht="17.100000000000001" customHeight="1" x14ac:dyDescent="0.2">
      <c r="A54" s="7" t="s">
        <v>90</v>
      </c>
      <c r="B54" s="7" t="s">
        <v>91</v>
      </c>
      <c r="C54" s="8">
        <v>3</v>
      </c>
      <c r="D54" s="9">
        <v>8.82</v>
      </c>
      <c r="E54" s="9">
        <v>26.46</v>
      </c>
      <c r="F54" s="112">
        <v>5.28</v>
      </c>
    </row>
    <row r="55" spans="1:6" s="1" customFormat="1" ht="17.100000000000001" customHeight="1" x14ac:dyDescent="0.2">
      <c r="A55" s="10" t="s">
        <v>92</v>
      </c>
      <c r="B55" s="10" t="s">
        <v>93</v>
      </c>
      <c r="C55" s="11">
        <v>77</v>
      </c>
      <c r="D55" s="12">
        <v>6.25</v>
      </c>
      <c r="E55" s="12">
        <v>481.25</v>
      </c>
      <c r="F55" s="113">
        <v>96.25</v>
      </c>
    </row>
    <row r="56" spans="1:6" s="1" customFormat="1" ht="17.100000000000001" customHeight="1" x14ac:dyDescent="0.2">
      <c r="A56" s="7" t="s">
        <v>94</v>
      </c>
      <c r="B56" s="7" t="s">
        <v>95</v>
      </c>
      <c r="C56" s="8">
        <v>50</v>
      </c>
      <c r="D56" s="9">
        <v>1.24</v>
      </c>
      <c r="E56" s="9">
        <v>62</v>
      </c>
      <c r="F56" s="112">
        <v>12.4</v>
      </c>
    </row>
    <row r="57" spans="1:6" s="1" customFormat="1" ht="17.100000000000001" customHeight="1" x14ac:dyDescent="0.2">
      <c r="A57" s="10" t="s">
        <v>96</v>
      </c>
      <c r="B57" s="10" t="s">
        <v>97</v>
      </c>
      <c r="C57" s="11">
        <v>1</v>
      </c>
      <c r="D57" s="12">
        <v>1.28</v>
      </c>
      <c r="E57" s="12">
        <v>1.28</v>
      </c>
      <c r="F57" s="113">
        <v>0.26</v>
      </c>
    </row>
    <row r="58" spans="1:6" s="1" customFormat="1" ht="17.100000000000001" customHeight="1" x14ac:dyDescent="0.2">
      <c r="A58" s="7" t="s">
        <v>98</v>
      </c>
      <c r="B58" s="7" t="s">
        <v>99</v>
      </c>
      <c r="C58" s="8">
        <v>2</v>
      </c>
      <c r="D58" s="9">
        <v>12.25</v>
      </c>
      <c r="E58" s="9">
        <v>24.5</v>
      </c>
      <c r="F58" s="112">
        <v>4.9000000000000004</v>
      </c>
    </row>
    <row r="59" spans="1:6" s="1" customFormat="1" ht="17.100000000000001" customHeight="1" x14ac:dyDescent="0.2">
      <c r="A59" s="10" t="s">
        <v>100</v>
      </c>
      <c r="B59" s="10" t="s">
        <v>101</v>
      </c>
      <c r="C59" s="11">
        <v>165</v>
      </c>
      <c r="D59" s="12">
        <v>1.4</v>
      </c>
      <c r="E59" s="12">
        <v>231</v>
      </c>
      <c r="F59" s="113">
        <v>46.2</v>
      </c>
    </row>
    <row r="60" spans="1:6" s="1" customFormat="1" ht="17.100000000000001" customHeight="1" x14ac:dyDescent="0.2">
      <c r="A60" s="7" t="s">
        <v>102</v>
      </c>
      <c r="B60" s="7" t="s">
        <v>103</v>
      </c>
      <c r="C60" s="8">
        <v>5</v>
      </c>
      <c r="D60" s="9">
        <v>34.44</v>
      </c>
      <c r="E60" s="9">
        <v>172.2</v>
      </c>
      <c r="F60" s="112">
        <v>34.450000000000003</v>
      </c>
    </row>
    <row r="61" spans="1:6" s="1" customFormat="1" ht="17.100000000000001" customHeight="1" x14ac:dyDescent="0.2">
      <c r="A61" s="10" t="s">
        <v>104</v>
      </c>
      <c r="B61" s="10" t="s">
        <v>105</v>
      </c>
      <c r="C61" s="11">
        <v>12</v>
      </c>
      <c r="D61" s="12">
        <v>20.76</v>
      </c>
      <c r="E61" s="12">
        <v>249.12</v>
      </c>
      <c r="F61" s="113">
        <v>49.8</v>
      </c>
    </row>
    <row r="62" spans="1:6" s="1" customFormat="1" ht="17.100000000000001" customHeight="1" x14ac:dyDescent="0.2">
      <c r="A62" s="7" t="s">
        <v>106</v>
      </c>
      <c r="B62" s="7" t="s">
        <v>107</v>
      </c>
      <c r="C62" s="8">
        <v>2</v>
      </c>
      <c r="D62" s="9">
        <v>15.21</v>
      </c>
      <c r="E62" s="9">
        <v>30.42</v>
      </c>
      <c r="F62" s="112">
        <v>6.08</v>
      </c>
    </row>
    <row r="63" spans="1:6" s="1" customFormat="1" ht="17.100000000000001" customHeight="1" x14ac:dyDescent="0.2">
      <c r="A63" s="10" t="s">
        <v>108</v>
      </c>
      <c r="B63" s="10" t="s">
        <v>109</v>
      </c>
      <c r="C63" s="11">
        <v>5</v>
      </c>
      <c r="D63" s="12">
        <v>3.4159999999999999</v>
      </c>
      <c r="E63" s="12">
        <v>17.079999999999998</v>
      </c>
      <c r="F63" s="113">
        <v>3.42</v>
      </c>
    </row>
    <row r="64" spans="1:6" s="1" customFormat="1" ht="17.100000000000001" customHeight="1" x14ac:dyDescent="0.2">
      <c r="A64" s="7" t="s">
        <v>110</v>
      </c>
      <c r="B64" s="7" t="s">
        <v>111</v>
      </c>
      <c r="C64" s="8">
        <v>1</v>
      </c>
      <c r="D64" s="9">
        <v>14.91</v>
      </c>
      <c r="E64" s="9">
        <v>14.91</v>
      </c>
      <c r="F64" s="112">
        <v>2.98</v>
      </c>
    </row>
    <row r="65" spans="1:6" s="1" customFormat="1" ht="17.100000000000001" customHeight="1" x14ac:dyDescent="0.2">
      <c r="A65" s="10" t="s">
        <v>112</v>
      </c>
      <c r="B65" s="10" t="s">
        <v>113</v>
      </c>
      <c r="C65" s="11">
        <v>9</v>
      </c>
      <c r="D65" s="12">
        <v>33.08</v>
      </c>
      <c r="E65" s="12">
        <v>297.72000000000003</v>
      </c>
      <c r="F65" s="113">
        <v>59.58</v>
      </c>
    </row>
    <row r="66" spans="1:6" s="1" customFormat="1" ht="17.100000000000001" customHeight="1" x14ac:dyDescent="0.2">
      <c r="A66" s="7" t="s">
        <v>114</v>
      </c>
      <c r="B66" s="7" t="s">
        <v>115</v>
      </c>
      <c r="C66" s="8">
        <v>4</v>
      </c>
      <c r="D66" s="9">
        <v>2</v>
      </c>
      <c r="E66" s="9">
        <v>8</v>
      </c>
      <c r="F66" s="112">
        <v>1.6</v>
      </c>
    </row>
    <row r="67" spans="1:6" s="1" customFormat="1" ht="17.100000000000001" customHeight="1" x14ac:dyDescent="0.2">
      <c r="A67" s="10" t="s">
        <v>116</v>
      </c>
      <c r="B67" s="10" t="s">
        <v>117</v>
      </c>
      <c r="C67" s="11">
        <v>3</v>
      </c>
      <c r="D67" s="12">
        <v>16.63</v>
      </c>
      <c r="E67" s="12">
        <v>49.89</v>
      </c>
      <c r="F67" s="113">
        <v>9.99</v>
      </c>
    </row>
    <row r="68" spans="1:6" s="1" customFormat="1" ht="17.100000000000001" customHeight="1" x14ac:dyDescent="0.2">
      <c r="A68" s="7" t="s">
        <v>118</v>
      </c>
      <c r="B68" s="7" t="s">
        <v>119</v>
      </c>
      <c r="C68" s="8">
        <v>2</v>
      </c>
      <c r="D68" s="9">
        <v>7.16</v>
      </c>
      <c r="E68" s="9">
        <v>14.32</v>
      </c>
      <c r="F68" s="112">
        <v>2.86</v>
      </c>
    </row>
    <row r="69" spans="1:6" s="1" customFormat="1" ht="17.100000000000001" customHeight="1" x14ac:dyDescent="0.2">
      <c r="A69" s="10" t="s">
        <v>120</v>
      </c>
      <c r="B69" s="10" t="s">
        <v>121</v>
      </c>
      <c r="C69" s="11">
        <v>1</v>
      </c>
      <c r="D69" s="12">
        <v>50.61</v>
      </c>
      <c r="E69" s="12">
        <v>50.61</v>
      </c>
      <c r="F69" s="113">
        <v>10.119999999999999</v>
      </c>
    </row>
    <row r="70" spans="1:6" s="1" customFormat="1" ht="17.100000000000001" customHeight="1" x14ac:dyDescent="0.2">
      <c r="A70" s="7" t="s">
        <v>122</v>
      </c>
      <c r="B70" s="7" t="s">
        <v>123</v>
      </c>
      <c r="C70" s="8">
        <v>1</v>
      </c>
      <c r="D70" s="9">
        <v>37.89</v>
      </c>
      <c r="E70" s="9">
        <v>37.89</v>
      </c>
      <c r="F70" s="112">
        <v>7.58</v>
      </c>
    </row>
    <row r="71" spans="1:6" s="1" customFormat="1" ht="17.100000000000001" customHeight="1" x14ac:dyDescent="0.2">
      <c r="A71" s="10" t="s">
        <v>124</v>
      </c>
      <c r="B71" s="10" t="s">
        <v>125</v>
      </c>
      <c r="C71" s="11">
        <v>12</v>
      </c>
      <c r="D71" s="12">
        <v>24.54</v>
      </c>
      <c r="E71" s="12">
        <v>294.48</v>
      </c>
      <c r="F71" s="113">
        <v>58.9</v>
      </c>
    </row>
    <row r="72" spans="1:6" s="1" customFormat="1" ht="17.100000000000001" customHeight="1" x14ac:dyDescent="0.2">
      <c r="A72" s="7" t="s">
        <v>126</v>
      </c>
      <c r="B72" s="7" t="s">
        <v>127</v>
      </c>
      <c r="C72" s="8">
        <v>41</v>
      </c>
      <c r="D72" s="9">
        <v>15</v>
      </c>
      <c r="E72" s="9">
        <v>615</v>
      </c>
      <c r="F72" s="112">
        <v>123</v>
      </c>
    </row>
    <row r="73" spans="1:6" s="1" customFormat="1" ht="17.100000000000001" customHeight="1" x14ac:dyDescent="0.2">
      <c r="A73" s="10" t="s">
        <v>128</v>
      </c>
      <c r="B73" s="10" t="s">
        <v>129</v>
      </c>
      <c r="C73" s="11">
        <v>1</v>
      </c>
      <c r="D73" s="12">
        <v>9.9700000000000006</v>
      </c>
      <c r="E73" s="12">
        <v>9.9700000000000006</v>
      </c>
      <c r="F73" s="113">
        <v>1.99</v>
      </c>
    </row>
    <row r="74" spans="1:6" s="1" customFormat="1" ht="17.100000000000001" customHeight="1" x14ac:dyDescent="0.2">
      <c r="A74" s="7" t="s">
        <v>130</v>
      </c>
      <c r="B74" s="7" t="s">
        <v>131</v>
      </c>
      <c r="C74" s="8">
        <v>2</v>
      </c>
      <c r="D74" s="9">
        <v>7.3</v>
      </c>
      <c r="E74" s="9">
        <v>14.6</v>
      </c>
      <c r="F74" s="112">
        <v>2.92</v>
      </c>
    </row>
    <row r="75" spans="1:6" s="1" customFormat="1" ht="17.100000000000001" customHeight="1" x14ac:dyDescent="0.2">
      <c r="A75" s="10" t="s">
        <v>132</v>
      </c>
      <c r="B75" s="10" t="s">
        <v>133</v>
      </c>
      <c r="C75" s="11">
        <v>25</v>
      </c>
      <c r="D75" s="12">
        <v>5.91</v>
      </c>
      <c r="E75" s="12">
        <v>147.75</v>
      </c>
      <c r="F75" s="113">
        <v>29.51</v>
      </c>
    </row>
    <row r="76" spans="1:6" s="1" customFormat="1" ht="17.100000000000001" customHeight="1" x14ac:dyDescent="0.2">
      <c r="A76" s="7" t="s">
        <v>134</v>
      </c>
      <c r="B76" s="7" t="s">
        <v>135</v>
      </c>
      <c r="C76" s="8">
        <v>10</v>
      </c>
      <c r="D76" s="9">
        <v>14.97</v>
      </c>
      <c r="E76" s="9">
        <v>149.69999999999999</v>
      </c>
      <c r="F76" s="112">
        <v>29.93</v>
      </c>
    </row>
    <row r="77" spans="1:6" s="1" customFormat="1" ht="17.100000000000001" customHeight="1" x14ac:dyDescent="0.2">
      <c r="A77" s="10" t="s">
        <v>136</v>
      </c>
      <c r="B77" s="10" t="s">
        <v>137</v>
      </c>
      <c r="C77" s="11">
        <v>76</v>
      </c>
      <c r="D77" s="12">
        <v>20.97</v>
      </c>
      <c r="E77" s="12">
        <v>1593.72</v>
      </c>
      <c r="F77" s="113">
        <v>318.62</v>
      </c>
    </row>
    <row r="78" spans="1:6" s="1" customFormat="1" ht="17.100000000000001" customHeight="1" x14ac:dyDescent="0.2">
      <c r="A78" s="7" t="s">
        <v>138</v>
      </c>
      <c r="B78" s="7" t="s">
        <v>139</v>
      </c>
      <c r="C78" s="8">
        <v>2</v>
      </c>
      <c r="D78" s="9">
        <v>8.1300000000000008</v>
      </c>
      <c r="E78" s="9">
        <v>16.260000000000002</v>
      </c>
      <c r="F78" s="112">
        <v>3.26</v>
      </c>
    </row>
    <row r="79" spans="1:6" s="1" customFormat="1" ht="17.100000000000001" customHeight="1" x14ac:dyDescent="0.2">
      <c r="A79" s="10" t="s">
        <v>140</v>
      </c>
      <c r="B79" s="10" t="s">
        <v>141</v>
      </c>
      <c r="C79" s="11">
        <v>1</v>
      </c>
      <c r="D79" s="12">
        <v>1.8</v>
      </c>
      <c r="E79" s="12">
        <v>1.8</v>
      </c>
      <c r="F79" s="113">
        <v>0.36</v>
      </c>
    </row>
    <row r="80" spans="1:6" s="1" customFormat="1" ht="17.100000000000001" customHeight="1" x14ac:dyDescent="0.2">
      <c r="A80" s="7" t="s">
        <v>142</v>
      </c>
      <c r="B80" s="7" t="s">
        <v>143</v>
      </c>
      <c r="C80" s="8">
        <v>1</v>
      </c>
      <c r="D80" s="9">
        <v>6.28</v>
      </c>
      <c r="E80" s="9">
        <v>6.28</v>
      </c>
      <c r="F80" s="112">
        <v>1.26</v>
      </c>
    </row>
    <row r="81" spans="1:6" s="1" customFormat="1" ht="17.100000000000001" customHeight="1" x14ac:dyDescent="0.2">
      <c r="A81" s="10" t="s">
        <v>144</v>
      </c>
      <c r="B81" s="10" t="s">
        <v>145</v>
      </c>
      <c r="C81" s="11">
        <v>1</v>
      </c>
      <c r="D81" s="12">
        <v>31.31</v>
      </c>
      <c r="E81" s="12">
        <v>31.31</v>
      </c>
      <c r="F81" s="113">
        <v>6.26</v>
      </c>
    </row>
    <row r="82" spans="1:6" s="1" customFormat="1" ht="17.100000000000001" customHeight="1" x14ac:dyDescent="0.2">
      <c r="A82" s="7" t="s">
        <v>146</v>
      </c>
      <c r="B82" s="7" t="s">
        <v>147</v>
      </c>
      <c r="C82" s="8">
        <v>9</v>
      </c>
      <c r="D82" s="9">
        <v>12.26</v>
      </c>
      <c r="E82" s="9">
        <v>110.34</v>
      </c>
      <c r="F82" s="112">
        <v>22.07</v>
      </c>
    </row>
    <row r="83" spans="1:6" s="1" customFormat="1" ht="17.100000000000001" customHeight="1" x14ac:dyDescent="0.2">
      <c r="A83" s="10" t="s">
        <v>148</v>
      </c>
      <c r="B83" s="10" t="s">
        <v>149</v>
      </c>
      <c r="C83" s="11">
        <v>2</v>
      </c>
      <c r="D83" s="12">
        <v>12.68</v>
      </c>
      <c r="E83" s="12">
        <v>25.36</v>
      </c>
      <c r="F83" s="113">
        <v>5.07</v>
      </c>
    </row>
    <row r="84" spans="1:6" s="1" customFormat="1" ht="17.100000000000001" customHeight="1" x14ac:dyDescent="0.2">
      <c r="A84" s="7" t="s">
        <v>150</v>
      </c>
      <c r="B84" s="7" t="s">
        <v>151</v>
      </c>
      <c r="C84" s="8">
        <v>191</v>
      </c>
      <c r="D84" s="9">
        <v>9.8000000000000007</v>
      </c>
      <c r="E84" s="9">
        <v>1871.8</v>
      </c>
      <c r="F84" s="112">
        <v>374.36</v>
      </c>
    </row>
    <row r="85" spans="1:6" s="1" customFormat="1" ht="17.100000000000001" customHeight="1" x14ac:dyDescent="0.2">
      <c r="A85" s="10" t="s">
        <v>152</v>
      </c>
      <c r="B85" s="10" t="s">
        <v>153</v>
      </c>
      <c r="C85" s="11">
        <v>11</v>
      </c>
      <c r="D85" s="12">
        <v>7.27</v>
      </c>
      <c r="E85" s="12">
        <v>79.97</v>
      </c>
      <c r="F85" s="113">
        <v>16</v>
      </c>
    </row>
    <row r="86" spans="1:6" s="1" customFormat="1" ht="17.100000000000001" customHeight="1" x14ac:dyDescent="0.2">
      <c r="A86" s="7" t="s">
        <v>154</v>
      </c>
      <c r="B86" s="7" t="s">
        <v>155</v>
      </c>
      <c r="C86" s="8">
        <v>24</v>
      </c>
      <c r="D86" s="9">
        <v>14.26</v>
      </c>
      <c r="E86" s="9">
        <v>342.24</v>
      </c>
      <c r="F86" s="112">
        <v>68.42</v>
      </c>
    </row>
    <row r="87" spans="1:6" s="1" customFormat="1" ht="17.100000000000001" customHeight="1" x14ac:dyDescent="0.2">
      <c r="A87" s="10" t="s">
        <v>156</v>
      </c>
      <c r="B87" s="10" t="s">
        <v>157</v>
      </c>
      <c r="C87" s="11">
        <v>4</v>
      </c>
      <c r="D87" s="12">
        <v>1.65</v>
      </c>
      <c r="E87" s="12">
        <v>6.6</v>
      </c>
      <c r="F87" s="113">
        <v>1.32</v>
      </c>
    </row>
    <row r="88" spans="1:6" s="1" customFormat="1" ht="17.100000000000001" customHeight="1" x14ac:dyDescent="0.2">
      <c r="A88" s="7" t="s">
        <v>158</v>
      </c>
      <c r="B88" s="7" t="s">
        <v>159</v>
      </c>
      <c r="C88" s="8">
        <v>1</v>
      </c>
      <c r="D88" s="9">
        <v>16.149999999999999</v>
      </c>
      <c r="E88" s="9">
        <v>16.149999999999999</v>
      </c>
      <c r="F88" s="112">
        <v>3.23</v>
      </c>
    </row>
    <row r="89" spans="1:6" s="1" customFormat="1" ht="17.100000000000001" customHeight="1" x14ac:dyDescent="0.2">
      <c r="A89" s="10" t="s">
        <v>160</v>
      </c>
      <c r="B89" s="10" t="s">
        <v>161</v>
      </c>
      <c r="C89" s="11">
        <v>2</v>
      </c>
      <c r="D89" s="12">
        <v>16.149999999999999</v>
      </c>
      <c r="E89" s="12">
        <v>32.299999999999997</v>
      </c>
      <c r="F89" s="113">
        <v>6.46</v>
      </c>
    </row>
    <row r="90" spans="1:6" s="1" customFormat="1" ht="17.100000000000001" customHeight="1" x14ac:dyDescent="0.2">
      <c r="A90" s="7" t="s">
        <v>162</v>
      </c>
      <c r="B90" s="7" t="s">
        <v>163</v>
      </c>
      <c r="C90" s="8">
        <v>26</v>
      </c>
      <c r="D90" s="9">
        <v>7.88</v>
      </c>
      <c r="E90" s="9">
        <v>204.88</v>
      </c>
      <c r="F90" s="112">
        <v>41.05</v>
      </c>
    </row>
    <row r="91" spans="1:6" s="1" customFormat="1" ht="17.100000000000001" customHeight="1" x14ac:dyDescent="0.2">
      <c r="A91" s="10" t="s">
        <v>164</v>
      </c>
      <c r="B91" s="10" t="s">
        <v>165</v>
      </c>
      <c r="C91" s="11">
        <v>13</v>
      </c>
      <c r="D91" s="12">
        <v>16.600000000000001</v>
      </c>
      <c r="E91" s="12">
        <v>215.8</v>
      </c>
      <c r="F91" s="113">
        <v>43.16</v>
      </c>
    </row>
    <row r="92" spans="1:6" s="1" customFormat="1" ht="17.100000000000001" customHeight="1" x14ac:dyDescent="0.2">
      <c r="A92" s="7" t="s">
        <v>166</v>
      </c>
      <c r="B92" s="7" t="s">
        <v>167</v>
      </c>
      <c r="C92" s="8">
        <v>15</v>
      </c>
      <c r="D92" s="9">
        <v>21.93</v>
      </c>
      <c r="E92" s="9">
        <v>328.95</v>
      </c>
      <c r="F92" s="112">
        <v>65.84</v>
      </c>
    </row>
    <row r="93" spans="1:6" s="1" customFormat="1" ht="17.100000000000001" customHeight="1" x14ac:dyDescent="0.2">
      <c r="A93" s="10" t="s">
        <v>168</v>
      </c>
      <c r="B93" s="10" t="s">
        <v>169</v>
      </c>
      <c r="C93" s="11">
        <v>1</v>
      </c>
      <c r="D93" s="12">
        <v>3.53</v>
      </c>
      <c r="E93" s="12">
        <v>3.53</v>
      </c>
      <c r="F93" s="113">
        <v>0.71</v>
      </c>
    </row>
    <row r="94" spans="1:6" s="1" customFormat="1" ht="17.100000000000001" customHeight="1" x14ac:dyDescent="0.2">
      <c r="A94" s="7" t="s">
        <v>170</v>
      </c>
      <c r="B94" s="7" t="s">
        <v>171</v>
      </c>
      <c r="C94" s="8">
        <v>14</v>
      </c>
      <c r="D94" s="9">
        <v>0.86</v>
      </c>
      <c r="E94" s="9">
        <v>12.04</v>
      </c>
      <c r="F94" s="112">
        <v>2.4</v>
      </c>
    </row>
    <row r="95" spans="1:6" s="1" customFormat="1" ht="17.100000000000001" customHeight="1" x14ac:dyDescent="0.2">
      <c r="A95" s="10" t="s">
        <v>172</v>
      </c>
      <c r="B95" s="10" t="s">
        <v>173</v>
      </c>
      <c r="C95" s="11">
        <v>10</v>
      </c>
      <c r="D95" s="12">
        <v>0.86</v>
      </c>
      <c r="E95" s="12">
        <v>8.6</v>
      </c>
      <c r="F95" s="113">
        <v>1.7</v>
      </c>
    </row>
    <row r="96" spans="1:6" s="1" customFormat="1" ht="17.100000000000001" customHeight="1" x14ac:dyDescent="0.2">
      <c r="A96" s="7" t="s">
        <v>174</v>
      </c>
      <c r="B96" s="7" t="s">
        <v>175</v>
      </c>
      <c r="C96" s="8">
        <v>3</v>
      </c>
      <c r="D96" s="9">
        <v>10.9</v>
      </c>
      <c r="E96" s="9">
        <v>32.700000000000003</v>
      </c>
      <c r="F96" s="112">
        <v>6.54</v>
      </c>
    </row>
    <row r="97" spans="1:6" s="1" customFormat="1" ht="17.100000000000001" customHeight="1" x14ac:dyDescent="0.2">
      <c r="A97" s="10" t="s">
        <v>176</v>
      </c>
      <c r="B97" s="10" t="s">
        <v>177</v>
      </c>
      <c r="C97" s="11">
        <v>8</v>
      </c>
      <c r="D97" s="12">
        <v>3.72</v>
      </c>
      <c r="E97" s="12">
        <v>29.76</v>
      </c>
      <c r="F97" s="113">
        <v>5.95</v>
      </c>
    </row>
    <row r="98" spans="1:6" s="1" customFormat="1" ht="17.100000000000001" customHeight="1" x14ac:dyDescent="0.2">
      <c r="A98" s="7" t="s">
        <v>178</v>
      </c>
      <c r="B98" s="7" t="s">
        <v>179</v>
      </c>
      <c r="C98" s="8">
        <v>53</v>
      </c>
      <c r="D98" s="9">
        <v>2.85</v>
      </c>
      <c r="E98" s="9">
        <v>151.05000000000001</v>
      </c>
      <c r="F98" s="112">
        <v>30.21</v>
      </c>
    </row>
    <row r="99" spans="1:6" s="1" customFormat="1" ht="17.100000000000001" customHeight="1" x14ac:dyDescent="0.2">
      <c r="A99" s="10" t="s">
        <v>180</v>
      </c>
      <c r="B99" s="10" t="s">
        <v>181</v>
      </c>
      <c r="C99" s="11">
        <v>39</v>
      </c>
      <c r="D99" s="12">
        <v>2.85</v>
      </c>
      <c r="E99" s="12">
        <v>111.15</v>
      </c>
      <c r="F99" s="113">
        <v>22.23</v>
      </c>
    </row>
    <row r="100" spans="1:6" s="1" customFormat="1" ht="17.100000000000001" customHeight="1" x14ac:dyDescent="0.2">
      <c r="A100" s="7" t="s">
        <v>182</v>
      </c>
      <c r="B100" s="7" t="s">
        <v>183</v>
      </c>
      <c r="C100" s="8">
        <v>7</v>
      </c>
      <c r="D100" s="9">
        <v>3.1185714285714301</v>
      </c>
      <c r="E100" s="9">
        <v>21.83</v>
      </c>
      <c r="F100" s="112">
        <v>4.3600000000000003</v>
      </c>
    </row>
    <row r="101" spans="1:6" s="1" customFormat="1" ht="17.100000000000001" customHeight="1" x14ac:dyDescent="0.2">
      <c r="A101" s="10" t="s">
        <v>184</v>
      </c>
      <c r="B101" s="10" t="s">
        <v>185</v>
      </c>
      <c r="C101" s="11">
        <v>20</v>
      </c>
      <c r="D101" s="12">
        <v>1.33</v>
      </c>
      <c r="E101" s="12">
        <v>26.6</v>
      </c>
      <c r="F101" s="113">
        <v>5.33</v>
      </c>
    </row>
    <row r="102" spans="1:6" s="1" customFormat="1" ht="17.100000000000001" customHeight="1" x14ac:dyDescent="0.2">
      <c r="A102" s="7" t="s">
        <v>186</v>
      </c>
      <c r="B102" s="7" t="s">
        <v>187</v>
      </c>
      <c r="C102" s="8">
        <v>3</v>
      </c>
      <c r="D102" s="9">
        <v>2.16</v>
      </c>
      <c r="E102" s="9">
        <v>6.48</v>
      </c>
      <c r="F102" s="112">
        <v>1.29</v>
      </c>
    </row>
    <row r="103" spans="1:6" s="1" customFormat="1" ht="17.100000000000001" customHeight="1" x14ac:dyDescent="0.2">
      <c r="A103" s="10" t="s">
        <v>188</v>
      </c>
      <c r="B103" s="10" t="s">
        <v>189</v>
      </c>
      <c r="C103" s="11">
        <v>3</v>
      </c>
      <c r="D103" s="12">
        <v>1.98</v>
      </c>
      <c r="E103" s="12">
        <v>5.94</v>
      </c>
      <c r="F103" s="113">
        <v>1.19</v>
      </c>
    </row>
    <row r="104" spans="1:6" s="1" customFormat="1" ht="17.100000000000001" customHeight="1" x14ac:dyDescent="0.2">
      <c r="A104" s="7" t="s">
        <v>190</v>
      </c>
      <c r="B104" s="7" t="s">
        <v>191</v>
      </c>
      <c r="C104" s="8">
        <v>6</v>
      </c>
      <c r="D104" s="9">
        <v>1.3</v>
      </c>
      <c r="E104" s="9">
        <v>7.8</v>
      </c>
      <c r="F104" s="112">
        <v>1.56</v>
      </c>
    </row>
    <row r="105" spans="1:6" s="1" customFormat="1" ht="17.100000000000001" customHeight="1" x14ac:dyDescent="0.2">
      <c r="A105" s="10" t="s">
        <v>192</v>
      </c>
      <c r="B105" s="10" t="s">
        <v>193</v>
      </c>
      <c r="C105" s="11">
        <v>8</v>
      </c>
      <c r="D105" s="12">
        <v>2.09</v>
      </c>
      <c r="E105" s="12">
        <v>16.72</v>
      </c>
      <c r="F105" s="113">
        <v>3.35</v>
      </c>
    </row>
    <row r="106" spans="1:6" s="1" customFormat="1" ht="17.100000000000001" customHeight="1" x14ac:dyDescent="0.2">
      <c r="A106" s="7" t="s">
        <v>194</v>
      </c>
      <c r="B106" s="7" t="s">
        <v>195</v>
      </c>
      <c r="C106" s="8">
        <v>8</v>
      </c>
      <c r="D106" s="9">
        <v>1.56</v>
      </c>
      <c r="E106" s="9">
        <v>12.48</v>
      </c>
      <c r="F106" s="112">
        <v>2.48</v>
      </c>
    </row>
    <row r="107" spans="1:6" s="1" customFormat="1" ht="17.100000000000001" customHeight="1" x14ac:dyDescent="0.2">
      <c r="A107" s="10" t="s">
        <v>196</v>
      </c>
      <c r="B107" s="10" t="s">
        <v>197</v>
      </c>
      <c r="C107" s="11">
        <v>7</v>
      </c>
      <c r="D107" s="12">
        <v>1.1599999999999999</v>
      </c>
      <c r="E107" s="12">
        <v>8.1199999999999992</v>
      </c>
      <c r="F107" s="113">
        <v>1.62</v>
      </c>
    </row>
    <row r="108" spans="1:6" s="1" customFormat="1" ht="17.100000000000001" customHeight="1" x14ac:dyDescent="0.2">
      <c r="A108" s="7" t="s">
        <v>198</v>
      </c>
      <c r="B108" s="7" t="s">
        <v>199</v>
      </c>
      <c r="C108" s="8">
        <v>2</v>
      </c>
      <c r="D108" s="9">
        <v>4.7699999999999996</v>
      </c>
      <c r="E108" s="9">
        <v>9.5399999999999991</v>
      </c>
      <c r="F108" s="112">
        <v>1.9</v>
      </c>
    </row>
    <row r="109" spans="1:6" s="1" customFormat="1" ht="17.100000000000001" customHeight="1" x14ac:dyDescent="0.2">
      <c r="A109" s="10" t="s">
        <v>200</v>
      </c>
      <c r="B109" s="10" t="s">
        <v>201</v>
      </c>
      <c r="C109" s="11">
        <v>4</v>
      </c>
      <c r="D109" s="12">
        <v>2.87</v>
      </c>
      <c r="E109" s="12">
        <v>11.48</v>
      </c>
      <c r="F109" s="113">
        <v>2.2799999999999998</v>
      </c>
    </row>
    <row r="110" spans="1:6" s="1" customFormat="1" ht="17.100000000000001" customHeight="1" x14ac:dyDescent="0.2">
      <c r="A110" s="7" t="s">
        <v>202</v>
      </c>
      <c r="B110" s="7" t="s">
        <v>203</v>
      </c>
      <c r="C110" s="8">
        <v>13</v>
      </c>
      <c r="D110" s="9">
        <v>4.24</v>
      </c>
      <c r="E110" s="9">
        <v>55.12</v>
      </c>
      <c r="F110" s="112">
        <v>11.04</v>
      </c>
    </row>
    <row r="111" spans="1:6" s="1" customFormat="1" ht="17.100000000000001" customHeight="1" x14ac:dyDescent="0.2">
      <c r="A111" s="10" t="s">
        <v>204</v>
      </c>
      <c r="B111" s="10" t="s">
        <v>205</v>
      </c>
      <c r="C111" s="11">
        <v>14</v>
      </c>
      <c r="D111" s="12">
        <v>0.63285714285714301</v>
      </c>
      <c r="E111" s="12">
        <v>8.86</v>
      </c>
      <c r="F111" s="113">
        <v>1.77</v>
      </c>
    </row>
    <row r="112" spans="1:6" s="1" customFormat="1" ht="17.100000000000001" customHeight="1" x14ac:dyDescent="0.2">
      <c r="A112" s="7" t="s">
        <v>206</v>
      </c>
      <c r="B112" s="7" t="s">
        <v>207</v>
      </c>
      <c r="C112" s="8">
        <v>1</v>
      </c>
      <c r="D112" s="9">
        <v>2.99</v>
      </c>
      <c r="E112" s="9">
        <v>2.99</v>
      </c>
      <c r="F112" s="112">
        <v>0.6</v>
      </c>
    </row>
    <row r="113" spans="1:6" s="1" customFormat="1" ht="17.100000000000001" customHeight="1" x14ac:dyDescent="0.2">
      <c r="A113" s="10" t="s">
        <v>208</v>
      </c>
      <c r="B113" s="10" t="s">
        <v>209</v>
      </c>
      <c r="C113" s="11">
        <v>2</v>
      </c>
      <c r="D113" s="12">
        <v>1.97</v>
      </c>
      <c r="E113" s="12">
        <v>3.94</v>
      </c>
      <c r="F113" s="113">
        <v>0.79</v>
      </c>
    </row>
    <row r="114" spans="1:6" s="1" customFormat="1" ht="17.100000000000001" customHeight="1" x14ac:dyDescent="0.2">
      <c r="A114" s="7" t="s">
        <v>210</v>
      </c>
      <c r="B114" s="7" t="s">
        <v>211</v>
      </c>
      <c r="C114" s="8">
        <v>1</v>
      </c>
      <c r="D114" s="9">
        <v>7.48</v>
      </c>
      <c r="E114" s="9">
        <v>7.48</v>
      </c>
      <c r="F114" s="112">
        <v>1.5</v>
      </c>
    </row>
    <row r="115" spans="1:6" s="1" customFormat="1" ht="17.100000000000001" customHeight="1" x14ac:dyDescent="0.2">
      <c r="A115" s="10" t="s">
        <v>212</v>
      </c>
      <c r="B115" s="10" t="s">
        <v>213</v>
      </c>
      <c r="C115" s="11">
        <v>4</v>
      </c>
      <c r="D115" s="12">
        <v>30</v>
      </c>
      <c r="E115" s="12">
        <v>120</v>
      </c>
      <c r="F115" s="113">
        <v>24</v>
      </c>
    </row>
    <row r="116" spans="1:6" s="1" customFormat="1" ht="17.100000000000001" customHeight="1" x14ac:dyDescent="0.2">
      <c r="A116" s="7" t="s">
        <v>214</v>
      </c>
      <c r="B116" s="7" t="s">
        <v>215</v>
      </c>
      <c r="C116" s="8">
        <v>6</v>
      </c>
      <c r="D116" s="9">
        <v>6.3683333333333296</v>
      </c>
      <c r="E116" s="9">
        <v>38.21</v>
      </c>
      <c r="F116" s="112">
        <v>7.64</v>
      </c>
    </row>
    <row r="117" spans="1:6" s="1" customFormat="1" ht="17.100000000000001" customHeight="1" x14ac:dyDescent="0.2">
      <c r="A117" s="10" t="s">
        <v>216</v>
      </c>
      <c r="B117" s="10" t="s">
        <v>217</v>
      </c>
      <c r="C117" s="11">
        <v>29</v>
      </c>
      <c r="D117" s="12">
        <v>0.60931034482758595</v>
      </c>
      <c r="E117" s="12">
        <v>17.670000000000002</v>
      </c>
      <c r="F117" s="113">
        <v>3.53</v>
      </c>
    </row>
    <row r="118" spans="1:6" s="1" customFormat="1" ht="17.100000000000001" customHeight="1" x14ac:dyDescent="0.2">
      <c r="A118" s="7" t="s">
        <v>218</v>
      </c>
      <c r="B118" s="7" t="s">
        <v>219</v>
      </c>
      <c r="C118" s="8">
        <v>28</v>
      </c>
      <c r="D118" s="9">
        <v>0.98</v>
      </c>
      <c r="E118" s="9">
        <v>27.44</v>
      </c>
      <c r="F118" s="112">
        <v>5.49</v>
      </c>
    </row>
    <row r="119" spans="1:6" s="1" customFormat="1" ht="17.100000000000001" customHeight="1" x14ac:dyDescent="0.2">
      <c r="A119" s="10" t="s">
        <v>220</v>
      </c>
      <c r="B119" s="10" t="s">
        <v>221</v>
      </c>
      <c r="C119" s="11">
        <v>16</v>
      </c>
      <c r="D119" s="12">
        <v>3.65</v>
      </c>
      <c r="E119" s="12">
        <v>58.4</v>
      </c>
      <c r="F119" s="113">
        <v>11.7</v>
      </c>
    </row>
    <row r="120" spans="1:6" s="1" customFormat="1" ht="17.100000000000001" customHeight="1" x14ac:dyDescent="0.2">
      <c r="A120" s="7" t="s">
        <v>222</v>
      </c>
      <c r="B120" s="7" t="s">
        <v>223</v>
      </c>
      <c r="C120" s="8">
        <v>4</v>
      </c>
      <c r="D120" s="9">
        <v>1.37</v>
      </c>
      <c r="E120" s="9">
        <v>5.48</v>
      </c>
      <c r="F120" s="112">
        <v>1.1000000000000001</v>
      </c>
    </row>
    <row r="121" spans="1:6" s="1" customFormat="1" ht="17.100000000000001" customHeight="1" x14ac:dyDescent="0.2">
      <c r="A121" s="10" t="s">
        <v>224</v>
      </c>
      <c r="B121" s="10" t="s">
        <v>225</v>
      </c>
      <c r="C121" s="11">
        <v>2</v>
      </c>
      <c r="D121" s="12">
        <v>7.4</v>
      </c>
      <c r="E121" s="12">
        <v>14.8</v>
      </c>
      <c r="F121" s="113">
        <v>2.96</v>
      </c>
    </row>
    <row r="122" spans="1:6" s="1" customFormat="1" ht="17.100000000000001" customHeight="1" x14ac:dyDescent="0.2">
      <c r="A122" s="7" t="s">
        <v>226</v>
      </c>
      <c r="B122" s="7" t="s">
        <v>227</v>
      </c>
      <c r="C122" s="8">
        <v>6</v>
      </c>
      <c r="D122" s="9">
        <v>0.34</v>
      </c>
      <c r="E122" s="9">
        <v>2.04</v>
      </c>
      <c r="F122" s="112">
        <v>0.41</v>
      </c>
    </row>
    <row r="123" spans="1:6" s="1" customFormat="1" ht="17.100000000000001" customHeight="1" x14ac:dyDescent="0.2">
      <c r="A123" s="10" t="s">
        <v>228</v>
      </c>
      <c r="B123" s="10" t="s">
        <v>229</v>
      </c>
      <c r="C123" s="11">
        <v>11</v>
      </c>
      <c r="D123" s="12">
        <v>49.52</v>
      </c>
      <c r="E123" s="12">
        <v>544.72</v>
      </c>
      <c r="F123" s="113">
        <v>108.92</v>
      </c>
    </row>
    <row r="124" spans="1:6" s="1" customFormat="1" ht="17.100000000000001" customHeight="1" x14ac:dyDescent="0.2">
      <c r="A124" s="7" t="s">
        <v>230</v>
      </c>
      <c r="B124" s="7" t="s">
        <v>231</v>
      </c>
      <c r="C124" s="8">
        <v>20</v>
      </c>
      <c r="D124" s="9">
        <v>4.8600000000000003</v>
      </c>
      <c r="E124" s="9">
        <v>97.2</v>
      </c>
      <c r="F124" s="112">
        <v>19.41</v>
      </c>
    </row>
    <row r="125" spans="1:6" s="1" customFormat="1" ht="17.100000000000001" customHeight="1" x14ac:dyDescent="0.2">
      <c r="A125" s="10" t="s">
        <v>232</v>
      </c>
      <c r="B125" s="10" t="s">
        <v>233</v>
      </c>
      <c r="C125" s="11">
        <v>20</v>
      </c>
      <c r="D125" s="12">
        <v>6.36</v>
      </c>
      <c r="E125" s="12">
        <v>127.2</v>
      </c>
      <c r="F125" s="113">
        <v>25.42</v>
      </c>
    </row>
    <row r="126" spans="1:6" s="1" customFormat="1" ht="17.100000000000001" customHeight="1" x14ac:dyDescent="0.2">
      <c r="A126" s="7" t="s">
        <v>234</v>
      </c>
      <c r="B126" s="7" t="s">
        <v>235</v>
      </c>
      <c r="C126" s="8">
        <v>2</v>
      </c>
      <c r="D126" s="9">
        <v>7.75</v>
      </c>
      <c r="E126" s="9">
        <v>15.5</v>
      </c>
      <c r="F126" s="112">
        <v>3.1</v>
      </c>
    </row>
    <row r="127" spans="1:6" s="1" customFormat="1" ht="17.100000000000001" customHeight="1" x14ac:dyDescent="0.2">
      <c r="A127" s="10" t="s">
        <v>236</v>
      </c>
      <c r="B127" s="10" t="s">
        <v>237</v>
      </c>
      <c r="C127" s="11">
        <v>8</v>
      </c>
      <c r="D127" s="12">
        <v>7.09</v>
      </c>
      <c r="E127" s="12">
        <v>56.72</v>
      </c>
      <c r="F127" s="113">
        <v>11.35</v>
      </c>
    </row>
    <row r="128" spans="1:6" s="1" customFormat="1" ht="17.100000000000001" customHeight="1" x14ac:dyDescent="0.2">
      <c r="A128" s="7" t="s">
        <v>238</v>
      </c>
      <c r="B128" s="7" t="s">
        <v>239</v>
      </c>
      <c r="C128" s="8">
        <v>3</v>
      </c>
      <c r="D128" s="9">
        <v>5.1100000000000003</v>
      </c>
      <c r="E128" s="9">
        <v>15.33</v>
      </c>
      <c r="F128" s="112">
        <v>3.06</v>
      </c>
    </row>
    <row r="129" spans="1:6" s="1" customFormat="1" ht="17.100000000000001" customHeight="1" x14ac:dyDescent="0.2">
      <c r="A129" s="10" t="s">
        <v>240</v>
      </c>
      <c r="B129" s="10" t="s">
        <v>241</v>
      </c>
      <c r="C129" s="11">
        <v>5</v>
      </c>
      <c r="D129" s="12">
        <v>19.68</v>
      </c>
      <c r="E129" s="12">
        <v>98.4</v>
      </c>
      <c r="F129" s="113">
        <v>19.68</v>
      </c>
    </row>
    <row r="130" spans="1:6" s="1" customFormat="1" ht="17.100000000000001" customHeight="1" x14ac:dyDescent="0.2">
      <c r="A130" s="7" t="s">
        <v>242</v>
      </c>
      <c r="B130" s="7" t="s">
        <v>243</v>
      </c>
      <c r="C130" s="8">
        <v>6</v>
      </c>
      <c r="D130" s="9">
        <v>2.97</v>
      </c>
      <c r="E130" s="9">
        <v>17.82</v>
      </c>
      <c r="F130" s="112">
        <v>3.55</v>
      </c>
    </row>
    <row r="131" spans="1:6" s="1" customFormat="1" ht="17.100000000000001" customHeight="1" x14ac:dyDescent="0.2">
      <c r="A131" s="10" t="s">
        <v>244</v>
      </c>
      <c r="B131" s="10" t="s">
        <v>245</v>
      </c>
      <c r="C131" s="11">
        <v>3</v>
      </c>
      <c r="D131" s="12">
        <v>2.52</v>
      </c>
      <c r="E131" s="12">
        <v>7.56</v>
      </c>
      <c r="F131" s="113">
        <v>1.51</v>
      </c>
    </row>
    <row r="132" spans="1:6" s="1" customFormat="1" ht="17.100000000000001" customHeight="1" x14ac:dyDescent="0.2">
      <c r="A132" s="7" t="s">
        <v>246</v>
      </c>
      <c r="B132" s="7" t="s">
        <v>247</v>
      </c>
      <c r="C132" s="8">
        <v>3</v>
      </c>
      <c r="D132" s="9">
        <v>1.6</v>
      </c>
      <c r="E132" s="9">
        <v>4.8</v>
      </c>
      <c r="F132" s="112">
        <v>0.96</v>
      </c>
    </row>
    <row r="133" spans="1:6" s="1" customFormat="1" ht="17.100000000000001" customHeight="1" x14ac:dyDescent="0.2">
      <c r="A133" s="10" t="s">
        <v>248</v>
      </c>
      <c r="B133" s="10" t="s">
        <v>249</v>
      </c>
      <c r="C133" s="11">
        <v>6</v>
      </c>
      <c r="D133" s="12">
        <v>1.6</v>
      </c>
      <c r="E133" s="12">
        <v>9.6</v>
      </c>
      <c r="F133" s="113">
        <v>1.92</v>
      </c>
    </row>
    <row r="134" spans="1:6" s="1" customFormat="1" ht="17.100000000000001" customHeight="1" x14ac:dyDescent="0.2">
      <c r="A134" s="7" t="s">
        <v>250</v>
      </c>
      <c r="B134" s="7" t="s">
        <v>251</v>
      </c>
      <c r="C134" s="8">
        <v>3</v>
      </c>
      <c r="D134" s="9">
        <v>1.6</v>
      </c>
      <c r="E134" s="9">
        <v>4.8</v>
      </c>
      <c r="F134" s="112">
        <v>0.96</v>
      </c>
    </row>
    <row r="135" spans="1:6" s="1" customFormat="1" ht="17.100000000000001" customHeight="1" x14ac:dyDescent="0.2">
      <c r="A135" s="10" t="s">
        <v>252</v>
      </c>
      <c r="B135" s="10" t="s">
        <v>253</v>
      </c>
      <c r="C135" s="11">
        <v>3</v>
      </c>
      <c r="D135" s="12">
        <v>1.6</v>
      </c>
      <c r="E135" s="12">
        <v>4.8</v>
      </c>
      <c r="F135" s="113">
        <v>0.96</v>
      </c>
    </row>
    <row r="136" spans="1:6" s="1" customFormat="1" ht="17.100000000000001" customHeight="1" x14ac:dyDescent="0.2">
      <c r="A136" s="7" t="s">
        <v>254</v>
      </c>
      <c r="B136" s="7" t="s">
        <v>255</v>
      </c>
      <c r="C136" s="8">
        <v>3</v>
      </c>
      <c r="D136" s="9">
        <v>1.6</v>
      </c>
      <c r="E136" s="9">
        <v>4.8</v>
      </c>
      <c r="F136" s="112">
        <v>0.96</v>
      </c>
    </row>
    <row r="137" spans="1:6" s="1" customFormat="1" ht="17.100000000000001" customHeight="1" x14ac:dyDescent="0.2">
      <c r="A137" s="10" t="s">
        <v>256</v>
      </c>
      <c r="B137" s="10" t="s">
        <v>257</v>
      </c>
      <c r="C137" s="11">
        <v>4</v>
      </c>
      <c r="D137" s="12">
        <v>1.6</v>
      </c>
      <c r="E137" s="12">
        <v>6.4</v>
      </c>
      <c r="F137" s="113">
        <v>1.28</v>
      </c>
    </row>
    <row r="138" spans="1:6" s="1" customFormat="1" ht="17.100000000000001" customHeight="1" x14ac:dyDescent="0.2">
      <c r="A138" s="7" t="s">
        <v>258</v>
      </c>
      <c r="B138" s="7" t="s">
        <v>259</v>
      </c>
      <c r="C138" s="8">
        <v>2</v>
      </c>
      <c r="D138" s="9">
        <v>54.72</v>
      </c>
      <c r="E138" s="9">
        <v>109.44</v>
      </c>
      <c r="F138" s="112">
        <v>21.89</v>
      </c>
    </row>
    <row r="139" spans="1:6" s="1" customFormat="1" ht="17.100000000000001" customHeight="1" x14ac:dyDescent="0.2">
      <c r="A139" s="10" t="s">
        <v>260</v>
      </c>
      <c r="B139" s="10" t="s">
        <v>261</v>
      </c>
      <c r="C139" s="11">
        <v>129</v>
      </c>
      <c r="D139" s="12">
        <v>2.61</v>
      </c>
      <c r="E139" s="12">
        <v>336.69</v>
      </c>
      <c r="F139" s="113">
        <v>67.319999999999993</v>
      </c>
    </row>
    <row r="140" spans="1:6" s="1" customFormat="1" ht="17.100000000000001" customHeight="1" x14ac:dyDescent="0.2">
      <c r="A140" s="7" t="s">
        <v>262</v>
      </c>
      <c r="B140" s="7" t="s">
        <v>263</v>
      </c>
      <c r="C140" s="8">
        <v>1</v>
      </c>
      <c r="D140" s="9">
        <v>1.6</v>
      </c>
      <c r="E140" s="9">
        <v>1.6</v>
      </c>
      <c r="F140" s="112">
        <v>0.32</v>
      </c>
    </row>
    <row r="141" spans="1:6" s="1" customFormat="1" ht="17.100000000000001" customHeight="1" x14ac:dyDescent="0.2">
      <c r="A141" s="10" t="s">
        <v>264</v>
      </c>
      <c r="B141" s="10" t="s">
        <v>265</v>
      </c>
      <c r="C141" s="11">
        <v>18</v>
      </c>
      <c r="D141" s="12">
        <v>9.94</v>
      </c>
      <c r="E141" s="12">
        <v>178.92</v>
      </c>
      <c r="F141" s="113">
        <v>35.79</v>
      </c>
    </row>
    <row r="142" spans="1:6" s="1" customFormat="1" ht="17.100000000000001" customHeight="1" x14ac:dyDescent="0.2">
      <c r="A142" s="7" t="s">
        <v>266</v>
      </c>
      <c r="B142" s="7" t="s">
        <v>267</v>
      </c>
      <c r="C142" s="8">
        <v>1</v>
      </c>
      <c r="D142" s="9">
        <v>1.6</v>
      </c>
      <c r="E142" s="9">
        <v>1.6</v>
      </c>
      <c r="F142" s="112">
        <v>0.32</v>
      </c>
    </row>
    <row r="143" spans="1:6" s="1" customFormat="1" ht="17.100000000000001" customHeight="1" x14ac:dyDescent="0.2">
      <c r="A143" s="10" t="s">
        <v>268</v>
      </c>
      <c r="B143" s="10" t="s">
        <v>269</v>
      </c>
      <c r="C143" s="11">
        <v>3</v>
      </c>
      <c r="D143" s="12">
        <v>1.6</v>
      </c>
      <c r="E143" s="12">
        <v>4.8</v>
      </c>
      <c r="F143" s="113">
        <v>0.96</v>
      </c>
    </row>
    <row r="144" spans="1:6" s="1" customFormat="1" ht="17.100000000000001" customHeight="1" x14ac:dyDescent="0.2">
      <c r="A144" s="7" t="s">
        <v>270</v>
      </c>
      <c r="B144" s="7" t="s">
        <v>271</v>
      </c>
      <c r="C144" s="8">
        <v>2</v>
      </c>
      <c r="D144" s="9">
        <v>1.6</v>
      </c>
      <c r="E144" s="9">
        <v>3.2</v>
      </c>
      <c r="F144" s="112">
        <v>0.64</v>
      </c>
    </row>
    <row r="145" spans="1:6" s="1" customFormat="1" ht="17.100000000000001" customHeight="1" x14ac:dyDescent="0.2">
      <c r="A145" s="10" t="s">
        <v>272</v>
      </c>
      <c r="B145" s="10" t="s">
        <v>273</v>
      </c>
      <c r="C145" s="11">
        <v>5</v>
      </c>
      <c r="D145" s="12">
        <v>1.6</v>
      </c>
      <c r="E145" s="12">
        <v>8</v>
      </c>
      <c r="F145" s="113">
        <v>1.6</v>
      </c>
    </row>
    <row r="146" spans="1:6" s="1" customFormat="1" ht="17.100000000000001" customHeight="1" x14ac:dyDescent="0.2">
      <c r="A146" s="7" t="s">
        <v>274</v>
      </c>
      <c r="B146" s="7" t="s">
        <v>275</v>
      </c>
      <c r="C146" s="8">
        <v>122</v>
      </c>
      <c r="D146" s="9">
        <v>7.7799999999999896</v>
      </c>
      <c r="E146" s="9">
        <v>949.15999999999894</v>
      </c>
      <c r="F146" s="112">
        <v>189.88</v>
      </c>
    </row>
    <row r="147" spans="1:6" s="1" customFormat="1" ht="17.100000000000001" customHeight="1" x14ac:dyDescent="0.2">
      <c r="A147" s="10" t="s">
        <v>276</v>
      </c>
      <c r="B147" s="10" t="s">
        <v>277</v>
      </c>
      <c r="C147" s="11">
        <v>2</v>
      </c>
      <c r="D147" s="12">
        <v>6.52</v>
      </c>
      <c r="E147" s="12">
        <v>13.04</v>
      </c>
      <c r="F147" s="113">
        <v>2.61</v>
      </c>
    </row>
    <row r="148" spans="1:6" s="1" customFormat="1" ht="17.100000000000001" customHeight="1" x14ac:dyDescent="0.2">
      <c r="A148" s="7" t="s">
        <v>278</v>
      </c>
      <c r="B148" s="7" t="s">
        <v>279</v>
      </c>
      <c r="C148" s="8">
        <v>12</v>
      </c>
      <c r="D148" s="9">
        <v>0.28999999999999998</v>
      </c>
      <c r="E148" s="9">
        <v>3.48</v>
      </c>
      <c r="F148" s="112">
        <v>0.7</v>
      </c>
    </row>
    <row r="149" spans="1:6" s="1" customFormat="1" ht="17.100000000000001" customHeight="1" x14ac:dyDescent="0.2">
      <c r="A149" s="10" t="s">
        <v>280</v>
      </c>
      <c r="B149" s="10" t="s">
        <v>281</v>
      </c>
      <c r="C149" s="11">
        <v>41</v>
      </c>
      <c r="D149" s="12">
        <v>0.36</v>
      </c>
      <c r="E149" s="12">
        <v>14.76</v>
      </c>
      <c r="F149" s="113">
        <v>2.95</v>
      </c>
    </row>
    <row r="150" spans="1:6" s="1" customFormat="1" ht="17.100000000000001" customHeight="1" x14ac:dyDescent="0.2">
      <c r="A150" s="7" t="s">
        <v>282</v>
      </c>
      <c r="B150" s="7" t="s">
        <v>283</v>
      </c>
      <c r="C150" s="8">
        <v>3</v>
      </c>
      <c r="D150" s="9">
        <v>0.05</v>
      </c>
      <c r="E150" s="9">
        <v>0.15</v>
      </c>
      <c r="F150" s="112">
        <v>0.03</v>
      </c>
    </row>
    <row r="151" spans="1:6" s="1" customFormat="1" ht="17.100000000000001" customHeight="1" x14ac:dyDescent="0.2">
      <c r="A151" s="10" t="s">
        <v>284</v>
      </c>
      <c r="B151" s="10" t="s">
        <v>285</v>
      </c>
      <c r="C151" s="11">
        <v>16</v>
      </c>
      <c r="D151" s="12">
        <v>0.71</v>
      </c>
      <c r="E151" s="12">
        <v>11.36</v>
      </c>
      <c r="F151" s="113">
        <v>2.25</v>
      </c>
    </row>
    <row r="152" spans="1:6" s="1" customFormat="1" ht="17.100000000000001" customHeight="1" x14ac:dyDescent="0.2">
      <c r="A152" s="7" t="s">
        <v>286</v>
      </c>
      <c r="B152" s="7" t="s">
        <v>287</v>
      </c>
      <c r="C152" s="8">
        <v>5</v>
      </c>
      <c r="D152" s="9">
        <v>7.37</v>
      </c>
      <c r="E152" s="9">
        <v>36.85</v>
      </c>
      <c r="F152" s="112">
        <v>7.35</v>
      </c>
    </row>
    <row r="153" spans="1:6" s="1" customFormat="1" ht="17.100000000000001" customHeight="1" x14ac:dyDescent="0.2">
      <c r="A153" s="10" t="s">
        <v>288</v>
      </c>
      <c r="B153" s="10" t="s">
        <v>289</v>
      </c>
      <c r="C153" s="11">
        <v>54</v>
      </c>
      <c r="D153" s="12">
        <v>10.58</v>
      </c>
      <c r="E153" s="12">
        <v>571.32000000000005</v>
      </c>
      <c r="F153" s="113">
        <v>114.46</v>
      </c>
    </row>
    <row r="154" spans="1:6" s="1" customFormat="1" ht="17.100000000000001" customHeight="1" x14ac:dyDescent="0.2">
      <c r="A154" s="7" t="s">
        <v>290</v>
      </c>
      <c r="B154" s="7" t="s">
        <v>291</v>
      </c>
      <c r="C154" s="8">
        <v>47</v>
      </c>
      <c r="D154" s="9">
        <v>10.58</v>
      </c>
      <c r="E154" s="9">
        <v>497.26</v>
      </c>
      <c r="F154" s="112">
        <v>99.56</v>
      </c>
    </row>
    <row r="155" spans="1:6" s="1" customFormat="1" ht="17.100000000000001" customHeight="1" x14ac:dyDescent="0.2">
      <c r="A155" s="10" t="s">
        <v>292</v>
      </c>
      <c r="B155" s="10" t="s">
        <v>293</v>
      </c>
      <c r="C155" s="11">
        <v>55</v>
      </c>
      <c r="D155" s="12">
        <v>13.19</v>
      </c>
      <c r="E155" s="12">
        <v>725.45000000000095</v>
      </c>
      <c r="F155" s="113">
        <v>145.16</v>
      </c>
    </row>
    <row r="156" spans="1:6" s="1" customFormat="1" ht="17.100000000000001" customHeight="1" x14ac:dyDescent="0.2">
      <c r="A156" s="7" t="s">
        <v>294</v>
      </c>
      <c r="B156" s="7" t="s">
        <v>295</v>
      </c>
      <c r="C156" s="8">
        <v>5</v>
      </c>
      <c r="D156" s="9">
        <v>15.75</v>
      </c>
      <c r="E156" s="9">
        <v>78.75</v>
      </c>
      <c r="F156" s="112">
        <v>15.75</v>
      </c>
    </row>
    <row r="157" spans="1:6" s="1" customFormat="1" ht="17.100000000000001" customHeight="1" x14ac:dyDescent="0.2">
      <c r="A157" s="10" t="s">
        <v>296</v>
      </c>
      <c r="B157" s="10" t="s">
        <v>297</v>
      </c>
      <c r="C157" s="11">
        <v>6</v>
      </c>
      <c r="D157" s="12">
        <v>0.32</v>
      </c>
      <c r="E157" s="12">
        <v>1.92</v>
      </c>
      <c r="F157" s="113">
        <v>0.38</v>
      </c>
    </row>
    <row r="158" spans="1:6" s="1" customFormat="1" ht="17.100000000000001" customHeight="1" x14ac:dyDescent="0.2">
      <c r="A158" s="7" t="s">
        <v>298</v>
      </c>
      <c r="B158" s="7" t="s">
        <v>299</v>
      </c>
      <c r="C158" s="8">
        <v>2</v>
      </c>
      <c r="D158" s="9">
        <v>13.4</v>
      </c>
      <c r="E158" s="9">
        <v>26.8</v>
      </c>
      <c r="F158" s="112">
        <v>5.36</v>
      </c>
    </row>
    <row r="159" spans="1:6" s="1" customFormat="1" ht="17.100000000000001" customHeight="1" x14ac:dyDescent="0.2">
      <c r="A159" s="10" t="s">
        <v>300</v>
      </c>
      <c r="B159" s="10" t="s">
        <v>301</v>
      </c>
      <c r="C159" s="11">
        <v>4</v>
      </c>
      <c r="D159" s="12">
        <v>4.58</v>
      </c>
      <c r="E159" s="12">
        <v>18.32</v>
      </c>
      <c r="F159" s="113">
        <v>3.67</v>
      </c>
    </row>
    <row r="160" spans="1:6" s="1" customFormat="1" ht="17.100000000000001" customHeight="1" x14ac:dyDescent="0.2">
      <c r="A160" s="7" t="s">
        <v>302</v>
      </c>
      <c r="B160" s="7" t="s">
        <v>303</v>
      </c>
      <c r="C160" s="8">
        <v>4</v>
      </c>
      <c r="D160" s="9">
        <v>10</v>
      </c>
      <c r="E160" s="9">
        <v>40</v>
      </c>
      <c r="F160" s="112">
        <v>8</v>
      </c>
    </row>
    <row r="161" spans="1:6" s="1" customFormat="1" ht="17.100000000000001" customHeight="1" x14ac:dyDescent="0.2">
      <c r="A161" s="10" t="s">
        <v>304</v>
      </c>
      <c r="B161" s="10" t="s">
        <v>305</v>
      </c>
      <c r="C161" s="11">
        <v>3</v>
      </c>
      <c r="D161" s="12">
        <v>1.96</v>
      </c>
      <c r="E161" s="12">
        <v>5.88</v>
      </c>
      <c r="F161" s="113">
        <v>1.17</v>
      </c>
    </row>
    <row r="162" spans="1:6" s="1" customFormat="1" ht="17.100000000000001" customHeight="1" x14ac:dyDescent="0.2">
      <c r="A162" s="7" t="s">
        <v>306</v>
      </c>
      <c r="B162" s="7" t="s">
        <v>307</v>
      </c>
      <c r="C162" s="8">
        <v>9</v>
      </c>
      <c r="D162" s="9">
        <v>19.86</v>
      </c>
      <c r="E162" s="9">
        <v>178.74</v>
      </c>
      <c r="F162" s="112">
        <v>35.74</v>
      </c>
    </row>
    <row r="163" spans="1:6" s="1" customFormat="1" ht="17.100000000000001" customHeight="1" x14ac:dyDescent="0.2">
      <c r="A163" s="10" t="s">
        <v>308</v>
      </c>
      <c r="B163" s="10" t="s">
        <v>309</v>
      </c>
      <c r="C163" s="11">
        <v>192</v>
      </c>
      <c r="D163" s="12">
        <v>22.2</v>
      </c>
      <c r="E163" s="12">
        <v>4262.3999999999996</v>
      </c>
      <c r="F163" s="113">
        <v>852.49</v>
      </c>
    </row>
    <row r="164" spans="1:6" s="1" customFormat="1" ht="17.100000000000001" customHeight="1" x14ac:dyDescent="0.2">
      <c r="A164" s="7" t="s">
        <v>310</v>
      </c>
      <c r="B164" s="7" t="s">
        <v>311</v>
      </c>
      <c r="C164" s="8">
        <v>261</v>
      </c>
      <c r="D164" s="9">
        <v>17.739999999999998</v>
      </c>
      <c r="E164" s="9">
        <v>4630.1400000000003</v>
      </c>
      <c r="F164" s="112">
        <v>925.97</v>
      </c>
    </row>
    <row r="165" spans="1:6" s="1" customFormat="1" ht="17.100000000000001" customHeight="1" x14ac:dyDescent="0.2">
      <c r="A165" s="10" t="s">
        <v>312</v>
      </c>
      <c r="B165" s="10" t="s">
        <v>313</v>
      </c>
      <c r="C165" s="11">
        <v>9</v>
      </c>
      <c r="D165" s="12">
        <v>22.8</v>
      </c>
      <c r="E165" s="12">
        <v>205.2</v>
      </c>
      <c r="F165" s="113">
        <v>41.05</v>
      </c>
    </row>
    <row r="166" spans="1:6" s="1" customFormat="1" ht="17.100000000000001" customHeight="1" x14ac:dyDescent="0.2">
      <c r="A166" s="7" t="s">
        <v>314</v>
      </c>
      <c r="B166" s="7" t="s">
        <v>315</v>
      </c>
      <c r="C166" s="8">
        <v>5</v>
      </c>
      <c r="D166" s="9">
        <v>8.8000000000000007</v>
      </c>
      <c r="E166" s="9">
        <v>44</v>
      </c>
      <c r="F166" s="112">
        <v>0</v>
      </c>
    </row>
    <row r="167" spans="1:6" s="1" customFormat="1" ht="17.100000000000001" customHeight="1" x14ac:dyDescent="0.2">
      <c r="A167" s="10" t="s">
        <v>316</v>
      </c>
      <c r="B167" s="10" t="s">
        <v>317</v>
      </c>
      <c r="C167" s="11">
        <v>5</v>
      </c>
      <c r="D167" s="12">
        <v>4.68</v>
      </c>
      <c r="E167" s="12">
        <v>23.4</v>
      </c>
      <c r="F167" s="113">
        <v>0</v>
      </c>
    </row>
    <row r="168" spans="1:6" s="1" customFormat="1" ht="17.100000000000001" customHeight="1" x14ac:dyDescent="0.2">
      <c r="A168" s="7" t="s">
        <v>318</v>
      </c>
      <c r="B168" s="7" t="s">
        <v>319</v>
      </c>
      <c r="C168" s="8">
        <v>6</v>
      </c>
      <c r="D168" s="9">
        <v>4.62</v>
      </c>
      <c r="E168" s="9">
        <v>27.72</v>
      </c>
      <c r="F168" s="112">
        <v>0</v>
      </c>
    </row>
    <row r="169" spans="1:6" s="1" customFormat="1" ht="17.100000000000001" customHeight="1" x14ac:dyDescent="0.2">
      <c r="A169" s="10" t="s">
        <v>320</v>
      </c>
      <c r="B169" s="10" t="s">
        <v>321</v>
      </c>
      <c r="C169" s="11">
        <v>3</v>
      </c>
      <c r="D169" s="12">
        <v>11.9</v>
      </c>
      <c r="E169" s="12">
        <v>35.700000000000003</v>
      </c>
      <c r="F169" s="113">
        <v>0</v>
      </c>
    </row>
    <row r="170" spans="1:6" s="1" customFormat="1" ht="17.100000000000001" customHeight="1" x14ac:dyDescent="0.2">
      <c r="A170" s="7" t="s">
        <v>322</v>
      </c>
      <c r="B170" s="7" t="s">
        <v>323</v>
      </c>
      <c r="C170" s="8">
        <v>134</v>
      </c>
      <c r="D170" s="9">
        <v>1.48</v>
      </c>
      <c r="E170" s="9">
        <v>198.32</v>
      </c>
      <c r="F170" s="112">
        <v>0</v>
      </c>
    </row>
    <row r="171" spans="1:6" s="1" customFormat="1" ht="10.15" customHeight="1" x14ac:dyDescent="0.2">
      <c r="A171" s="13"/>
      <c r="B171" s="13"/>
      <c r="C171" s="13"/>
      <c r="D171" s="13"/>
      <c r="E171" s="13"/>
      <c r="F171" s="114"/>
    </row>
    <row r="172" spans="1:6" s="1" customFormat="1" ht="17.100000000000001" customHeight="1" x14ac:dyDescent="0.2">
      <c r="A172" s="117" t="s">
        <v>324</v>
      </c>
      <c r="B172" s="117"/>
      <c r="C172" s="117"/>
      <c r="D172" s="117"/>
      <c r="E172" s="117"/>
      <c r="F172" s="115">
        <v>49633.43</v>
      </c>
    </row>
    <row r="173" spans="1:6" s="1" customFormat="1" ht="17.100000000000001" customHeight="1" x14ac:dyDescent="0.2">
      <c r="A173" s="117" t="s">
        <v>10</v>
      </c>
      <c r="B173" s="117"/>
      <c r="C173" s="117"/>
      <c r="D173" s="117"/>
      <c r="E173" s="117"/>
      <c r="F173" s="115">
        <v>9860.8700000000008</v>
      </c>
    </row>
    <row r="174" spans="1:6" s="1" customFormat="1" ht="17.100000000000001" customHeight="1" x14ac:dyDescent="0.2">
      <c r="A174" s="117" t="s">
        <v>325</v>
      </c>
      <c r="B174" s="117"/>
      <c r="C174" s="117"/>
      <c r="D174" s="117"/>
      <c r="E174" s="117"/>
      <c r="F174" s="116">
        <v>59494.3</v>
      </c>
    </row>
    <row r="175" spans="1:6" s="1" customFormat="1" ht="28.7" customHeight="1" x14ac:dyDescent="0.2"/>
  </sheetData>
  <mergeCells count="16">
    <mergeCell ref="A172:E172"/>
    <mergeCell ref="A173:E173"/>
    <mergeCell ref="A174:E174"/>
    <mergeCell ref="A2:G2"/>
    <mergeCell ref="A4:C4"/>
    <mergeCell ref="A5:C5"/>
    <mergeCell ref="A6:C6"/>
    <mergeCell ref="A7:C7"/>
    <mergeCell ref="A8:C8"/>
    <mergeCell ref="A9:C9"/>
    <mergeCell ref="E4:G4"/>
    <mergeCell ref="E5:G5"/>
    <mergeCell ref="E6:G6"/>
    <mergeCell ref="E7:G7"/>
    <mergeCell ref="E8:G8"/>
    <mergeCell ref="E9:G9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J221197</vt:lpstr>
      <vt:lpstr>Consolidated 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2022-11-26T10:31:09Z</dcterms:created>
  <dcterms:modified xsi:type="dcterms:W3CDTF">2022-11-26T10:36:43Z</dcterms:modified>
</cp:coreProperties>
</file>