
<file path=[Content_Types].xml><?xml version="1.0" encoding="utf-8"?>
<Types xmlns="http://schemas.openxmlformats.org/package/2006/content-types"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A\github\refundBot\data\"/>
    </mc:Choice>
  </mc:AlternateContent>
  <xr:revisionPtr revIDLastSave="0" documentId="13_ncr:1_{E2A9C2F5-6A2B-412E-B52B-A77E3071ACC9}" xr6:coauthVersionLast="46" xr6:coauthVersionMax="46" xr10:uidLastSave="{00000000-0000-0000-0000-000000000000}"/>
  <bookViews>
    <workbookView xWindow="4440" yWindow="6165" windowWidth="23655" windowHeight="11385" xr2:uid="{00000000-000D-0000-FFFF-FFFF00000000}"/>
  </bookViews>
  <sheets>
    <sheet name="Tickets" sheetId="3" r:id="rId1"/>
    <sheet name="Processing Status" sheetId="2" r:id="rId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<sst xmlns="http://schemas.openxmlformats.org/spreadsheetml/2006/main" count="104" uniqueCount="104">
  <si>
    <t>YourTicketNumber</t>
  </si>
  <si>
    <t>Customer Name</t>
  </si>
  <si>
    <t>Customer Address</t>
  </si>
  <si>
    <t>Payment Type</t>
  </si>
  <si>
    <t>Payment Value</t>
  </si>
  <si>
    <t>Payment Date</t>
  </si>
  <si>
    <t>Destination</t>
  </si>
  <si>
    <t>Reason</t>
  </si>
  <si>
    <t>Email</t>
  </si>
  <si>
    <t>Status Code</t>
  </si>
  <si>
    <t>Status Description</t>
  </si>
  <si>
    <t>Timestamp</t>
  </si>
  <si>
    <t>Attempts</t>
  </si>
  <si>
    <t>E3A98987</t>
  </si>
  <si>
    <t>John Higgins</t>
  </si>
  <si>
    <t>44 Benchmark Place, Reading, RG30 3HT</t>
  </si>
  <si>
    <t xml:space="preserve">Card                </t>
  </si>
  <si>
    <t>Bognor</t>
  </si>
  <si>
    <t>Covid</t>
  </si>
  <si>
    <t>john.h.higgins56@hotmail.com</t>
  </si>
  <si>
    <t>98</t>
  </si>
  <si>
    <t xml:space="preserve"> Refund error</t>
  </si>
  <si>
    <t>2022-01-11 19:00:15</t>
  </si>
  <si>
    <t>9</t>
  </si>
  <si>
    <t>E3A98988</t>
  </si>
  <si>
    <t>Mary Quantum</t>
  </si>
  <si>
    <t>23 Acacia Av, Bath, BA13 3HS</t>
  </si>
  <si>
    <t>Newcastle</t>
  </si>
  <si>
    <t>Lost ticket</t>
  </si>
  <si>
    <t>mary.quantum34@gmail.com</t>
  </si>
  <si>
    <t>00</t>
  </si>
  <si>
    <t xml:space="preserve"> Ticket refunded</t>
  </si>
  <si>
    <t>2022-01-11 18:53:06</t>
  </si>
  <si>
    <t>4</t>
  </si>
  <si>
    <t>E3B00190</t>
  </si>
  <si>
    <t>Jed Grissom</t>
  </si>
  <si>
    <t>12 Conucopia Way, Bristol BR1 6GH</t>
  </si>
  <si>
    <t>Carlisle</t>
  </si>
  <si>
    <t>Jederby.Grissom55@btinternet.com</t>
  </si>
  <si>
    <t>2022-01-11 19:00:25</t>
  </si>
  <si>
    <t>6</t>
  </si>
  <si>
    <t>E3B00195</t>
  </si>
  <si>
    <t>Neil Hardy</t>
  </si>
  <si>
    <t>68 Freemason Drive, London, SW12 7EW</t>
  </si>
  <si>
    <t>Victoria</t>
  </si>
  <si>
    <t>Sprained Ankle</t>
  </si>
  <si>
    <t>Neli.hardy@gmail.com</t>
  </si>
  <si>
    <t>2021-12-29 17:56:40</t>
  </si>
  <si>
    <t>1</t>
  </si>
  <si>
    <t>E3B00293</t>
  </si>
  <si>
    <t>Jim Davies</t>
  </si>
  <si>
    <t>12 Chalkpit Close, Southampton, SO2 6HP</t>
  </si>
  <si>
    <t xml:space="preserve">Cash               </t>
  </si>
  <si>
    <t>Reading</t>
  </si>
  <si>
    <t>Jimbo.Davies45@hotmail.com</t>
  </si>
  <si>
    <t>02</t>
  </si>
  <si>
    <t xml:space="preserve"> Invalid payment type</t>
  </si>
  <si>
    <t>2021-12-29 17:56:53</t>
  </si>
  <si>
    <t>E3B00362</t>
  </si>
  <si>
    <t>Tom Cotton</t>
  </si>
  <si>
    <t>92 Greenacre Avenue, Newcastle, NE2 5TH</t>
  </si>
  <si>
    <t>Newbury</t>
  </si>
  <si>
    <t>Gastroenteritis</t>
  </si>
  <si>
    <t>Tommy567567@gmail.com</t>
  </si>
  <si>
    <t>03</t>
  </si>
  <si>
    <t xml:space="preserve"> Invalid amount</t>
  </si>
  <si>
    <t>2021-12-29 17:57:06</t>
  </si>
  <si>
    <t>X123456</t>
  </si>
  <si>
    <t>Sidney Barrett</t>
  </si>
  <si>
    <t>23 Keep Drive, Aberdeen, AB45 7GB</t>
  </si>
  <si>
    <t>Doncaster</t>
  </si>
  <si>
    <t>Sid.Barret45@hotmail.com</t>
  </si>
  <si>
    <t>01</t>
  </si>
  <si>
    <t xml:space="preserve"> InvalidTicketNumber</t>
  </si>
  <si>
    <t>2021-12-29 17:57:19</t>
  </si>
  <si>
    <t>P3B48847</t>
  </si>
  <si>
    <t>Kate Crumble</t>
  </si>
  <si>
    <t>28 Beekeeper Road, Taunton, TA2 6HP</t>
  </si>
  <si>
    <t>Bournemouth</t>
  </si>
  <si>
    <t>Flu</t>
  </si>
  <si>
    <t>KateyCrumble@talk21.com</t>
  </si>
  <si>
    <t>2021-12-29 18:05:57</t>
  </si>
  <si>
    <t>2</t>
  </si>
  <si>
    <t>P3B48848</t>
  </si>
  <si>
    <t>Judy Bench</t>
  </si>
  <si>
    <t>15 Agent Street, Hounslow, HS34 34Y</t>
  </si>
  <si>
    <t>Aberdeen</t>
  </si>
  <si>
    <t>Found it cheaper elsewhere</t>
  </si>
  <si>
    <t>Judy.Bench@gmail.com</t>
  </si>
  <si>
    <t>2021-12-29 18:12:00</t>
  </si>
  <si>
    <t>G8793984</t>
  </si>
  <si>
    <t>Tim Trubshaw</t>
  </si>
  <si>
    <t xml:space="preserve">41 Newdenture Av, Blackpool, BA34  34Y</t>
  </si>
  <si>
    <t>Cardiff</t>
  </si>
  <si>
    <t>Change of plan</t>
  </si>
  <si>
    <t>TimothyTrubshaw77@hotmail.com</t>
  </si>
  <si>
    <t>2022-01-11 18:31:24</t>
  </si>
  <si>
    <t>5</t>
  </si>
  <si>
    <t>00- Success</t>
  </si>
  <si>
    <t>01 - Invalid Ticket</t>
  </si>
  <si>
    <t>02 - Invalid Payment Type</t>
  </si>
  <si>
    <t>03 - Invalid Amount</t>
  </si>
  <si>
    <t>98 - Backend Error</t>
  </si>
  <si>
    <t>99 - Bot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</si>
</sst>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21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0">
    <xf numFmtId="0" applyNumberFormat="1" fontId="0" applyFont="1" fillId="0" applyFill="1" borderId="0" applyBorder="1" xfId="0"/>
    <xf numFmtId="0" applyNumberFormat="1" fontId="1" applyFont="1" fillId="10" applyFill="1" borderId="0" applyBorder="1" xfId="1"/>
    <xf numFmtId="0" applyNumberFormat="1" fontId="1" applyFont="1" fillId="14" applyFill="1" borderId="0" applyBorder="1" xfId="2"/>
    <xf numFmtId="0" applyNumberFormat="1" fontId="1" applyFont="1" fillId="18" applyFill="1" borderId="0" applyBorder="1" xfId="3"/>
    <xf numFmtId="0" applyNumberFormat="1" fontId="1" applyFont="1" fillId="22" applyFill="1" borderId="0" applyBorder="1" xfId="4"/>
    <xf numFmtId="0" applyNumberFormat="1" fontId="1" applyFont="1" fillId="26" applyFill="1" borderId="0" applyBorder="1" xfId="5"/>
    <xf numFmtId="0" applyNumberFormat="1" fontId="1" applyFont="1" fillId="30" applyFill="1" borderId="0" applyBorder="1" xfId="6"/>
    <xf numFmtId="0" applyNumberFormat="1" fontId="1" applyFont="1" fillId="11" applyFill="1" borderId="0" applyBorder="1" xfId="7"/>
    <xf numFmtId="0" applyNumberFormat="1" fontId="1" applyFont="1" fillId="15" applyFill="1" borderId="0" applyBorder="1" xfId="8"/>
    <xf numFmtId="0" applyNumberFormat="1" fontId="1" applyFont="1" fillId="19" applyFill="1" borderId="0" applyBorder="1" xfId="9"/>
    <xf numFmtId="0" applyNumberFormat="1" fontId="1" applyFont="1" fillId="23" applyFill="1" borderId="0" applyBorder="1" xfId="10"/>
    <xf numFmtId="0" applyNumberFormat="1" fontId="1" applyFont="1" fillId="27" applyFill="1" borderId="0" applyBorder="1" xfId="11"/>
    <xf numFmtId="0" applyNumberFormat="1" fontId="1" applyFont="1" fillId="31" applyFill="1" borderId="0" applyBorder="1" xfId="12"/>
    <xf numFmtId="0" applyNumberFormat="1" fontId="1" applyFont="1" fillId="12" applyFill="1" borderId="0" applyBorder="1" xfId="13"/>
    <xf numFmtId="0" applyNumberFormat="1" fontId="1" applyFont="1" fillId="16" applyFill="1" borderId="0" applyBorder="1" xfId="14"/>
    <xf numFmtId="0" applyNumberFormat="1" fontId="1" applyFont="1" fillId="20" applyFill="1" borderId="0" applyBorder="1" xfId="15"/>
    <xf numFmtId="0" applyNumberFormat="1" fontId="1" applyFont="1" fillId="24" applyFill="1" borderId="0" applyBorder="1" xfId="16"/>
    <xf numFmtId="0" applyNumberFormat="1" fontId="1" applyFont="1" fillId="28" applyFill="1" borderId="0" applyBorder="1" xfId="17"/>
    <xf numFmtId="0" applyNumberFormat="1" fontId="1" applyFont="1" fillId="32" applyFill="1" borderId="0" applyBorder="1" xfId="18"/>
    <xf numFmtId="0" applyNumberFormat="1" fontId="17" applyFont="1" fillId="9" applyFill="1" borderId="0" applyBorder="1" xfId="19"/>
    <xf numFmtId="0" applyNumberFormat="1" fontId="17" applyFont="1" fillId="13" applyFill="1" borderId="0" applyBorder="1" xfId="20"/>
    <xf numFmtId="0" applyNumberFormat="1" fontId="17" applyFont="1" fillId="17" applyFill="1" borderId="0" applyBorder="1" xfId="21"/>
    <xf numFmtId="0" applyNumberFormat="1" fontId="17" applyFont="1" fillId="21" applyFill="1" borderId="0" applyBorder="1" xfId="22"/>
    <xf numFmtId="0" applyNumberFormat="1" fontId="17" applyFont="1" fillId="25" applyFill="1" borderId="0" applyBorder="1" xfId="23"/>
    <xf numFmtId="0" applyNumberFormat="1" fontId="17" applyFont="1" fillId="29" applyFill="1" borderId="0" applyBorder="1" xfId="24"/>
    <xf numFmtId="0" applyNumberFormat="1" fontId="7" applyFont="1" fillId="3" applyFill="1" borderId="0" applyBorder="1" xfId="25"/>
    <xf numFmtId="0" applyNumberFormat="1" fontId="11" applyFont="1" fillId="6" applyFill="1" borderId="4" applyBorder="1" xfId="26"/>
    <xf numFmtId="0" applyNumberFormat="1" fontId="13" applyFont="1" fillId="7" applyFill="1" borderId="7" applyBorder="1" xfId="27"/>
    <xf numFmtId="0" applyNumberFormat="1" fontId="15" applyFont="1" fillId="0" applyFill="1" borderId="0" applyBorder="1" xfId="28"/>
    <xf numFmtId="0" applyNumberFormat="1" fontId="6" applyFont="1" fillId="2" applyFill="1" borderId="0" applyBorder="1" xfId="29"/>
    <xf numFmtId="0" applyNumberFormat="1" fontId="3" applyFont="1" fillId="0" applyFill="1" borderId="1" applyBorder="1" xfId="30"/>
    <xf numFmtId="0" applyNumberFormat="1" fontId="4" applyFont="1" fillId="0" applyFill="1" borderId="2" applyBorder="1" xfId="31"/>
    <xf numFmtId="0" applyNumberFormat="1" fontId="5" applyFont="1" fillId="0" applyFill="1" borderId="3" applyBorder="1" xfId="32"/>
    <xf numFmtId="0" applyNumberFormat="1" fontId="5" applyFont="1" fillId="0" applyFill="1" borderId="0" applyBorder="1" xfId="33"/>
    <xf numFmtId="0" applyNumberFormat="1" fontId="21" applyFont="1" fillId="0" applyFill="1" borderId="0" applyBorder="1" xfId="34"/>
    <xf numFmtId="0" applyNumberFormat="1" fontId="9" applyFont="1" fillId="5" applyFill="1" borderId="4" applyBorder="1" xfId="35"/>
    <xf numFmtId="0" applyNumberFormat="1" fontId="12" applyFont="1" fillId="0" applyFill="1" borderId="6" applyBorder="1" xfId="36"/>
    <xf numFmtId="0" applyNumberFormat="1" fontId="8" applyFont="1" fillId="4" applyFill="1" borderId="0" applyBorder="1" xfId="37"/>
    <xf numFmtId="0" applyNumberFormat="1" fontId="1" applyFont="1" fillId="8" applyFill="1" borderId="8" applyBorder="1" xfId="38"/>
    <xf numFmtId="0" applyNumberFormat="1" fontId="10" applyFont="1" fillId="6" applyFill="1" borderId="5" applyBorder="1" xfId="39"/>
    <xf numFmtId="0" applyNumberFormat="1" fontId="2" applyFont="1" fillId="0" applyFill="1" borderId="0" applyBorder="1" xfId="40"/>
    <xf numFmtId="0" applyNumberFormat="1" fontId="16" applyFont="1" fillId="0" applyFill="1" borderId="9" applyBorder="1" xfId="41"/>
    <xf numFmtId="0" applyNumberFormat="1" fontId="14" applyFont="1" fillId="0" applyFill="1" borderId="0" applyBorder="1" xfId="42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6" applyFont="1" fillId="0" applyFill="1" borderId="0" applyBorder="1" xfId="0"/>
    <xf numFmtId="0" applyNumberFormat="1" fontId="18" applyFont="1" fillId="2" applyFill="1" borderId="0" applyBorder="1" xfId="29"/>
    <xf numFmtId="0" applyNumberFormat="1" fontId="19" applyFont="1" fillId="4" applyFill="1" borderId="0" applyBorder="1" xfId="37"/>
    <xf numFmtId="0" applyNumberFormat="1" fontId="19" applyFont="1" fillId="4" applyFill="1" borderId="0" applyBorder="1" xfId="37">
      <alignment horizontal="center"/>
    </xf>
    <xf numFmtId="0" applyNumberFormat="1" fontId="8" applyFont="1" fillId="4" applyFill="1" borderId="0" applyBorder="1" xfId="37">
      <alignment horizontal="center"/>
    </xf>
    <xf numFmtId="164" applyNumberFormat="1" fontId="18" applyFont="1" fillId="2" applyFill="1" borderId="0" applyBorder="1" xfId="29"/>
    <xf numFmtId="164" applyNumberFormat="1" fontId="6" applyFont="1" fillId="2" applyFill="1" borderId="0" applyBorder="1" xfId="29"/>
    <xf numFmtId="14" applyNumberFormat="1" fontId="18" applyFont="1" fillId="2" applyFill="1" borderId="0" applyBorder="1" xfId="29"/>
    <xf numFmtId="14" applyNumberFormat="1" fontId="6" applyFont="1" fillId="2" applyFill="1" borderId="0" applyBorder="1" xfId="29"/>
    <xf numFmtId="0" applyNumberFormat="1" fontId="18" applyFont="1" fillId="2" applyFill="1" borderId="0" applyBorder="1" xfId="29">
      <alignment horizontal="center"/>
    </xf>
    <xf numFmtId="0" applyNumberFormat="1" fontId="6" applyFont="1" fillId="2" applyFill="1" borderId="0" applyBorder="1" xfId="29">
      <alignment horizontal="center"/>
    </xf>
    <xf numFmtId="0" applyNumberFormat="1" fontId="20" applyFont="1" fillId="4" applyFill="1" borderId="0" applyBorder="1" xfId="37">
      <alignment horizontal="center"/>
    </xf>
    <xf numFmtId="0" applyNumberFormat="1" fontId="20" applyFont="1" fillId="4" applyFill="1" borderId="0" applyBorder="1" xfId="37"/>
    <xf numFmtId="22" applyNumberFormat="1" fontId="20" applyFont="1" fillId="4" applyFill="1" borderId="0" applyBorder="1" xfId="37"/>
    <xf numFmtId="14" applyNumberFormat="1" fontId="21" applyFont="1" fillId="2" applyFill="1" borderId="0" applyBorder="1" xfId="34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Processing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69D-4EA7-B593-EC91C208A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69D-4EA7-B593-EC91C208A0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69D-4EA7-B593-EC91C208A0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69D-4EA7-B593-EC91C208A0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69D-4EA7-B593-EC91C208A0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4D9-4334-96EB-A77F94DC2AB9}"/>
              </c:ext>
            </c:extLst>
          </c:dPt>
          <c:cat>
            <c:strRef>
              <c:f>'Processing Status'!$A$1:$F$1</c:f>
              <c:strCache>
                <c:ptCount val="6"/>
                <c:pt idx="0">
                  <c:v>00- Success</c:v>
                </c:pt>
                <c:pt idx="1">
                  <c:v>01 - Invalid Ticket</c:v>
                </c:pt>
                <c:pt idx="2">
                  <c:v>02 - Invalid Payment Type</c:v>
                </c:pt>
                <c:pt idx="3">
                  <c:v>03 - Invalid Amount</c:v>
                </c:pt>
                <c:pt idx="4">
                  <c:v>98 - Backend Error</c:v>
                </c:pt>
                <c:pt idx="5">
                  <c:v>99 - Bot Error</c:v>
                </c:pt>
              </c:strCache>
            </c:strRef>
          </c:cat>
          <c:val>
            <c:numRef>
              <c:f>'Processing Status'!$A$2:$F$2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D-4033-BB44-BDBC13F63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3</xdr:row>
      <xdr:rowOff>190499</xdr:rowOff>
    </xdr:from>
    <xdr:to>
      <xdr:col>10</xdr:col>
      <xdr:colOff>57150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87D8A-8950-4918-B2FC-0A069AB05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80" Type="http://schemas.openxmlformats.org/officeDocument/2006/relationships/hyperlink" Target="mailto:KateyCrumble@talk21.com" TargetMode="External"/><Relationship Id="rId75" Type="http://schemas.openxmlformats.org/officeDocument/2006/relationships/hyperlink" Target="mailto:Jederby.Grissom55@btinternet.com" TargetMode="External"/><Relationship Id="rId79" Type="http://schemas.openxmlformats.org/officeDocument/2006/relationships/hyperlink" Target="mailto:Sid.Barret45@hotmail.com" TargetMode="External"/><Relationship Id="rId74" Type="http://schemas.openxmlformats.org/officeDocument/2006/relationships/hyperlink" Target="mailto:mary.quantum34@gmail.com" TargetMode="External"/><Relationship Id="rId73" Type="http://schemas.openxmlformats.org/officeDocument/2006/relationships/hyperlink" Target="mailto:john.h.higgins56@hotmail.com" TargetMode="External"/><Relationship Id="rId78" Type="http://schemas.openxmlformats.org/officeDocument/2006/relationships/hyperlink" Target="mailto:Tommy567567@gmail.com" TargetMode="External"/><Relationship Id="rId77" Type="http://schemas.openxmlformats.org/officeDocument/2006/relationships/hyperlink" Target="mailto:Jimbo.Davies45@hotmail.com" TargetMode="External"/><Relationship Id="rId82" Type="http://schemas.openxmlformats.org/officeDocument/2006/relationships/hyperlink" Target="mailto:TimothyTrubshaw77@hotmail.com" TargetMode="External"/><Relationship Id="rId76" Type="http://schemas.openxmlformats.org/officeDocument/2006/relationships/hyperlink" Target="mailto:Neli.hardy@gmail.com" TargetMode="External"/><Relationship Id="rId81" Type="http://schemas.openxmlformats.org/officeDocument/2006/relationships/hyperlink" Target="mailto:Judy.Bench@gmail.com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48FD4-FE6B-4DFE-B6DC-9425F4DD8CDF}">
  <dimension ref="A1:M11"/>
  <sheetViews>
    <sheetView tabSelected="1" topLeftCell="D1" zoomScale="80" zoomScaleNormal="80" workbookViewId="0">
      <selection activeCell="J4" sqref="J4"/>
    </sheetView>
  </sheetViews>
  <sheetFormatPr defaultRowHeight="15.75" x14ac:dyDescent="0.25"/>
  <cols>
    <col min="1" max="1" bestFit="1" width="17.25" customWidth="1" style="29"/>
    <col min="2" max="2" bestFit="1" width="14.875" customWidth="1" style="29"/>
    <col min="3" max="3" bestFit="1" width="37.625" customWidth="1" style="29"/>
    <col min="4" max="4" bestFit="1" width="14.625" customWidth="1" style="29"/>
    <col min="5" max="5" bestFit="1" width="16.375" customWidth="1" style="55"/>
    <col min="6" max="6" bestFit="1" width="15.5" customWidth="1" style="51"/>
    <col min="7" max="7" bestFit="1" width="10.875" customWidth="1" style="29"/>
    <col min="8" max="8" bestFit="1" width="15.5" customWidth="1" style="53"/>
    <col min="9" max="9" bestFit="1" width="32.5" customWidth="1" style="53"/>
    <col min="10" max="10" bestFit="1" width="11" customWidth="1" style="49"/>
    <col min="11" max="11" bestFit="1" width="39.125" customWidth="1" style="37"/>
    <col min="12" max="12" bestFit="1" width="17.875" customWidth="1" style="37"/>
    <col min="13" max="13" width="9" customWidth="1" style="49"/>
  </cols>
  <sheetData>
    <row r="1" s="45" customFormat="1">
      <c r="A1" s="46" t="s">
        <v>0</v>
      </c>
      <c r="B1" s="46" t="s">
        <v>1</v>
      </c>
      <c r="C1" s="46" t="s">
        <v>2</v>
      </c>
      <c r="D1" s="46" t="s">
        <v>3</v>
      </c>
      <c r="E1" s="54" t="s">
        <v>4</v>
      </c>
      <c r="F1" s="50" t="s">
        <v>5</v>
      </c>
      <c r="G1" s="46" t="s">
        <v>6</v>
      </c>
      <c r="H1" s="52" t="s">
        <v>7</v>
      </c>
      <c r="I1" s="52" t="s">
        <v>8</v>
      </c>
      <c r="J1" s="48" t="s">
        <v>9</v>
      </c>
      <c r="K1" s="47" t="s">
        <v>10</v>
      </c>
      <c r="L1" s="47" t="s">
        <v>11</v>
      </c>
      <c r="M1" s="48" t="s">
        <v>12</v>
      </c>
    </row>
    <row r="2">
      <c r="A2" s="29" t="s">
        <v>13</v>
      </c>
      <c r="B2" s="29" t="s">
        <v>14</v>
      </c>
      <c r="C2" s="29" t="s">
        <v>15</v>
      </c>
      <c r="D2" s="29" t="s">
        <v>16</v>
      </c>
      <c r="E2" s="55">
        <v>4</v>
      </c>
      <c r="F2" s="51">
        <v>44399.549432870372</v>
      </c>
      <c r="G2" s="29" t="s">
        <v>17</v>
      </c>
      <c r="H2" s="53" t="s">
        <v>18</v>
      </c>
      <c r="I2" s="34" t="s">
        <v>19</v>
      </c>
      <c r="J2" s="56" t="s">
        <v>20</v>
      </c>
      <c r="K2" s="57" t="s">
        <v>21</v>
      </c>
      <c r="L2" s="58" t="s">
        <v>22</v>
      </c>
      <c r="M2" s="56" t="s">
        <v>23</v>
      </c>
    </row>
    <row r="3">
      <c r="A3" s="29" t="s">
        <v>24</v>
      </c>
      <c r="B3" s="29" t="s">
        <v>25</v>
      </c>
      <c r="C3" s="29" t="s">
        <v>26</v>
      </c>
      <c r="D3" s="29" t="s">
        <v>16</v>
      </c>
      <c r="E3" s="55">
        <v>4</v>
      </c>
      <c r="F3" s="51">
        <v>44399.555428240739</v>
      </c>
      <c r="G3" s="29" t="s">
        <v>27</v>
      </c>
      <c r="H3" s="53" t="s">
        <v>28</v>
      </c>
      <c r="I3" s="34" t="s">
        <v>29</v>
      </c>
      <c r="J3" s="56" t="s">
        <v>30</v>
      </c>
      <c r="K3" s="57" t="s">
        <v>31</v>
      </c>
      <c r="L3" s="57" t="s">
        <v>32</v>
      </c>
      <c r="M3" s="56" t="s">
        <v>33</v>
      </c>
    </row>
    <row r="4">
      <c r="A4" s="29" t="s">
        <v>34</v>
      </c>
      <c r="B4" s="29" t="s">
        <v>35</v>
      </c>
      <c r="C4" s="29" t="s">
        <v>36</v>
      </c>
      <c r="D4" s="29" t="s">
        <v>16</v>
      </c>
      <c r="E4" s="55">
        <v>17.6</v>
      </c>
      <c r="F4" s="51">
        <v>44495.444791666669</v>
      </c>
      <c r="G4" s="29" t="s">
        <v>37</v>
      </c>
      <c r="H4" s="53" t="s">
        <v>18</v>
      </c>
      <c r="I4" s="59" t="s">
        <v>38</v>
      </c>
      <c r="J4" s="56" t="s">
        <v>30</v>
      </c>
      <c r="K4" s="57" t="s">
        <v>31</v>
      </c>
      <c r="L4" s="57" t="s">
        <v>39</v>
      </c>
      <c r="M4" s="56" t="s">
        <v>40</v>
      </c>
    </row>
    <row r="5">
      <c r="A5" s="29" t="s">
        <v>41</v>
      </c>
      <c r="B5" s="29" t="s">
        <v>42</v>
      </c>
      <c r="C5" s="29" t="s">
        <v>43</v>
      </c>
      <c r="D5" s="29" t="s">
        <v>16</v>
      </c>
      <c r="E5" s="55">
        <v>9.2</v>
      </c>
      <c r="F5" s="51">
        <v>44495.562280092592</v>
      </c>
      <c r="G5" s="29" t="s">
        <v>44</v>
      </c>
      <c r="H5" s="53" t="s">
        <v>45</v>
      </c>
      <c r="I5" s="59" t="s">
        <v>46</v>
      </c>
      <c r="J5" s="56" t="s">
        <v>30</v>
      </c>
      <c r="K5" s="57" t="s">
        <v>31</v>
      </c>
      <c r="L5" s="57" t="s">
        <v>47</v>
      </c>
      <c r="M5" s="56" t="s">
        <v>48</v>
      </c>
    </row>
    <row r="6">
      <c r="A6" s="29" t="s">
        <v>49</v>
      </c>
      <c r="B6" s="29" t="s">
        <v>50</v>
      </c>
      <c r="C6" s="29" t="s">
        <v>51</v>
      </c>
      <c r="D6" s="29" t="s">
        <v>52</v>
      </c>
      <c r="E6" s="55">
        <v>57.7</v>
      </c>
      <c r="F6" s="51">
        <v>44517.329583333332</v>
      </c>
      <c r="G6" s="29" t="s">
        <v>53</v>
      </c>
      <c r="H6" s="53" t="s">
        <v>18</v>
      </c>
      <c r="I6" s="59" t="s">
        <v>54</v>
      </c>
      <c r="J6" s="56" t="s">
        <v>55</v>
      </c>
      <c r="K6" s="57" t="s">
        <v>56</v>
      </c>
      <c r="L6" s="57" t="s">
        <v>57</v>
      </c>
      <c r="M6" s="56" t="s">
        <v>48</v>
      </c>
    </row>
    <row r="7">
      <c r="A7" s="29" t="s">
        <v>58</v>
      </c>
      <c r="B7" s="29" t="s">
        <v>59</v>
      </c>
      <c r="C7" s="29" t="s">
        <v>60</v>
      </c>
      <c r="D7" s="29" t="s">
        <v>16</v>
      </c>
      <c r="E7" s="55">
        <v>1000000</v>
      </c>
      <c r="F7" s="51">
        <v>44525.528923611113</v>
      </c>
      <c r="G7" s="29" t="s">
        <v>61</v>
      </c>
      <c r="H7" s="53" t="s">
        <v>62</v>
      </c>
      <c r="I7" s="59" t="s">
        <v>63</v>
      </c>
      <c r="J7" s="56" t="s">
        <v>64</v>
      </c>
      <c r="K7" s="57" t="s">
        <v>65</v>
      </c>
      <c r="L7" s="57" t="s">
        <v>66</v>
      </c>
      <c r="M7" s="56" t="s">
        <v>48</v>
      </c>
    </row>
    <row r="8">
      <c r="A8" s="29" t="s">
        <v>67</v>
      </c>
      <c r="B8" s="29" t="s">
        <v>68</v>
      </c>
      <c r="C8" s="29" t="s">
        <v>69</v>
      </c>
      <c r="D8" s="29" t="s">
        <v>16</v>
      </c>
      <c r="E8" s="55">
        <v>30.3</v>
      </c>
      <c r="F8" s="51">
        <v>44544.481157407405</v>
      </c>
      <c r="G8" s="29" t="s">
        <v>70</v>
      </c>
      <c r="H8" s="53" t="s">
        <v>18</v>
      </c>
      <c r="I8" s="59" t="s">
        <v>71</v>
      </c>
      <c r="J8" s="56" t="s">
        <v>72</v>
      </c>
      <c r="K8" s="57" t="s">
        <v>73</v>
      </c>
      <c r="L8" s="57" t="s">
        <v>74</v>
      </c>
      <c r="M8" s="56" t="s">
        <v>48</v>
      </c>
    </row>
    <row r="9">
      <c r="A9" s="29" t="s">
        <v>75</v>
      </c>
      <c r="B9" s="29" t="s">
        <v>76</v>
      </c>
      <c r="C9" s="29" t="s">
        <v>77</v>
      </c>
      <c r="D9" s="29" t="s">
        <v>16</v>
      </c>
      <c r="E9" s="55">
        <v>19.5</v>
      </c>
      <c r="F9" s="51">
        <v>44566.391747685186</v>
      </c>
      <c r="G9" s="29" t="s">
        <v>78</v>
      </c>
      <c r="H9" s="53" t="s">
        <v>79</v>
      </c>
      <c r="I9" s="59" t="s">
        <v>80</v>
      </c>
      <c r="J9" s="56" t="s">
        <v>30</v>
      </c>
      <c r="K9" s="57" t="s">
        <v>31</v>
      </c>
      <c r="L9" s="57" t="s">
        <v>81</v>
      </c>
      <c r="M9" s="56" t="s">
        <v>82</v>
      </c>
    </row>
    <row r="10">
      <c r="A10" s="29" t="s">
        <v>83</v>
      </c>
      <c r="B10" s="29" t="s">
        <v>84</v>
      </c>
      <c r="C10" s="29" t="s">
        <v>85</v>
      </c>
      <c r="D10" s="29" t="s">
        <v>16</v>
      </c>
      <c r="E10" s="55">
        <v>18.3</v>
      </c>
      <c r="F10" s="51">
        <v>44566.391805555555</v>
      </c>
      <c r="G10" s="29" t="s">
        <v>86</v>
      </c>
      <c r="H10" s="53" t="s">
        <v>87</v>
      </c>
      <c r="I10" s="59" t="s">
        <v>88</v>
      </c>
      <c r="J10" s="56" t="s">
        <v>30</v>
      </c>
      <c r="K10" s="57" t="s">
        <v>31</v>
      </c>
      <c r="L10" s="57" t="s">
        <v>89</v>
      </c>
      <c r="M10" s="56" t="s">
        <v>82</v>
      </c>
    </row>
    <row r="11">
      <c r="A11" s="29" t="s">
        <v>90</v>
      </c>
      <c r="B11" s="29" t="s">
        <v>91</v>
      </c>
      <c r="C11" s="29" t="s">
        <v>92</v>
      </c>
      <c r="D11" s="29" t="s">
        <v>16</v>
      </c>
      <c r="E11" s="55">
        <v>23.56</v>
      </c>
      <c r="F11" s="51">
        <v>44625.391805555555</v>
      </c>
      <c r="G11" s="29" t="s">
        <v>93</v>
      </c>
      <c r="H11" s="53" t="s">
        <v>94</v>
      </c>
      <c r="I11" s="59" t="s">
        <v>95</v>
      </c>
      <c r="J11" s="56" t="s">
        <v>30</v>
      </c>
      <c r="K11" s="57" t="s">
        <v>31</v>
      </c>
      <c r="L11" s="57" t="s">
        <v>96</v>
      </c>
      <c r="M11" s="56" t="s">
        <v>97</v>
      </c>
    </row>
  </sheetData>
  <hyperlinks>
    <hyperlink ref="I2" r:id="rId73"/>
    <hyperlink ref="I3" r:id="rId74"/>
    <hyperlink ref="I4" r:id="rId75"/>
    <hyperlink ref="I5" r:id="rId76"/>
    <hyperlink ref="I6" r:id="rId77"/>
    <hyperlink ref="I7" r:id="rId78"/>
    <hyperlink ref="I8" r:id="rId79"/>
    <hyperlink ref="I9" r:id="rId80"/>
    <hyperlink ref="I10" r:id="rId81"/>
    <hyperlink ref="I11" r:id="rId82"/>
  </hyperlink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4829-4A1B-44BC-99D3-A38FF6D79AF7}">
  <dimension ref="A1:F2"/>
  <sheetViews>
    <sheetView workbookViewId="0">
      <selection activeCell="C1" sqref="C1"/>
    </sheetView>
  </sheetViews>
  <sheetFormatPr defaultRowHeight="15.75" x14ac:dyDescent="0.25"/>
  <cols>
    <col min="1" max="1" bestFit="1" width="10.375" customWidth="1"/>
    <col min="2" max="2" bestFit="1" width="15.375" customWidth="1" style="43"/>
    <col min="3" max="3" bestFit="1" width="22.125" customWidth="1"/>
    <col min="4" max="4" bestFit="1" width="16.75" customWidth="1"/>
    <col min="5" max="5" bestFit="1" width="18.875" customWidth="1"/>
    <col min="6" max="6" bestFit="1" width="18.875" customWidth="1"/>
  </cols>
  <sheetData>
    <row r="1">
      <c r="A1" s="44" t="s">
        <v>98</v>
      </c>
      <c r="B1" s="44" t="s">
        <v>99</v>
      </c>
      <c r="C1" s="44" t="s">
        <v>100</v>
      </c>
      <c r="D1" s="44" t="s">
        <v>101</v>
      </c>
      <c r="E1" s="44" t="s">
        <v>102</v>
      </c>
      <c r="F1" s="44" t="s">
        <v>103</v>
      </c>
    </row>
    <row r="2">
      <c r="A2" s="44">
        <f>COUNTIFS(Tickets!J1:J990, "00")</f>
        <v>6</v>
      </c>
      <c r="B2" s="44">
        <f>COUNTIFS(Tickets!J1:J990, "01")</f>
        <v>1</v>
      </c>
      <c r="C2" s="44">
        <f>COUNTIFS(Tickets!J1:J990, "02")</f>
        <v>1</v>
      </c>
      <c r="D2" s="44">
        <f>COUNTIFS(Tickets!J1:J990, "03")</f>
        <v>1</v>
      </c>
      <c r="E2" s="44">
        <f>COUNTIFS(Tickets!J1:K990, "98")</f>
        <v>1</v>
      </c>
      <c r="F2" s="44">
        <f>COUNTIFS(Tickets!J1:L990, "99")</f>
        <v>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Tickets</vt:lpstr>
      <vt:lpstr>Processing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Basquil</dc:creator>
  <cp:lastModifiedBy>Nigel Crowther</cp:lastModifiedBy>
  <dcterms:created xsi:type="dcterms:W3CDTF">2021-01-21T10:38:05Z</dcterms:created>
  <dcterms:modified xsi:type="dcterms:W3CDTF">2022-01-11T19:00:01Z</dcterms:modified>
</cp:coreProperties>
</file>