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RPA\github\refundBot\artefacts\data\"/>
    </mc:Choice>
  </mc:AlternateContent>
  <xr:revisionPtr revIDLastSave="0" documentId="13_ncr:1_{E037DAAE-9056-45CB-A714-B2E36647371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ickets" sheetId="3" r:id="rId1"/>
    <sheet name="Processing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E2" i="2"/>
  <c r="D2" i="2"/>
  <c r="C2" i="2"/>
  <c r="B2" i="2"/>
  <c r="A2" i="2"/>
</calcChain>
</file>

<file path=xl/sharedStrings.xml><?xml version="1.0" encoding="utf-8"?>
<sst xmlns="http://schemas.openxmlformats.org/spreadsheetml/2006/main" count="89" uniqueCount="78">
  <si>
    <t>YourTicketNumber</t>
  </si>
  <si>
    <t>Customer Name</t>
  </si>
  <si>
    <t>Customer Address</t>
  </si>
  <si>
    <t>Payment Type</t>
  </si>
  <si>
    <t>Payment Value</t>
  </si>
  <si>
    <t>Payment Date</t>
  </si>
  <si>
    <t>Destination</t>
  </si>
  <si>
    <t>Reason</t>
  </si>
  <si>
    <t>Email</t>
  </si>
  <si>
    <t>Status Code</t>
  </si>
  <si>
    <t>Status Description</t>
  </si>
  <si>
    <t>Timestamp</t>
  </si>
  <si>
    <t>Attempts</t>
  </si>
  <si>
    <t>E3A98987</t>
  </si>
  <si>
    <t>John Higgins</t>
  </si>
  <si>
    <t>44 Benchmark Place, Reading, RG30 3HT</t>
  </si>
  <si>
    <t xml:space="preserve">Card                </t>
  </si>
  <si>
    <t>Bognor</t>
  </si>
  <si>
    <t>Covid</t>
  </si>
  <si>
    <t>john.h.higgins56@hotmail.com</t>
  </si>
  <si>
    <t>E3A98988</t>
  </si>
  <si>
    <t>Mary Quantum</t>
  </si>
  <si>
    <t>23 Acacia Av, Bath, BA13 3HS</t>
  </si>
  <si>
    <t>Newcastle</t>
  </si>
  <si>
    <t>Lost ticket</t>
  </si>
  <si>
    <t>mary.quantum34@gmail.com</t>
  </si>
  <si>
    <t>E3B00190</t>
  </si>
  <si>
    <t>Jed Grissom</t>
  </si>
  <si>
    <t>12 Conucopia Way, Bristol BR1 6GH</t>
  </si>
  <si>
    <t>Carlisle</t>
  </si>
  <si>
    <t>Jederby.Grissom55@btinternet.com</t>
  </si>
  <si>
    <t>E3B00195</t>
  </si>
  <si>
    <t>Neil Hardy</t>
  </si>
  <si>
    <t>68 Freemason Drive, London, SW12 7EW</t>
  </si>
  <si>
    <t>Victoria</t>
  </si>
  <si>
    <t>Sprained Ankle</t>
  </si>
  <si>
    <t>Neli.hardy@gmail.com</t>
  </si>
  <si>
    <t>E3B00293</t>
  </si>
  <si>
    <t>Jim Davies</t>
  </si>
  <si>
    <t>12 Chalkpit Close, Southampton, SO2 6HP</t>
  </si>
  <si>
    <t xml:space="preserve">Cash               </t>
  </si>
  <si>
    <t>Reading</t>
  </si>
  <si>
    <t>Jimbo.Davies45@hotmail.com</t>
  </si>
  <si>
    <t>E3B00362</t>
  </si>
  <si>
    <t>Tom Cotton</t>
  </si>
  <si>
    <t>92 Greenacre Avenue, Newcastle, NE2 5TH</t>
  </si>
  <si>
    <t>Newbury</t>
  </si>
  <si>
    <t>Gastroenteritis</t>
  </si>
  <si>
    <t>Tommy567567@gmail.com</t>
  </si>
  <si>
    <t>X123456</t>
  </si>
  <si>
    <t>Sidney Barrett</t>
  </si>
  <si>
    <t>23 Keep Drive, Aberdeen, AB45 7GB</t>
  </si>
  <si>
    <t>Doncaster</t>
  </si>
  <si>
    <t>Sid.Barret45@hotmail.com</t>
  </si>
  <si>
    <t>P3B48847</t>
  </si>
  <si>
    <t>Kate Crumble</t>
  </si>
  <si>
    <t>28 Beekeeper Road, Taunton, TA2 6HP</t>
  </si>
  <si>
    <t>Bournemouth</t>
  </si>
  <si>
    <t>Flu</t>
  </si>
  <si>
    <t>KateyCrumble@talk21.com</t>
  </si>
  <si>
    <t>P3B48848</t>
  </si>
  <si>
    <t>Judy Bench</t>
  </si>
  <si>
    <t>15 Agent Street, Hounslow, HS34 34Y</t>
  </si>
  <si>
    <t>Aberdeen</t>
  </si>
  <si>
    <t>Found it cheaper elsewhere</t>
  </si>
  <si>
    <t>Judy.Bench@gmail.com</t>
  </si>
  <si>
    <t>G8793984</t>
  </si>
  <si>
    <t>Tim Trubshaw</t>
  </si>
  <si>
    <t>41 Newdenture Av, Blackpool, BA34  34Y</t>
  </si>
  <si>
    <t>Cardiff</t>
  </si>
  <si>
    <t>Change of plan</t>
  </si>
  <si>
    <t>TimothyTrubshaw77@hotmail.com</t>
  </si>
  <si>
    <t>00- Success</t>
  </si>
  <si>
    <t>01 - Invalid Ticket</t>
  </si>
  <si>
    <t>02 - Invalid Payment Type</t>
  </si>
  <si>
    <t>03 - Invalid Amount</t>
  </si>
  <si>
    <t>98 - Backend Error</t>
  </si>
  <si>
    <t>99 - Bot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</si>
</sst>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rgb="FF006100"/>
      <name val="Calibri"/>
      <scheme val="minor"/>
    </font>
    <font>
      <sz val="12"/>
      <color rgb="FF9C5700"/>
      <name val="Calibri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  <font>
      <u/>
      <sz val="12"/>
      <color theme="10"/>
      <name val="Calibri"/>
      <scheme val="minor"/>
    </font>
    <font>
      <sz val="12"/>
      <name val="Calibri"/>
      <scheme val="minor"/>
    </font>
    <font>
      <sz val="12"/>
      <color theme="0"/>
      <name val="Calibri"/>
      <scheme val="minor"/>
    </font>
    <font>
      <sz val="12"/>
      <color rgb="FF9C0006"/>
      <name val="Calibri"/>
      <scheme val="minor"/>
    </font>
    <font>
      <b/>
      <sz val="12"/>
      <color rgb="FFFA7D00"/>
      <name val="Calibri"/>
      <scheme val="minor"/>
    </font>
    <font>
      <b/>
      <sz val="12"/>
      <color theme="0"/>
      <name val="Calibri"/>
      <scheme val="minor"/>
    </font>
    <font>
      <i/>
      <sz val="12"/>
      <color rgb="FF7F7F7F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2"/>
      <color rgb="FF3F3F76"/>
      <name val="Calibri"/>
      <scheme val="minor"/>
    </font>
    <font>
      <sz val="12"/>
      <color rgb="FFFA7D00"/>
      <name val="Calibri"/>
      <scheme val="minor"/>
    </font>
    <font>
      <b/>
      <sz val="12"/>
      <color rgb="FF3F3F3F"/>
      <name val="Calibri"/>
      <scheme val="minor"/>
    </font>
    <font>
      <sz val="18"/>
      <color theme="3"/>
      <name val="Calibri Light"/>
      <scheme val="major"/>
    </font>
    <font>
      <sz val="12"/>
      <color rgb="FFFF0000"/>
      <name val="Calibri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1" fillId="4" borderId="0"/>
    <xf numFmtId="0" fontId="21" fillId="5" borderId="0"/>
    <xf numFmtId="0" fontId="21" fillId="6" borderId="0"/>
    <xf numFmtId="0" fontId="21" fillId="7" borderId="0"/>
    <xf numFmtId="0" fontId="21" fillId="8" borderId="0"/>
    <xf numFmtId="0" fontId="21" fillId="9" borderId="0"/>
    <xf numFmtId="0" fontId="21" fillId="10" borderId="0"/>
    <xf numFmtId="0" fontId="21" fillId="11" borderId="0"/>
    <xf numFmtId="0" fontId="21" fillId="12" borderId="0"/>
    <xf numFmtId="0" fontId="21" fillId="13" borderId="0"/>
    <xf numFmtId="0" fontId="21" fillId="14" borderId="0"/>
    <xf numFmtId="0" fontId="21" fillId="15" borderId="0"/>
    <xf numFmtId="0" fontId="21" fillId="16" borderId="0"/>
    <xf numFmtId="0" fontId="21" fillId="17" borderId="0"/>
    <xf numFmtId="0" fontId="21" fillId="18" borderId="0"/>
    <xf numFmtId="0" fontId="21" fillId="19" borderId="0"/>
    <xf numFmtId="0" fontId="21" fillId="20" borderId="0"/>
    <xf numFmtId="0" fontId="21" fillId="21" borderId="0"/>
    <xf numFmtId="0" fontId="8" fillId="22" borderId="0"/>
    <xf numFmtId="0" fontId="8" fillId="23" borderId="0"/>
    <xf numFmtId="0" fontId="8" fillId="24" borderId="0"/>
    <xf numFmtId="0" fontId="8" fillId="25" borderId="0"/>
    <xf numFmtId="0" fontId="8" fillId="26" borderId="0"/>
    <xf numFmtId="0" fontId="8" fillId="27" borderId="0"/>
    <xf numFmtId="0" fontId="9" fillId="28" borderId="0"/>
    <xf numFmtId="0" fontId="10" fillId="29" borderId="1"/>
    <xf numFmtId="0" fontId="11" fillId="30" borderId="2"/>
    <xf numFmtId="0" fontId="12" fillId="0" borderId="0"/>
    <xf numFmtId="0" fontId="2" fillId="2" borderId="0"/>
    <xf numFmtId="0" fontId="13" fillId="0" borderId="3"/>
    <xf numFmtId="0" fontId="14" fillId="0" borderId="4"/>
    <xf numFmtId="0" fontId="15" fillId="0" borderId="5"/>
    <xf numFmtId="0" fontId="15" fillId="0" borderId="0"/>
    <xf numFmtId="0" fontId="6" fillId="0" borderId="0"/>
    <xf numFmtId="0" fontId="16" fillId="31" borderId="1"/>
    <xf numFmtId="0" fontId="17" fillId="0" borderId="6"/>
    <xf numFmtId="0" fontId="3" fillId="3" borderId="0"/>
    <xf numFmtId="0" fontId="21" fillId="32" borderId="7"/>
    <xf numFmtId="0" fontId="18" fillId="29" borderId="8"/>
    <xf numFmtId="0" fontId="19" fillId="0" borderId="0"/>
    <xf numFmtId="0" fontId="1" fillId="0" borderId="9"/>
    <xf numFmtId="0" fontId="20" fillId="0" borderId="0"/>
  </cellStyleXfs>
  <cellXfs count="19">
    <xf numFmtId="0" fontId="0" fillId="0" borderId="0" xfId="0"/>
    <xf numFmtId="0" fontId="2" fillId="2" borderId="0" xfId="29"/>
    <xf numFmtId="0" fontId="6" fillId="0" borderId="0" xfId="34"/>
    <xf numFmtId="0" fontId="3" fillId="3" borderId="0" xfId="37"/>
    <xf numFmtId="0" fontId="1" fillId="0" borderId="0" xfId="0" applyFont="1"/>
    <xf numFmtId="0" fontId="2" fillId="2" borderId="0" xfId="29" applyAlignment="1">
      <alignment horizontal="center"/>
    </xf>
    <xf numFmtId="164" fontId="2" fillId="2" borderId="0" xfId="29" applyNumberFormat="1"/>
    <xf numFmtId="14" fontId="2" fillId="2" borderId="0" xfId="29" applyNumberFormat="1"/>
    <xf numFmtId="0" fontId="3" fillId="3" borderId="0" xfId="37" applyAlignment="1">
      <alignment horizontal="center"/>
    </xf>
    <xf numFmtId="0" fontId="4" fillId="2" borderId="0" xfId="29" applyFont="1"/>
    <xf numFmtId="0" fontId="4" fillId="2" borderId="0" xfId="29" applyFont="1" applyAlignment="1">
      <alignment horizontal="center"/>
    </xf>
    <xf numFmtId="164" fontId="4" fillId="2" borderId="0" xfId="29" applyNumberFormat="1" applyFont="1"/>
    <xf numFmtId="14" fontId="4" fillId="2" borderId="0" xfId="29" applyNumberFormat="1" applyFont="1"/>
    <xf numFmtId="0" fontId="5" fillId="3" borderId="0" xfId="37" applyFont="1" applyAlignment="1">
      <alignment horizontal="center"/>
    </xf>
    <xf numFmtId="0" fontId="5" fillId="3" borderId="0" xfId="37" applyFont="1"/>
    <xf numFmtId="0" fontId="7" fillId="3" borderId="0" xfId="37" applyFont="1" applyAlignment="1">
      <alignment horizontal="center"/>
    </xf>
    <xf numFmtId="0" fontId="7" fillId="3" borderId="0" xfId="37" applyFont="1"/>
    <xf numFmtId="22" fontId="7" fillId="3" borderId="0" xfId="37" applyNumberFormat="1" applyFont="1"/>
    <xf numFmtId="14" fontId="6" fillId="2" borderId="0" xfId="34" applyNumberForma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Processing Status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F5-4C8C-86F1-F322F184D2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F5-4C8C-86F1-F322F184D2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F5-4C8C-86F1-F322F184D2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F5-4C8C-86F1-F322F184D29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F5-4C8C-86F1-F322F184D29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BF5-4C8C-86F1-F322F184D29F}"/>
              </c:ext>
            </c:extLst>
          </c:dPt>
          <c:cat>
            <c:strRef>
              <c:f>'Processing Status'!$A$1:$F$1</c:f>
              <c:strCache>
                <c:ptCount val="6"/>
                <c:pt idx="0">
                  <c:v>00- Success</c:v>
                </c:pt>
                <c:pt idx="1">
                  <c:v>01 - Invalid Ticket</c:v>
                </c:pt>
                <c:pt idx="2">
                  <c:v>02 - Invalid Payment Type</c:v>
                </c:pt>
                <c:pt idx="3">
                  <c:v>03 - Invalid Amount</c:v>
                </c:pt>
                <c:pt idx="4">
                  <c:v>98 - Backend Error</c:v>
                </c:pt>
                <c:pt idx="5">
                  <c:v>99 - Bot Error</c:v>
                </c:pt>
              </c:strCache>
            </c:strRef>
          </c:cat>
          <c:val>
            <c:numRef>
              <c:f>'Processing Status'!$A$2:$F$2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F5-4C8C-86F1-F322F184D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118745</xdr:colOff>
      <xdr:row>3</xdr:row>
      <xdr:rowOff>190500</xdr:rowOff>
    </xdr:from>
    <xdr:to>
      <xdr:col>10</xdr:col>
      <xdr:colOff>57150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eyCrumble@talk21.com" TargetMode="External"/><Relationship Id="rId3" Type="http://schemas.openxmlformats.org/officeDocument/2006/relationships/hyperlink" Target="mailto:Jederby.Grissom55@btinternet.com" TargetMode="External"/><Relationship Id="rId7" Type="http://schemas.openxmlformats.org/officeDocument/2006/relationships/hyperlink" Target="mailto:Sid.Barret45@hotmail.com" TargetMode="External"/><Relationship Id="rId2" Type="http://schemas.openxmlformats.org/officeDocument/2006/relationships/hyperlink" Target="mailto:mary.quantum34@gmail.com" TargetMode="External"/><Relationship Id="rId1" Type="http://schemas.openxmlformats.org/officeDocument/2006/relationships/hyperlink" Target="mailto:john.h.higgins56@hotmail.com" TargetMode="External"/><Relationship Id="rId6" Type="http://schemas.openxmlformats.org/officeDocument/2006/relationships/hyperlink" Target="mailto:Tommy567567@gmail.com" TargetMode="External"/><Relationship Id="rId5" Type="http://schemas.openxmlformats.org/officeDocument/2006/relationships/hyperlink" Target="mailto:Jimbo.Davies45@hotmail.com" TargetMode="External"/><Relationship Id="rId10" Type="http://schemas.openxmlformats.org/officeDocument/2006/relationships/hyperlink" Target="mailto:TimothyTrubshaw77@hotmail.com" TargetMode="External"/><Relationship Id="rId4" Type="http://schemas.openxmlformats.org/officeDocument/2006/relationships/hyperlink" Target="mailto:Neli.hardy@gmail.com" TargetMode="External"/><Relationship Id="rId9" Type="http://schemas.openxmlformats.org/officeDocument/2006/relationships/hyperlink" Target="mailto:Judy.Benc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F1" zoomScaleNormal="100" workbookViewId="0">
      <selection activeCell="J2" sqref="J2:M11"/>
    </sheetView>
  </sheetViews>
  <sheetFormatPr defaultRowHeight="15.75" x14ac:dyDescent="0.25"/>
  <cols>
    <col min="1" max="1" width="17.25" style="1" bestFit="1" customWidth="1"/>
    <col min="2" max="2" width="14.875" style="1" bestFit="1" customWidth="1"/>
    <col min="3" max="3" width="37.625" style="1" bestFit="1" customWidth="1"/>
    <col min="4" max="4" width="14.625" style="1" bestFit="1" customWidth="1"/>
    <col min="5" max="5" width="16.375" style="5" bestFit="1" customWidth="1"/>
    <col min="6" max="6" width="15.5" style="6" bestFit="1" customWidth="1"/>
    <col min="7" max="7" width="10.875" style="1" bestFit="1" customWidth="1"/>
    <col min="8" max="8" width="15.5" style="7" bestFit="1" customWidth="1"/>
    <col min="9" max="9" width="32.5" style="7" bestFit="1" customWidth="1"/>
    <col min="10" max="10" width="11" style="8" bestFit="1" customWidth="1"/>
    <col min="11" max="11" width="26" style="3" customWidth="1"/>
    <col min="12" max="12" width="21.75" style="3" customWidth="1"/>
    <col min="13" max="13" width="9" style="8" customWidth="1"/>
  </cols>
  <sheetData>
    <row r="1" spans="1:13" s="4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9" t="s">
        <v>6</v>
      </c>
      <c r="H1" s="12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3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5">
        <v>4</v>
      </c>
      <c r="F2" s="6">
        <v>44399.549432870372</v>
      </c>
      <c r="G2" s="1" t="s">
        <v>17</v>
      </c>
      <c r="H2" s="7" t="s">
        <v>18</v>
      </c>
      <c r="I2" s="2" t="s">
        <v>19</v>
      </c>
      <c r="J2" s="15"/>
      <c r="K2" s="16"/>
      <c r="L2" s="17"/>
      <c r="M2" s="15"/>
    </row>
    <row r="3" spans="1:13" x14ac:dyDescent="0.25">
      <c r="A3" s="1" t="s">
        <v>20</v>
      </c>
      <c r="B3" s="1" t="s">
        <v>21</v>
      </c>
      <c r="C3" s="1" t="s">
        <v>22</v>
      </c>
      <c r="D3" s="1" t="s">
        <v>16</v>
      </c>
      <c r="E3" s="5">
        <v>4</v>
      </c>
      <c r="F3" s="6">
        <v>44399.555428240739</v>
      </c>
      <c r="G3" s="1" t="s">
        <v>23</v>
      </c>
      <c r="H3" s="7" t="s">
        <v>24</v>
      </c>
      <c r="I3" s="2" t="s">
        <v>25</v>
      </c>
      <c r="J3" s="15"/>
      <c r="K3" s="16"/>
      <c r="L3" s="16"/>
      <c r="M3" s="15"/>
    </row>
    <row r="4" spans="1:13" x14ac:dyDescent="0.25">
      <c r="A4" s="1" t="s">
        <v>26</v>
      </c>
      <c r="B4" s="1" t="s">
        <v>27</v>
      </c>
      <c r="C4" s="1" t="s">
        <v>28</v>
      </c>
      <c r="D4" s="1" t="s">
        <v>16</v>
      </c>
      <c r="E4" s="5">
        <v>17.600000000000001</v>
      </c>
      <c r="F4" s="6">
        <v>44495.444791666669</v>
      </c>
      <c r="G4" s="1" t="s">
        <v>29</v>
      </c>
      <c r="H4" s="7" t="s">
        <v>18</v>
      </c>
      <c r="I4" s="18" t="s">
        <v>30</v>
      </c>
      <c r="J4" s="15"/>
      <c r="K4" s="16"/>
      <c r="L4" s="16"/>
      <c r="M4" s="15"/>
    </row>
    <row r="5" spans="1:13" x14ac:dyDescent="0.25">
      <c r="A5" s="1" t="s">
        <v>31</v>
      </c>
      <c r="B5" s="1" t="s">
        <v>32</v>
      </c>
      <c r="C5" s="1" t="s">
        <v>33</v>
      </c>
      <c r="D5" s="1" t="s">
        <v>16</v>
      </c>
      <c r="E5" s="5">
        <v>9.1999999999999993</v>
      </c>
      <c r="F5" s="6">
        <v>44495.562280092592</v>
      </c>
      <c r="G5" s="1" t="s">
        <v>34</v>
      </c>
      <c r="H5" s="7" t="s">
        <v>35</v>
      </c>
      <c r="I5" s="18" t="s">
        <v>36</v>
      </c>
      <c r="J5" s="15"/>
      <c r="K5" s="16"/>
      <c r="L5" s="16"/>
      <c r="M5" s="15"/>
    </row>
    <row r="6" spans="1:13" x14ac:dyDescent="0.25">
      <c r="A6" s="1" t="s">
        <v>37</v>
      </c>
      <c r="B6" s="1" t="s">
        <v>38</v>
      </c>
      <c r="C6" s="1" t="s">
        <v>39</v>
      </c>
      <c r="D6" s="1" t="s">
        <v>40</v>
      </c>
      <c r="E6" s="5">
        <v>57.7</v>
      </c>
      <c r="F6" s="6">
        <v>44517.329583333332</v>
      </c>
      <c r="G6" s="1" t="s">
        <v>41</v>
      </c>
      <c r="H6" s="7" t="s">
        <v>18</v>
      </c>
      <c r="I6" s="18" t="s">
        <v>42</v>
      </c>
      <c r="J6" s="15"/>
      <c r="K6" s="16"/>
      <c r="L6" s="16"/>
      <c r="M6" s="15"/>
    </row>
    <row r="7" spans="1:13" x14ac:dyDescent="0.25">
      <c r="A7" s="1" t="s">
        <v>43</v>
      </c>
      <c r="B7" s="1" t="s">
        <v>44</v>
      </c>
      <c r="C7" s="1" t="s">
        <v>45</v>
      </c>
      <c r="D7" s="1" t="s">
        <v>16</v>
      </c>
      <c r="E7" s="5">
        <v>1000000</v>
      </c>
      <c r="F7" s="6">
        <v>44525.528923611113</v>
      </c>
      <c r="G7" s="1" t="s">
        <v>46</v>
      </c>
      <c r="H7" s="7" t="s">
        <v>47</v>
      </c>
      <c r="I7" s="18" t="s">
        <v>48</v>
      </c>
      <c r="J7" s="15"/>
      <c r="K7" s="16"/>
      <c r="L7" s="16"/>
      <c r="M7" s="15"/>
    </row>
    <row r="8" spans="1:13" x14ac:dyDescent="0.25">
      <c r="A8" s="1" t="s">
        <v>49</v>
      </c>
      <c r="B8" s="1" t="s">
        <v>50</v>
      </c>
      <c r="C8" s="1" t="s">
        <v>51</v>
      </c>
      <c r="D8" s="1" t="s">
        <v>16</v>
      </c>
      <c r="E8" s="5">
        <v>30.3</v>
      </c>
      <c r="F8" s="6">
        <v>44544.481157407405</v>
      </c>
      <c r="G8" s="1" t="s">
        <v>52</v>
      </c>
      <c r="H8" s="7" t="s">
        <v>18</v>
      </c>
      <c r="I8" s="18" t="s">
        <v>53</v>
      </c>
      <c r="J8" s="15"/>
      <c r="K8" s="16"/>
      <c r="L8" s="16"/>
      <c r="M8" s="15"/>
    </row>
    <row r="9" spans="1:13" x14ac:dyDescent="0.25">
      <c r="A9" s="1" t="s">
        <v>54</v>
      </c>
      <c r="B9" s="1" t="s">
        <v>55</v>
      </c>
      <c r="C9" s="1" t="s">
        <v>56</v>
      </c>
      <c r="D9" s="1" t="s">
        <v>16</v>
      </c>
      <c r="E9" s="5">
        <v>19.5</v>
      </c>
      <c r="F9" s="6">
        <v>44566.391747685186</v>
      </c>
      <c r="G9" s="1" t="s">
        <v>57</v>
      </c>
      <c r="H9" s="7" t="s">
        <v>58</v>
      </c>
      <c r="I9" s="18" t="s">
        <v>59</v>
      </c>
      <c r="J9" s="15"/>
      <c r="K9" s="16"/>
      <c r="L9" s="16"/>
      <c r="M9" s="15"/>
    </row>
    <row r="10" spans="1:13" x14ac:dyDescent="0.25">
      <c r="A10" s="1" t="s">
        <v>60</v>
      </c>
      <c r="B10" s="1" t="s">
        <v>61</v>
      </c>
      <c r="C10" s="1" t="s">
        <v>62</v>
      </c>
      <c r="D10" s="1" t="s">
        <v>16</v>
      </c>
      <c r="E10" s="5">
        <v>18.3</v>
      </c>
      <c r="F10" s="6">
        <v>44566.391805555555</v>
      </c>
      <c r="G10" s="1" t="s">
        <v>63</v>
      </c>
      <c r="H10" s="7" t="s">
        <v>64</v>
      </c>
      <c r="I10" s="18" t="s">
        <v>65</v>
      </c>
      <c r="J10" s="15"/>
      <c r="K10" s="16"/>
      <c r="L10" s="16"/>
      <c r="M10" s="15"/>
    </row>
    <row r="11" spans="1:13" x14ac:dyDescent="0.25">
      <c r="A11" s="1" t="s">
        <v>66</v>
      </c>
      <c r="B11" s="1" t="s">
        <v>67</v>
      </c>
      <c r="C11" s="1" t="s">
        <v>68</v>
      </c>
      <c r="D11" s="1" t="s">
        <v>16</v>
      </c>
      <c r="E11" s="5">
        <v>23.56</v>
      </c>
      <c r="F11" s="6">
        <v>44625.391805555555</v>
      </c>
      <c r="G11" s="1" t="s">
        <v>69</v>
      </c>
      <c r="H11" s="7" t="s">
        <v>70</v>
      </c>
      <c r="I11" s="18" t="s">
        <v>71</v>
      </c>
      <c r="J11" s="15"/>
      <c r="K11" s="16"/>
      <c r="L11" s="16"/>
      <c r="M11" s="15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" sqref="C1"/>
    </sheetView>
  </sheetViews>
  <sheetFormatPr defaultRowHeight="15.75" x14ac:dyDescent="0.25"/>
  <cols>
    <col min="1" max="1" width="10.375" bestFit="1" customWidth="1"/>
    <col min="2" max="2" width="15.375" bestFit="1" customWidth="1"/>
    <col min="3" max="3" width="22.125" bestFit="1" customWidth="1"/>
    <col min="4" max="4" width="16.75" bestFit="1" customWidth="1"/>
    <col min="5" max="6" width="18.875" bestFit="1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f>COUNTIFS(Tickets!J1:J990, "00")</f>
        <v>0</v>
      </c>
      <c r="B2">
        <f>COUNTIFS(Tickets!J1:J990, "01")</f>
        <v>0</v>
      </c>
      <c r="C2">
        <f>COUNTIFS(Tickets!J1:J990, "02")</f>
        <v>0</v>
      </c>
      <c r="D2">
        <f>COUNTIFS(Tickets!J1:J990, "03")</f>
        <v>0</v>
      </c>
      <c r="E2">
        <f>COUNTIFS(Tickets!J1:K990, "98")</f>
        <v>0</v>
      </c>
      <c r="F2">
        <f>COUNTIFS(Tickets!J1:L990, "99")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Processing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Basquil</dc:creator>
  <cp:lastModifiedBy>Nigel Crowther1</cp:lastModifiedBy>
  <dcterms:created xsi:type="dcterms:W3CDTF">2021-01-21T10:38:05Z</dcterms:created>
  <dcterms:modified xsi:type="dcterms:W3CDTF">2023-12-29T15:58:15Z</dcterms:modified>
</cp:coreProperties>
</file>