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PA\github\refundBot\data\"/>
    </mc:Choice>
  </mc:AlternateContent>
  <xr:revisionPtr revIDLastSave="0" documentId="13_ncr:1_{3A741661-64D9-48CA-9076-5E69806BCA44}" xr6:coauthVersionLast="46" xr6:coauthVersionMax="46" xr10:uidLastSave="{00000000-0000-0000-0000-000000000000}"/>
  <bookViews>
    <workbookView xWindow="28680" yWindow="630" windowWidth="15600" windowHeight="18840" xr2:uid="{00000000-000D-0000-FFFF-FFFF00000000}"/>
  </bookViews>
  <sheets>
    <sheet name="Tickets" sheetId="3" r:id="rId1"/>
    <sheet name="Processing Statu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E2" i="2"/>
  <c r="D2" i="2"/>
  <c r="C2" i="2"/>
  <c r="B2" i="2"/>
  <c r="A2" i="2"/>
</calcChain>
</file>

<file path=xl/sharedStrings.xml><?xml version="1.0" encoding="utf-8"?>
<sst xmlns="http://schemas.openxmlformats.org/spreadsheetml/2006/main" count="54" uniqueCount="33">
  <si>
    <t>YourTicketNumber</t>
  </si>
  <si>
    <t>AgentID</t>
  </si>
  <si>
    <t>FareType</t>
  </si>
  <si>
    <t>Payment_Type</t>
  </si>
  <si>
    <t>Payment_Total</t>
  </si>
  <si>
    <t>Sale_Date</t>
  </si>
  <si>
    <t>Destination</t>
  </si>
  <si>
    <t>DeptDate</t>
  </si>
  <si>
    <t>Status Code</t>
  </si>
  <si>
    <t>Status Description</t>
  </si>
  <si>
    <t>Timestamp</t>
  </si>
  <si>
    <t>Attempts</t>
  </si>
  <si>
    <t>E3A98987</t>
  </si>
  <si>
    <t xml:space="preserve">PT434   </t>
  </si>
  <si>
    <t>RTN</t>
  </si>
  <si>
    <t xml:space="preserve">Card                </t>
  </si>
  <si>
    <t>E3A98988</t>
  </si>
  <si>
    <t>E3B00190</t>
  </si>
  <si>
    <t>E3B00195</t>
  </si>
  <si>
    <t>E3B00293</t>
  </si>
  <si>
    <t xml:space="preserve">Cash               </t>
  </si>
  <si>
    <t>E3B00362</t>
  </si>
  <si>
    <t>SGL</t>
  </si>
  <si>
    <t>X123456</t>
  </si>
  <si>
    <t xml:space="preserve">FE085    </t>
  </si>
  <si>
    <t>P3B48847</t>
  </si>
  <si>
    <t>P3B48848</t>
  </si>
  <si>
    <t>00- Success</t>
  </si>
  <si>
    <t>01 - Invalid Ticket</t>
  </si>
  <si>
    <t>Invalid Payment Type</t>
  </si>
  <si>
    <t>03 - Invalid Amount</t>
  </si>
  <si>
    <t>98 - Backend Error</t>
  </si>
  <si>
    <t>99 - Bot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</si>
</sst>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b/>
      <sz val="12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" fillId="12" borderId="0"/>
    <xf numFmtId="0" fontId="1" fillId="16" borderId="0"/>
    <xf numFmtId="0" fontId="1" fillId="20" borderId="0"/>
    <xf numFmtId="0" fontId="1" fillId="24" borderId="0"/>
    <xf numFmtId="0" fontId="1" fillId="28" borderId="0"/>
    <xf numFmtId="0" fontId="1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16">
    <xf numFmtId="0" fontId="0" fillId="0" borderId="0" xfId="0" applyNumberFormat="1" applyFont="1" applyFill="1" applyBorder="1"/>
    <xf numFmtId="0" fontId="6" fillId="2" borderId="0" xfId="29" applyNumberFormat="1" applyFont="1" applyFill="1" applyBorder="1"/>
    <xf numFmtId="0" fontId="8" fillId="4" borderId="0" xfId="36" applyNumberFormat="1" applyFont="1" applyFill="1" applyBorder="1"/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0" fontId="16" fillId="0" borderId="0" xfId="0" applyNumberFormat="1" applyFont="1" applyFill="1" applyBorder="1"/>
    <xf numFmtId="0" fontId="18" fillId="2" borderId="0" xfId="29" applyNumberFormat="1" applyFont="1" applyFill="1" applyBorder="1"/>
    <xf numFmtId="0" fontId="19" fillId="4" borderId="0" xfId="36" applyNumberFormat="1" applyFont="1" applyFill="1" applyBorder="1"/>
    <xf numFmtId="0" fontId="19" fillId="4" borderId="0" xfId="36" applyNumberFormat="1" applyFont="1" applyFill="1" applyBorder="1" applyAlignment="1">
      <alignment horizontal="center"/>
    </xf>
    <xf numFmtId="0" fontId="8" fillId="4" borderId="0" xfId="36" applyNumberFormat="1" applyFont="1" applyFill="1" applyBorder="1" applyAlignment="1">
      <alignment horizontal="center"/>
    </xf>
    <xf numFmtId="164" fontId="18" fillId="2" borderId="0" xfId="29" applyNumberFormat="1" applyFont="1" applyFill="1" applyBorder="1"/>
    <xf numFmtId="164" fontId="6" fillId="2" borderId="0" xfId="29" applyNumberFormat="1" applyFont="1" applyFill="1" applyBorder="1"/>
    <xf numFmtId="14" fontId="18" fillId="2" borderId="0" xfId="29" applyNumberFormat="1" applyFont="1" applyFill="1" applyBorder="1"/>
    <xf numFmtId="14" fontId="6" fillId="2" borderId="0" xfId="29" applyNumberFormat="1" applyFont="1" applyFill="1" applyBorder="1"/>
    <xf numFmtId="0" fontId="18" fillId="2" borderId="0" xfId="29" applyNumberFormat="1" applyFont="1" applyFill="1" applyBorder="1" applyAlignment="1">
      <alignment horizontal="center"/>
    </xf>
    <xf numFmtId="0" fontId="6" fillId="2" borderId="0" xfId="29" applyNumberFormat="1" applyFont="1" applyFill="1" applyBorder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Processing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69D-4EA7-B593-EC91C208A0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69D-4EA7-B593-EC91C208A0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69D-4EA7-B593-EC91C208A0F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69D-4EA7-B593-EC91C208A0F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69D-4EA7-B593-EC91C208A0F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4D9-4334-96EB-A77F94DC2AB9}"/>
              </c:ext>
            </c:extLst>
          </c:dPt>
          <c:cat>
            <c:strRef>
              <c:f>'Processing Status'!$A$1:$F$1</c:f>
              <c:strCache>
                <c:ptCount val="6"/>
                <c:pt idx="0">
                  <c:v>00- Success</c:v>
                </c:pt>
                <c:pt idx="1">
                  <c:v>01 - Invalid Ticket</c:v>
                </c:pt>
                <c:pt idx="2">
                  <c:v>Invalid Payment Type</c:v>
                </c:pt>
                <c:pt idx="3">
                  <c:v>03 - Invalid Amount</c:v>
                </c:pt>
                <c:pt idx="4">
                  <c:v>98 - Backend Error</c:v>
                </c:pt>
                <c:pt idx="5">
                  <c:v>99 - Bot Error</c:v>
                </c:pt>
              </c:strCache>
            </c:strRef>
          </c:cat>
          <c:val>
            <c:numRef>
              <c:f>'Processing Status'!$A$2:$F$2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D-4033-BB44-BDBC13F63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</xdr:colOff>
      <xdr:row>3</xdr:row>
      <xdr:rowOff>190499</xdr:rowOff>
    </xdr:from>
    <xdr:to>
      <xdr:col>10</xdr:col>
      <xdr:colOff>57150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387D8A-8950-4918-B2FC-0A069AB05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48FD4-FE6B-4DFE-B6DC-9425F4DD8CDF}">
  <dimension ref="A1:L10"/>
  <sheetViews>
    <sheetView tabSelected="1" topLeftCell="E1" zoomScale="90" zoomScaleNormal="90" workbookViewId="0">
      <selection activeCell="I2" sqref="I2:L10"/>
    </sheetView>
  </sheetViews>
  <sheetFormatPr defaultRowHeight="15.75" x14ac:dyDescent="0.25"/>
  <cols>
    <col min="1" max="1" width="17.25" style="1" bestFit="1" customWidth="1"/>
    <col min="2" max="3" width="9" style="1" customWidth="1"/>
    <col min="4" max="4" width="14.625" style="1" bestFit="1" customWidth="1"/>
    <col min="5" max="5" width="14" style="15" bestFit="1" customWidth="1"/>
    <col min="6" max="6" width="15.5" style="11" bestFit="1" customWidth="1"/>
    <col min="7" max="7" width="9" style="1" customWidth="1"/>
    <col min="8" max="8" width="15.5" style="13" bestFit="1" customWidth="1"/>
    <col min="9" max="9" width="11" style="9" bestFit="1" customWidth="1"/>
    <col min="10" max="10" width="39.125" style="2" bestFit="1" customWidth="1"/>
    <col min="11" max="11" width="17.875" style="2" bestFit="1" customWidth="1"/>
    <col min="12" max="12" width="9" style="9" customWidth="1"/>
  </cols>
  <sheetData>
    <row r="1" spans="1:12" s="5" customFormat="1" x14ac:dyDescent="0.25">
      <c r="A1" s="6" t="s">
        <v>0</v>
      </c>
      <c r="B1" s="6" t="s">
        <v>1</v>
      </c>
      <c r="C1" s="6" t="s">
        <v>2</v>
      </c>
      <c r="D1" s="6" t="s">
        <v>3</v>
      </c>
      <c r="E1" s="14" t="s">
        <v>4</v>
      </c>
      <c r="F1" s="10" t="s">
        <v>5</v>
      </c>
      <c r="G1" s="6" t="s">
        <v>6</v>
      </c>
      <c r="H1" s="12" t="s">
        <v>7</v>
      </c>
      <c r="I1" s="8" t="s">
        <v>8</v>
      </c>
      <c r="J1" s="7" t="s">
        <v>9</v>
      </c>
      <c r="K1" s="7" t="s">
        <v>10</v>
      </c>
      <c r="L1" s="8" t="s">
        <v>11</v>
      </c>
    </row>
    <row r="2" spans="1:12" x14ac:dyDescent="0.25">
      <c r="A2" s="1" t="s">
        <v>12</v>
      </c>
      <c r="B2" s="1" t="s">
        <v>13</v>
      </c>
      <c r="C2" s="1" t="s">
        <v>14</v>
      </c>
      <c r="D2" s="1" t="s">
        <v>15</v>
      </c>
      <c r="E2" s="15">
        <v>4</v>
      </c>
      <c r="F2" s="11">
        <v>44034.549434988403</v>
      </c>
      <c r="G2" s="1">
        <v>33023</v>
      </c>
      <c r="H2" s="13">
        <v>44295</v>
      </c>
    </row>
    <row r="3" spans="1:12" x14ac:dyDescent="0.25">
      <c r="A3" s="1" t="s">
        <v>16</v>
      </c>
      <c r="B3" s="1" t="s">
        <v>13</v>
      </c>
      <c r="C3" s="1" t="s">
        <v>14</v>
      </c>
      <c r="D3" s="1" t="s">
        <v>15</v>
      </c>
      <c r="E3" s="15">
        <v>4</v>
      </c>
      <c r="F3" s="11">
        <v>44034.555427048603</v>
      </c>
      <c r="G3" s="1">
        <v>57366</v>
      </c>
      <c r="H3" s="13">
        <v>44295</v>
      </c>
    </row>
    <row r="4" spans="1:12" x14ac:dyDescent="0.25">
      <c r="A4" s="1" t="s">
        <v>17</v>
      </c>
      <c r="B4" s="1" t="s">
        <v>13</v>
      </c>
      <c r="C4" s="1" t="s">
        <v>14</v>
      </c>
      <c r="D4" s="1" t="s">
        <v>15</v>
      </c>
      <c r="E4" s="15">
        <v>17.600000000000001</v>
      </c>
      <c r="F4" s="11">
        <v>44130.444795335701</v>
      </c>
      <c r="G4" s="1">
        <v>33023</v>
      </c>
      <c r="H4" s="13">
        <v>44244</v>
      </c>
    </row>
    <row r="5" spans="1:12" x14ac:dyDescent="0.25">
      <c r="A5" s="1" t="s">
        <v>18</v>
      </c>
      <c r="B5" s="1" t="s">
        <v>13</v>
      </c>
      <c r="C5" s="1" t="s">
        <v>14</v>
      </c>
      <c r="D5" s="1" t="s">
        <v>15</v>
      </c>
      <c r="E5" s="15">
        <v>9.1999999999999993</v>
      </c>
      <c r="F5" s="11">
        <v>44130.562278506899</v>
      </c>
      <c r="G5" s="1">
        <v>33023</v>
      </c>
      <c r="H5" s="13">
        <v>44244</v>
      </c>
    </row>
    <row r="6" spans="1:12" x14ac:dyDescent="0.25">
      <c r="A6" s="1" t="s">
        <v>19</v>
      </c>
      <c r="B6" s="1" t="s">
        <v>13</v>
      </c>
      <c r="C6" s="1" t="s">
        <v>14</v>
      </c>
      <c r="D6" s="1" t="s">
        <v>20</v>
      </c>
      <c r="E6" s="15">
        <v>57.7</v>
      </c>
      <c r="F6" s="11">
        <v>44152.329589039298</v>
      </c>
      <c r="G6" s="1">
        <v>57366</v>
      </c>
      <c r="H6" s="13">
        <v>44255</v>
      </c>
    </row>
    <row r="7" spans="1:12" x14ac:dyDescent="0.25">
      <c r="A7" s="1" t="s">
        <v>21</v>
      </c>
      <c r="B7" s="1" t="s">
        <v>13</v>
      </c>
      <c r="C7" s="1" t="s">
        <v>22</v>
      </c>
      <c r="D7" s="1" t="s">
        <v>15</v>
      </c>
      <c r="E7" s="15">
        <v>6756567</v>
      </c>
      <c r="F7" s="11">
        <v>44160.528927893502</v>
      </c>
      <c r="G7" s="1">
        <v>76122</v>
      </c>
      <c r="H7" s="13">
        <v>44246</v>
      </c>
    </row>
    <row r="8" spans="1:12" x14ac:dyDescent="0.25">
      <c r="A8" s="1" t="s">
        <v>23</v>
      </c>
      <c r="B8" s="1" t="s">
        <v>24</v>
      </c>
      <c r="C8" s="1" t="s">
        <v>22</v>
      </c>
      <c r="D8" s="1" t="s">
        <v>15</v>
      </c>
      <c r="E8" s="15">
        <v>30.3</v>
      </c>
      <c r="F8" s="11">
        <v>44179.481161770796</v>
      </c>
      <c r="G8" s="1">
        <v>33023</v>
      </c>
      <c r="H8" s="13">
        <v>44245</v>
      </c>
    </row>
    <row r="9" spans="1:12" x14ac:dyDescent="0.25">
      <c r="A9" s="1" t="s">
        <v>25</v>
      </c>
      <c r="B9" s="1" t="s">
        <v>13</v>
      </c>
      <c r="C9" s="1" t="s">
        <v>14</v>
      </c>
      <c r="D9" s="1" t="s">
        <v>15</v>
      </c>
      <c r="E9" s="15">
        <v>19.5</v>
      </c>
      <c r="F9" s="11">
        <v>44201.391748958296</v>
      </c>
      <c r="G9" s="1">
        <v>33343</v>
      </c>
      <c r="H9" s="13">
        <v>44243</v>
      </c>
    </row>
    <row r="10" spans="1:12" x14ac:dyDescent="0.25">
      <c r="A10" s="1" t="s">
        <v>26</v>
      </c>
      <c r="B10" s="1" t="s">
        <v>13</v>
      </c>
      <c r="C10" s="1" t="s">
        <v>14</v>
      </c>
      <c r="D10" s="1" t="s">
        <v>15</v>
      </c>
      <c r="E10" s="15">
        <v>18.3</v>
      </c>
      <c r="F10" s="11">
        <v>44201.3918086458</v>
      </c>
      <c r="G10" s="1">
        <v>33343</v>
      </c>
      <c r="H10" s="13">
        <v>44243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44829-4A1B-44BC-99D3-A38FF6D79AF7}">
  <dimension ref="A1:F2"/>
  <sheetViews>
    <sheetView workbookViewId="0">
      <selection activeCell="H4" sqref="H4"/>
    </sheetView>
  </sheetViews>
  <sheetFormatPr defaultRowHeight="15.75" x14ac:dyDescent="0.25"/>
  <cols>
    <col min="1" max="1" width="10.375" bestFit="1" customWidth="1"/>
    <col min="2" max="2" width="15.375" style="3" bestFit="1" customWidth="1"/>
    <col min="3" max="3" width="18.375" bestFit="1" customWidth="1"/>
    <col min="4" max="4" width="16.75" bestFit="1" customWidth="1"/>
    <col min="5" max="6" width="18.875" bestFit="1" customWidth="1"/>
  </cols>
  <sheetData>
    <row r="1" spans="1:6" x14ac:dyDescent="0.25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</row>
    <row r="2" spans="1:6" x14ac:dyDescent="0.25">
      <c r="A2" s="4">
        <f>COUNTIFS(Tickets!I1:I990, "00")</f>
        <v>0</v>
      </c>
      <c r="B2" s="4">
        <f>COUNTIFS(Tickets!I1:I990, "01")</f>
        <v>0</v>
      </c>
      <c r="C2" s="4">
        <f>COUNTIFS(Tickets!I1:I990, "02")</f>
        <v>0</v>
      </c>
      <c r="D2" s="4">
        <f>COUNTIFS(Tickets!I1:I990, "03")</f>
        <v>0</v>
      </c>
      <c r="E2" s="4">
        <f>COUNTIFS(Tickets!I1:J990, "98")</f>
        <v>0</v>
      </c>
      <c r="F2" s="4">
        <f>COUNTIFS(Tickets!I1:K990, "99")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Tickets</vt:lpstr>
      <vt:lpstr>Processing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Basquil</dc:creator>
  <cp:lastModifiedBy>Nigel Crowther</cp:lastModifiedBy>
  <dcterms:created xsi:type="dcterms:W3CDTF">2021-01-21T10:38:05Z</dcterms:created>
  <dcterms:modified xsi:type="dcterms:W3CDTF">2021-12-28T16:51:16Z</dcterms:modified>
</cp:coreProperties>
</file>