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dam2392/Dropbox (Personal)/EZTrack/PAPER/Organized Results/"/>
    </mc:Choice>
  </mc:AlternateContent>
  <bookViews>
    <workbookView xWindow="4440" yWindow="7600" windowWidth="29780" windowHeight="13720" tabRatio="500" activeTab="1"/>
  </bookViews>
  <sheets>
    <sheet name="Sheet1" sheetId="1" r:id="rId1"/>
    <sheet name="Sheet2" sheetId="7" r:id="rId2"/>
    <sheet name="nih" sheetId="4" r:id="rId3"/>
    <sheet name="jhu" sheetId="5" r:id="rId4"/>
    <sheet name="ummc" sheetId="6" r:id="rId5"/>
    <sheet name="doaresults" sheetId="2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7" l="1"/>
  <c r="L46" i="7"/>
  <c r="C47" i="7"/>
  <c r="C46" i="7"/>
  <c r="B47" i="7"/>
  <c r="B46" i="7"/>
  <c r="J46" i="7"/>
  <c r="J47" i="7"/>
  <c r="I46" i="7"/>
  <c r="I47" i="7"/>
  <c r="H47" i="7"/>
  <c r="H46" i="7"/>
  <c r="J46" i="1"/>
  <c r="I27" i="1"/>
  <c r="J27" i="1"/>
  <c r="H27" i="1"/>
</calcChain>
</file>

<file path=xl/sharedStrings.xml><?xml version="1.0" encoding="utf-8"?>
<sst xmlns="http://schemas.openxmlformats.org/spreadsheetml/2006/main" count="849" uniqueCount="223">
  <si>
    <t>Sampling Frequency</t>
  </si>
  <si>
    <t>Patient ID</t>
  </si>
  <si>
    <t>Age</t>
  </si>
  <si>
    <t>Gender</t>
  </si>
  <si>
    <t>Resection Outcome</t>
  </si>
  <si>
    <t>ummc001</t>
  </si>
  <si>
    <t>500 Hz</t>
  </si>
  <si>
    <t>ummc002</t>
  </si>
  <si>
    <t>Grid or Strip</t>
  </si>
  <si>
    <t>Grid</t>
  </si>
  <si>
    <t>ummc003</t>
  </si>
  <si>
    <t>250 Hz</t>
  </si>
  <si>
    <t>ummc004</t>
  </si>
  <si>
    <t>ummc005</t>
  </si>
  <si>
    <t>1000 Hz</t>
  </si>
  <si>
    <t>ummc006</t>
  </si>
  <si>
    <t>Grid and Strip</t>
  </si>
  <si>
    <t>ummc007</t>
  </si>
  <si>
    <t>Strip</t>
  </si>
  <si>
    <t>ummc008</t>
  </si>
  <si>
    <t>ummc009</t>
  </si>
  <si>
    <t>Exclude? Reason Why</t>
  </si>
  <si>
    <t>Yes, different seizure frequencies</t>
  </si>
  <si>
    <t>pt1</t>
  </si>
  <si>
    <t>Success</t>
  </si>
  <si>
    <t>pt2</t>
  </si>
  <si>
    <t>pt3</t>
  </si>
  <si>
    <t>pt6</t>
  </si>
  <si>
    <t>Failure</t>
  </si>
  <si>
    <t>pt7</t>
  </si>
  <si>
    <t>pt8</t>
  </si>
  <si>
    <t>pt10</t>
  </si>
  <si>
    <t>Successs</t>
  </si>
  <si>
    <t>pt11</t>
  </si>
  <si>
    <t>pt12</t>
  </si>
  <si>
    <t>pt13</t>
  </si>
  <si>
    <t>S</t>
  </si>
  <si>
    <t>S but NR</t>
  </si>
  <si>
    <t>NR</t>
  </si>
  <si>
    <t>?</t>
  </si>
  <si>
    <t>Lobe of Seizure</t>
  </si>
  <si>
    <t>Left Fronto-Parietal</t>
  </si>
  <si>
    <t>Left Mesial Temporal</t>
  </si>
  <si>
    <t>Right Ant. Temporal</t>
  </si>
  <si>
    <t>Right Mesial Temporal</t>
  </si>
  <si>
    <t>Right Temporal</t>
  </si>
  <si>
    <t>Right Posterior Temporal</t>
  </si>
  <si>
    <t>no surgical outcome</t>
  </si>
  <si>
    <t>PY04N007</t>
  </si>
  <si>
    <t>PY04N008</t>
  </si>
  <si>
    <t>PY04N012</t>
  </si>
  <si>
    <t>PY04N013</t>
  </si>
  <si>
    <t>PY04N015</t>
  </si>
  <si>
    <t>PY05N004</t>
  </si>
  <si>
    <t>PY05N005</t>
  </si>
  <si>
    <t>PY11N003</t>
  </si>
  <si>
    <t>PY11N004</t>
  </si>
  <si>
    <t>PY11N006</t>
  </si>
  <si>
    <t>PY12N005</t>
  </si>
  <si>
    <t>PY12N008</t>
  </si>
  <si>
    <t>PY12N010</t>
  </si>
  <si>
    <t>PY12N012</t>
  </si>
  <si>
    <t>PY13N001</t>
  </si>
  <si>
    <t>PY13N003</t>
  </si>
  <si>
    <t>PY13N004</t>
  </si>
  <si>
    <t>PY13N011</t>
  </si>
  <si>
    <t>PY14N004</t>
  </si>
  <si>
    <t>PY14N005</t>
  </si>
  <si>
    <t>PY15N003</t>
  </si>
  <si>
    <t>PY15N004</t>
  </si>
  <si>
    <t>F</t>
  </si>
  <si>
    <t>II</t>
  </si>
  <si>
    <t>I</t>
  </si>
  <si>
    <t>III</t>
  </si>
  <si>
    <t>IV</t>
  </si>
  <si>
    <t xml:space="preserve">    'EZT007'</t>
  </si>
  <si>
    <t xml:space="preserve">    'EZT019'</t>
  </si>
  <si>
    <t xml:space="preserve">    'EZT090'</t>
  </si>
  <si>
    <t xml:space="preserve">    'EZT091'</t>
  </si>
  <si>
    <t xml:space="preserve">    'EZT092'</t>
  </si>
  <si>
    <t xml:space="preserve">    'EZT108'</t>
  </si>
  <si>
    <t xml:space="preserve">    'EZT120'</t>
  </si>
  <si>
    <t xml:space="preserve">    'EZT121'</t>
  </si>
  <si>
    <t xml:space="preserve">    'EZT127'</t>
  </si>
  <si>
    <t>Center</t>
  </si>
  <si>
    <t>UMMC</t>
  </si>
  <si>
    <t>NIH</t>
  </si>
  <si>
    <t>JHU</t>
  </si>
  <si>
    <t>CC</t>
  </si>
  <si>
    <t>Total</t>
  </si>
  <si>
    <t>All</t>
  </si>
  <si>
    <t>Success doa: 0.21 +/- 0.23</t>
  </si>
  <si>
    <t>0.21 +/- 0.23</t>
  </si>
  <si>
    <t>0.03 +/- 0.24</t>
  </si>
  <si>
    <t>Success doa: 0.33 +/- 0.23</t>
  </si>
  <si>
    <t>Failure doa: -0.13 +/- 0.38</t>
  </si>
  <si>
    <t>Success doa: 0.19 +/- 0.22</t>
  </si>
  <si>
    <t>Failure doa: -0.29 +/- 0.15</t>
  </si>
  <si>
    <t>PY</t>
  </si>
  <si>
    <t>Failure doa: 0.08 +/- 0.25</t>
  </si>
  <si>
    <t>Success doa: 0.04 +/- 0.18</t>
  </si>
  <si>
    <t>Failure doa: -0.03 +/- 0.06</t>
  </si>
  <si>
    <t xml:space="preserve"> -0.29 +/- 0.15</t>
  </si>
  <si>
    <t>0.19 +/- 0 0.22</t>
  </si>
  <si>
    <t>0.08 +/- 0.25</t>
  </si>
  <si>
    <t>0.33 +/- 0.23</t>
  </si>
  <si>
    <t xml:space="preserve"> -0.13 +/- 0.38</t>
  </si>
  <si>
    <t>0.04 +/- 0.18</t>
  </si>
  <si>
    <t xml:space="preserve"> -0.03 +/- 0.06</t>
  </si>
  <si>
    <t>Patient</t>
  </si>
  <si>
    <t>M</t>
  </si>
  <si>
    <t>N/A</t>
  </si>
  <si>
    <t>Age of seizure onset</t>
  </si>
  <si>
    <t>22 months</t>
  </si>
  <si>
    <t>15 months</t>
  </si>
  <si>
    <t>EZT007</t>
  </si>
  <si>
    <t>R</t>
  </si>
  <si>
    <t>n</t>
  </si>
  <si>
    <t>EZT019</t>
  </si>
  <si>
    <t>EZT090</t>
  </si>
  <si>
    <t>EZT091</t>
  </si>
  <si>
    <t>EZT092</t>
  </si>
  <si>
    <t>EZT120</t>
  </si>
  <si>
    <t>EZT121</t>
  </si>
  <si>
    <t>EZT127</t>
  </si>
  <si>
    <t>Current Age (years)</t>
  </si>
  <si>
    <t>Onset Age (years)</t>
  </si>
  <si>
    <t>Hand Dominant</t>
  </si>
  <si>
    <t>Total # Electrodes</t>
  </si>
  <si>
    <t>Strip Electrodes Present? (y/n)</t>
  </si>
  <si>
    <t>Outcome (S/F)</t>
  </si>
  <si>
    <t>Location of Surgery/Ablation</t>
  </si>
  <si>
    <t>Imaging</t>
  </si>
  <si>
    <t>Localization of EEG</t>
  </si>
  <si>
    <t>1) left orbito-frontal lobe, 2) left lateral temporal lobe</t>
  </si>
  <si>
    <t>Left frontal lobe and possibly posterior orbitofrontal gyrus and pars oribtalis</t>
  </si>
  <si>
    <t>Patients still experiences brief auras following surgery, complains of "funny feeling in head" that is followed by unilateral eye blinking. There is no longer a motor component to patient's seizures and no post-ictal dysphasia or confusion.</t>
  </si>
  <si>
    <t>Right Anterior temporal lobe</t>
  </si>
  <si>
    <t>Normal</t>
  </si>
  <si>
    <t>anterior/medial temporal lobe</t>
  </si>
  <si>
    <t>Patient has not had any seziures since her surgery and is doing well.</t>
  </si>
  <si>
    <t>Right frontal lobe</t>
  </si>
  <si>
    <t xml:space="preserve">Normal </t>
  </si>
  <si>
    <t>Right frontal lobe (superior/middle frontal gyri)</t>
  </si>
  <si>
    <t>Patient has experienced one seizure (GTC) since surgery; however it was brief and patient recovered quickly afterwards</t>
  </si>
  <si>
    <t>Left anterior temporal, left amygdala, and left hippocampus</t>
  </si>
  <si>
    <t xml:space="preserve">Bilateral hippocampal volume loss and mild T2/flair hyperintensity. Severe cerebellar volume loss which may be related to chronic antiseizure medical therapy. Symmetrical dysmorphic hippocampi both in size and signal. Left anterior and temporo-mesial gray/white matter blurring that is consistent with either FCD or postinfectious etiology. </t>
  </si>
  <si>
    <t>Left mesial temporal lobe</t>
  </si>
  <si>
    <t>Seizure free since surgery</t>
  </si>
  <si>
    <t>1) Right lateral temporal lobe, right hippocampus, insula, 2) Right parietal lobe, posterior temporal</t>
  </si>
  <si>
    <t>Slight asymmetry within mesial temporal lobes with the right side being atrophic and with increased signal intensity. Concerning for right mesial temporal sclerosis.</t>
  </si>
  <si>
    <t>Posterior insula, superior temporal gyrus</t>
  </si>
  <si>
    <t>Patient had several seizures the week following his first surgery, after second surgry, patient has continuted to show no improivement. Mainly experiences auras but with occasional GTC.</t>
  </si>
  <si>
    <t>Left posterior temporal</t>
  </si>
  <si>
    <t>Left Posterior parahippocampal gyrus, fusiform gyrus, hippocampal head</t>
  </si>
  <si>
    <t>Left temporal</t>
  </si>
  <si>
    <t>Possible signal increase in left insular cortex and mild signal increase in left amygdala and left anterior hippocampus.</t>
  </si>
  <si>
    <t>anterior temporal</t>
  </si>
  <si>
    <t>Left mesial and anterior temporal</t>
  </si>
  <si>
    <t>UMMC001</t>
  </si>
  <si>
    <t>UMMC002</t>
  </si>
  <si>
    <t>y</t>
  </si>
  <si>
    <t>UMMC003</t>
  </si>
  <si>
    <t>UMMC004</t>
  </si>
  <si>
    <t>UMMC005</t>
  </si>
  <si>
    <t>UMMC006</t>
  </si>
  <si>
    <t>UMMC007</t>
  </si>
  <si>
    <t>No resection</t>
  </si>
  <si>
    <t>Left temporal; 4.5cm (lateral-inferior)/3.5cm (lateral superior)
Hipocampus 2-2.5 cm</t>
  </si>
  <si>
    <t>Left temporal; 4.5 cm laterally
Hippocampus vs. porencephalic cyst; 4.5 cm</t>
  </si>
  <si>
    <t>Right temporal; 5 cm laterally
Hippocampus (unspecified amount)</t>
  </si>
  <si>
    <t>Right temporal; 4.5 cm laterally, 2.5 cm mesially; 3 of hippocampus</t>
  </si>
  <si>
    <t>Right temporal; lateral surface of cortex (4.5 cm from tip); 2.5 cm of hippocampus
Vein of Labbe 4.5 - 5 cm from tip</t>
  </si>
  <si>
    <t>avg</t>
  </si>
  <si>
    <t>std</t>
  </si>
  <si>
    <t>Statistics</t>
  </si>
  <si>
    <t>P-Value</t>
  </si>
  <si>
    <t>Threshold</t>
  </si>
  <si>
    <t>Reject? (1= yes, 0 = no)</t>
  </si>
  <si>
    <t>avgref</t>
  </si>
  <si>
    <t>Success doa: 0.09 +/- 0.15</t>
  </si>
  <si>
    <t>Success doa: 0.01 +/- 0.38</t>
  </si>
  <si>
    <t>Failure doa: -0.38 +/- 0.01</t>
  </si>
  <si>
    <t>Failure doa: -0.09 +/- 0.08</t>
  </si>
  <si>
    <t>Success doa: 0.21 +/- 0.25</t>
  </si>
  <si>
    <t>Failure doa: -0.32 +/- 0.11</t>
  </si>
  <si>
    <t>Sampling Freq (Hz)</t>
  </si>
  <si>
    <t># Elec Used (Analysis)</t>
  </si>
  <si>
    <t>Size of Clinical EZ (# elecs)</t>
  </si>
  <si>
    <t>MRI, PET</t>
  </si>
  <si>
    <t>Seizure free</t>
  </si>
  <si>
    <t>Right temporal</t>
  </si>
  <si>
    <t>2 auras in 2014</t>
  </si>
  <si>
    <t>Independent
 bilateral
 temporal</t>
  </si>
  <si>
    <t>(RNS patient)</t>
  </si>
  <si>
    <t>MRI</t>
  </si>
  <si>
    <t>Post-op Progress Info (From Clinicians)</t>
  </si>
  <si>
    <t>(note: old)</t>
  </si>
  <si>
    <t>Right</t>
  </si>
  <si>
    <t>L</t>
  </si>
  <si>
    <t>R ATL</t>
  </si>
  <si>
    <t xml:space="preserve">large area of encephalomalacia in R parietal region. Smaller areas in R and L posterior temporal regions. Possible R MTS as well. </t>
  </si>
  <si>
    <t>likely dual pathology - R parietal and R mesial temporal</t>
  </si>
  <si>
    <t>L ATL</t>
  </si>
  <si>
    <t>L mesial temporal sclerosis</t>
  </si>
  <si>
    <t>L temporal</t>
  </si>
  <si>
    <t>seizure free</t>
  </si>
  <si>
    <t>R frontal topectomy</t>
  </si>
  <si>
    <t>normal</t>
  </si>
  <si>
    <t>R frontal</t>
  </si>
  <si>
    <t>R posterior temporal topectomy</t>
  </si>
  <si>
    <t>R parietal topectomy</t>
  </si>
  <si>
    <t>R posterior temporal</t>
  </si>
  <si>
    <t>L temporal; also possible primary generalized seizures</t>
  </si>
  <si>
    <t>4 GTCs in 1st 6 weeks postop, then seizure free since</t>
  </si>
  <si>
    <t>R temporal</t>
  </si>
  <si>
    <t>R parietal</t>
  </si>
  <si>
    <t>seizure free x 2 years, then recurred after AEDs tapered off</t>
  </si>
  <si>
    <t>Current Age</t>
  </si>
  <si>
    <t>Onset Age</t>
  </si>
  <si>
    <t>Total Number of Elecs</t>
  </si>
  <si>
    <t># Electrodes Used in Analysis</t>
  </si>
  <si>
    <t>Size of Clinical 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</si>
</sst>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0"/>
      <color theme="1"/>
      <name val="Calibri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3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0" fillId="3" borderId="0" xfId="0" applyFill="1"/>
    <xf numFmtId="0" fontId="2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Fill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7" fontId="11" fillId="0" borderId="0" xfId="0" applyNumberFormat="1" applyFont="1" applyAlignment="1">
      <alignment horizontal="center" vertical="center"/>
    </xf>
    <xf numFmtId="15" fontId="1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</cellXfs>
  <cellStyles count="12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E1" workbookViewId="0">
      <selection activeCell="A23" sqref="A23:XFD42"/>
    </sheetView>
  </sheetViews>
  <sheetFormatPr baseColWidth="10" defaultRowHeight="16" x14ac:dyDescent="0.2"/>
  <cols>
    <col min="1" max="1" width="10.83203125" style="16"/>
    <col min="2" max="2" width="17.5" style="16" bestFit="1" customWidth="1"/>
    <col min="3" max="3" width="21.1640625" style="16" bestFit="1" customWidth="1"/>
    <col min="4" max="5" width="10.83203125" style="16"/>
    <col min="6" max="6" width="17" style="16" bestFit="1" customWidth="1"/>
    <col min="7" max="7" width="12.33203125" style="16" bestFit="1" customWidth="1"/>
    <col min="8" max="8" width="28.1640625" style="16" bestFit="1" customWidth="1"/>
    <col min="9" max="16384" width="10.83203125" style="16"/>
  </cols>
  <sheetData>
    <row r="1" spans="1:8" x14ac:dyDescent="0.2">
      <c r="A1" s="16" t="s">
        <v>1</v>
      </c>
      <c r="B1" s="16" t="s">
        <v>0</v>
      </c>
      <c r="C1" s="16" t="s">
        <v>40</v>
      </c>
      <c r="D1" s="16" t="s">
        <v>2</v>
      </c>
      <c r="E1" s="16" t="s">
        <v>3</v>
      </c>
      <c r="F1" s="16" t="s">
        <v>4</v>
      </c>
      <c r="G1" s="16" t="s">
        <v>8</v>
      </c>
      <c r="H1" s="16" t="s">
        <v>21</v>
      </c>
    </row>
    <row r="2" spans="1:8" x14ac:dyDescent="0.2">
      <c r="A2" s="16" t="s">
        <v>5</v>
      </c>
      <c r="B2" s="16" t="s">
        <v>6</v>
      </c>
      <c r="C2" s="2" t="s">
        <v>41</v>
      </c>
      <c r="F2" s="16" t="s">
        <v>37</v>
      </c>
    </row>
    <row r="3" spans="1:8" x14ac:dyDescent="0.2">
      <c r="A3" s="16" t="s">
        <v>7</v>
      </c>
      <c r="B3" s="16" t="s">
        <v>6</v>
      </c>
      <c r="C3" s="3" t="s">
        <v>42</v>
      </c>
      <c r="F3" s="16" t="s">
        <v>36</v>
      </c>
    </row>
    <row r="4" spans="1:8" x14ac:dyDescent="0.2">
      <c r="A4" s="16" t="s">
        <v>10</v>
      </c>
      <c r="B4" s="16" t="s">
        <v>11</v>
      </c>
      <c r="C4" s="3" t="s">
        <v>42</v>
      </c>
      <c r="F4" s="16" t="s">
        <v>36</v>
      </c>
      <c r="G4" s="16" t="s">
        <v>9</v>
      </c>
    </row>
    <row r="5" spans="1:8" x14ac:dyDescent="0.2">
      <c r="A5" s="16" t="s">
        <v>12</v>
      </c>
      <c r="B5" s="16" t="s">
        <v>11</v>
      </c>
      <c r="C5" s="3" t="s">
        <v>43</v>
      </c>
      <c r="F5" s="16" t="s">
        <v>36</v>
      </c>
    </row>
    <row r="6" spans="1:8" x14ac:dyDescent="0.2">
      <c r="A6" s="16" t="s">
        <v>13</v>
      </c>
      <c r="B6" s="16" t="s">
        <v>14</v>
      </c>
      <c r="C6" s="3" t="s">
        <v>43</v>
      </c>
      <c r="F6" s="16" t="s">
        <v>36</v>
      </c>
      <c r="G6" s="16" t="s">
        <v>16</v>
      </c>
    </row>
    <row r="7" spans="1:8" x14ac:dyDescent="0.2">
      <c r="A7" s="16" t="s">
        <v>15</v>
      </c>
      <c r="B7" s="16" t="s">
        <v>11</v>
      </c>
      <c r="C7" s="3" t="s">
        <v>44</v>
      </c>
      <c r="F7" s="16" t="s">
        <v>36</v>
      </c>
      <c r="G7" s="16" t="s">
        <v>16</v>
      </c>
    </row>
    <row r="8" spans="1:8" x14ac:dyDescent="0.2">
      <c r="A8" s="16" t="s">
        <v>17</v>
      </c>
      <c r="B8" s="16" t="s">
        <v>14</v>
      </c>
      <c r="C8" s="3" t="s">
        <v>42</v>
      </c>
      <c r="F8" s="16" t="s">
        <v>38</v>
      </c>
      <c r="G8" s="16" t="s">
        <v>18</v>
      </c>
    </row>
    <row r="9" spans="1:8" x14ac:dyDescent="0.2">
      <c r="A9" s="6" t="s">
        <v>19</v>
      </c>
      <c r="B9" s="6" t="s">
        <v>14</v>
      </c>
      <c r="C9" s="4" t="s">
        <v>45</v>
      </c>
      <c r="D9" s="6"/>
      <c r="E9" s="6"/>
      <c r="F9" s="6" t="s">
        <v>36</v>
      </c>
      <c r="G9" s="6"/>
      <c r="H9" s="6" t="s">
        <v>22</v>
      </c>
    </row>
    <row r="10" spans="1:8" x14ac:dyDescent="0.2">
      <c r="A10" s="6" t="s">
        <v>20</v>
      </c>
      <c r="B10" s="6" t="s">
        <v>14</v>
      </c>
      <c r="C10" s="4" t="s">
        <v>46</v>
      </c>
      <c r="D10" s="6"/>
      <c r="E10" s="6"/>
      <c r="F10" s="6" t="s">
        <v>39</v>
      </c>
      <c r="G10" s="6" t="s">
        <v>9</v>
      </c>
      <c r="H10" s="6" t="s">
        <v>47</v>
      </c>
    </row>
    <row r="12" spans="1:8" x14ac:dyDescent="0.2">
      <c r="A12" s="16" t="s">
        <v>23</v>
      </c>
      <c r="B12" s="16" t="s">
        <v>14</v>
      </c>
      <c r="F12" s="16" t="s">
        <v>24</v>
      </c>
      <c r="G12" s="16" t="s">
        <v>9</v>
      </c>
    </row>
    <row r="13" spans="1:8" x14ac:dyDescent="0.2">
      <c r="A13" s="16" t="s">
        <v>25</v>
      </c>
      <c r="B13" s="16" t="s">
        <v>14</v>
      </c>
      <c r="F13" s="16" t="s">
        <v>24</v>
      </c>
      <c r="G13" s="16" t="s">
        <v>9</v>
      </c>
    </row>
    <row r="14" spans="1:8" x14ac:dyDescent="0.2">
      <c r="A14" s="16" t="s">
        <v>26</v>
      </c>
      <c r="B14" s="16" t="s">
        <v>14</v>
      </c>
      <c r="F14" s="16" t="s">
        <v>24</v>
      </c>
      <c r="G14" s="16" t="s">
        <v>9</v>
      </c>
    </row>
    <row r="15" spans="1:8" x14ac:dyDescent="0.2">
      <c r="A15" s="6" t="s">
        <v>27</v>
      </c>
      <c r="B15" s="6" t="s">
        <v>14</v>
      </c>
      <c r="C15" s="6"/>
      <c r="D15" s="6"/>
      <c r="E15" s="6"/>
      <c r="F15" s="6" t="s">
        <v>28</v>
      </c>
      <c r="G15" s="6" t="s">
        <v>18</v>
      </c>
    </row>
    <row r="16" spans="1:8" x14ac:dyDescent="0.2">
      <c r="A16" s="6" t="s">
        <v>29</v>
      </c>
      <c r="B16" s="6" t="s">
        <v>14</v>
      </c>
      <c r="C16" s="6"/>
      <c r="D16" s="6"/>
      <c r="E16" s="6"/>
      <c r="F16" s="6" t="s">
        <v>28</v>
      </c>
      <c r="G16" s="6" t="s">
        <v>9</v>
      </c>
    </row>
    <row r="17" spans="1:11" x14ac:dyDescent="0.2">
      <c r="A17" s="16" t="s">
        <v>30</v>
      </c>
      <c r="B17" s="16" t="s">
        <v>14</v>
      </c>
      <c r="F17" s="16" t="s">
        <v>24</v>
      </c>
      <c r="G17" s="16" t="s">
        <v>9</v>
      </c>
    </row>
    <row r="18" spans="1:11" x14ac:dyDescent="0.2">
      <c r="A18" s="16" t="s">
        <v>31</v>
      </c>
      <c r="B18" s="16" t="s">
        <v>14</v>
      </c>
      <c r="F18" s="16" t="s">
        <v>32</v>
      </c>
      <c r="G18" s="16" t="s">
        <v>9</v>
      </c>
    </row>
    <row r="19" spans="1:11" x14ac:dyDescent="0.2">
      <c r="A19" s="6" t="s">
        <v>33</v>
      </c>
      <c r="B19" s="6" t="s">
        <v>14</v>
      </c>
      <c r="C19" s="6"/>
      <c r="D19" s="6"/>
      <c r="E19" s="6"/>
      <c r="F19" s="6" t="s">
        <v>24</v>
      </c>
      <c r="G19" s="6" t="s">
        <v>18</v>
      </c>
    </row>
    <row r="20" spans="1:11" x14ac:dyDescent="0.2">
      <c r="A20" s="16" t="s">
        <v>34</v>
      </c>
      <c r="B20" s="16" t="s">
        <v>14</v>
      </c>
      <c r="F20" s="16" t="s">
        <v>28</v>
      </c>
      <c r="G20" s="16" t="s">
        <v>9</v>
      </c>
    </row>
    <row r="21" spans="1:11" x14ac:dyDescent="0.2">
      <c r="A21" s="16" t="s">
        <v>35</v>
      </c>
      <c r="B21" s="16" t="s">
        <v>14</v>
      </c>
      <c r="F21" s="16" t="s">
        <v>24</v>
      </c>
      <c r="G21" s="16" t="s">
        <v>9</v>
      </c>
    </row>
    <row r="22" spans="1:11" x14ac:dyDescent="0.2">
      <c r="H22" s="12" t="s">
        <v>89</v>
      </c>
      <c r="I22" s="12" t="s">
        <v>36</v>
      </c>
      <c r="J22" s="12" t="s">
        <v>70</v>
      </c>
      <c r="K22" s="12" t="s">
        <v>84</v>
      </c>
    </row>
    <row r="23" spans="1:11" x14ac:dyDescent="0.2">
      <c r="A23" s="5" t="s">
        <v>48</v>
      </c>
      <c r="B23" s="5">
        <v>1000</v>
      </c>
      <c r="F23" s="5" t="s">
        <v>70</v>
      </c>
      <c r="H23" s="12">
        <v>7</v>
      </c>
      <c r="I23" s="12">
        <v>6</v>
      </c>
      <c r="J23" s="12">
        <v>1</v>
      </c>
      <c r="K23" s="12" t="s">
        <v>85</v>
      </c>
    </row>
    <row r="24" spans="1:11" x14ac:dyDescent="0.2">
      <c r="A24" s="5" t="s">
        <v>49</v>
      </c>
      <c r="B24" s="5">
        <v>1000</v>
      </c>
      <c r="F24" s="5" t="s">
        <v>36</v>
      </c>
      <c r="H24" s="12">
        <v>7</v>
      </c>
      <c r="I24" s="12">
        <v>6</v>
      </c>
      <c r="J24" s="12">
        <v>1</v>
      </c>
      <c r="K24" s="12" t="s">
        <v>86</v>
      </c>
    </row>
    <row r="25" spans="1:11" x14ac:dyDescent="0.2">
      <c r="A25" s="5" t="s">
        <v>50</v>
      </c>
      <c r="B25" s="5">
        <v>1000</v>
      </c>
      <c r="F25" s="5" t="s">
        <v>70</v>
      </c>
      <c r="H25" s="12">
        <v>20</v>
      </c>
      <c r="I25" s="12">
        <v>10</v>
      </c>
      <c r="J25" s="12">
        <v>10</v>
      </c>
      <c r="K25" s="12" t="s">
        <v>87</v>
      </c>
    </row>
    <row r="26" spans="1:11" x14ac:dyDescent="0.2">
      <c r="A26" s="5" t="s">
        <v>51</v>
      </c>
      <c r="B26" s="5">
        <v>1000</v>
      </c>
      <c r="F26" s="5" t="s">
        <v>36</v>
      </c>
      <c r="H26" s="12">
        <v>9</v>
      </c>
      <c r="I26" s="12">
        <v>6</v>
      </c>
      <c r="J26" s="12">
        <v>3</v>
      </c>
      <c r="K26" s="12" t="s">
        <v>88</v>
      </c>
    </row>
    <row r="27" spans="1:11" x14ac:dyDescent="0.2">
      <c r="A27" s="5" t="s">
        <v>52</v>
      </c>
      <c r="B27" s="5">
        <v>1000</v>
      </c>
      <c r="F27" s="5" t="s">
        <v>70</v>
      </c>
      <c r="H27" s="12">
        <f>SUM(H23:H26)</f>
        <v>43</v>
      </c>
      <c r="I27" s="12">
        <f t="shared" ref="I27:J27" si="0">SUM(I23:I26)</f>
        <v>28</v>
      </c>
      <c r="J27" s="12">
        <f t="shared" si="0"/>
        <v>15</v>
      </c>
      <c r="K27" s="12"/>
    </row>
    <row r="28" spans="1:11" x14ac:dyDescent="0.2">
      <c r="A28" s="5" t="s">
        <v>53</v>
      </c>
      <c r="B28" s="5">
        <v>1000</v>
      </c>
      <c r="D28" s="17">
        <v>37</v>
      </c>
      <c r="E28" s="17" t="s">
        <v>70</v>
      </c>
      <c r="F28" s="5" t="s">
        <v>36</v>
      </c>
    </row>
    <row r="29" spans="1:11" x14ac:dyDescent="0.2">
      <c r="A29" s="5" t="s">
        <v>54</v>
      </c>
      <c r="B29" s="5">
        <v>1000</v>
      </c>
      <c r="D29" s="17">
        <v>33</v>
      </c>
      <c r="E29" s="17" t="s">
        <v>70</v>
      </c>
      <c r="F29" s="5" t="s">
        <v>70</v>
      </c>
    </row>
    <row r="30" spans="1:11" x14ac:dyDescent="0.2">
      <c r="A30" s="5" t="s">
        <v>55</v>
      </c>
      <c r="B30" s="5">
        <v>1000</v>
      </c>
      <c r="D30" s="17">
        <v>32</v>
      </c>
      <c r="E30" s="17" t="s">
        <v>110</v>
      </c>
      <c r="F30" s="5" t="s">
        <v>70</v>
      </c>
    </row>
    <row r="31" spans="1:11" x14ac:dyDescent="0.2">
      <c r="A31" s="5" t="s">
        <v>56</v>
      </c>
      <c r="B31" s="5">
        <v>1000</v>
      </c>
      <c r="D31" s="17">
        <v>20</v>
      </c>
      <c r="E31" s="17" t="s">
        <v>110</v>
      </c>
      <c r="F31" s="5" t="s">
        <v>70</v>
      </c>
    </row>
    <row r="32" spans="1:11" x14ac:dyDescent="0.2">
      <c r="A32" s="5" t="s">
        <v>57</v>
      </c>
      <c r="B32" s="5">
        <v>1000</v>
      </c>
      <c r="D32" s="17">
        <v>36</v>
      </c>
      <c r="E32" s="17" t="s">
        <v>110</v>
      </c>
      <c r="F32" s="5" t="s">
        <v>36</v>
      </c>
    </row>
    <row r="33" spans="1:11" x14ac:dyDescent="0.2">
      <c r="A33" s="5" t="s">
        <v>58</v>
      </c>
      <c r="B33" s="5">
        <v>1000</v>
      </c>
      <c r="D33" s="17">
        <v>23</v>
      </c>
      <c r="E33" s="17" t="s">
        <v>110</v>
      </c>
      <c r="F33" s="5" t="s">
        <v>36</v>
      </c>
    </row>
    <row r="34" spans="1:11" x14ac:dyDescent="0.2">
      <c r="A34" s="5" t="s">
        <v>59</v>
      </c>
      <c r="B34" s="5">
        <v>1000</v>
      </c>
      <c r="D34" s="17">
        <v>22</v>
      </c>
      <c r="E34" s="17" t="s">
        <v>110</v>
      </c>
      <c r="F34" s="5" t="s">
        <v>70</v>
      </c>
    </row>
    <row r="35" spans="1:11" x14ac:dyDescent="0.2">
      <c r="A35" s="5" t="s">
        <v>60</v>
      </c>
      <c r="B35" s="5">
        <v>1000</v>
      </c>
      <c r="D35" s="17">
        <v>13</v>
      </c>
      <c r="E35" s="17" t="s">
        <v>70</v>
      </c>
      <c r="F35" s="5" t="s">
        <v>36</v>
      </c>
    </row>
    <row r="36" spans="1:11" x14ac:dyDescent="0.2">
      <c r="A36" s="5" t="s">
        <v>61</v>
      </c>
      <c r="B36" s="5">
        <v>1000</v>
      </c>
      <c r="D36" s="17">
        <v>55</v>
      </c>
      <c r="E36" s="17" t="s">
        <v>110</v>
      </c>
      <c r="F36" s="5" t="s">
        <v>70</v>
      </c>
    </row>
    <row r="37" spans="1:11" x14ac:dyDescent="0.2">
      <c r="A37" s="5" t="s">
        <v>62</v>
      </c>
      <c r="B37" s="5">
        <v>1000</v>
      </c>
      <c r="D37" s="17">
        <v>21</v>
      </c>
      <c r="E37" s="17" t="s">
        <v>110</v>
      </c>
      <c r="F37" s="5" t="s">
        <v>70</v>
      </c>
    </row>
    <row r="38" spans="1:11" x14ac:dyDescent="0.2">
      <c r="A38" s="5" t="s">
        <v>63</v>
      </c>
      <c r="B38" s="5">
        <v>1000</v>
      </c>
      <c r="D38" s="17">
        <v>32</v>
      </c>
      <c r="E38" s="17" t="s">
        <v>110</v>
      </c>
      <c r="F38" s="5" t="s">
        <v>36</v>
      </c>
    </row>
    <row r="39" spans="1:11" x14ac:dyDescent="0.2">
      <c r="A39" s="5" t="s">
        <v>64</v>
      </c>
      <c r="B39" s="5">
        <v>1000</v>
      </c>
      <c r="D39" s="17">
        <v>22</v>
      </c>
      <c r="E39" s="17" t="s">
        <v>110</v>
      </c>
      <c r="F39" s="5" t="s">
        <v>70</v>
      </c>
    </row>
    <row r="40" spans="1:11" x14ac:dyDescent="0.2">
      <c r="A40" s="5" t="s">
        <v>65</v>
      </c>
      <c r="B40" s="5">
        <v>1000</v>
      </c>
      <c r="D40" s="17">
        <v>12</v>
      </c>
      <c r="E40" s="17" t="s">
        <v>70</v>
      </c>
      <c r="F40" s="5" t="s">
        <v>36</v>
      </c>
    </row>
    <row r="41" spans="1:11" x14ac:dyDescent="0.2">
      <c r="A41" s="5" t="s">
        <v>66</v>
      </c>
      <c r="B41" s="5">
        <v>1000</v>
      </c>
      <c r="D41" s="17">
        <v>33</v>
      </c>
      <c r="E41" s="17" t="s">
        <v>70</v>
      </c>
      <c r="F41" s="5" t="s">
        <v>36</v>
      </c>
    </row>
    <row r="42" spans="1:11" x14ac:dyDescent="0.2">
      <c r="A42" s="5" t="s">
        <v>67</v>
      </c>
      <c r="B42" s="5">
        <v>1000</v>
      </c>
      <c r="D42" s="17">
        <v>40</v>
      </c>
      <c r="E42" s="17" t="s">
        <v>70</v>
      </c>
      <c r="F42" s="5" t="s">
        <v>36</v>
      </c>
    </row>
    <row r="43" spans="1:11" x14ac:dyDescent="0.2">
      <c r="A43" s="6" t="s">
        <v>68</v>
      </c>
      <c r="B43" s="6">
        <v>1000</v>
      </c>
      <c r="C43" s="6"/>
      <c r="D43" s="17">
        <v>44</v>
      </c>
      <c r="E43" s="17" t="s">
        <v>70</v>
      </c>
      <c r="F43" s="7" t="s">
        <v>39</v>
      </c>
    </row>
    <row r="44" spans="1:11" x14ac:dyDescent="0.2">
      <c r="A44" s="6" t="s">
        <v>69</v>
      </c>
      <c r="B44" s="6">
        <v>1000</v>
      </c>
      <c r="C44" s="6"/>
      <c r="D44" s="17">
        <v>25</v>
      </c>
      <c r="E44" s="17" t="s">
        <v>110</v>
      </c>
      <c r="F44" s="7" t="s">
        <v>39</v>
      </c>
    </row>
    <row r="45" spans="1:11" x14ac:dyDescent="0.2">
      <c r="J45" s="16" t="s">
        <v>36</v>
      </c>
      <c r="K45" s="16" t="s">
        <v>70</v>
      </c>
    </row>
    <row r="46" spans="1:11" x14ac:dyDescent="0.2">
      <c r="A46" s="16" t="s">
        <v>75</v>
      </c>
      <c r="B46" s="11" t="s">
        <v>71</v>
      </c>
      <c r="D46" s="11">
        <v>7</v>
      </c>
      <c r="E46" s="11" t="s">
        <v>70</v>
      </c>
      <c r="F46" s="16" t="s">
        <v>70</v>
      </c>
      <c r="J46" s="16">
        <f>COUNTIF(I46:I59,#REF!)</f>
        <v>0</v>
      </c>
      <c r="K46" s="16">
        <v>3</v>
      </c>
    </row>
    <row r="47" spans="1:11" x14ac:dyDescent="0.2">
      <c r="A47" s="16" t="s">
        <v>76</v>
      </c>
      <c r="B47" s="10" t="s">
        <v>72</v>
      </c>
      <c r="D47" s="10">
        <v>47</v>
      </c>
      <c r="E47" s="10" t="s">
        <v>70</v>
      </c>
      <c r="F47" s="16" t="s">
        <v>36</v>
      </c>
    </row>
    <row r="48" spans="1:11" x14ac:dyDescent="0.2">
      <c r="A48" s="16" t="s">
        <v>77</v>
      </c>
      <c r="B48" s="11" t="s">
        <v>72</v>
      </c>
      <c r="D48" s="11">
        <v>10</v>
      </c>
      <c r="E48" s="11" t="s">
        <v>110</v>
      </c>
      <c r="F48" s="16" t="s">
        <v>36</v>
      </c>
    </row>
    <row r="49" spans="1:8" x14ac:dyDescent="0.2">
      <c r="A49" s="16" t="s">
        <v>78</v>
      </c>
      <c r="B49" s="10" t="s">
        <v>72</v>
      </c>
      <c r="D49" s="10">
        <v>16</v>
      </c>
      <c r="E49" s="10" t="s">
        <v>70</v>
      </c>
      <c r="F49" s="16" t="s">
        <v>36</v>
      </c>
    </row>
    <row r="50" spans="1:8" x14ac:dyDescent="0.2">
      <c r="A50" s="16" t="s">
        <v>79</v>
      </c>
      <c r="B50" s="11" t="s">
        <v>74</v>
      </c>
      <c r="D50" s="11">
        <v>8</v>
      </c>
      <c r="E50" s="11" t="s">
        <v>110</v>
      </c>
      <c r="F50" s="16" t="s">
        <v>70</v>
      </c>
    </row>
    <row r="51" spans="1:8" x14ac:dyDescent="0.2">
      <c r="A51" s="16" t="s">
        <v>80</v>
      </c>
      <c r="B51" s="11" t="s">
        <v>73</v>
      </c>
      <c r="D51" s="11">
        <v>8</v>
      </c>
      <c r="E51" s="11" t="s">
        <v>110</v>
      </c>
      <c r="F51" s="16" t="s">
        <v>70</v>
      </c>
    </row>
    <row r="52" spans="1:8" x14ac:dyDescent="0.2">
      <c r="A52" s="16" t="s">
        <v>81</v>
      </c>
      <c r="B52" s="10" t="s">
        <v>72</v>
      </c>
      <c r="D52" s="10" t="s">
        <v>111</v>
      </c>
      <c r="E52" s="10" t="s">
        <v>110</v>
      </c>
      <c r="F52" s="16" t="s">
        <v>36</v>
      </c>
    </row>
    <row r="53" spans="1:8" x14ac:dyDescent="0.2">
      <c r="A53" s="16" t="s">
        <v>82</v>
      </c>
      <c r="B53" s="11" t="s">
        <v>72</v>
      </c>
      <c r="D53" s="11">
        <v>1</v>
      </c>
      <c r="E53" s="11" t="s">
        <v>70</v>
      </c>
      <c r="F53" s="16" t="s">
        <v>36</v>
      </c>
    </row>
    <row r="54" spans="1:8" x14ac:dyDescent="0.2">
      <c r="A54" s="16" t="s">
        <v>83</v>
      </c>
      <c r="B54" s="10" t="s">
        <v>72</v>
      </c>
      <c r="D54" s="10">
        <v>21</v>
      </c>
      <c r="E54" s="10" t="s">
        <v>110</v>
      </c>
      <c r="F54" s="16" t="s">
        <v>36</v>
      </c>
    </row>
    <row r="55" spans="1:8" x14ac:dyDescent="0.2">
      <c r="A55" s="9"/>
      <c r="B55" s="11"/>
      <c r="H55" s="10"/>
    </row>
    <row r="56" spans="1:8" x14ac:dyDescent="0.2">
      <c r="A56" s="8"/>
      <c r="B56" s="10"/>
    </row>
    <row r="57" spans="1:8" x14ac:dyDescent="0.2">
      <c r="A57" s="9"/>
      <c r="B57" s="11"/>
      <c r="H57" s="10"/>
    </row>
    <row r="58" spans="1:8" x14ac:dyDescent="0.2">
      <c r="A58" s="8"/>
      <c r="B58" s="10"/>
      <c r="H58" s="10"/>
    </row>
    <row r="59" spans="1:8" x14ac:dyDescent="0.2">
      <c r="A59" s="9"/>
      <c r="B59" s="11"/>
      <c r="H59" s="10"/>
    </row>
    <row r="60" spans="1:8" x14ac:dyDescent="0.2">
      <c r="A60" s="8"/>
      <c r="B60" s="10"/>
    </row>
    <row r="61" spans="1:8" x14ac:dyDescent="0.2">
      <c r="A61" s="9"/>
      <c r="B61" s="11"/>
    </row>
    <row r="62" spans="1:8" x14ac:dyDescent="0.2">
      <c r="A62" s="8"/>
      <c r="B62" s="10"/>
    </row>
    <row r="63" spans="1:8" x14ac:dyDescent="0.2">
      <c r="A63" s="9"/>
      <c r="B63" s="11"/>
    </row>
    <row r="64" spans="1:8" x14ac:dyDescent="0.2">
      <c r="A64" s="8"/>
      <c r="B64" s="10"/>
    </row>
    <row r="65" spans="1:2" x14ac:dyDescent="0.2">
      <c r="A65" s="9"/>
      <c r="B65" s="11"/>
    </row>
    <row r="66" spans="1:2" x14ac:dyDescent="0.2">
      <c r="A66" s="8"/>
      <c r="B66" s="10"/>
    </row>
    <row r="67" spans="1:2" x14ac:dyDescent="0.2">
      <c r="A67" s="9"/>
      <c r="B67" s="11"/>
    </row>
    <row r="68" spans="1:2" x14ac:dyDescent="0.2">
      <c r="A68" s="8"/>
      <c r="B68" s="10"/>
    </row>
    <row r="69" spans="1:2" x14ac:dyDescent="0.2">
      <c r="A69" s="9"/>
      <c r="B69" s="11"/>
    </row>
    <row r="70" spans="1:2" x14ac:dyDescent="0.2">
      <c r="A70" s="8"/>
      <c r="B70" s="10"/>
    </row>
    <row r="71" spans="1:2" x14ac:dyDescent="0.2">
      <c r="A71" s="9"/>
      <c r="B71" s="11"/>
    </row>
    <row r="72" spans="1:2" x14ac:dyDescent="0.2">
      <c r="A72" s="8"/>
      <c r="B72" s="10"/>
    </row>
    <row r="73" spans="1:2" x14ac:dyDescent="0.2">
      <c r="A73" s="9"/>
      <c r="B73" s="11"/>
    </row>
    <row r="74" spans="1:2" x14ac:dyDescent="0.2">
      <c r="A74" s="8"/>
      <c r="B74" s="10"/>
    </row>
    <row r="75" spans="1:2" x14ac:dyDescent="0.2">
      <c r="A75" s="9"/>
      <c r="B75" s="11"/>
    </row>
    <row r="76" spans="1:2" x14ac:dyDescent="0.2">
      <c r="A76" s="8"/>
      <c r="B76" s="10"/>
    </row>
    <row r="77" spans="1:2" x14ac:dyDescent="0.2">
      <c r="A77" s="9"/>
      <c r="B77" s="11"/>
    </row>
    <row r="78" spans="1:2" x14ac:dyDescent="0.2">
      <c r="A78" s="8"/>
      <c r="B78" s="10"/>
    </row>
    <row r="79" spans="1:2" x14ac:dyDescent="0.2">
      <c r="A79" s="9"/>
      <c r="B79" s="11"/>
    </row>
    <row r="80" spans="1:2" x14ac:dyDescent="0.2">
      <c r="A80" s="8"/>
      <c r="B80" s="10"/>
    </row>
    <row r="81" spans="1:2" x14ac:dyDescent="0.2">
      <c r="A81" s="9"/>
      <c r="B81" s="11"/>
    </row>
    <row r="82" spans="1:2" x14ac:dyDescent="0.2">
      <c r="A82" s="8"/>
      <c r="B82" s="10"/>
    </row>
    <row r="83" spans="1:2" x14ac:dyDescent="0.2">
      <c r="A83" s="9"/>
      <c r="B83" s="11"/>
    </row>
    <row r="84" spans="1:2" x14ac:dyDescent="0.2">
      <c r="A84" s="8"/>
      <c r="B84" s="10"/>
    </row>
    <row r="85" spans="1:2" x14ac:dyDescent="0.2">
      <c r="A85" s="9"/>
      <c r="B85" s="11"/>
    </row>
    <row r="86" spans="1:2" x14ac:dyDescent="0.2">
      <c r="A86" s="8"/>
      <c r="B86" s="10"/>
    </row>
    <row r="87" spans="1:2" x14ac:dyDescent="0.2">
      <c r="A87" s="9"/>
      <c r="B87" s="11"/>
    </row>
    <row r="88" spans="1:2" x14ac:dyDescent="0.2">
      <c r="A88" s="8"/>
      <c r="B88" s="10"/>
    </row>
    <row r="89" spans="1:2" x14ac:dyDescent="0.2">
      <c r="A89" s="9"/>
      <c r="B89" s="11"/>
    </row>
    <row r="90" spans="1:2" x14ac:dyDescent="0.2">
      <c r="A90" s="8"/>
      <c r="B90" s="10"/>
    </row>
    <row r="91" spans="1:2" x14ac:dyDescent="0.2">
      <c r="A91" s="9"/>
      <c r="B91" s="11"/>
    </row>
    <row r="92" spans="1:2" x14ac:dyDescent="0.2">
      <c r="A92" s="8"/>
      <c r="B92" s="10"/>
    </row>
    <row r="93" spans="1:2" x14ac:dyDescent="0.2">
      <c r="A93" s="9"/>
      <c r="B93" s="11"/>
    </row>
    <row r="94" spans="1:2" x14ac:dyDescent="0.2">
      <c r="A94" s="8"/>
      <c r="B94" s="10"/>
    </row>
    <row r="95" spans="1:2" x14ac:dyDescent="0.2">
      <c r="A95" s="9"/>
      <c r="B95" s="11"/>
    </row>
    <row r="96" spans="1:2" x14ac:dyDescent="0.2">
      <c r="A96" s="8"/>
      <c r="B96" s="10"/>
    </row>
    <row r="97" spans="1:2" x14ac:dyDescent="0.2">
      <c r="A97" s="9"/>
      <c r="B97" s="11"/>
    </row>
    <row r="98" spans="1:2" x14ac:dyDescent="0.2">
      <c r="A98" s="8"/>
      <c r="B98" s="10"/>
    </row>
    <row r="99" spans="1:2" x14ac:dyDescent="0.2">
      <c r="A99" s="9"/>
      <c r="B99" s="11"/>
    </row>
    <row r="100" spans="1:2" x14ac:dyDescent="0.2">
      <c r="A100" s="8"/>
      <c r="B1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O1" workbookViewId="0">
      <pane ySplit="1" topLeftCell="A23" activePane="bottomLeft" state="frozen"/>
      <selection pane="bottomLeft" activeCell="M29" sqref="M29:P43"/>
    </sheetView>
  </sheetViews>
  <sheetFormatPr baseColWidth="10" defaultColWidth="62.83203125" defaultRowHeight="16" x14ac:dyDescent="0.2"/>
  <cols>
    <col min="1" max="1" width="9.83203125" style="16" bestFit="1" customWidth="1"/>
    <col min="2" max="2" width="9.33203125" style="16" bestFit="1" customWidth="1"/>
    <col min="3" max="3" width="8.1640625" style="16" bestFit="1" customWidth="1"/>
    <col min="4" max="4" width="8.5" style="16" customWidth="1"/>
    <col min="5" max="5" width="6.1640625" style="16" bestFit="1" customWidth="1"/>
    <col min="6" max="6" width="7.6640625" style="16" customWidth="1"/>
    <col min="7" max="7" width="6.83203125" style="16" bestFit="1" customWidth="1"/>
    <col min="8" max="8" width="9.83203125" style="16" customWidth="1"/>
    <col min="9" max="9" width="9" style="16" bestFit="1" customWidth="1"/>
    <col min="10" max="10" width="10.5" style="16" customWidth="1"/>
    <col min="11" max="11" width="12" style="16" bestFit="1" customWidth="1"/>
    <col min="12" max="12" width="7.5" style="16" customWidth="1"/>
    <col min="13" max="13" width="44.83203125" style="16" bestFit="1" customWidth="1"/>
    <col min="14" max="14" width="58.83203125" style="16" bestFit="1" customWidth="1"/>
    <col min="15" max="15" width="42.33203125" style="16" customWidth="1"/>
    <col min="16" max="16" width="43.83203125" style="16" customWidth="1"/>
    <col min="17" max="16384" width="62.83203125" style="16"/>
  </cols>
  <sheetData>
    <row r="1" spans="1:20" s="20" customFormat="1" ht="42" x14ac:dyDescent="0.2">
      <c r="A1" s="28" t="s">
        <v>1</v>
      </c>
      <c r="B1" s="28" t="s">
        <v>125</v>
      </c>
      <c r="C1" s="28" t="s">
        <v>126</v>
      </c>
      <c r="D1" s="28" t="s">
        <v>186</v>
      </c>
      <c r="E1" s="28" t="s">
        <v>3</v>
      </c>
      <c r="F1" s="28" t="s">
        <v>127</v>
      </c>
      <c r="G1" s="28" t="s">
        <v>84</v>
      </c>
      <c r="H1" s="28" t="s">
        <v>128</v>
      </c>
      <c r="I1" s="28" t="s">
        <v>187</v>
      </c>
      <c r="J1" s="18" t="s">
        <v>188</v>
      </c>
      <c r="K1" s="28" t="s">
        <v>129</v>
      </c>
      <c r="L1" s="28" t="s">
        <v>130</v>
      </c>
      <c r="M1" s="28" t="s">
        <v>131</v>
      </c>
      <c r="N1" s="28" t="s">
        <v>132</v>
      </c>
      <c r="O1" s="28" t="s">
        <v>133</v>
      </c>
      <c r="P1" s="28" t="s">
        <v>196</v>
      </c>
    </row>
    <row r="2" spans="1:20" s="17" customFormat="1" ht="80" x14ac:dyDescent="0.2">
      <c r="A2" s="24" t="s">
        <v>115</v>
      </c>
      <c r="B2" s="24">
        <v>29</v>
      </c>
      <c r="C2" s="25">
        <v>7</v>
      </c>
      <c r="D2" s="25">
        <v>1000</v>
      </c>
      <c r="E2" s="25" t="s">
        <v>70</v>
      </c>
      <c r="F2" s="24" t="s">
        <v>116</v>
      </c>
      <c r="G2" s="24" t="s">
        <v>88</v>
      </c>
      <c r="H2" s="24">
        <v>120</v>
      </c>
      <c r="I2" s="17">
        <v>94</v>
      </c>
      <c r="J2" s="26">
        <v>4</v>
      </c>
      <c r="K2" s="24" t="s">
        <v>117</v>
      </c>
      <c r="L2" s="24" t="s">
        <v>70</v>
      </c>
      <c r="M2" s="29" t="s">
        <v>134</v>
      </c>
      <c r="N2" s="27" t="s">
        <v>111</v>
      </c>
      <c r="O2" s="29" t="s">
        <v>135</v>
      </c>
      <c r="P2" s="29" t="s">
        <v>136</v>
      </c>
    </row>
    <row r="3" spans="1:20" s="17" customFormat="1" ht="32" x14ac:dyDescent="0.2">
      <c r="A3" s="24" t="s">
        <v>118</v>
      </c>
      <c r="B3" s="24">
        <v>61</v>
      </c>
      <c r="C3" s="25">
        <v>47</v>
      </c>
      <c r="D3" s="25">
        <v>1000</v>
      </c>
      <c r="E3" s="25" t="s">
        <v>70</v>
      </c>
      <c r="F3" s="24" t="s">
        <v>116</v>
      </c>
      <c r="G3" s="24" t="s">
        <v>88</v>
      </c>
      <c r="H3" s="24">
        <v>120</v>
      </c>
      <c r="I3" s="17">
        <v>79</v>
      </c>
      <c r="J3" s="26">
        <v>4</v>
      </c>
      <c r="K3" s="24" t="s">
        <v>117</v>
      </c>
      <c r="L3" s="24" t="s">
        <v>36</v>
      </c>
      <c r="M3" s="29" t="s">
        <v>137</v>
      </c>
      <c r="N3" s="27" t="s">
        <v>138</v>
      </c>
      <c r="O3" s="29" t="s">
        <v>139</v>
      </c>
      <c r="P3" s="29" t="s">
        <v>140</v>
      </c>
    </row>
    <row r="4" spans="1:20" s="17" customFormat="1" ht="48" x14ac:dyDescent="0.2">
      <c r="A4" s="24" t="s">
        <v>119</v>
      </c>
      <c r="B4" s="24">
        <v>29</v>
      </c>
      <c r="C4" s="25">
        <v>10</v>
      </c>
      <c r="D4" s="25">
        <v>1000</v>
      </c>
      <c r="E4" s="25" t="s">
        <v>110</v>
      </c>
      <c r="F4" s="24" t="s">
        <v>116</v>
      </c>
      <c r="G4" s="24" t="s">
        <v>88</v>
      </c>
      <c r="H4" s="24">
        <v>150</v>
      </c>
      <c r="I4" s="17">
        <v>111</v>
      </c>
      <c r="J4" s="26">
        <v>19</v>
      </c>
      <c r="K4" s="24" t="s">
        <v>117</v>
      </c>
      <c r="L4" s="24" t="s">
        <v>36</v>
      </c>
      <c r="M4" s="29" t="s">
        <v>141</v>
      </c>
      <c r="N4" s="27" t="s">
        <v>142</v>
      </c>
      <c r="O4" s="29" t="s">
        <v>143</v>
      </c>
      <c r="P4" s="29" t="s">
        <v>144</v>
      </c>
    </row>
    <row r="5" spans="1:20" s="17" customFormat="1" ht="80" x14ac:dyDescent="0.2">
      <c r="A5" s="24" t="s">
        <v>120</v>
      </c>
      <c r="B5" s="24">
        <v>54</v>
      </c>
      <c r="C5" s="25">
        <v>16</v>
      </c>
      <c r="D5" s="25">
        <v>1000</v>
      </c>
      <c r="E5" s="25" t="s">
        <v>70</v>
      </c>
      <c r="F5" s="24" t="s">
        <v>116</v>
      </c>
      <c r="G5" s="24" t="s">
        <v>88</v>
      </c>
      <c r="H5" s="24">
        <v>90</v>
      </c>
      <c r="I5" s="17">
        <v>78</v>
      </c>
      <c r="J5" s="26">
        <v>4</v>
      </c>
      <c r="K5" s="24" t="s">
        <v>117</v>
      </c>
      <c r="L5" s="24" t="s">
        <v>36</v>
      </c>
      <c r="M5" s="29" t="s">
        <v>145</v>
      </c>
      <c r="N5" s="27" t="s">
        <v>146</v>
      </c>
      <c r="O5" s="29" t="s">
        <v>147</v>
      </c>
      <c r="P5" s="29" t="s">
        <v>148</v>
      </c>
    </row>
    <row r="6" spans="1:20" s="17" customFormat="1" ht="64" x14ac:dyDescent="0.2">
      <c r="A6" s="24" t="s">
        <v>121</v>
      </c>
      <c r="B6" s="24">
        <v>17</v>
      </c>
      <c r="C6" s="25">
        <v>8</v>
      </c>
      <c r="D6" s="25">
        <v>1000</v>
      </c>
      <c r="E6" s="25" t="s">
        <v>110</v>
      </c>
      <c r="F6" s="24" t="s">
        <v>116</v>
      </c>
      <c r="G6" s="24" t="s">
        <v>88</v>
      </c>
      <c r="H6" s="24">
        <v>110</v>
      </c>
      <c r="I6" s="17">
        <v>93</v>
      </c>
      <c r="J6" s="26">
        <v>6</v>
      </c>
      <c r="K6" s="24" t="s">
        <v>117</v>
      </c>
      <c r="L6" s="24" t="s">
        <v>70</v>
      </c>
      <c r="M6" s="29" t="s">
        <v>149</v>
      </c>
      <c r="N6" s="27" t="s">
        <v>150</v>
      </c>
      <c r="O6" s="29" t="s">
        <v>151</v>
      </c>
      <c r="P6" s="29" t="s">
        <v>152</v>
      </c>
    </row>
    <row r="7" spans="1:20" s="17" customFormat="1" ht="32" x14ac:dyDescent="0.2">
      <c r="A7" s="24" t="s">
        <v>122</v>
      </c>
      <c r="B7" s="24">
        <v>20</v>
      </c>
      <c r="C7" s="25" t="s">
        <v>111</v>
      </c>
      <c r="D7" s="25">
        <v>1000</v>
      </c>
      <c r="E7" s="25" t="s">
        <v>110</v>
      </c>
      <c r="F7" s="24" t="s">
        <v>116</v>
      </c>
      <c r="G7" s="24" t="s">
        <v>88</v>
      </c>
      <c r="H7" s="24">
        <v>70</v>
      </c>
      <c r="I7" s="17">
        <v>46</v>
      </c>
      <c r="J7" s="26">
        <v>4</v>
      </c>
      <c r="K7" s="24" t="s">
        <v>117</v>
      </c>
      <c r="L7" s="24" t="s">
        <v>36</v>
      </c>
      <c r="M7" s="29" t="s">
        <v>153</v>
      </c>
      <c r="N7" s="27" t="s">
        <v>111</v>
      </c>
      <c r="O7" s="29" t="s">
        <v>154</v>
      </c>
      <c r="P7" s="29" t="s">
        <v>148</v>
      </c>
    </row>
    <row r="8" spans="1:20" s="17" customFormat="1" ht="32" x14ac:dyDescent="0.2">
      <c r="A8" s="24" t="s">
        <v>123</v>
      </c>
      <c r="B8" s="24">
        <v>29</v>
      </c>
      <c r="C8" s="25">
        <v>1</v>
      </c>
      <c r="D8" s="25">
        <v>1000</v>
      </c>
      <c r="E8" s="25" t="s">
        <v>70</v>
      </c>
      <c r="F8" s="25" t="s">
        <v>116</v>
      </c>
      <c r="G8" s="24" t="s">
        <v>88</v>
      </c>
      <c r="H8" s="24">
        <v>130</v>
      </c>
      <c r="I8" s="17">
        <v>99</v>
      </c>
      <c r="J8" s="26">
        <v>6</v>
      </c>
      <c r="K8" s="24" t="s">
        <v>117</v>
      </c>
      <c r="L8" s="24" t="s">
        <v>36</v>
      </c>
      <c r="M8" s="29" t="s">
        <v>155</v>
      </c>
      <c r="N8" s="27" t="s">
        <v>156</v>
      </c>
      <c r="O8" s="29" t="s">
        <v>147</v>
      </c>
      <c r="P8" s="29" t="s">
        <v>148</v>
      </c>
    </row>
    <row r="9" spans="1:20" s="17" customFormat="1" x14ac:dyDescent="0.2">
      <c r="A9" s="24" t="s">
        <v>124</v>
      </c>
      <c r="B9" s="24">
        <v>36</v>
      </c>
      <c r="C9" s="25">
        <v>21</v>
      </c>
      <c r="D9" s="25">
        <v>1000</v>
      </c>
      <c r="E9" s="25" t="s">
        <v>110</v>
      </c>
      <c r="F9" s="24" t="s">
        <v>116</v>
      </c>
      <c r="G9" s="24" t="s">
        <v>88</v>
      </c>
      <c r="H9" s="24">
        <v>90</v>
      </c>
      <c r="I9" s="17">
        <v>67</v>
      </c>
      <c r="J9" s="26">
        <v>2</v>
      </c>
      <c r="K9" s="24" t="s">
        <v>117</v>
      </c>
      <c r="L9" s="24" t="s">
        <v>36</v>
      </c>
      <c r="M9" s="29" t="s">
        <v>157</v>
      </c>
      <c r="N9" s="27" t="s">
        <v>111</v>
      </c>
      <c r="O9" s="29" t="s">
        <v>158</v>
      </c>
      <c r="P9" s="29" t="s">
        <v>148</v>
      </c>
    </row>
    <row r="10" spans="1:20" x14ac:dyDescent="0.2">
      <c r="A10" s="16" t="s">
        <v>159</v>
      </c>
      <c r="B10" s="34">
        <v>23</v>
      </c>
      <c r="C10" s="34">
        <v>6</v>
      </c>
      <c r="D10" s="16">
        <v>500</v>
      </c>
      <c r="E10" s="34" t="s">
        <v>110</v>
      </c>
      <c r="F10" s="34" t="s">
        <v>198</v>
      </c>
      <c r="G10" s="16" t="s">
        <v>85</v>
      </c>
      <c r="H10" s="16">
        <v>128</v>
      </c>
      <c r="I10" s="16">
        <v>88</v>
      </c>
      <c r="J10" s="19">
        <v>3</v>
      </c>
      <c r="K10" s="16" t="s">
        <v>117</v>
      </c>
      <c r="L10" s="16" t="s">
        <v>70</v>
      </c>
      <c r="M10" s="20" t="s">
        <v>167</v>
      </c>
      <c r="N10" s="3" t="s">
        <v>189</v>
      </c>
      <c r="O10" s="33" t="s">
        <v>155</v>
      </c>
      <c r="P10" s="33" t="s">
        <v>190</v>
      </c>
    </row>
    <row r="11" spans="1:20" ht="48" x14ac:dyDescent="0.2">
      <c r="A11" s="16" t="s">
        <v>160</v>
      </c>
      <c r="B11" s="34">
        <v>17</v>
      </c>
      <c r="C11" s="34">
        <v>4</v>
      </c>
      <c r="D11" s="16">
        <v>500</v>
      </c>
      <c r="E11" s="34" t="s">
        <v>110</v>
      </c>
      <c r="F11" s="34" t="s">
        <v>198</v>
      </c>
      <c r="G11" s="16" t="s">
        <v>85</v>
      </c>
      <c r="H11" s="16">
        <v>128</v>
      </c>
      <c r="I11" s="16">
        <v>49</v>
      </c>
      <c r="J11" s="19">
        <v>10</v>
      </c>
      <c r="K11" s="16" t="s">
        <v>161</v>
      </c>
      <c r="L11" s="16" t="s">
        <v>36</v>
      </c>
      <c r="M11" s="20" t="s">
        <v>168</v>
      </c>
      <c r="N11" s="3" t="s">
        <v>189</v>
      </c>
      <c r="O11" s="33" t="s">
        <v>191</v>
      </c>
      <c r="P11" s="33" t="s">
        <v>190</v>
      </c>
      <c r="Q11" s="31"/>
      <c r="R11" s="31"/>
      <c r="S11" s="31"/>
      <c r="T11" s="30"/>
    </row>
    <row r="12" spans="1:20" ht="32" x14ac:dyDescent="0.2">
      <c r="A12" s="16" t="s">
        <v>162</v>
      </c>
      <c r="B12" s="34">
        <v>31</v>
      </c>
      <c r="C12" s="35" t="s">
        <v>111</v>
      </c>
      <c r="D12" s="16">
        <v>250</v>
      </c>
      <c r="E12" s="34" t="s">
        <v>110</v>
      </c>
      <c r="F12" s="35" t="s">
        <v>111</v>
      </c>
      <c r="G12" s="16" t="s">
        <v>85</v>
      </c>
      <c r="H12" s="16">
        <v>128</v>
      </c>
      <c r="I12" s="16">
        <v>45</v>
      </c>
      <c r="J12" s="19">
        <v>10</v>
      </c>
      <c r="K12" s="16" t="s">
        <v>161</v>
      </c>
      <c r="L12" s="16" t="s">
        <v>36</v>
      </c>
      <c r="M12" s="20" t="s">
        <v>169</v>
      </c>
      <c r="N12" s="3" t="s">
        <v>189</v>
      </c>
      <c r="O12" s="33" t="s">
        <v>191</v>
      </c>
      <c r="P12" s="33" t="s">
        <v>190</v>
      </c>
      <c r="Q12" s="30"/>
      <c r="R12" s="31"/>
      <c r="S12" s="31"/>
      <c r="T12" s="30"/>
    </row>
    <row r="13" spans="1:20" ht="32" x14ac:dyDescent="0.2">
      <c r="A13" s="16" t="s">
        <v>163</v>
      </c>
      <c r="B13" s="34">
        <v>38</v>
      </c>
      <c r="C13" s="34">
        <v>30</v>
      </c>
      <c r="D13" s="16">
        <v>250</v>
      </c>
      <c r="E13" s="34" t="s">
        <v>110</v>
      </c>
      <c r="F13" s="34" t="s">
        <v>198</v>
      </c>
      <c r="G13" s="16" t="s">
        <v>85</v>
      </c>
      <c r="H13" s="16">
        <v>128</v>
      </c>
      <c r="I13" s="16">
        <v>46</v>
      </c>
      <c r="J13" s="19">
        <v>6</v>
      </c>
      <c r="K13" s="16" t="s">
        <v>161</v>
      </c>
      <c r="L13" s="16" t="s">
        <v>36</v>
      </c>
      <c r="M13" s="20" t="s">
        <v>170</v>
      </c>
      <c r="N13" s="3" t="s">
        <v>189</v>
      </c>
      <c r="O13" s="33" t="s">
        <v>191</v>
      </c>
      <c r="P13" s="33" t="s">
        <v>192</v>
      </c>
      <c r="Q13" s="30"/>
      <c r="R13" s="31"/>
      <c r="S13" s="31"/>
      <c r="T13" s="30"/>
    </row>
    <row r="14" spans="1:20" ht="48" x14ac:dyDescent="0.2">
      <c r="A14" s="16" t="s">
        <v>164</v>
      </c>
      <c r="B14" s="34">
        <v>47</v>
      </c>
      <c r="C14" s="34">
        <v>41</v>
      </c>
      <c r="D14" s="16">
        <v>1000</v>
      </c>
      <c r="E14" s="34" t="s">
        <v>110</v>
      </c>
      <c r="F14" s="35" t="s">
        <v>111</v>
      </c>
      <c r="G14" s="16" t="s">
        <v>85</v>
      </c>
      <c r="H14" s="16">
        <v>128</v>
      </c>
      <c r="I14" s="16">
        <v>47</v>
      </c>
      <c r="J14" s="19">
        <v>11</v>
      </c>
      <c r="K14" s="16" t="s">
        <v>161</v>
      </c>
      <c r="L14" s="16" t="s">
        <v>36</v>
      </c>
      <c r="M14" s="20" t="s">
        <v>171</v>
      </c>
      <c r="N14" s="3" t="s">
        <v>189</v>
      </c>
      <c r="O14" s="33" t="s">
        <v>193</v>
      </c>
      <c r="P14" s="33" t="s">
        <v>194</v>
      </c>
      <c r="Q14" s="30"/>
      <c r="R14" s="31"/>
      <c r="S14" s="31"/>
      <c r="T14" s="30"/>
    </row>
    <row r="15" spans="1:20" ht="48" x14ac:dyDescent="0.2">
      <c r="A15" s="16" t="s">
        <v>165</v>
      </c>
      <c r="B15" s="34">
        <v>36</v>
      </c>
      <c r="C15" s="34">
        <v>6</v>
      </c>
      <c r="D15" s="16">
        <v>250</v>
      </c>
      <c r="E15" s="34" t="s">
        <v>110</v>
      </c>
      <c r="F15" s="35" t="s">
        <v>111</v>
      </c>
      <c r="G15" s="16" t="s">
        <v>85</v>
      </c>
      <c r="H15" s="16">
        <v>128</v>
      </c>
      <c r="I15" s="16">
        <v>52</v>
      </c>
      <c r="J15" s="19">
        <v>9</v>
      </c>
      <c r="K15" s="16" t="s">
        <v>161</v>
      </c>
      <c r="L15" s="16" t="s">
        <v>36</v>
      </c>
      <c r="M15" s="20" t="s">
        <v>172</v>
      </c>
      <c r="N15" s="3" t="s">
        <v>189</v>
      </c>
      <c r="O15" s="33" t="s">
        <v>191</v>
      </c>
      <c r="P15" s="33" t="s">
        <v>190</v>
      </c>
      <c r="Q15" s="32"/>
      <c r="R15" s="31"/>
      <c r="S15" s="31"/>
      <c r="T15" s="30"/>
    </row>
    <row r="16" spans="1:20" x14ac:dyDescent="0.2">
      <c r="A16" s="16" t="s">
        <v>166</v>
      </c>
      <c r="B16" s="34">
        <v>54</v>
      </c>
      <c r="C16" s="35" t="s">
        <v>111</v>
      </c>
      <c r="D16" s="16">
        <v>1000</v>
      </c>
      <c r="E16" s="34" t="s">
        <v>110</v>
      </c>
      <c r="F16" s="35" t="s">
        <v>111</v>
      </c>
      <c r="G16" s="16" t="s">
        <v>85</v>
      </c>
      <c r="H16" s="16">
        <v>128</v>
      </c>
      <c r="I16" s="16">
        <v>30</v>
      </c>
      <c r="J16" s="19">
        <v>17</v>
      </c>
      <c r="K16" s="16" t="s">
        <v>161</v>
      </c>
      <c r="L16" s="16" t="s">
        <v>70</v>
      </c>
      <c r="M16" s="20" t="s">
        <v>167</v>
      </c>
      <c r="N16" s="3" t="s">
        <v>195</v>
      </c>
      <c r="O16" s="33" t="s">
        <v>191</v>
      </c>
      <c r="P16" s="33" t="s">
        <v>190</v>
      </c>
      <c r="Q16" s="30"/>
      <c r="R16" s="31"/>
      <c r="S16" s="31"/>
      <c r="T16" s="30"/>
    </row>
    <row r="17" spans="1:19" x14ac:dyDescent="0.2">
      <c r="A17" s="17" t="s">
        <v>23</v>
      </c>
      <c r="B17" s="17">
        <v>30</v>
      </c>
      <c r="C17" s="17">
        <v>13</v>
      </c>
      <c r="D17" s="17">
        <v>1000</v>
      </c>
      <c r="E17" s="17" t="s">
        <v>70</v>
      </c>
      <c r="F17" s="17" t="s">
        <v>116</v>
      </c>
      <c r="G17" s="17" t="s">
        <v>86</v>
      </c>
      <c r="H17" s="17">
        <v>98</v>
      </c>
      <c r="I17" s="17">
        <v>86</v>
      </c>
      <c r="J17" s="21">
        <v>10</v>
      </c>
      <c r="K17" s="17" t="s">
        <v>117</v>
      </c>
      <c r="L17" s="17" t="s">
        <v>36</v>
      </c>
      <c r="M17" s="17" t="s">
        <v>200</v>
      </c>
      <c r="N17" s="17" t="s">
        <v>201</v>
      </c>
      <c r="O17" s="17" t="s">
        <v>202</v>
      </c>
      <c r="P17" s="17"/>
      <c r="Q17" s="17"/>
      <c r="R17" s="36"/>
      <c r="S17" s="36"/>
    </row>
    <row r="18" spans="1:19" x14ac:dyDescent="0.2">
      <c r="A18" s="17" t="s">
        <v>25</v>
      </c>
      <c r="B18" s="17">
        <v>28</v>
      </c>
      <c r="C18" s="17">
        <v>19</v>
      </c>
      <c r="D18" s="17">
        <v>1000</v>
      </c>
      <c r="E18" s="17" t="s">
        <v>70</v>
      </c>
      <c r="F18" s="17" t="s">
        <v>116</v>
      </c>
      <c r="G18" s="17" t="s">
        <v>86</v>
      </c>
      <c r="H18" s="17">
        <v>86</v>
      </c>
      <c r="I18" s="17">
        <v>64</v>
      </c>
      <c r="J18" s="21">
        <v>8</v>
      </c>
      <c r="K18" s="17" t="s">
        <v>117</v>
      </c>
      <c r="L18" s="17" t="s">
        <v>36</v>
      </c>
      <c r="M18" s="17" t="s">
        <v>203</v>
      </c>
      <c r="N18" s="17" t="s">
        <v>204</v>
      </c>
      <c r="O18" s="17" t="s">
        <v>205</v>
      </c>
      <c r="P18" s="17" t="s">
        <v>206</v>
      </c>
      <c r="Q18" s="17"/>
      <c r="R18" s="36"/>
      <c r="S18" s="36"/>
    </row>
    <row r="19" spans="1:19" x14ac:dyDescent="0.2">
      <c r="A19" s="17" t="s">
        <v>26</v>
      </c>
      <c r="B19" s="17">
        <v>45</v>
      </c>
      <c r="C19" s="17">
        <v>32</v>
      </c>
      <c r="D19" s="17">
        <v>1000</v>
      </c>
      <c r="E19" s="17" t="s">
        <v>110</v>
      </c>
      <c r="F19" s="17" t="s">
        <v>116</v>
      </c>
      <c r="G19" s="17" t="s">
        <v>86</v>
      </c>
      <c r="H19" s="17">
        <v>135</v>
      </c>
      <c r="I19" s="17">
        <v>99</v>
      </c>
      <c r="J19" s="22">
        <v>12</v>
      </c>
      <c r="K19" s="17" t="s">
        <v>117</v>
      </c>
      <c r="L19" s="17" t="s">
        <v>36</v>
      </c>
      <c r="M19" s="17" t="s">
        <v>207</v>
      </c>
      <c r="N19" s="17" t="s">
        <v>208</v>
      </c>
      <c r="O19" s="17" t="s">
        <v>209</v>
      </c>
      <c r="P19" s="17" t="s">
        <v>206</v>
      </c>
      <c r="Q19" s="17"/>
      <c r="R19" s="36"/>
      <c r="S19" s="36"/>
    </row>
    <row r="20" spans="1:19" x14ac:dyDescent="0.2">
      <c r="A20" s="17" t="s">
        <v>30</v>
      </c>
      <c r="B20" s="17">
        <v>25</v>
      </c>
      <c r="C20" s="17">
        <v>13</v>
      </c>
      <c r="D20" s="17">
        <v>1000</v>
      </c>
      <c r="E20" s="17" t="s">
        <v>110</v>
      </c>
      <c r="F20" s="17" t="s">
        <v>199</v>
      </c>
      <c r="G20" s="17" t="s">
        <v>86</v>
      </c>
      <c r="H20" s="17">
        <v>80</v>
      </c>
      <c r="I20" s="17">
        <v>59</v>
      </c>
      <c r="J20" s="21">
        <v>11</v>
      </c>
      <c r="K20" s="17" t="s">
        <v>117</v>
      </c>
      <c r="L20" s="17" t="s">
        <v>36</v>
      </c>
      <c r="M20" s="17" t="s">
        <v>210</v>
      </c>
      <c r="N20" s="17" t="s">
        <v>195</v>
      </c>
      <c r="O20" s="17" t="s">
        <v>212</v>
      </c>
      <c r="P20" s="17" t="s">
        <v>206</v>
      </c>
    </row>
    <row r="21" spans="1:19" x14ac:dyDescent="0.2">
      <c r="A21" s="17" t="s">
        <v>31</v>
      </c>
      <c r="B21" s="17">
        <v>44</v>
      </c>
      <c r="C21" s="17">
        <v>9</v>
      </c>
      <c r="D21" s="17">
        <v>1000</v>
      </c>
      <c r="E21" s="17" t="s">
        <v>70</v>
      </c>
      <c r="F21" s="17" t="s">
        <v>116</v>
      </c>
      <c r="G21" s="17" t="s">
        <v>86</v>
      </c>
      <c r="H21" s="17">
        <v>89</v>
      </c>
      <c r="I21" s="17">
        <v>53</v>
      </c>
      <c r="J21" s="21">
        <v>9</v>
      </c>
      <c r="K21" s="17" t="s">
        <v>117</v>
      </c>
      <c r="L21" s="17" t="s">
        <v>70</v>
      </c>
      <c r="M21" s="17" t="s">
        <v>203</v>
      </c>
      <c r="N21" s="17" t="s">
        <v>195</v>
      </c>
      <c r="O21" s="17" t="s">
        <v>213</v>
      </c>
      <c r="P21" s="17" t="s">
        <v>214</v>
      </c>
    </row>
    <row r="22" spans="1:19" x14ac:dyDescent="0.2">
      <c r="A22" s="17" t="s">
        <v>34</v>
      </c>
      <c r="B22" s="17">
        <v>43</v>
      </c>
      <c r="C22" s="17">
        <v>35</v>
      </c>
      <c r="D22" s="17">
        <v>1000</v>
      </c>
      <c r="E22" s="17" t="s">
        <v>70</v>
      </c>
      <c r="F22" s="17" t="s">
        <v>116</v>
      </c>
      <c r="G22" s="17" t="s">
        <v>86</v>
      </c>
      <c r="H22" s="17">
        <v>65</v>
      </c>
      <c r="I22" s="17">
        <v>54</v>
      </c>
      <c r="J22" s="21">
        <v>6</v>
      </c>
      <c r="K22" s="17" t="s">
        <v>117</v>
      </c>
      <c r="L22" s="17" t="s">
        <v>70</v>
      </c>
      <c r="M22" s="17" t="s">
        <v>200</v>
      </c>
      <c r="N22" s="17" t="s">
        <v>195</v>
      </c>
      <c r="O22" s="17" t="s">
        <v>215</v>
      </c>
      <c r="P22" s="17" t="s">
        <v>217</v>
      </c>
    </row>
    <row r="23" spans="1:19" x14ac:dyDescent="0.2">
      <c r="A23" s="17" t="s">
        <v>35</v>
      </c>
      <c r="B23" s="17">
        <v>27</v>
      </c>
      <c r="C23" s="17">
        <v>9</v>
      </c>
      <c r="D23" s="17">
        <v>1000</v>
      </c>
      <c r="E23" s="17" t="s">
        <v>110</v>
      </c>
      <c r="F23" s="17" t="s">
        <v>116</v>
      </c>
      <c r="G23" s="17" t="s">
        <v>86</v>
      </c>
      <c r="H23" s="17">
        <v>132</v>
      </c>
      <c r="I23" s="17">
        <v>119</v>
      </c>
      <c r="J23" s="21">
        <v>6</v>
      </c>
      <c r="K23" s="17" t="s">
        <v>117</v>
      </c>
      <c r="L23" s="17" t="s">
        <v>36</v>
      </c>
      <c r="M23" s="17" t="s">
        <v>211</v>
      </c>
      <c r="N23" s="17" t="s">
        <v>195</v>
      </c>
      <c r="O23" s="17" t="s">
        <v>216</v>
      </c>
      <c r="P23" s="17" t="s">
        <v>206</v>
      </c>
    </row>
    <row r="24" spans="1:19" s="6" customFormat="1" x14ac:dyDescent="0.2">
      <c r="A24" s="7" t="s">
        <v>48</v>
      </c>
      <c r="B24" s="17" t="s">
        <v>111</v>
      </c>
      <c r="C24" s="17" t="s">
        <v>111</v>
      </c>
      <c r="D24" s="7">
        <v>1000</v>
      </c>
      <c r="E24" s="17" t="s">
        <v>111</v>
      </c>
      <c r="F24" s="17" t="s">
        <v>111</v>
      </c>
      <c r="G24" s="6" t="s">
        <v>87</v>
      </c>
      <c r="H24" s="17" t="s">
        <v>111</v>
      </c>
      <c r="I24" s="17" t="s">
        <v>111</v>
      </c>
      <c r="J24" s="17" t="s">
        <v>111</v>
      </c>
      <c r="K24" s="17" t="s">
        <v>111</v>
      </c>
      <c r="L24" s="7" t="s">
        <v>70</v>
      </c>
      <c r="M24" s="17" t="s">
        <v>111</v>
      </c>
      <c r="N24" s="17" t="s">
        <v>111</v>
      </c>
      <c r="O24" s="17" t="s">
        <v>111</v>
      </c>
      <c r="P24" s="17" t="s">
        <v>111</v>
      </c>
    </row>
    <row r="25" spans="1:19" s="6" customFormat="1" x14ac:dyDescent="0.2">
      <c r="A25" s="7" t="s">
        <v>49</v>
      </c>
      <c r="B25" s="17" t="s">
        <v>111</v>
      </c>
      <c r="C25" s="17" t="s">
        <v>111</v>
      </c>
      <c r="D25" s="7">
        <v>1000</v>
      </c>
      <c r="E25" s="17" t="s">
        <v>111</v>
      </c>
      <c r="F25" s="17" t="s">
        <v>111</v>
      </c>
      <c r="G25" s="6" t="s">
        <v>87</v>
      </c>
      <c r="H25" s="17" t="s">
        <v>111</v>
      </c>
      <c r="I25" s="17" t="s">
        <v>111</v>
      </c>
      <c r="J25" s="17" t="s">
        <v>111</v>
      </c>
      <c r="K25" s="17" t="s">
        <v>111</v>
      </c>
      <c r="L25" s="7" t="s">
        <v>36</v>
      </c>
      <c r="M25" s="17" t="s">
        <v>111</v>
      </c>
      <c r="N25" s="17" t="s">
        <v>111</v>
      </c>
      <c r="O25" s="17" t="s">
        <v>111</v>
      </c>
      <c r="P25" s="17" t="s">
        <v>111</v>
      </c>
    </row>
    <row r="26" spans="1:19" s="6" customFormat="1" x14ac:dyDescent="0.2">
      <c r="A26" s="7" t="s">
        <v>50</v>
      </c>
      <c r="B26" s="17" t="s">
        <v>111</v>
      </c>
      <c r="C26" s="17" t="s">
        <v>111</v>
      </c>
      <c r="D26" s="7">
        <v>1000</v>
      </c>
      <c r="E26" s="17" t="s">
        <v>111</v>
      </c>
      <c r="F26" s="17" t="s">
        <v>111</v>
      </c>
      <c r="G26" s="6" t="s">
        <v>87</v>
      </c>
      <c r="H26" s="17" t="s">
        <v>111</v>
      </c>
      <c r="I26" s="17" t="s">
        <v>111</v>
      </c>
      <c r="J26" s="17" t="s">
        <v>111</v>
      </c>
      <c r="K26" s="17" t="s">
        <v>111</v>
      </c>
      <c r="L26" s="7" t="s">
        <v>70</v>
      </c>
      <c r="M26" s="17" t="s">
        <v>111</v>
      </c>
      <c r="N26" s="17" t="s">
        <v>111</v>
      </c>
      <c r="O26" s="17" t="s">
        <v>111</v>
      </c>
      <c r="P26" s="17" t="s">
        <v>111</v>
      </c>
    </row>
    <row r="27" spans="1:19" s="6" customFormat="1" x14ac:dyDescent="0.2">
      <c r="A27" s="7" t="s">
        <v>51</v>
      </c>
      <c r="B27" s="17" t="s">
        <v>111</v>
      </c>
      <c r="C27" s="17" t="s">
        <v>111</v>
      </c>
      <c r="D27" s="7">
        <v>1000</v>
      </c>
      <c r="E27" s="17" t="s">
        <v>111</v>
      </c>
      <c r="F27" s="17" t="s">
        <v>111</v>
      </c>
      <c r="G27" s="6" t="s">
        <v>87</v>
      </c>
      <c r="H27" s="17" t="s">
        <v>111</v>
      </c>
      <c r="I27" s="17" t="s">
        <v>111</v>
      </c>
      <c r="J27" s="17" t="s">
        <v>111</v>
      </c>
      <c r="K27" s="17" t="s">
        <v>111</v>
      </c>
      <c r="L27" s="7" t="s">
        <v>36</v>
      </c>
      <c r="M27" s="17" t="s">
        <v>111</v>
      </c>
      <c r="N27" s="17" t="s">
        <v>111</v>
      </c>
      <c r="O27" s="17" t="s">
        <v>111</v>
      </c>
      <c r="P27" s="17" t="s">
        <v>111</v>
      </c>
    </row>
    <row r="28" spans="1:19" s="6" customFormat="1" x14ac:dyDescent="0.2">
      <c r="A28" s="7" t="s">
        <v>52</v>
      </c>
      <c r="B28" s="17" t="s">
        <v>111</v>
      </c>
      <c r="C28" s="17" t="s">
        <v>111</v>
      </c>
      <c r="D28" s="7">
        <v>1000</v>
      </c>
      <c r="E28" s="17" t="s">
        <v>111</v>
      </c>
      <c r="F28" s="17" t="s">
        <v>111</v>
      </c>
      <c r="G28" s="6" t="s">
        <v>87</v>
      </c>
      <c r="H28" s="17" t="s">
        <v>111</v>
      </c>
      <c r="I28" s="17" t="s">
        <v>111</v>
      </c>
      <c r="J28" s="17" t="s">
        <v>111</v>
      </c>
      <c r="K28" s="17" t="s">
        <v>111</v>
      </c>
      <c r="L28" s="7" t="s">
        <v>70</v>
      </c>
      <c r="M28" s="17" t="s">
        <v>111</v>
      </c>
      <c r="N28" s="17" t="s">
        <v>111</v>
      </c>
      <c r="O28" s="17" t="s">
        <v>111</v>
      </c>
      <c r="P28" s="17" t="s">
        <v>111</v>
      </c>
    </row>
    <row r="29" spans="1:19" s="6" customFormat="1" x14ac:dyDescent="0.2">
      <c r="A29" s="7" t="s">
        <v>53</v>
      </c>
      <c r="B29" s="6">
        <v>37</v>
      </c>
      <c r="C29" s="17" t="s">
        <v>111</v>
      </c>
      <c r="D29" s="7">
        <v>1000</v>
      </c>
      <c r="E29" s="6" t="s">
        <v>70</v>
      </c>
      <c r="F29" s="17" t="s">
        <v>111</v>
      </c>
      <c r="G29" s="6" t="s">
        <v>87</v>
      </c>
      <c r="H29" s="17" t="s">
        <v>111</v>
      </c>
      <c r="I29" s="17" t="s">
        <v>111</v>
      </c>
      <c r="J29" s="17" t="s">
        <v>111</v>
      </c>
      <c r="K29" s="17" t="s">
        <v>111</v>
      </c>
      <c r="L29" s="7" t="s">
        <v>36</v>
      </c>
      <c r="M29" s="17" t="s">
        <v>111</v>
      </c>
      <c r="N29" s="17" t="s">
        <v>111</v>
      </c>
      <c r="O29" s="17" t="s">
        <v>111</v>
      </c>
      <c r="P29" s="17" t="s">
        <v>111</v>
      </c>
    </row>
    <row r="30" spans="1:19" s="6" customFormat="1" x14ac:dyDescent="0.2">
      <c r="A30" s="7" t="s">
        <v>54</v>
      </c>
      <c r="B30" s="6">
        <v>33</v>
      </c>
      <c r="C30" s="17" t="s">
        <v>111</v>
      </c>
      <c r="D30" s="7">
        <v>1000</v>
      </c>
      <c r="E30" s="6" t="s">
        <v>70</v>
      </c>
      <c r="F30" s="17" t="s">
        <v>111</v>
      </c>
      <c r="G30" s="6" t="s">
        <v>87</v>
      </c>
      <c r="H30" s="17" t="s">
        <v>111</v>
      </c>
      <c r="I30" s="17" t="s">
        <v>111</v>
      </c>
      <c r="J30" s="17" t="s">
        <v>111</v>
      </c>
      <c r="K30" s="17" t="s">
        <v>111</v>
      </c>
      <c r="L30" s="7" t="s">
        <v>70</v>
      </c>
      <c r="M30" s="17" t="s">
        <v>111</v>
      </c>
      <c r="N30" s="17" t="s">
        <v>111</v>
      </c>
      <c r="O30" s="17" t="s">
        <v>111</v>
      </c>
      <c r="P30" s="17" t="s">
        <v>111</v>
      </c>
    </row>
    <row r="31" spans="1:19" s="6" customFormat="1" x14ac:dyDescent="0.2">
      <c r="A31" s="7" t="s">
        <v>55</v>
      </c>
      <c r="B31" s="6">
        <v>32</v>
      </c>
      <c r="C31" s="17" t="s">
        <v>111</v>
      </c>
      <c r="D31" s="7">
        <v>1000</v>
      </c>
      <c r="E31" s="6" t="s">
        <v>110</v>
      </c>
      <c r="F31" s="17" t="s">
        <v>111</v>
      </c>
      <c r="G31" s="6" t="s">
        <v>87</v>
      </c>
      <c r="H31" s="17" t="s">
        <v>111</v>
      </c>
      <c r="I31" s="17" t="s">
        <v>111</v>
      </c>
      <c r="J31" s="17" t="s">
        <v>111</v>
      </c>
      <c r="K31" s="17" t="s">
        <v>111</v>
      </c>
      <c r="L31" s="7" t="s">
        <v>70</v>
      </c>
      <c r="M31" s="17" t="s">
        <v>111</v>
      </c>
      <c r="N31" s="17" t="s">
        <v>111</v>
      </c>
      <c r="O31" s="17" t="s">
        <v>111</v>
      </c>
      <c r="P31" s="17" t="s">
        <v>111</v>
      </c>
    </row>
    <row r="32" spans="1:19" s="6" customFormat="1" x14ac:dyDescent="0.2">
      <c r="A32" s="7" t="s">
        <v>56</v>
      </c>
      <c r="B32" s="6">
        <v>20</v>
      </c>
      <c r="C32" s="17" t="s">
        <v>111</v>
      </c>
      <c r="D32" s="7">
        <v>1000</v>
      </c>
      <c r="E32" s="6" t="s">
        <v>110</v>
      </c>
      <c r="F32" s="17" t="s">
        <v>111</v>
      </c>
      <c r="G32" s="6" t="s">
        <v>87</v>
      </c>
      <c r="H32" s="17" t="s">
        <v>111</v>
      </c>
      <c r="I32" s="17" t="s">
        <v>111</v>
      </c>
      <c r="J32" s="17" t="s">
        <v>111</v>
      </c>
      <c r="K32" s="17" t="s">
        <v>111</v>
      </c>
      <c r="L32" s="7" t="s">
        <v>70</v>
      </c>
      <c r="M32" s="17" t="s">
        <v>111</v>
      </c>
      <c r="N32" s="17" t="s">
        <v>111</v>
      </c>
      <c r="O32" s="17" t="s">
        <v>111</v>
      </c>
      <c r="P32" s="17" t="s">
        <v>111</v>
      </c>
    </row>
    <row r="33" spans="1:16" s="6" customFormat="1" x14ac:dyDescent="0.2">
      <c r="A33" s="7" t="s">
        <v>57</v>
      </c>
      <c r="B33" s="6">
        <v>36</v>
      </c>
      <c r="C33" s="17" t="s">
        <v>111</v>
      </c>
      <c r="D33" s="7">
        <v>1000</v>
      </c>
      <c r="E33" s="6" t="s">
        <v>110</v>
      </c>
      <c r="F33" s="17" t="s">
        <v>111</v>
      </c>
      <c r="G33" s="6" t="s">
        <v>87</v>
      </c>
      <c r="H33" s="17" t="s">
        <v>111</v>
      </c>
      <c r="I33" s="17" t="s">
        <v>111</v>
      </c>
      <c r="J33" s="17" t="s">
        <v>111</v>
      </c>
      <c r="K33" s="17" t="s">
        <v>111</v>
      </c>
      <c r="L33" s="7" t="s">
        <v>36</v>
      </c>
      <c r="M33" s="17" t="s">
        <v>111</v>
      </c>
      <c r="N33" s="17" t="s">
        <v>111</v>
      </c>
      <c r="O33" s="17" t="s">
        <v>111</v>
      </c>
      <c r="P33" s="17" t="s">
        <v>111</v>
      </c>
    </row>
    <row r="34" spans="1:16" s="6" customFormat="1" x14ac:dyDescent="0.2">
      <c r="A34" s="7" t="s">
        <v>58</v>
      </c>
      <c r="B34" s="6">
        <v>23</v>
      </c>
      <c r="C34" s="17" t="s">
        <v>111</v>
      </c>
      <c r="D34" s="7">
        <v>1000</v>
      </c>
      <c r="E34" s="6" t="s">
        <v>110</v>
      </c>
      <c r="F34" s="17" t="s">
        <v>111</v>
      </c>
      <c r="G34" s="6" t="s">
        <v>87</v>
      </c>
      <c r="H34" s="17" t="s">
        <v>111</v>
      </c>
      <c r="I34" s="17" t="s">
        <v>111</v>
      </c>
      <c r="J34" s="17" t="s">
        <v>111</v>
      </c>
      <c r="K34" s="17" t="s">
        <v>111</v>
      </c>
      <c r="L34" s="7" t="s">
        <v>36</v>
      </c>
      <c r="M34" s="17" t="s">
        <v>111</v>
      </c>
      <c r="N34" s="17" t="s">
        <v>111</v>
      </c>
      <c r="O34" s="17" t="s">
        <v>111</v>
      </c>
      <c r="P34" s="17" t="s">
        <v>111</v>
      </c>
    </row>
    <row r="35" spans="1:16" s="6" customFormat="1" x14ac:dyDescent="0.2">
      <c r="A35" s="7" t="s">
        <v>59</v>
      </c>
      <c r="B35" s="6">
        <v>22</v>
      </c>
      <c r="C35" s="17" t="s">
        <v>111</v>
      </c>
      <c r="D35" s="7">
        <v>1000</v>
      </c>
      <c r="E35" s="6" t="s">
        <v>110</v>
      </c>
      <c r="F35" s="17" t="s">
        <v>111</v>
      </c>
      <c r="G35" s="6" t="s">
        <v>87</v>
      </c>
      <c r="H35" s="17" t="s">
        <v>111</v>
      </c>
      <c r="I35" s="17" t="s">
        <v>111</v>
      </c>
      <c r="J35" s="17" t="s">
        <v>111</v>
      </c>
      <c r="K35" s="17" t="s">
        <v>111</v>
      </c>
      <c r="L35" s="7" t="s">
        <v>70</v>
      </c>
      <c r="M35" s="17" t="s">
        <v>111</v>
      </c>
      <c r="N35" s="17" t="s">
        <v>111</v>
      </c>
      <c r="O35" s="17" t="s">
        <v>111</v>
      </c>
      <c r="P35" s="17" t="s">
        <v>111</v>
      </c>
    </row>
    <row r="36" spans="1:16" s="6" customFormat="1" x14ac:dyDescent="0.2">
      <c r="A36" s="7" t="s">
        <v>60</v>
      </c>
      <c r="B36" s="6">
        <v>13</v>
      </c>
      <c r="C36" s="17" t="s">
        <v>111</v>
      </c>
      <c r="D36" s="7">
        <v>1000</v>
      </c>
      <c r="E36" s="6" t="s">
        <v>70</v>
      </c>
      <c r="F36" s="17" t="s">
        <v>111</v>
      </c>
      <c r="G36" s="6" t="s">
        <v>87</v>
      </c>
      <c r="H36" s="17" t="s">
        <v>111</v>
      </c>
      <c r="I36" s="17" t="s">
        <v>111</v>
      </c>
      <c r="J36" s="17" t="s">
        <v>111</v>
      </c>
      <c r="K36" s="17" t="s">
        <v>111</v>
      </c>
      <c r="L36" s="7" t="s">
        <v>36</v>
      </c>
      <c r="M36" s="17" t="s">
        <v>111</v>
      </c>
      <c r="N36" s="17" t="s">
        <v>111</v>
      </c>
      <c r="O36" s="17" t="s">
        <v>111</v>
      </c>
      <c r="P36" s="17" t="s">
        <v>111</v>
      </c>
    </row>
    <row r="37" spans="1:16" s="6" customFormat="1" x14ac:dyDescent="0.2">
      <c r="A37" s="7" t="s">
        <v>61</v>
      </c>
      <c r="B37" s="6">
        <v>55</v>
      </c>
      <c r="C37" s="17" t="s">
        <v>111</v>
      </c>
      <c r="D37" s="7">
        <v>1000</v>
      </c>
      <c r="E37" s="6" t="s">
        <v>110</v>
      </c>
      <c r="F37" s="17" t="s">
        <v>111</v>
      </c>
      <c r="G37" s="6" t="s">
        <v>87</v>
      </c>
      <c r="H37" s="17" t="s">
        <v>111</v>
      </c>
      <c r="I37" s="17" t="s">
        <v>111</v>
      </c>
      <c r="J37" s="17" t="s">
        <v>111</v>
      </c>
      <c r="K37" s="17" t="s">
        <v>111</v>
      </c>
      <c r="L37" s="7" t="s">
        <v>70</v>
      </c>
      <c r="M37" s="17" t="s">
        <v>111</v>
      </c>
      <c r="N37" s="17" t="s">
        <v>111</v>
      </c>
      <c r="O37" s="17" t="s">
        <v>111</v>
      </c>
      <c r="P37" s="17" t="s">
        <v>111</v>
      </c>
    </row>
    <row r="38" spans="1:16" s="6" customFormat="1" x14ac:dyDescent="0.2">
      <c r="A38" s="7" t="s">
        <v>62</v>
      </c>
      <c r="B38" s="6">
        <v>21</v>
      </c>
      <c r="C38" s="17" t="s">
        <v>111</v>
      </c>
      <c r="D38" s="7">
        <v>1000</v>
      </c>
      <c r="E38" s="6" t="s">
        <v>110</v>
      </c>
      <c r="F38" s="17" t="s">
        <v>111</v>
      </c>
      <c r="G38" s="6" t="s">
        <v>87</v>
      </c>
      <c r="H38" s="17" t="s">
        <v>111</v>
      </c>
      <c r="I38" s="17" t="s">
        <v>111</v>
      </c>
      <c r="J38" s="17" t="s">
        <v>111</v>
      </c>
      <c r="K38" s="17" t="s">
        <v>111</v>
      </c>
      <c r="L38" s="7" t="s">
        <v>70</v>
      </c>
      <c r="M38" s="17" t="s">
        <v>111</v>
      </c>
      <c r="N38" s="17" t="s">
        <v>111</v>
      </c>
      <c r="O38" s="17" t="s">
        <v>111</v>
      </c>
      <c r="P38" s="17" t="s">
        <v>111</v>
      </c>
    </row>
    <row r="39" spans="1:16" s="6" customFormat="1" x14ac:dyDescent="0.2">
      <c r="A39" s="7" t="s">
        <v>63</v>
      </c>
      <c r="B39" s="6">
        <v>32</v>
      </c>
      <c r="C39" s="17" t="s">
        <v>111</v>
      </c>
      <c r="D39" s="7">
        <v>1000</v>
      </c>
      <c r="E39" s="6" t="s">
        <v>110</v>
      </c>
      <c r="F39" s="17" t="s">
        <v>111</v>
      </c>
      <c r="G39" s="6" t="s">
        <v>87</v>
      </c>
      <c r="H39" s="17" t="s">
        <v>111</v>
      </c>
      <c r="I39" s="17" t="s">
        <v>111</v>
      </c>
      <c r="J39" s="17" t="s">
        <v>111</v>
      </c>
      <c r="K39" s="17" t="s">
        <v>111</v>
      </c>
      <c r="L39" s="7" t="s">
        <v>36</v>
      </c>
      <c r="M39" s="17" t="s">
        <v>111</v>
      </c>
      <c r="N39" s="17" t="s">
        <v>111</v>
      </c>
      <c r="O39" s="17" t="s">
        <v>111</v>
      </c>
      <c r="P39" s="17" t="s">
        <v>111</v>
      </c>
    </row>
    <row r="40" spans="1:16" s="6" customFormat="1" x14ac:dyDescent="0.2">
      <c r="A40" s="7" t="s">
        <v>64</v>
      </c>
      <c r="B40" s="6">
        <v>22</v>
      </c>
      <c r="C40" s="17" t="s">
        <v>111</v>
      </c>
      <c r="D40" s="7">
        <v>1000</v>
      </c>
      <c r="E40" s="6" t="s">
        <v>110</v>
      </c>
      <c r="F40" s="17" t="s">
        <v>111</v>
      </c>
      <c r="G40" s="6" t="s">
        <v>87</v>
      </c>
      <c r="H40" s="17" t="s">
        <v>111</v>
      </c>
      <c r="I40" s="17" t="s">
        <v>111</v>
      </c>
      <c r="J40" s="17" t="s">
        <v>111</v>
      </c>
      <c r="K40" s="17" t="s">
        <v>111</v>
      </c>
      <c r="L40" s="7" t="s">
        <v>70</v>
      </c>
      <c r="M40" s="17" t="s">
        <v>111</v>
      </c>
      <c r="N40" s="17" t="s">
        <v>111</v>
      </c>
      <c r="O40" s="17" t="s">
        <v>111</v>
      </c>
      <c r="P40" s="17" t="s">
        <v>111</v>
      </c>
    </row>
    <row r="41" spans="1:16" s="6" customFormat="1" x14ac:dyDescent="0.2">
      <c r="A41" s="7" t="s">
        <v>65</v>
      </c>
      <c r="B41" s="6">
        <v>12</v>
      </c>
      <c r="C41" s="17" t="s">
        <v>111</v>
      </c>
      <c r="D41" s="7">
        <v>1000</v>
      </c>
      <c r="E41" s="6" t="s">
        <v>70</v>
      </c>
      <c r="F41" s="17" t="s">
        <v>111</v>
      </c>
      <c r="G41" s="6" t="s">
        <v>87</v>
      </c>
      <c r="H41" s="17" t="s">
        <v>111</v>
      </c>
      <c r="I41" s="17" t="s">
        <v>111</v>
      </c>
      <c r="J41" s="17" t="s">
        <v>111</v>
      </c>
      <c r="K41" s="17" t="s">
        <v>111</v>
      </c>
      <c r="L41" s="7" t="s">
        <v>36</v>
      </c>
      <c r="M41" s="17" t="s">
        <v>111</v>
      </c>
      <c r="N41" s="17" t="s">
        <v>111</v>
      </c>
      <c r="O41" s="17" t="s">
        <v>111</v>
      </c>
      <c r="P41" s="17" t="s">
        <v>111</v>
      </c>
    </row>
    <row r="42" spans="1:16" s="6" customFormat="1" x14ac:dyDescent="0.2">
      <c r="A42" s="7" t="s">
        <v>66</v>
      </c>
      <c r="B42" s="6">
        <v>33</v>
      </c>
      <c r="C42" s="17" t="s">
        <v>111</v>
      </c>
      <c r="D42" s="7">
        <v>1000</v>
      </c>
      <c r="E42" s="6" t="s">
        <v>70</v>
      </c>
      <c r="F42" s="17" t="s">
        <v>111</v>
      </c>
      <c r="G42" s="6" t="s">
        <v>87</v>
      </c>
      <c r="H42" s="17" t="s">
        <v>111</v>
      </c>
      <c r="I42" s="17" t="s">
        <v>111</v>
      </c>
      <c r="J42" s="17" t="s">
        <v>111</v>
      </c>
      <c r="K42" s="17" t="s">
        <v>111</v>
      </c>
      <c r="L42" s="7" t="s">
        <v>36</v>
      </c>
      <c r="M42" s="17" t="s">
        <v>111</v>
      </c>
      <c r="N42" s="17" t="s">
        <v>111</v>
      </c>
      <c r="O42" s="17" t="s">
        <v>111</v>
      </c>
      <c r="P42" s="17" t="s">
        <v>111</v>
      </c>
    </row>
    <row r="43" spans="1:16" s="6" customFormat="1" x14ac:dyDescent="0.2">
      <c r="A43" s="7" t="s">
        <v>67</v>
      </c>
      <c r="B43" s="6">
        <v>40</v>
      </c>
      <c r="C43" s="17" t="s">
        <v>111</v>
      </c>
      <c r="D43" s="7">
        <v>1000</v>
      </c>
      <c r="E43" s="6" t="s">
        <v>70</v>
      </c>
      <c r="F43" s="17" t="s">
        <v>111</v>
      </c>
      <c r="G43" s="6" t="s">
        <v>87</v>
      </c>
      <c r="H43" s="17" t="s">
        <v>111</v>
      </c>
      <c r="I43" s="17" t="s">
        <v>111</v>
      </c>
      <c r="J43" s="17" t="s">
        <v>111</v>
      </c>
      <c r="K43" s="17" t="s">
        <v>111</v>
      </c>
      <c r="L43" s="7" t="s">
        <v>36</v>
      </c>
      <c r="M43" s="17" t="s">
        <v>111</v>
      </c>
      <c r="N43" s="17" t="s">
        <v>111</v>
      </c>
      <c r="O43" s="17" t="s">
        <v>111</v>
      </c>
      <c r="P43" s="17" t="s">
        <v>111</v>
      </c>
    </row>
    <row r="45" spans="1:16" x14ac:dyDescent="0.2">
      <c r="B45" s="16" t="s">
        <v>218</v>
      </c>
      <c r="C45" s="16" t="s">
        <v>219</v>
      </c>
      <c r="H45" s="16" t="s">
        <v>220</v>
      </c>
      <c r="I45" s="16" t="s">
        <v>221</v>
      </c>
      <c r="J45" s="16" t="s">
        <v>222</v>
      </c>
    </row>
    <row r="46" spans="1:16" x14ac:dyDescent="0.2">
      <c r="A46" s="16" t="s">
        <v>173</v>
      </c>
      <c r="B46" s="23">
        <f>AVERAGE(B2:B23)</f>
        <v>34.68181818181818</v>
      </c>
      <c r="C46" s="23">
        <f>AVERAGE(C2:C23)</f>
        <v>17.210526315789473</v>
      </c>
      <c r="H46" s="23">
        <f>AVERAGE(H2:H23)</f>
        <v>111.86363636363636</v>
      </c>
      <c r="I46" s="23">
        <f>AVERAGE(I2:I23)</f>
        <v>70.818181818181813</v>
      </c>
      <c r="J46" s="23">
        <f>AVERAGE(J2:J23)</f>
        <v>8.045454545454545</v>
      </c>
      <c r="L46" s="16">
        <f>COUNTIF(L2:L43,M46)</f>
        <v>26</v>
      </c>
      <c r="M46" s="16" t="s">
        <v>36</v>
      </c>
    </row>
    <row r="47" spans="1:16" x14ac:dyDescent="0.2">
      <c r="A47" s="16" t="s">
        <v>174</v>
      </c>
      <c r="B47" s="23">
        <f>STDEV(B2:B23)</f>
        <v>12.295513559004101</v>
      </c>
      <c r="C47" s="23">
        <f>STDEV(C2:C23)</f>
        <v>13.480763856400971</v>
      </c>
      <c r="H47" s="23">
        <f>STDEV(H2:H23)</f>
        <v>23.891212679352257</v>
      </c>
      <c r="I47" s="23">
        <f>STDEV(I2:I23)</f>
        <v>24.843579919235932</v>
      </c>
      <c r="J47" s="23">
        <f>STDEV(J2:J23)</f>
        <v>4.3367452435391352</v>
      </c>
      <c r="L47" s="16">
        <f>COUNTIF(L2:L43,M47)</f>
        <v>16</v>
      </c>
      <c r="M47" s="16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"/>
    </sheetView>
  </sheetViews>
  <sheetFormatPr baseColWidth="10" defaultRowHeight="16" x14ac:dyDescent="0.2"/>
  <cols>
    <col min="4" max="4" width="17.5" bestFit="1" customWidth="1"/>
  </cols>
  <sheetData>
    <row r="1" spans="1:4" x14ac:dyDescent="0.2">
      <c r="A1" t="s">
        <v>109</v>
      </c>
      <c r="B1" t="s">
        <v>3</v>
      </c>
      <c r="C1" t="s">
        <v>2</v>
      </c>
      <c r="D1" t="s">
        <v>112</v>
      </c>
    </row>
    <row r="2" spans="1:4" x14ac:dyDescent="0.2">
      <c r="A2" s="13" t="s">
        <v>23</v>
      </c>
    </row>
    <row r="3" spans="1:4" x14ac:dyDescent="0.2">
      <c r="A3" s="13" t="s">
        <v>25</v>
      </c>
    </row>
    <row r="4" spans="1:4" x14ac:dyDescent="0.2">
      <c r="A4" s="13" t="s">
        <v>26</v>
      </c>
    </row>
    <row r="5" spans="1:4" x14ac:dyDescent="0.2">
      <c r="A5" s="14" t="s">
        <v>27</v>
      </c>
    </row>
    <row r="6" spans="1:4" x14ac:dyDescent="0.2">
      <c r="A6" s="14" t="s">
        <v>29</v>
      </c>
    </row>
    <row r="7" spans="1:4" x14ac:dyDescent="0.2">
      <c r="A7" s="13" t="s">
        <v>30</v>
      </c>
    </row>
    <row r="8" spans="1:4" x14ac:dyDescent="0.2">
      <c r="A8" s="13" t="s">
        <v>31</v>
      </c>
    </row>
    <row r="9" spans="1:4" x14ac:dyDescent="0.2">
      <c r="A9" s="14" t="s">
        <v>33</v>
      </c>
    </row>
    <row r="10" spans="1:4" x14ac:dyDescent="0.2">
      <c r="A10" s="13" t="s">
        <v>34</v>
      </c>
    </row>
    <row r="11" spans="1:4" x14ac:dyDescent="0.2">
      <c r="A11" s="1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4" sqref="C24"/>
    </sheetView>
  </sheetViews>
  <sheetFormatPr baseColWidth="10" defaultRowHeight="16" x14ac:dyDescent="0.2"/>
  <cols>
    <col min="4" max="4" width="17.5" bestFit="1" customWidth="1"/>
  </cols>
  <sheetData>
    <row r="1" spans="1:4" x14ac:dyDescent="0.2">
      <c r="A1" t="s">
        <v>109</v>
      </c>
      <c r="B1" t="s">
        <v>3</v>
      </c>
      <c r="C1" t="s">
        <v>2</v>
      </c>
      <c r="D1" t="s">
        <v>112</v>
      </c>
    </row>
    <row r="2" spans="1:4" x14ac:dyDescent="0.2">
      <c r="A2" s="5" t="s">
        <v>48</v>
      </c>
    </row>
    <row r="3" spans="1:4" x14ac:dyDescent="0.2">
      <c r="A3" s="5" t="s">
        <v>49</v>
      </c>
    </row>
    <row r="4" spans="1:4" x14ac:dyDescent="0.2">
      <c r="A4" s="5" t="s">
        <v>50</v>
      </c>
    </row>
    <row r="5" spans="1:4" x14ac:dyDescent="0.2">
      <c r="A5" s="5" t="s">
        <v>51</v>
      </c>
    </row>
    <row r="6" spans="1:4" x14ac:dyDescent="0.2">
      <c r="A6" s="5" t="s">
        <v>52</v>
      </c>
    </row>
    <row r="7" spans="1:4" x14ac:dyDescent="0.2">
      <c r="A7" s="5" t="s">
        <v>53</v>
      </c>
      <c r="B7" t="s">
        <v>70</v>
      </c>
      <c r="C7">
        <v>37</v>
      </c>
      <c r="D7">
        <v>9</v>
      </c>
    </row>
    <row r="8" spans="1:4" x14ac:dyDescent="0.2">
      <c r="A8" s="5" t="s">
        <v>54</v>
      </c>
      <c r="B8" t="s">
        <v>70</v>
      </c>
      <c r="C8">
        <v>33</v>
      </c>
      <c r="D8" t="s">
        <v>113</v>
      </c>
    </row>
    <row r="9" spans="1:4" x14ac:dyDescent="0.2">
      <c r="A9" s="5" t="s">
        <v>55</v>
      </c>
      <c r="B9" t="s">
        <v>110</v>
      </c>
      <c r="C9">
        <v>32</v>
      </c>
      <c r="D9">
        <v>14</v>
      </c>
    </row>
    <row r="10" spans="1:4" x14ac:dyDescent="0.2">
      <c r="A10" s="5" t="s">
        <v>56</v>
      </c>
      <c r="B10" t="s">
        <v>110</v>
      </c>
      <c r="C10">
        <v>20</v>
      </c>
      <c r="D10">
        <v>14</v>
      </c>
    </row>
    <row r="11" spans="1:4" x14ac:dyDescent="0.2">
      <c r="A11" s="5" t="s">
        <v>57</v>
      </c>
      <c r="B11" t="s">
        <v>110</v>
      </c>
      <c r="C11">
        <v>36</v>
      </c>
      <c r="D11">
        <v>15</v>
      </c>
    </row>
    <row r="12" spans="1:4" x14ac:dyDescent="0.2">
      <c r="A12" s="5" t="s">
        <v>58</v>
      </c>
      <c r="B12" t="s">
        <v>110</v>
      </c>
      <c r="C12">
        <v>23</v>
      </c>
      <c r="D12">
        <v>10</v>
      </c>
    </row>
    <row r="13" spans="1:4" x14ac:dyDescent="0.2">
      <c r="A13" s="5" t="s">
        <v>59</v>
      </c>
      <c r="B13" t="s">
        <v>110</v>
      </c>
      <c r="C13">
        <v>22</v>
      </c>
      <c r="D13">
        <v>18</v>
      </c>
    </row>
    <row r="14" spans="1:4" x14ac:dyDescent="0.2">
      <c r="A14" s="5" t="s">
        <v>60</v>
      </c>
      <c r="B14" t="s">
        <v>70</v>
      </c>
      <c r="C14">
        <v>13</v>
      </c>
      <c r="D14" t="s">
        <v>114</v>
      </c>
    </row>
    <row r="15" spans="1:4" x14ac:dyDescent="0.2">
      <c r="A15" s="5" t="s">
        <v>61</v>
      </c>
      <c r="B15" t="s">
        <v>110</v>
      </c>
      <c r="C15">
        <v>55</v>
      </c>
      <c r="D15">
        <v>48</v>
      </c>
    </row>
    <row r="16" spans="1:4" x14ac:dyDescent="0.2">
      <c r="A16" s="5" t="s">
        <v>62</v>
      </c>
      <c r="B16" t="s">
        <v>110</v>
      </c>
      <c r="C16">
        <v>21</v>
      </c>
      <c r="D16">
        <v>13</v>
      </c>
    </row>
    <row r="17" spans="1:4" x14ac:dyDescent="0.2">
      <c r="A17" s="5" t="s">
        <v>63</v>
      </c>
      <c r="B17" t="s">
        <v>110</v>
      </c>
      <c r="C17">
        <v>32</v>
      </c>
      <c r="D17">
        <v>5</v>
      </c>
    </row>
    <row r="18" spans="1:4" x14ac:dyDescent="0.2">
      <c r="A18" s="5" t="s">
        <v>64</v>
      </c>
      <c r="B18" t="s">
        <v>110</v>
      </c>
      <c r="C18">
        <v>22</v>
      </c>
      <c r="D18">
        <v>14</v>
      </c>
    </row>
    <row r="19" spans="1:4" x14ac:dyDescent="0.2">
      <c r="A19" s="5" t="s">
        <v>65</v>
      </c>
      <c r="B19" t="s">
        <v>70</v>
      </c>
      <c r="C19">
        <v>12</v>
      </c>
      <c r="D19">
        <v>3</v>
      </c>
    </row>
    <row r="20" spans="1:4" x14ac:dyDescent="0.2">
      <c r="A20" s="5" t="s">
        <v>66</v>
      </c>
      <c r="B20" t="s">
        <v>70</v>
      </c>
      <c r="C20">
        <v>33</v>
      </c>
      <c r="D20">
        <v>5</v>
      </c>
    </row>
    <row r="21" spans="1:4" x14ac:dyDescent="0.2">
      <c r="A21" s="5" t="s">
        <v>67</v>
      </c>
      <c r="B21" t="s">
        <v>70</v>
      </c>
      <c r="C21">
        <v>40</v>
      </c>
      <c r="D21">
        <v>8</v>
      </c>
    </row>
    <row r="22" spans="1:4" x14ac:dyDescent="0.2">
      <c r="A22" s="15" t="s">
        <v>68</v>
      </c>
      <c r="B22" t="s">
        <v>70</v>
      </c>
      <c r="C22">
        <v>44</v>
      </c>
      <c r="D22">
        <v>12</v>
      </c>
    </row>
    <row r="23" spans="1:4" x14ac:dyDescent="0.2">
      <c r="A23" s="15" t="s">
        <v>69</v>
      </c>
      <c r="B23" t="s">
        <v>110</v>
      </c>
      <c r="C23">
        <v>25</v>
      </c>
      <c r="D23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2" sqref="F12"/>
    </sheetView>
  </sheetViews>
  <sheetFormatPr baseColWidth="10" defaultRowHeight="16" x14ac:dyDescent="0.2"/>
  <sheetData>
    <row r="1" spans="1:4" x14ac:dyDescent="0.2">
      <c r="A1" t="s">
        <v>1</v>
      </c>
      <c r="B1" t="s">
        <v>3</v>
      </c>
      <c r="C1" t="s">
        <v>2</v>
      </c>
      <c r="D1" t="s">
        <v>112</v>
      </c>
    </row>
    <row r="2" spans="1:4" x14ac:dyDescent="0.2">
      <c r="A2" t="s">
        <v>5</v>
      </c>
    </row>
    <row r="3" spans="1:4" x14ac:dyDescent="0.2">
      <c r="A3" t="s">
        <v>7</v>
      </c>
    </row>
    <row r="4" spans="1:4" x14ac:dyDescent="0.2">
      <c r="A4" t="s">
        <v>10</v>
      </c>
    </row>
    <row r="5" spans="1:4" x14ac:dyDescent="0.2">
      <c r="A5" t="s">
        <v>12</v>
      </c>
    </row>
    <row r="6" spans="1:4" x14ac:dyDescent="0.2">
      <c r="A6" t="s">
        <v>13</v>
      </c>
    </row>
    <row r="7" spans="1:4" x14ac:dyDescent="0.2">
      <c r="A7" t="s">
        <v>15</v>
      </c>
    </row>
    <row r="8" spans="1:4" x14ac:dyDescent="0.2">
      <c r="A8" t="s">
        <v>17</v>
      </c>
    </row>
    <row r="9" spans="1:4" x14ac:dyDescent="0.2">
      <c r="A9" s="1" t="s">
        <v>19</v>
      </c>
    </row>
    <row r="10" spans="1:4" x14ac:dyDescent="0.2">
      <c r="A10" s="1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17" sqref="B17"/>
    </sheetView>
  </sheetViews>
  <sheetFormatPr baseColWidth="10" defaultRowHeight="16" x14ac:dyDescent="0.2"/>
  <cols>
    <col min="1" max="1" width="22.1640625" bestFit="1" customWidth="1"/>
    <col min="2" max="2" width="13" bestFit="1" customWidth="1"/>
    <col min="3" max="3" width="22.1640625" bestFit="1" customWidth="1"/>
    <col min="6" max="6" width="9.1640625" bestFit="1" customWidth="1"/>
    <col min="7" max="7" width="7.33203125" bestFit="1" customWidth="1"/>
    <col min="8" max="8" width="19.83203125" bestFit="1" customWidth="1"/>
  </cols>
  <sheetData>
    <row r="1" spans="1:9" x14ac:dyDescent="0.2">
      <c r="A1" t="s">
        <v>84</v>
      </c>
      <c r="B1" t="s">
        <v>24</v>
      </c>
      <c r="C1" t="s">
        <v>28</v>
      </c>
      <c r="E1" t="s">
        <v>175</v>
      </c>
      <c r="F1" t="s">
        <v>177</v>
      </c>
      <c r="G1" t="s">
        <v>176</v>
      </c>
      <c r="H1" t="s">
        <v>178</v>
      </c>
    </row>
    <row r="2" spans="1:9" x14ac:dyDescent="0.2">
      <c r="A2" t="s">
        <v>85</v>
      </c>
      <c r="B2" t="s">
        <v>103</v>
      </c>
      <c r="C2" t="s">
        <v>102</v>
      </c>
      <c r="E2" t="s">
        <v>86</v>
      </c>
      <c r="F2">
        <v>0.3</v>
      </c>
      <c r="G2">
        <v>2.75E-2</v>
      </c>
      <c r="H2">
        <v>1</v>
      </c>
    </row>
    <row r="3" spans="1:9" x14ac:dyDescent="0.2">
      <c r="A3" t="s">
        <v>87</v>
      </c>
      <c r="B3" t="s">
        <v>92</v>
      </c>
      <c r="C3" t="s">
        <v>104</v>
      </c>
      <c r="F3">
        <v>0.6</v>
      </c>
      <c r="G3">
        <v>2.7300000000000001E-2</v>
      </c>
      <c r="H3">
        <v>1</v>
      </c>
    </row>
    <row r="4" spans="1:9" x14ac:dyDescent="0.2">
      <c r="A4" t="s">
        <v>86</v>
      </c>
      <c r="B4" t="s">
        <v>105</v>
      </c>
      <c r="C4" t="s">
        <v>106</v>
      </c>
      <c r="F4">
        <v>0.9</v>
      </c>
      <c r="G4">
        <v>2.7400000000000001E-2</v>
      </c>
      <c r="H4">
        <v>1</v>
      </c>
    </row>
    <row r="5" spans="1:9" x14ac:dyDescent="0.2">
      <c r="A5" t="s">
        <v>88</v>
      </c>
      <c r="B5" t="s">
        <v>107</v>
      </c>
      <c r="C5" t="s">
        <v>108</v>
      </c>
    </row>
    <row r="6" spans="1:9" x14ac:dyDescent="0.2">
      <c r="A6" t="s">
        <v>90</v>
      </c>
      <c r="B6" t="s">
        <v>92</v>
      </c>
      <c r="C6" t="s">
        <v>93</v>
      </c>
      <c r="E6" t="s">
        <v>85</v>
      </c>
      <c r="F6">
        <v>0.3</v>
      </c>
      <c r="G6">
        <v>1</v>
      </c>
      <c r="H6">
        <v>0</v>
      </c>
    </row>
    <row r="7" spans="1:9" x14ac:dyDescent="0.2">
      <c r="F7">
        <v>0.6</v>
      </c>
      <c r="G7">
        <v>0.3402</v>
      </c>
      <c r="H7">
        <v>0</v>
      </c>
    </row>
    <row r="8" spans="1:9" x14ac:dyDescent="0.2">
      <c r="F8">
        <v>0.9</v>
      </c>
      <c r="G8">
        <v>1.9900000000000001E-2</v>
      </c>
      <c r="H8">
        <v>1</v>
      </c>
    </row>
    <row r="9" spans="1:9" x14ac:dyDescent="0.2">
      <c r="A9" t="s">
        <v>86</v>
      </c>
      <c r="C9" t="s">
        <v>179</v>
      </c>
    </row>
    <row r="10" spans="1:9" x14ac:dyDescent="0.2">
      <c r="A10" t="s">
        <v>94</v>
      </c>
      <c r="C10" t="s">
        <v>184</v>
      </c>
      <c r="E10" t="s">
        <v>87</v>
      </c>
      <c r="F10">
        <v>0.3</v>
      </c>
      <c r="G10">
        <v>9.7100000000000006E-2</v>
      </c>
      <c r="H10">
        <v>0</v>
      </c>
      <c r="I10" t="s">
        <v>197</v>
      </c>
    </row>
    <row r="11" spans="1:9" x14ac:dyDescent="0.2">
      <c r="A11" t="s">
        <v>95</v>
      </c>
      <c r="C11" t="s">
        <v>185</v>
      </c>
      <c r="F11">
        <v>0.6</v>
      </c>
      <c r="G11">
        <v>3.3300000000000003E-2</v>
      </c>
      <c r="H11">
        <v>1</v>
      </c>
    </row>
    <row r="12" spans="1:9" x14ac:dyDescent="0.2">
      <c r="F12">
        <v>0.9</v>
      </c>
      <c r="G12">
        <v>1.5800000000000002E-2</v>
      </c>
      <c r="H12">
        <v>1</v>
      </c>
    </row>
    <row r="13" spans="1:9" x14ac:dyDescent="0.2">
      <c r="A13" t="s">
        <v>85</v>
      </c>
    </row>
    <row r="14" spans="1:9" x14ac:dyDescent="0.2">
      <c r="A14" t="s">
        <v>96</v>
      </c>
      <c r="C14" t="s">
        <v>180</v>
      </c>
      <c r="E14" t="s">
        <v>88</v>
      </c>
      <c r="F14">
        <v>0.3</v>
      </c>
      <c r="G14">
        <v>0.58030000000000004</v>
      </c>
      <c r="H14">
        <v>0</v>
      </c>
    </row>
    <row r="15" spans="1:9" x14ac:dyDescent="0.2">
      <c r="A15" t="s">
        <v>97</v>
      </c>
      <c r="C15" t="s">
        <v>183</v>
      </c>
      <c r="F15">
        <v>0.6</v>
      </c>
      <c r="G15">
        <v>0.72499999999999998</v>
      </c>
      <c r="H15">
        <v>0</v>
      </c>
    </row>
    <row r="16" spans="1:9" x14ac:dyDescent="0.2">
      <c r="F16">
        <v>0.9</v>
      </c>
      <c r="G16">
        <v>2.3599999999999999E-2</v>
      </c>
      <c r="H16">
        <v>1</v>
      </c>
    </row>
    <row r="17" spans="1:3" x14ac:dyDescent="0.2">
      <c r="A17" t="s">
        <v>98</v>
      </c>
    </row>
    <row r="18" spans="1:3" x14ac:dyDescent="0.2">
      <c r="A18" t="s">
        <v>91</v>
      </c>
    </row>
    <row r="19" spans="1:3" x14ac:dyDescent="0.2">
      <c r="A19" t="s">
        <v>99</v>
      </c>
    </row>
    <row r="21" spans="1:3" x14ac:dyDescent="0.2">
      <c r="A21" t="s">
        <v>88</v>
      </c>
    </row>
    <row r="22" spans="1:3" x14ac:dyDescent="0.2">
      <c r="A22" t="s">
        <v>100</v>
      </c>
      <c r="C22" t="s">
        <v>181</v>
      </c>
    </row>
    <row r="23" spans="1:3" x14ac:dyDescent="0.2">
      <c r="A23" t="s">
        <v>101</v>
      </c>
      <c r="C23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nih</vt:lpstr>
      <vt:lpstr>jhu</vt:lpstr>
      <vt:lpstr>ummc</vt:lpstr>
      <vt:lpstr>doaresults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2017-06-23T19:56:43Z</dcterms:created>
  <dcterms:modified xsi:type="dcterms:W3CDTF">2017-10-12T14:24:19Z</dcterms:modified>
</cp:coreProperties>
</file>