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 s="1"/>
  <c r="P6" i="1"/>
  <c r="P9" i="1" s="1"/>
  <c r="O6" i="1"/>
  <c r="O9" i="1" s="1"/>
  <c r="P4" i="1"/>
  <c r="O4" i="1"/>
  <c r="Q9" i="1" l="1"/>
  <c r="N12" i="1" s="1"/>
</calcChain>
</file>

<file path=xl/sharedStrings.xml><?xml version="1.0" encoding="utf-8"?>
<sst xmlns="http://schemas.openxmlformats.org/spreadsheetml/2006/main" count="54" uniqueCount="40">
  <si>
    <t xml:space="preserve"> Input Width(W)</t>
  </si>
  <si>
    <t xml:space="preserve"> #output feature maps(K)</t>
  </si>
  <si>
    <t xml:space="preserve"> Filter Height(R)</t>
  </si>
  <si>
    <t xml:space="preserve"> Filter Width(S)</t>
  </si>
  <si>
    <t xml:space="preserve"> Zero Padding(Z)</t>
  </si>
  <si>
    <t xml:space="preserve"> Vertical Conv Srtide(H)</t>
  </si>
  <si>
    <t xml:space="preserve"> Horizontal Conv Stride(V)</t>
  </si>
  <si>
    <t xml:space="preserve"> Height after Conv(P)</t>
  </si>
  <si>
    <t xml:space="preserve"> Width after Conv(Q)</t>
  </si>
  <si>
    <t xml:space="preserve"> Calculation</t>
  </si>
  <si>
    <t xml:space="preserve"> Input data size</t>
  </si>
  <si>
    <t xml:space="preserve"> Output data size</t>
  </si>
  <si>
    <t xml:space="preserve"> Weight data size</t>
  </si>
  <si>
    <t xml:space="preserve"> DRAM Traffic</t>
  </si>
  <si>
    <t xml:space="preserve"> DRAM Cycles</t>
  </si>
  <si>
    <t xml:space="preserve"> MAC Cycles</t>
  </si>
  <si>
    <t xml:space="preserve"> MAX Cycle</t>
  </si>
  <si>
    <t xml:space="preserve"> Long Pole</t>
  </si>
  <si>
    <t xml:space="preserve"> FALSE</t>
  </si>
  <si>
    <t xml:space="preserve"> 32KB</t>
  </si>
  <si>
    <t xml:space="preserve"> 0KB</t>
  </si>
  <si>
    <t xml:space="preserve"> 2KB</t>
  </si>
  <si>
    <t xml:space="preserve"> 34KB</t>
  </si>
  <si>
    <t xml:space="preserve"> MAC</t>
  </si>
  <si>
    <t xml:space="preserve"> 57KB</t>
  </si>
  <si>
    <t xml:space="preserve"> 50KB</t>
  </si>
  <si>
    <t xml:space="preserve"> 107KB</t>
  </si>
  <si>
    <t xml:space="preserve"> 43KB</t>
  </si>
  <si>
    <t xml:space="preserve"> 4KB</t>
  </si>
  <si>
    <t xml:space="preserve"> 47KB</t>
  </si>
  <si>
    <t xml:space="preserve"> 85KB</t>
  </si>
  <si>
    <t xml:space="preserve"> 200KB</t>
  </si>
  <si>
    <t xml:space="preserve"> 285KB</t>
  </si>
  <si>
    <t xml:space="preserve"> 61KB</t>
  </si>
  <si>
    <t xml:space="preserve"> 25KB</t>
  </si>
  <si>
    <t xml:space="preserve"> 16KB</t>
  </si>
  <si>
    <t xml:space="preserve"> 102KB</t>
  </si>
  <si>
    <t xml:space="preserve"> 250KB</t>
  </si>
  <si>
    <t xml:space="preserve"> 279KB</t>
  </si>
  <si>
    <t xml:space="preserve"> 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</si>
</sst>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N11" sqref="N11"/>
    </sheetView>
  </sheetViews>
  <sheetFormatPr defaultRowHeight="15.7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>
        <v>32</v>
      </c>
      <c r="B3" s="1">
        <v>32</v>
      </c>
      <c r="C3" s="1">
        <v>3</v>
      </c>
      <c r="D3" s="1">
        <v>3</v>
      </c>
      <c r="E3" s="1" t="s">
        <v>18</v>
      </c>
      <c r="F3" s="1">
        <v>1</v>
      </c>
      <c r="G3" s="1">
        <v>1</v>
      </c>
      <c r="H3" s="1">
        <v>30</v>
      </c>
      <c r="I3" s="1">
        <v>30</v>
      </c>
      <c r="J3" s="1">
        <v>777600</v>
      </c>
      <c r="K3" s="1" t="s">
        <v>19</v>
      </c>
      <c r="L3" s="1" t="s">
        <v>20</v>
      </c>
      <c r="M3" s="1" t="s">
        <v>21</v>
      </c>
      <c r="N3" s="1" t="s">
        <v>22</v>
      </c>
      <c r="O3" s="1">
        <v>3400</v>
      </c>
      <c r="P3" s="1">
        <v>259200</v>
      </c>
      <c r="Q3" s="1">
        <v>259200</v>
      </c>
      <c r="R3" s="1" t="s">
        <v>23</v>
      </c>
      <c r="S3" s="1"/>
      <c r="T3" s="1"/>
    </row>
    <row r="4" spans="1:20" x14ac:dyDescent="0.25">
      <c r="A4" s="1">
        <v>30</v>
      </c>
      <c r="B4" s="1">
        <v>32</v>
      </c>
      <c r="C4" s="1">
        <v>5</v>
      </c>
      <c r="D4" s="1">
        <v>5</v>
      </c>
      <c r="E4" s="1" t="s">
        <v>18</v>
      </c>
      <c r="F4" s="1">
        <v>1</v>
      </c>
      <c r="G4" s="1">
        <v>1</v>
      </c>
      <c r="H4" s="1">
        <v>26</v>
      </c>
      <c r="I4" s="1">
        <v>26</v>
      </c>
      <c r="J4" s="1">
        <v>17305600</v>
      </c>
      <c r="K4" s="1" t="s">
        <v>24</v>
      </c>
      <c r="L4" s="1" t="s">
        <v>20</v>
      </c>
      <c r="M4" s="1" t="s">
        <v>25</v>
      </c>
      <c r="N4" s="1" t="s">
        <v>26</v>
      </c>
      <c r="O4" s="1">
        <f>10700/32</f>
        <v>334.375</v>
      </c>
      <c r="P4" s="1">
        <f>540800/32</f>
        <v>16900</v>
      </c>
      <c r="Q4" s="1">
        <v>540800</v>
      </c>
      <c r="R4" s="1" t="s">
        <v>23</v>
      </c>
      <c r="S4" s="1"/>
      <c r="T4" s="1"/>
    </row>
    <row r="5" spans="1:20" x14ac:dyDescent="0.25">
      <c r="A5" s="1">
        <v>26</v>
      </c>
      <c r="B5" s="1">
        <v>64</v>
      </c>
      <c r="C5" s="1">
        <v>1</v>
      </c>
      <c r="D5" s="1">
        <v>1</v>
      </c>
      <c r="E5" s="1" t="s">
        <v>18</v>
      </c>
      <c r="F5" s="1">
        <v>1</v>
      </c>
      <c r="G5" s="1">
        <v>1</v>
      </c>
      <c r="H5" s="1">
        <v>26</v>
      </c>
      <c r="I5" s="1">
        <v>26</v>
      </c>
      <c r="J5" s="1">
        <v>1384448</v>
      </c>
      <c r="K5" s="1" t="s">
        <v>27</v>
      </c>
      <c r="L5" s="1" t="s">
        <v>20</v>
      </c>
      <c r="M5" s="1" t="s">
        <v>28</v>
      </c>
      <c r="N5" s="1" t="s">
        <v>29</v>
      </c>
      <c r="O5" s="1">
        <v>4700</v>
      </c>
      <c r="P5" s="1">
        <v>43264</v>
      </c>
      <c r="Q5" s="1">
        <v>43264</v>
      </c>
      <c r="R5" s="1" t="s">
        <v>23</v>
      </c>
      <c r="S5" s="1"/>
      <c r="T5" s="1"/>
    </row>
    <row r="6" spans="1:20" x14ac:dyDescent="0.25">
      <c r="A6" s="1">
        <v>26</v>
      </c>
      <c r="B6" s="1">
        <v>64</v>
      </c>
      <c r="C6" s="1">
        <v>5</v>
      </c>
      <c r="D6" s="1">
        <v>5</v>
      </c>
      <c r="E6" s="1" t="s">
        <v>18</v>
      </c>
      <c r="F6" s="1">
        <v>1</v>
      </c>
      <c r="G6" s="1">
        <v>1</v>
      </c>
      <c r="H6" s="1">
        <v>22</v>
      </c>
      <c r="I6" s="1">
        <v>22</v>
      </c>
      <c r="J6" s="1">
        <v>49561600</v>
      </c>
      <c r="K6" s="1" t="s">
        <v>30</v>
      </c>
      <c r="L6" s="1" t="s">
        <v>20</v>
      </c>
      <c r="M6" s="1" t="s">
        <v>31</v>
      </c>
      <c r="N6" s="1" t="s">
        <v>32</v>
      </c>
      <c r="O6" s="1">
        <f>28500/64</f>
        <v>445.3125</v>
      </c>
      <c r="P6" s="1">
        <f>774400/64</f>
        <v>12100</v>
      </c>
      <c r="Q6" s="1">
        <v>774400</v>
      </c>
      <c r="R6" s="1" t="s">
        <v>23</v>
      </c>
      <c r="S6" s="1"/>
      <c r="T6" s="1"/>
    </row>
    <row r="7" spans="1:20" x14ac:dyDescent="0.25">
      <c r="A7" s="1">
        <v>22</v>
      </c>
      <c r="B7" s="1">
        <v>128</v>
      </c>
      <c r="C7" s="1">
        <v>1</v>
      </c>
      <c r="D7" s="1">
        <v>1</v>
      </c>
      <c r="E7" s="1" t="s">
        <v>18</v>
      </c>
      <c r="F7" s="1">
        <v>1</v>
      </c>
      <c r="G7" s="1">
        <v>1</v>
      </c>
      <c r="H7" s="1">
        <v>22</v>
      </c>
      <c r="I7" s="1">
        <v>22</v>
      </c>
      <c r="J7" s="1">
        <v>3964928</v>
      </c>
      <c r="K7" s="1" t="s">
        <v>33</v>
      </c>
      <c r="L7" s="1" t="s">
        <v>34</v>
      </c>
      <c r="M7" s="1" t="s">
        <v>35</v>
      </c>
      <c r="N7" s="1" t="s">
        <v>36</v>
      </c>
      <c r="O7" s="1">
        <v>10200</v>
      </c>
      <c r="P7" s="1">
        <v>61952</v>
      </c>
      <c r="Q7" s="1">
        <v>61952</v>
      </c>
      <c r="R7" s="1" t="s">
        <v>23</v>
      </c>
      <c r="S7" s="1"/>
      <c r="T7" s="1"/>
    </row>
    <row r="8" spans="1:20" x14ac:dyDescent="0.25">
      <c r="A8" s="1">
        <v>10</v>
      </c>
      <c r="B8" s="1">
        <v>10</v>
      </c>
      <c r="C8" s="1">
        <v>10</v>
      </c>
      <c r="D8" s="1">
        <v>10</v>
      </c>
      <c r="E8" s="1" t="s">
        <v>18</v>
      </c>
      <c r="F8" s="1">
        <v>1</v>
      </c>
      <c r="G8" s="1">
        <v>1</v>
      </c>
      <c r="H8" s="1">
        <v>1</v>
      </c>
      <c r="I8" s="1">
        <v>1</v>
      </c>
      <c r="J8" s="1">
        <v>128000</v>
      </c>
      <c r="K8" s="1" t="s">
        <v>34</v>
      </c>
      <c r="L8" s="1" t="s">
        <v>28</v>
      </c>
      <c r="M8" s="1" t="s">
        <v>37</v>
      </c>
      <c r="N8" s="1" t="s">
        <v>38</v>
      </c>
      <c r="O8" s="1">
        <v>27900</v>
      </c>
      <c r="P8" s="1">
        <v>3200</v>
      </c>
      <c r="Q8" s="1">
        <v>27900</v>
      </c>
      <c r="R8" s="1" t="s">
        <v>39</v>
      </c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SUM(O3:O8)</f>
        <v>46979.6875</v>
      </c>
      <c r="P9" s="1">
        <f>SUM(P3:P8)</f>
        <v>396616</v>
      </c>
      <c r="Q9" s="1">
        <f>O9+P9</f>
        <v>443595.6875</v>
      </c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>P5+P7</f>
        <v>105216</v>
      </c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N10/2</f>
        <v>52608</v>
      </c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N11/Q9</f>
        <v>0.11859448024954029</v>
      </c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2018-07-04T11:49:18Z</dcterms:modified>
</cp:coreProperties>
</file>