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hfys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7" i="1" l="1"/>
  <c r="N27" i="1"/>
  <c r="J27" i="1"/>
  <c r="K25" i="1"/>
  <c r="K27" i="1" s="1"/>
  <c r="L25" i="1"/>
  <c r="L27" i="1" s="1"/>
  <c r="M25" i="1"/>
  <c r="M27" i="1" s="1"/>
  <c r="N25" i="1"/>
  <c r="J25" i="1"/>
  <c r="J19" i="1"/>
  <c r="K19" i="1"/>
  <c r="L19" i="1"/>
  <c r="M19" i="1"/>
  <c r="N19" i="1"/>
  <c r="I19" i="1"/>
  <c r="J18" i="1"/>
  <c r="K18" i="1"/>
  <c r="L18" i="1"/>
  <c r="M18" i="1"/>
  <c r="N18" i="1"/>
  <c r="I18" i="1"/>
  <c r="J17" i="1"/>
  <c r="K17" i="1"/>
  <c r="L17" i="1"/>
  <c r="M17" i="1"/>
  <c r="N17" i="1"/>
  <c r="I17" i="1"/>
  <c r="J14" i="1"/>
  <c r="K14" i="1"/>
  <c r="L14" i="1"/>
  <c r="M14" i="1"/>
  <c r="N14" i="1"/>
  <c r="I14" i="1"/>
  <c r="J12" i="1"/>
  <c r="K12" i="1"/>
  <c r="L12" i="1"/>
  <c r="M12" i="1"/>
  <c r="N12" i="1"/>
  <c r="I12" i="1"/>
  <c r="J9" i="1"/>
  <c r="K9" i="1"/>
  <c r="L9" i="1"/>
  <c r="M9" i="1"/>
  <c r="N9" i="1"/>
  <c r="I9" i="1"/>
  <c r="K7" i="1"/>
  <c r="L7" i="1"/>
  <c r="M7" i="1"/>
  <c r="N7" i="1"/>
  <c r="J7" i="1"/>
  <c r="I5" i="1"/>
  <c r="J5" i="1"/>
  <c r="K5" i="1"/>
  <c r="L5" i="1"/>
  <c r="N5" i="1"/>
  <c r="M5" i="1"/>
  <c r="E20" i="1" l="1"/>
  <c r="E17" i="1"/>
  <c r="C15" i="1"/>
</calcChain>
</file>

<file path=xl/sharedStrings.xml><?xml version="1.0" encoding="utf-8"?>
<sst xmlns="http://schemas.openxmlformats.org/spreadsheetml/2006/main" count="34" uniqueCount="33">
  <si>
    <t>2020年总费用</t>
    <phoneticPr fontId="1" type="noConversion"/>
  </si>
  <si>
    <t>门诊总人次</t>
    <phoneticPr fontId="1" type="noConversion"/>
  </si>
  <si>
    <t>均次费用</t>
    <phoneticPr fontId="1" type="noConversion"/>
  </si>
  <si>
    <t>2020年门诊呼吸内科各个月的费用</t>
    <phoneticPr fontId="1" type="noConversion"/>
  </si>
  <si>
    <t>2019年</t>
    <phoneticPr fontId="1" type="noConversion"/>
  </si>
  <si>
    <t>门诊药品总费用</t>
  </si>
  <si>
    <t>门急诊人次</t>
    <phoneticPr fontId="1" type="noConversion"/>
  </si>
  <si>
    <t>人均药品费用</t>
    <phoneticPr fontId="1" type="noConversion"/>
  </si>
  <si>
    <t>2020年</t>
    <phoneticPr fontId="1" type="noConversion"/>
  </si>
  <si>
    <t>2018年</t>
    <phoneticPr fontId="1" type="noConversion"/>
  </si>
  <si>
    <t>2017年</t>
    <phoneticPr fontId="1" type="noConversion"/>
  </si>
  <si>
    <t>2016年</t>
    <phoneticPr fontId="1" type="noConversion"/>
  </si>
  <si>
    <t>出院人数</t>
    <phoneticPr fontId="1" type="noConversion"/>
  </si>
  <si>
    <t>2015年</t>
    <phoneticPr fontId="1" type="noConversion"/>
  </si>
  <si>
    <t>门诊医药费用</t>
    <phoneticPr fontId="1" type="noConversion"/>
  </si>
  <si>
    <t>人均医药费用</t>
    <phoneticPr fontId="1" type="noConversion"/>
  </si>
  <si>
    <t>医疗收入</t>
    <phoneticPr fontId="1" type="noConversion"/>
  </si>
  <si>
    <t>住院收入</t>
    <phoneticPr fontId="1" type="noConversion"/>
  </si>
  <si>
    <t>出院患者均次医药费用</t>
    <phoneticPr fontId="1" type="noConversion"/>
  </si>
  <si>
    <t>住院药品费用</t>
    <phoneticPr fontId="1" type="noConversion"/>
  </si>
  <si>
    <t>出院患者药品均次费用</t>
    <phoneticPr fontId="1" type="noConversion"/>
  </si>
  <si>
    <t>门诊材料收入</t>
    <phoneticPr fontId="1" type="noConversion"/>
  </si>
  <si>
    <t>住院材料收入</t>
    <phoneticPr fontId="1" type="noConversion"/>
  </si>
  <si>
    <t>材料收入</t>
    <phoneticPr fontId="1" type="noConversion"/>
  </si>
  <si>
    <t>医疗收入(不含药品收入)</t>
  </si>
  <si>
    <t>药品总费用</t>
    <phoneticPr fontId="1" type="noConversion"/>
  </si>
  <si>
    <t>门诊药品收入</t>
    <phoneticPr fontId="1" type="noConversion"/>
  </si>
  <si>
    <t>住院药品收入</t>
    <phoneticPr fontId="1" type="noConversion"/>
  </si>
  <si>
    <t>药品总费用</t>
    <phoneticPr fontId="1" type="noConversion"/>
  </si>
  <si>
    <t>医疗总费用</t>
    <phoneticPr fontId="1" type="noConversion"/>
  </si>
  <si>
    <t>医疗费用-药品费用</t>
    <phoneticPr fontId="1" type="noConversion"/>
  </si>
  <si>
    <t>感染发热门诊</t>
    <phoneticPr fontId="1" type="noConversion"/>
  </si>
  <si>
    <t>门诊感染科肝病区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</si>
</sst>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rgb="FF000000"/>
      <name val="宋体"/>
      <family val="3"/>
      <charset val="134"/>
    </font>
    <font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Continuous" vertical="center"/>
    </xf>
    <xf numFmtId="176" fontId="0" fillId="0" borderId="0" xfId="0" applyNumberFormat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2" borderId="0" xfId="0" applyFill="1">
      <alignment vertical="center"/>
    </xf>
    <xf numFmtId="0" fontId="3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abSelected="1" workbookViewId="0">
      <pane ySplit="1" topLeftCell="A17" activePane="bottomLeft" state="frozen"/>
      <selection pane="bottomLeft" activeCell="M30" sqref="M30"/>
    </sheetView>
  </sheetViews>
  <sheetFormatPr defaultRowHeight="13.5" x14ac:dyDescent="0.15"/>
  <cols>
    <col min="2" max="2" width="13.75" customWidth="1"/>
    <col min="3" max="3" width="13.875" customWidth="1"/>
    <col min="4" max="4" width="13" customWidth="1"/>
    <col min="5" max="5" width="20.375" customWidth="1"/>
    <col min="8" max="8" width="24.5" customWidth="1"/>
    <col min="9" max="12" width="16.25" customWidth="1"/>
    <col min="13" max="13" width="22.25" customWidth="1"/>
    <col min="14" max="14" width="15.625" customWidth="1"/>
  </cols>
  <sheetData>
    <row r="1" spans="1:14" x14ac:dyDescent="0.15">
      <c r="A1" s="2" t="s">
        <v>3</v>
      </c>
      <c r="B1" s="2"/>
      <c r="C1" s="2"/>
      <c r="I1" t="s">
        <v>13</v>
      </c>
      <c r="J1" t="s">
        <v>11</v>
      </c>
      <c r="K1" t="s">
        <v>10</v>
      </c>
      <c r="L1" t="s">
        <v>9</v>
      </c>
      <c r="M1" t="s">
        <v>4</v>
      </c>
      <c r="N1" t="s">
        <v>8</v>
      </c>
    </row>
    <row r="2" spans="1:14" x14ac:dyDescent="0.15">
      <c r="A2" s="1">
        <v>2020.1</v>
      </c>
      <c r="C2">
        <v>1824088.946</v>
      </c>
      <c r="H2" t="s">
        <v>5</v>
      </c>
      <c r="I2">
        <v>267932504.15000001</v>
      </c>
      <c r="J2">
        <v>319284373.08999997</v>
      </c>
      <c r="K2">
        <v>319831846.25999999</v>
      </c>
      <c r="L2">
        <v>318877277.33999997</v>
      </c>
      <c r="M2">
        <v>357290625.51999998</v>
      </c>
      <c r="N2">
        <v>256525276.03999999</v>
      </c>
    </row>
    <row r="3" spans="1:14" x14ac:dyDescent="0.15">
      <c r="A3" s="1">
        <v>2020.2</v>
      </c>
      <c r="C3">
        <v>614487.84499999997</v>
      </c>
      <c r="H3" t="s">
        <v>6</v>
      </c>
      <c r="I3">
        <v>1210661</v>
      </c>
      <c r="J3">
        <v>1322727</v>
      </c>
      <c r="K3">
        <v>1375930</v>
      </c>
      <c r="L3">
        <v>1426190</v>
      </c>
      <c r="M3">
        <v>1588335</v>
      </c>
      <c r="N3">
        <v>1449565</v>
      </c>
    </row>
    <row r="4" spans="1:14" x14ac:dyDescent="0.15">
      <c r="A4" s="1">
        <v>2020.3</v>
      </c>
      <c r="C4">
        <v>1607664.9029999999</v>
      </c>
      <c r="H4" t="s">
        <v>12</v>
      </c>
      <c r="I4">
        <v>80063</v>
      </c>
      <c r="J4">
        <v>86162</v>
      </c>
      <c r="K4">
        <v>91225</v>
      </c>
      <c r="L4">
        <v>91277</v>
      </c>
      <c r="M4">
        <v>95442</v>
      </c>
      <c r="N4">
        <v>88976</v>
      </c>
    </row>
    <row r="5" spans="1:14" x14ac:dyDescent="0.15">
      <c r="A5" s="1">
        <v>2020.4</v>
      </c>
      <c r="C5">
        <v>2103784.5120000001</v>
      </c>
      <c r="H5" t="s">
        <v>7</v>
      </c>
      <c r="I5">
        <f t="shared" ref="I5:N5" si="0">I2/I3</f>
        <v>221.31092366071098</v>
      </c>
      <c r="J5">
        <f t="shared" si="0"/>
        <v>241.3834246144518</v>
      </c>
      <c r="K5">
        <f t="shared" si="0"/>
        <v>232.4477598860407</v>
      </c>
      <c r="L5">
        <f t="shared" si="0"/>
        <v>223.58681335586419</v>
      </c>
      <c r="M5" s="3">
        <f t="shared" si="0"/>
        <v>224.94664256595743</v>
      </c>
      <c r="N5" s="3">
        <f t="shared" si="0"/>
        <v>176.96707359794144</v>
      </c>
    </row>
    <row r="6" spans="1:14" x14ac:dyDescent="0.15">
      <c r="A6" s="1">
        <v>2020.5</v>
      </c>
      <c r="C6">
        <v>1895020.689</v>
      </c>
      <c r="J6" s="5">
        <v>1637465</v>
      </c>
      <c r="K6" s="5">
        <v>1751542</v>
      </c>
      <c r="L6" s="5">
        <v>1826424</v>
      </c>
      <c r="M6">
        <v>1082155</v>
      </c>
      <c r="N6">
        <v>1172426</v>
      </c>
    </row>
    <row r="7" spans="1:14" x14ac:dyDescent="0.15">
      <c r="A7" s="1">
        <v>2020.6</v>
      </c>
      <c r="C7">
        <v>1908679.334</v>
      </c>
      <c r="H7" s="6" t="s">
        <v>7</v>
      </c>
      <c r="J7" s="3">
        <f>J2/J6</f>
        <v>194.98699092194335</v>
      </c>
      <c r="K7" s="3">
        <f t="shared" ref="K7:N7" si="1">K2/K6</f>
        <v>182.60015818062027</v>
      </c>
      <c r="L7" s="3">
        <f t="shared" si="1"/>
        <v>174.59104640543487</v>
      </c>
      <c r="M7" s="3">
        <f t="shared" si="1"/>
        <v>330.16585010465229</v>
      </c>
      <c r="N7" s="3">
        <f t="shared" si="1"/>
        <v>218.79869265949407</v>
      </c>
    </row>
    <row r="8" spans="1:14" x14ac:dyDescent="0.15">
      <c r="A8" s="1">
        <v>2020.7</v>
      </c>
      <c r="C8">
        <v>1743991.1810000001</v>
      </c>
      <c r="H8" t="s">
        <v>14</v>
      </c>
      <c r="I8">
        <v>594457666.95000005</v>
      </c>
      <c r="J8">
        <v>671571819.77999997</v>
      </c>
      <c r="K8">
        <v>717201448.40999997</v>
      </c>
      <c r="L8">
        <v>736034766.67999995</v>
      </c>
      <c r="M8">
        <v>812745643.44999897</v>
      </c>
      <c r="N8">
        <v>730955919.89999998</v>
      </c>
    </row>
    <row r="9" spans="1:14" x14ac:dyDescent="0.15">
      <c r="A9" s="1">
        <v>2020.8</v>
      </c>
      <c r="C9">
        <v>1884785.6370000001</v>
      </c>
      <c r="H9" t="s">
        <v>15</v>
      </c>
      <c r="I9" s="3">
        <f>I8/I3</f>
        <v>491.01909366040536</v>
      </c>
      <c r="J9" s="3">
        <f t="shared" ref="J9:N9" si="2">J8/J3</f>
        <v>507.71763166549107</v>
      </c>
      <c r="K9" s="3">
        <f t="shared" si="2"/>
        <v>521.24849985827768</v>
      </c>
      <c r="L9" s="3">
        <f t="shared" si="2"/>
        <v>516.08464978719519</v>
      </c>
      <c r="M9" s="3">
        <f t="shared" si="2"/>
        <v>511.69661529211345</v>
      </c>
      <c r="N9" s="3">
        <f t="shared" si="2"/>
        <v>504.25880860809963</v>
      </c>
    </row>
    <row r="10" spans="1:14" x14ac:dyDescent="0.15">
      <c r="A10" s="1">
        <v>2020.9</v>
      </c>
      <c r="C10">
        <v>1820064.679</v>
      </c>
      <c r="H10" t="s">
        <v>16</v>
      </c>
      <c r="I10">
        <v>1766694652.74</v>
      </c>
      <c r="J10">
        <v>2021785226.8499999</v>
      </c>
      <c r="K10">
        <v>2191457171</v>
      </c>
      <c r="L10">
        <v>2172967544.0700002</v>
      </c>
      <c r="M10">
        <v>2377717380.4299998</v>
      </c>
      <c r="N10">
        <v>2282282937.22999</v>
      </c>
    </row>
    <row r="11" spans="1:14" x14ac:dyDescent="0.15">
      <c r="A11" s="1">
        <v>2020.1</v>
      </c>
      <c r="C11">
        <v>2295156.62</v>
      </c>
      <c r="H11" t="s">
        <v>17</v>
      </c>
      <c r="I11">
        <v>1172236985.79</v>
      </c>
      <c r="J11">
        <v>1350213407.0699899</v>
      </c>
      <c r="K11">
        <v>1474255722.5899999</v>
      </c>
      <c r="L11">
        <v>1436932777.3900001</v>
      </c>
      <c r="M11">
        <v>1564971737.5699899</v>
      </c>
      <c r="N11">
        <v>1551327020.9000001</v>
      </c>
    </row>
    <row r="12" spans="1:14" x14ac:dyDescent="0.15">
      <c r="A12" s="1">
        <v>2020.11</v>
      </c>
      <c r="C12">
        <v>2181726.04</v>
      </c>
      <c r="H12" t="s">
        <v>18</v>
      </c>
      <c r="I12">
        <f>I11/I4</f>
        <v>14641.432194521814</v>
      </c>
      <c r="J12">
        <f t="shared" ref="J12:N12" si="3">J11/J4</f>
        <v>15670.636789651933</v>
      </c>
      <c r="K12">
        <f t="shared" si="3"/>
        <v>16160.654673499588</v>
      </c>
      <c r="L12">
        <f t="shared" si="3"/>
        <v>15742.550449620387</v>
      </c>
      <c r="M12">
        <f t="shared" si="3"/>
        <v>16397.09705968012</v>
      </c>
      <c r="N12">
        <f t="shared" si="3"/>
        <v>17435.34234962237</v>
      </c>
    </row>
    <row r="13" spans="1:14" x14ac:dyDescent="0.15">
      <c r="A13" s="1">
        <v>2020.12</v>
      </c>
      <c r="C13">
        <v>2003461.1</v>
      </c>
      <c r="H13" t="s">
        <v>19</v>
      </c>
      <c r="I13">
        <v>418670703.5</v>
      </c>
      <c r="J13">
        <v>456236169.609999</v>
      </c>
      <c r="K13">
        <v>439920484.33999997</v>
      </c>
      <c r="L13">
        <v>394215872.75</v>
      </c>
      <c r="M13">
        <v>430142417.31999898</v>
      </c>
      <c r="N13">
        <v>392804247.31</v>
      </c>
    </row>
    <row r="14" spans="1:14" x14ac:dyDescent="0.15">
      <c r="A14" s="1"/>
      <c r="H14" t="s">
        <v>20</v>
      </c>
      <c r="I14">
        <f>I13/I4</f>
        <v>5229.265746974258</v>
      </c>
      <c r="J14">
        <f t="shared" ref="J14:N14" si="4">J13/J4</f>
        <v>5295.0972541259371</v>
      </c>
      <c r="K14">
        <f t="shared" si="4"/>
        <v>4822.3676003288565</v>
      </c>
      <c r="L14">
        <f t="shared" si="4"/>
        <v>4318.8960280245847</v>
      </c>
      <c r="M14">
        <f t="shared" si="4"/>
        <v>4506.8462240942035</v>
      </c>
      <c r="N14">
        <f t="shared" si="4"/>
        <v>4414.721355309297</v>
      </c>
    </row>
    <row r="15" spans="1:14" x14ac:dyDescent="0.15">
      <c r="B15" t="s">
        <v>0</v>
      </c>
      <c r="C15">
        <f>SUM(C2:C13)</f>
        <v>21882911.486000001</v>
      </c>
      <c r="E15">
        <v>20930</v>
      </c>
      <c r="H15" t="s">
        <v>21</v>
      </c>
      <c r="I15">
        <v>185164508.37</v>
      </c>
      <c r="J15">
        <v>221145740.94999999</v>
      </c>
      <c r="K15">
        <v>250137974.41</v>
      </c>
      <c r="L15">
        <v>1501665277.6399901</v>
      </c>
      <c r="M15">
        <v>28109108.6599999</v>
      </c>
      <c r="N15">
        <v>31281920.489999998</v>
      </c>
    </row>
    <row r="16" spans="1:14" x14ac:dyDescent="0.15">
      <c r="E16">
        <v>22536</v>
      </c>
      <c r="H16" t="s">
        <v>22</v>
      </c>
      <c r="I16">
        <v>267865825.299999</v>
      </c>
      <c r="J16">
        <v>308871002.10000002</v>
      </c>
      <c r="K16">
        <v>321673411.17000002</v>
      </c>
      <c r="L16">
        <v>296842356.44</v>
      </c>
      <c r="M16">
        <v>317206345.68000001</v>
      </c>
      <c r="N16">
        <v>327952200.549999</v>
      </c>
    </row>
    <row r="17" spans="4:14" x14ac:dyDescent="0.15">
      <c r="D17" t="s">
        <v>1</v>
      </c>
      <c r="E17">
        <f>E15+E16</f>
        <v>43466</v>
      </c>
      <c r="H17" t="s">
        <v>23</v>
      </c>
      <c r="I17">
        <f>I15+I16</f>
        <v>453030333.669999</v>
      </c>
      <c r="J17">
        <f t="shared" ref="J17:N17" si="5">J15+J16</f>
        <v>530016743.05000001</v>
      </c>
      <c r="K17">
        <f t="shared" si="5"/>
        <v>571811385.58000004</v>
      </c>
      <c r="L17">
        <f t="shared" si="5"/>
        <v>1798507634.0799901</v>
      </c>
      <c r="M17">
        <f t="shared" si="5"/>
        <v>345315454.33999991</v>
      </c>
      <c r="N17">
        <f t="shared" si="5"/>
        <v>359234121.03999901</v>
      </c>
    </row>
    <row r="18" spans="4:14" x14ac:dyDescent="0.15">
      <c r="H18" t="s">
        <v>25</v>
      </c>
      <c r="I18">
        <f>I2+I13</f>
        <v>686603207.64999998</v>
      </c>
      <c r="J18">
        <f t="shared" ref="J18:N18" si="6">J2+J13</f>
        <v>775520542.69999897</v>
      </c>
      <c r="K18">
        <f t="shared" si="6"/>
        <v>759752330.5999999</v>
      </c>
      <c r="L18">
        <f t="shared" si="6"/>
        <v>713093150.08999991</v>
      </c>
      <c r="M18">
        <f t="shared" si="6"/>
        <v>787433042.83999896</v>
      </c>
      <c r="N18">
        <f t="shared" si="6"/>
        <v>649329523.35000002</v>
      </c>
    </row>
    <row r="19" spans="4:14" x14ac:dyDescent="0.15">
      <c r="H19" t="s">
        <v>24</v>
      </c>
      <c r="I19">
        <f>I10-I18</f>
        <v>1080091445.0900002</v>
      </c>
      <c r="J19">
        <f t="shared" ref="J19:N19" si="7">J10-J18</f>
        <v>1246264684.150001</v>
      </c>
      <c r="K19">
        <f t="shared" si="7"/>
        <v>1431704840.4000001</v>
      </c>
      <c r="L19">
        <f t="shared" si="7"/>
        <v>1459874393.9800003</v>
      </c>
      <c r="M19">
        <f t="shared" si="7"/>
        <v>1590284337.5900009</v>
      </c>
      <c r="N19">
        <f t="shared" si="7"/>
        <v>1632953413.8799901</v>
      </c>
    </row>
    <row r="20" spans="4:14" x14ac:dyDescent="0.15">
      <c r="D20" t="s">
        <v>2</v>
      </c>
      <c r="E20">
        <f>C15/E17</f>
        <v>503.44893677817146</v>
      </c>
    </row>
    <row r="23" spans="4:14" x14ac:dyDescent="0.15">
      <c r="H23" t="s">
        <v>26</v>
      </c>
      <c r="J23" s="7">
        <v>319284373.08999997</v>
      </c>
      <c r="K23" s="7">
        <v>319831846.25999999</v>
      </c>
      <c r="L23" s="7">
        <v>318877277.33999997</v>
      </c>
      <c r="M23" s="8">
        <v>357290625.51999998</v>
      </c>
      <c r="N23" s="4">
        <v>256525276.03999999</v>
      </c>
    </row>
    <row r="24" spans="4:14" x14ac:dyDescent="0.15">
      <c r="H24" t="s">
        <v>27</v>
      </c>
      <c r="J24" s="7">
        <v>456236169.61000001</v>
      </c>
      <c r="K24" s="7">
        <v>439920484.33999997</v>
      </c>
      <c r="L24" s="7">
        <v>394215872.75</v>
      </c>
      <c r="M24" s="8">
        <v>430142417.31999999</v>
      </c>
      <c r="N24" s="4">
        <v>392804247.31</v>
      </c>
    </row>
    <row r="25" spans="4:14" x14ac:dyDescent="0.15">
      <c r="H25" t="s">
        <v>28</v>
      </c>
      <c r="J25">
        <f>J23+J24</f>
        <v>775520542.70000005</v>
      </c>
      <c r="K25">
        <f t="shared" ref="K25:N25" si="8">K23+K24</f>
        <v>759752330.5999999</v>
      </c>
      <c r="L25">
        <f t="shared" si="8"/>
        <v>713093150.08999991</v>
      </c>
      <c r="M25">
        <f t="shared" si="8"/>
        <v>787433042.83999991</v>
      </c>
      <c r="N25">
        <f t="shared" si="8"/>
        <v>649329523.35000002</v>
      </c>
    </row>
    <row r="26" spans="4:14" x14ac:dyDescent="0.15">
      <c r="H26" t="s">
        <v>29</v>
      </c>
      <c r="J26">
        <v>2021785226.8499999</v>
      </c>
      <c r="K26">
        <v>2191457171</v>
      </c>
      <c r="L26">
        <v>2172967544.0700002</v>
      </c>
      <c r="M26">
        <v>2377717380.4299998</v>
      </c>
      <c r="N26">
        <v>2282282937.22999</v>
      </c>
    </row>
    <row r="27" spans="4:14" x14ac:dyDescent="0.15">
      <c r="H27" t="s">
        <v>30</v>
      </c>
      <c r="J27">
        <f>J26-J25</f>
        <v>1246264684.1499999</v>
      </c>
      <c r="K27">
        <f t="shared" ref="K27:N27" si="9">K26-K25</f>
        <v>1431704840.4000001</v>
      </c>
      <c r="L27">
        <f t="shared" si="9"/>
        <v>1459874393.9800003</v>
      </c>
      <c r="M27">
        <f t="shared" si="9"/>
        <v>1590284337.5899999</v>
      </c>
      <c r="N27">
        <f t="shared" si="9"/>
        <v>1632953413.8799901</v>
      </c>
    </row>
    <row r="30" spans="4:14" x14ac:dyDescent="0.15">
      <c r="H30" t="s">
        <v>31</v>
      </c>
      <c r="J30">
        <v>19990</v>
      </c>
      <c r="K30">
        <v>25977</v>
      </c>
      <c r="L30">
        <v>24425</v>
      </c>
      <c r="M30">
        <v>22277</v>
      </c>
      <c r="N30">
        <v>24862</v>
      </c>
    </row>
    <row r="31" spans="4:14" x14ac:dyDescent="0.15">
      <c r="H31" t="s">
        <v>32</v>
      </c>
      <c r="N31">
        <v>10</v>
      </c>
    </row>
    <row r="44" spans="5:5" x14ac:dyDescent="0.15">
      <c r="E44">
        <v>0</v>
      </c>
    </row>
    <row r="45" spans="5:5" x14ac:dyDescent="0.15">
      <c r="E45">
        <v>10439236.609999999</v>
      </c>
    </row>
    <row r="46" spans="5:5" x14ac:dyDescent="0.15">
      <c r="E46">
        <v>19229277.27</v>
      </c>
    </row>
    <row r="47" spans="5:5" x14ac:dyDescent="0.15">
      <c r="E47">
        <v>36556776.07</v>
      </c>
    </row>
    <row r="48" spans="5:5" x14ac:dyDescent="0.15">
      <c r="E48">
        <v>51509296.210000001</v>
      </c>
    </row>
    <row r="49" spans="5:5" x14ac:dyDescent="0.15">
      <c r="E49">
        <v>62851672</v>
      </c>
    </row>
    <row r="50" spans="5:5" x14ac:dyDescent="0.15">
      <c r="E50">
        <v>80767916.230000004</v>
      </c>
    </row>
    <row r="51" spans="5:5" x14ac:dyDescent="0.15">
      <c r="E51">
        <v>102546655.95999999</v>
      </c>
    </row>
    <row r="52" spans="5:5" x14ac:dyDescent="0.15">
      <c r="E52">
        <v>115800265.56</v>
      </c>
    </row>
    <row r="53" spans="5:5" x14ac:dyDescent="0.15">
      <c r="E53">
        <v>134720493.11000001</v>
      </c>
    </row>
    <row r="54" spans="5:5" x14ac:dyDescent="0.15">
      <c r="E54">
        <v>148588602.37</v>
      </c>
    </row>
    <row r="55" spans="5:5" x14ac:dyDescent="0.15">
      <c r="E55">
        <v>167130176.15000001</v>
      </c>
    </row>
    <row r="56" spans="5:5" x14ac:dyDescent="0.15">
      <c r="E56">
        <v>185164508.37</v>
      </c>
    </row>
    <row r="57" spans="5:5" x14ac:dyDescent="0.15">
      <c r="E57">
        <f>SUM(E45:E56)</f>
        <v>1115304875.9099998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nhfys</dc:creator>
  <cp:lastModifiedBy>nhfys</cp:lastModifiedBy>
  <dcterms:created xsi:type="dcterms:W3CDTF">2021-06-10T07:49:48Z</dcterms:created>
  <dcterms:modified xsi:type="dcterms:W3CDTF">2021-06-13T04:01:04Z</dcterms:modified>
</cp:coreProperties>
</file>