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ync\Sync\Teaching\Damage Tolerance\Lectures\Section 2\"/>
    </mc:Choice>
  </mc:AlternateContent>
  <bookViews>
    <workbookView xWindow="0" yWindow="0" windowWidth="15360" windowHeight="8205" activeTab="2"/>
  </bookViews>
  <sheets>
    <sheet name="Morrow" sheetId="2" r:id="rId1"/>
    <sheet name="Modified Morrow" sheetId="1" r:id="rId2"/>
    <sheet name="SWT" sheetId="3" r:id="rId3"/>
  </sheets>
  <definedNames>
    <definedName name="solver_adj" localSheetId="1" hidden="1">'Modified Morrow'!$A$14</definedName>
    <definedName name="solver_adj" localSheetId="0" hidden="1">Morrow!$A$7</definedName>
    <definedName name="solver_adj" localSheetId="2" hidden="1">SWT!$B$17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1</definedName>
    <definedName name="solver_eng" localSheetId="0" hidden="1">1</definedName>
    <definedName name="solver_eng" localSheetId="2" hidden="1">1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'Modified Morrow'!$A$7</definedName>
    <definedName name="solver_lhs1" localSheetId="0" hidden="1">Morrow!$A$7</definedName>
    <definedName name="solver_lhs1" localSheetId="2" hidden="1">SWT!$B$17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0</definedName>
    <definedName name="solver_num" localSheetId="0" hidden="1">0</definedName>
    <definedName name="solver_num" localSheetId="2" hidden="1">0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'Modified Morrow'!$E$14</definedName>
    <definedName name="solver_opt" localSheetId="0" hidden="1">Morrow!$E$7</definedName>
    <definedName name="solver_opt" localSheetId="2" hidden="1">SWT!$E$17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1" localSheetId="1" hidden="1">3</definedName>
    <definedName name="solver_rel1" localSheetId="0" hidden="1">3</definedName>
    <definedName name="solver_rel1" localSheetId="2" hidden="1">3</definedName>
    <definedName name="solver_rhs1" localSheetId="1" hidden="1">1</definedName>
    <definedName name="solver_rhs1" localSheetId="0" hidden="1">1</definedName>
    <definedName name="solver_rhs1" localSheetId="2" hidden="1">1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3" l="1"/>
  <c r="C14" i="1"/>
  <c r="C7" i="1"/>
  <c r="B10" i="2"/>
  <c r="C17" i="3" l="1"/>
  <c r="A17" i="3"/>
  <c r="B14" i="3"/>
  <c r="C11" i="3"/>
  <c r="E11" i="3" s="1"/>
  <c r="C7" i="2"/>
  <c r="E7" i="2" s="1"/>
  <c r="E14" i="1"/>
  <c r="B10" i="1"/>
  <c r="E7" i="1"/>
</calcChain>
</file>

<file path=xl/sharedStrings.xml><?xml version="1.0" encoding="utf-8"?>
<sst xmlns="http://schemas.openxmlformats.org/spreadsheetml/2006/main" count="44" uniqueCount="18">
  <si>
    <t>Ns</t>
  </si>
  <si>
    <t>ea</t>
  </si>
  <si>
    <t>sf'</t>
  </si>
  <si>
    <t>ef'</t>
  </si>
  <si>
    <t>b</t>
  </si>
  <si>
    <t>c</t>
  </si>
  <si>
    <t>E</t>
  </si>
  <si>
    <t>rhs</t>
  </si>
  <si>
    <t>diff^2</t>
  </si>
  <si>
    <t>sm</t>
  </si>
  <si>
    <t>Nf</t>
  </si>
  <si>
    <t>H'</t>
  </si>
  <si>
    <t>n'</t>
  </si>
  <si>
    <t>sa</t>
  </si>
  <si>
    <t>smax</t>
  </si>
  <si>
    <t>smax*ea</t>
  </si>
  <si>
    <t>Rhs</t>
  </si>
  <si>
    <t>Ns (initial guess)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</si>
</sst>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295" zoomScaleNormal="295" workbookViewId="0">
      <selection activeCell="B5" sqref="B5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2</v>
      </c>
      <c r="B1">
        <v>938</v>
      </c>
    </row>
    <row r="2" spans="1:5" x14ac:dyDescent="0.25">
      <c r="A2" t="s">
        <v>3</v>
      </c>
      <c r="B2">
        <v>1.38</v>
      </c>
    </row>
    <row r="3" spans="1:5" x14ac:dyDescent="0.25">
      <c r="A3" t="s">
        <v>4</v>
      </c>
      <c r="B3">
        <v>-6.4799999999999996E-2</v>
      </c>
    </row>
    <row r="4" spans="1:5" x14ac:dyDescent="0.25">
      <c r="A4" t="s">
        <v>5</v>
      </c>
      <c r="B4">
        <v>-0.70399999999999996</v>
      </c>
    </row>
    <row r="5" spans="1:5" x14ac:dyDescent="0.25">
      <c r="A5" t="s">
        <v>6</v>
      </c>
      <c r="B5">
        <v>200000</v>
      </c>
    </row>
    <row r="6" spans="1:5" x14ac:dyDescent="0.25">
      <c r="A6" t="s">
        <v>17</v>
      </c>
      <c r="B6" t="s">
        <v>1</v>
      </c>
      <c r="C6" t="s">
        <v>7</v>
      </c>
      <c r="E6" t="s">
        <v>8</v>
      </c>
    </row>
    <row r="7" spans="1:5" x14ac:dyDescent="0.25">
      <c r="A7">
        <v>8124.1628704177092</v>
      </c>
      <c r="B7">
        <v>4.0000000000000001E-3</v>
      </c>
      <c r="C7">
        <f>B1/B5*(2*A7)^B3+B2*(2*A7)^B4</f>
        <v>3.9999999919082489E-3</v>
      </c>
      <c r="E7">
        <f>(B7-C7)^2</f>
        <v>6.5476437926153146E-23</v>
      </c>
    </row>
    <row r="9" spans="1:5" x14ac:dyDescent="0.25">
      <c r="A9" t="s">
        <v>9</v>
      </c>
      <c r="B9">
        <v>100</v>
      </c>
    </row>
    <row r="10" spans="1:5" x14ac:dyDescent="0.25">
      <c r="A10" t="s">
        <v>10</v>
      </c>
      <c r="B10">
        <f>A7*(1-B9/B1)^(-1/B3)</f>
        <v>1426.3998339291434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220" zoomScaleNormal="220" workbookViewId="0">
      <selection activeCell="C15" sqref="C15"/>
    </sheetView>
  </sheetViews>
  <sheetFormatPr defaultRowHeight="15" x14ac:dyDescent="0.25"/>
  <cols>
    <col min="5" max="5" width="12" bestFit="1" customWidth="1"/>
  </cols>
  <sheetData>
    <row r="1" spans="1:5" x14ac:dyDescent="0.25">
      <c r="A1" t="s">
        <v>2</v>
      </c>
      <c r="B1">
        <v>938</v>
      </c>
    </row>
    <row r="2" spans="1:5" x14ac:dyDescent="0.25">
      <c r="A2" t="s">
        <v>3</v>
      </c>
      <c r="B2">
        <v>1.38</v>
      </c>
    </row>
    <row r="3" spans="1:5" x14ac:dyDescent="0.25">
      <c r="A3" t="s">
        <v>4</v>
      </c>
      <c r="B3">
        <v>-6.4799999999999996E-2</v>
      </c>
    </row>
    <row r="4" spans="1:5" x14ac:dyDescent="0.25">
      <c r="A4" t="s">
        <v>5</v>
      </c>
      <c r="B4">
        <v>-0.70399999999999996</v>
      </c>
    </row>
    <row r="5" spans="1:5" x14ac:dyDescent="0.25">
      <c r="A5" t="s">
        <v>6</v>
      </c>
      <c r="B5">
        <v>200000</v>
      </c>
    </row>
    <row r="6" spans="1:5" x14ac:dyDescent="0.25">
      <c r="A6" t="s">
        <v>0</v>
      </c>
      <c r="B6" t="s">
        <v>1</v>
      </c>
      <c r="C6" t="s">
        <v>7</v>
      </c>
      <c r="E6" t="s">
        <v>8</v>
      </c>
    </row>
    <row r="7" spans="1:5" x14ac:dyDescent="0.25">
      <c r="A7">
        <v>8124.1589246028898</v>
      </c>
      <c r="B7">
        <v>4.0000000000000001E-3</v>
      </c>
      <c r="C7">
        <f>B1/B5*(2*A7)^B3+B2*(2*A7)^B4</f>
        <v>4.0000005828115534E-3</v>
      </c>
      <c r="E7">
        <f>(B7-C7)^2</f>
        <v>3.3966930672780848E-19</v>
      </c>
    </row>
    <row r="9" spans="1:5" x14ac:dyDescent="0.25">
      <c r="A9" t="s">
        <v>9</v>
      </c>
      <c r="B9">
        <v>100</v>
      </c>
    </row>
    <row r="10" spans="1:5" x14ac:dyDescent="0.25">
      <c r="A10" t="s">
        <v>10</v>
      </c>
      <c r="B10">
        <f>A7*(1-B9/B1)^(-1/B3)</f>
        <v>1426.3991411427364</v>
      </c>
    </row>
    <row r="13" spans="1:5" x14ac:dyDescent="0.25">
      <c r="A13" t="s">
        <v>10</v>
      </c>
      <c r="B13" t="s">
        <v>1</v>
      </c>
      <c r="C13" t="s">
        <v>7</v>
      </c>
      <c r="E13" t="s">
        <v>8</v>
      </c>
    </row>
    <row r="14" spans="1:5" x14ac:dyDescent="0.25">
      <c r="A14">
        <v>6597.4715746758075</v>
      </c>
      <c r="B14">
        <v>4.0000000000000001E-3</v>
      </c>
      <c r="C14">
        <f>B1/B5*(1-B9/B1)*(2*A14)^B3+B2*(2*A14)^B4</f>
        <v>3.9999999966683544E-3</v>
      </c>
      <c r="E14">
        <f>(B14-C14)^2</f>
        <v>1.1099863224866507E-23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235" zoomScaleNormal="235" workbookViewId="0"/>
  </sheetViews>
  <sheetFormatPr defaultRowHeight="15" x14ac:dyDescent="0.25"/>
  <cols>
    <col min="5" max="5" width="12" bestFit="1" customWidth="1"/>
  </cols>
  <sheetData>
    <row r="1" spans="1:5" x14ac:dyDescent="0.25">
      <c r="A1" t="s">
        <v>2</v>
      </c>
      <c r="B1">
        <v>938</v>
      </c>
    </row>
    <row r="2" spans="1:5" x14ac:dyDescent="0.25">
      <c r="A2" t="s">
        <v>3</v>
      </c>
      <c r="B2">
        <v>1.38</v>
      </c>
    </row>
    <row r="3" spans="1:5" x14ac:dyDescent="0.25">
      <c r="A3" t="s">
        <v>4</v>
      </c>
      <c r="B3">
        <v>-6.4799999999999996E-2</v>
      </c>
    </row>
    <row r="4" spans="1:5" x14ac:dyDescent="0.25">
      <c r="A4" t="s">
        <v>5</v>
      </c>
      <c r="B4">
        <v>-0.70399999999999996</v>
      </c>
    </row>
    <row r="5" spans="1:5" x14ac:dyDescent="0.25">
      <c r="A5" t="s">
        <v>6</v>
      </c>
      <c r="B5">
        <v>200000</v>
      </c>
    </row>
    <row r="6" spans="1:5" x14ac:dyDescent="0.25">
      <c r="A6" t="s">
        <v>9</v>
      </c>
      <c r="B6">
        <v>100</v>
      </c>
    </row>
    <row r="7" spans="1:5" x14ac:dyDescent="0.25">
      <c r="A7" t="s">
        <v>11</v>
      </c>
      <c r="B7">
        <v>903</v>
      </c>
    </row>
    <row r="8" spans="1:5" x14ac:dyDescent="0.25">
      <c r="A8" t="s">
        <v>12</v>
      </c>
      <c r="B8">
        <v>9.0499999999999997E-2</v>
      </c>
    </row>
    <row r="10" spans="1:5" x14ac:dyDescent="0.25">
      <c r="A10" t="s">
        <v>1</v>
      </c>
      <c r="B10" t="s">
        <v>13</v>
      </c>
      <c r="C10" t="s">
        <v>7</v>
      </c>
      <c r="E10" t="s">
        <v>8</v>
      </c>
    </row>
    <row r="11" spans="1:5" x14ac:dyDescent="0.25">
      <c r="A11">
        <v>4.0000000000000001E-3</v>
      </c>
      <c r="B11">
        <v>501.15525652807406</v>
      </c>
      <c r="C11">
        <f>B11/B5+(B11/B7)^(1/B8)</f>
        <v>3.9999971688085426E-3</v>
      </c>
      <c r="E11">
        <f>(A11-C11)^2</f>
        <v>8.0156450689671849E-18</v>
      </c>
    </row>
    <row r="13" spans="1:5" x14ac:dyDescent="0.25">
      <c r="A13" t="s">
        <v>13</v>
      </c>
      <c r="B13">
        <v>501</v>
      </c>
    </row>
    <row r="14" spans="1:5" x14ac:dyDescent="0.25">
      <c r="A14" t="s">
        <v>14</v>
      </c>
      <c r="B14">
        <f>B13+B6</f>
        <v>601</v>
      </c>
    </row>
    <row r="16" spans="1:5" x14ac:dyDescent="0.25">
      <c r="A16" t="s">
        <v>15</v>
      </c>
      <c r="B16" t="s">
        <v>10</v>
      </c>
      <c r="C16" t="s">
        <v>16</v>
      </c>
      <c r="E16" t="s">
        <v>8</v>
      </c>
    </row>
    <row r="17" spans="1:5" x14ac:dyDescent="0.25">
      <c r="A17">
        <f>B14*0.004</f>
        <v>2.4039999999999999</v>
      </c>
      <c r="B17">
        <v>5090.8791968340274</v>
      </c>
      <c r="C17">
        <f>B1^2/B5*(2*B17)^(2*B3)+B1*B2*(2*B17)^(B3+B4)</f>
        <v>2.4039999981562978</v>
      </c>
      <c r="E17">
        <f>(A17-C17)^2</f>
        <v>3.3992373594113347E-18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Morrow</vt:lpstr>
      <vt:lpstr>Modified Morrow</vt:lpstr>
      <vt:lpstr>SWT</vt:lpstr>
    </vt:vector>
  </TitlesOfParts>
  <Company>Wichita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Nicholas A.</dc:creator>
  <cp:lastModifiedBy>Smith, Nicholas A.</cp:lastModifiedBy>
  <dcterms:created xsi:type="dcterms:W3CDTF">2017-03-30T20:44:56Z</dcterms:created>
  <dcterms:modified xsi:type="dcterms:W3CDTF">2018-03-29T19:44:44Z</dcterms:modified>
</cp:coreProperties>
</file>