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23K873\Google Drive\Teaching\Damage Tolerance\git\"/>
    </mc:Choice>
  </mc:AlternateContent>
  <bookViews>
    <workbookView xWindow="0" yWindow="0" windowWidth="16704" windowHeight="11208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I5" i="2"/>
  <c r="I4" i="2"/>
  <c r="I3" i="2"/>
  <c r="H4" i="2"/>
  <c r="H3" i="2"/>
  <c r="E3" i="2"/>
  <c r="E4" i="2"/>
  <c r="E5" i="2"/>
  <c r="E6" i="2"/>
  <c r="E2" i="2"/>
</calcChain>
</file>

<file path=xl/sharedStrings.xml><?xml version="1.0" encoding="utf-8"?>
<sst xmlns="http://schemas.openxmlformats.org/spreadsheetml/2006/main" count="15" uniqueCount="13">
  <si>
    <t>b</t>
  </si>
  <si>
    <t>nf</t>
  </si>
  <si>
    <t>ea</t>
  </si>
  <si>
    <t>sa</t>
  </si>
  <si>
    <t>epa</t>
  </si>
  <si>
    <t>eea</t>
  </si>
  <si>
    <t>e_a</t>
  </si>
  <si>
    <t>e_pa</t>
  </si>
  <si>
    <t>e_ea</t>
  </si>
  <si>
    <t>plastic</t>
  </si>
  <si>
    <t>A</t>
  </si>
  <si>
    <t>elastic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</si>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</sst>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Strain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Sheet2!$D$2:$D$6</c:f>
              <c:numCache>
                <c:formatCode>General</c:formatCode>
                <c:ptCount val="5"/>
                <c:pt idx="0">
                  <c:v>227</c:v>
                </c:pt>
                <c:pt idx="1">
                  <c:v>1030</c:v>
                </c:pt>
                <c:pt idx="2">
                  <c:v>6450</c:v>
                </c:pt>
                <c:pt idx="3">
                  <c:v>22250</c:v>
                </c:pt>
                <c:pt idx="4">
                  <c:v>110000</c:v>
                </c:pt>
              </c:numCache>
            </c:numRef>
          </c:xVal>
          <c:yVal>
            <c:numRef>
              <c:f>Sheet2!$A$2:$A$6</c:f>
              <c:numCache>
                <c:formatCode>General</c:formatCode>
                <c:ptCount val="5"/>
                <c:pt idx="0">
                  <c:v>2.0199999999999999E-2</c:v>
                </c:pt>
                <c:pt idx="1">
                  <c:v>0.01</c:v>
                </c:pt>
                <c:pt idx="2">
                  <c:v>4.4999999999999997E-3</c:v>
                </c:pt>
                <c:pt idx="3">
                  <c:v>3.0000000000000001E-3</c:v>
                </c:pt>
                <c:pt idx="4">
                  <c:v>2.3E-3</c:v>
                </c:pt>
              </c:numCache>
            </c:numRef>
          </c:yVal>
          <c:smooth val="0"/>
        </c:ser>
        <c:ser>
          <c:idx val="1"/>
          <c:order val="1"/>
          <c:tx>
            <c:v>Plastic Strain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0216907261592297"/>
                  <c:y val="-5.93365412656751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Sheet2!$D$2:$D$6</c:f>
              <c:numCache>
                <c:formatCode>General</c:formatCode>
                <c:ptCount val="5"/>
                <c:pt idx="0">
                  <c:v>227</c:v>
                </c:pt>
                <c:pt idx="1">
                  <c:v>1030</c:v>
                </c:pt>
                <c:pt idx="2">
                  <c:v>6450</c:v>
                </c:pt>
                <c:pt idx="3">
                  <c:v>22250</c:v>
                </c:pt>
                <c:pt idx="4">
                  <c:v>110000</c:v>
                </c:pt>
              </c:numCache>
            </c:numRef>
          </c:xVal>
          <c:yVal>
            <c:numRef>
              <c:f>Sheet2!$C$2:$C$6</c:f>
              <c:numCache>
                <c:formatCode>General</c:formatCode>
                <c:ptCount val="5"/>
                <c:pt idx="0">
                  <c:v>1.695E-2</c:v>
                </c:pt>
                <c:pt idx="1">
                  <c:v>7.0499999999999998E-3</c:v>
                </c:pt>
                <c:pt idx="2">
                  <c:v>1.9300000000000001E-3</c:v>
                </c:pt>
                <c:pt idx="3">
                  <c:v>6.4000000000000005E-4</c:v>
                </c:pt>
              </c:numCache>
            </c:numRef>
          </c:yVal>
          <c:smooth val="0"/>
        </c:ser>
        <c:ser>
          <c:idx val="2"/>
          <c:order val="2"/>
          <c:tx>
            <c:v>Elastic Strain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1449759405074365"/>
                  <c:y val="-7.00714494021580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Sheet2!$D$2:$D$6</c:f>
              <c:numCache>
                <c:formatCode>General</c:formatCode>
                <c:ptCount val="5"/>
                <c:pt idx="0">
                  <c:v>227</c:v>
                </c:pt>
                <c:pt idx="1">
                  <c:v>1030</c:v>
                </c:pt>
                <c:pt idx="2">
                  <c:v>6450</c:v>
                </c:pt>
                <c:pt idx="3">
                  <c:v>22250</c:v>
                </c:pt>
                <c:pt idx="4">
                  <c:v>110000</c:v>
                </c:pt>
              </c:numCache>
            </c:numRef>
          </c:xVal>
          <c:yVal>
            <c:numRef>
              <c:f>Sheet2!$E$2:$E$6</c:f>
              <c:numCache>
                <c:formatCode>General</c:formatCode>
                <c:ptCount val="5"/>
                <c:pt idx="0">
                  <c:v>3.2499999999999994E-3</c:v>
                </c:pt>
                <c:pt idx="1">
                  <c:v>2.9500000000000004E-3</c:v>
                </c:pt>
                <c:pt idx="2">
                  <c:v>2.5699999999999994E-3</c:v>
                </c:pt>
                <c:pt idx="3">
                  <c:v>2.3600000000000001E-3</c:v>
                </c:pt>
                <c:pt idx="4">
                  <c:v>2.3E-3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284456"/>
        <c:axId val="412279752"/>
      </c:scatterChart>
      <c:valAx>
        <c:axId val="412284456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79752"/>
        <c:crossesAt val="1.0000000000000004E-5"/>
        <c:crossBetween val="midCat"/>
      </c:valAx>
      <c:valAx>
        <c:axId val="412279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84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Strain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Sheet3!$A$2:$A$20</c:f>
              <c:numCache>
                <c:formatCode>0.00E+00</c:formatCode>
                <c:ptCount val="19"/>
                <c:pt idx="0">
                  <c:v>3.0428328733063799</c:v>
                </c:pt>
                <c:pt idx="1">
                  <c:v>5.33280967430583</c:v>
                </c:pt>
                <c:pt idx="2">
                  <c:v>15.189614330931001</c:v>
                </c:pt>
                <c:pt idx="3">
                  <c:v>26.566699731636799</c:v>
                </c:pt>
                <c:pt idx="4">
                  <c:v>55.463485648493901</c:v>
                </c:pt>
                <c:pt idx="5">
                  <c:v>181.08167703849301</c:v>
                </c:pt>
                <c:pt idx="6">
                  <c:v>468.822783890724</c:v>
                </c:pt>
                <c:pt idx="7">
                  <c:v>888.33596617216404</c:v>
                </c:pt>
                <c:pt idx="8">
                  <c:v>3028.7729824457501</c:v>
                </c:pt>
                <c:pt idx="9">
                  <c:v>4257.8386300722796</c:v>
                </c:pt>
                <c:pt idx="10">
                  <c:v>9118.3176293046708</c:v>
                </c:pt>
                <c:pt idx="11">
                  <c:v>31037.524412993</c:v>
                </c:pt>
                <c:pt idx="12">
                  <c:v>54244.010395514</c:v>
                </c:pt>
                <c:pt idx="13">
                  <c:v>185854.89157814</c:v>
                </c:pt>
                <c:pt idx="14">
                  <c:v>365416.23757221102</c:v>
                </c:pt>
                <c:pt idx="15">
                  <c:v>841665.72653753904</c:v>
                </c:pt>
                <c:pt idx="16">
                  <c:v>1944612.36699794</c:v>
                </c:pt>
                <c:pt idx="17">
                  <c:v>2658770.7563719801</c:v>
                </c:pt>
                <c:pt idx="18">
                  <c:v>11145181.4365237</c:v>
                </c:pt>
              </c:numCache>
            </c:numRef>
          </c:xVal>
          <c:yVal>
            <c:numRef>
              <c:f>Sheet3!$B$2:$B$20</c:f>
              <c:numCache>
                <c:formatCode>0.00E+00</c:formatCode>
                <c:ptCount val="19"/>
                <c:pt idx="0">
                  <c:v>0.14055731078477501</c:v>
                </c:pt>
                <c:pt idx="1">
                  <c:v>7.1521030746807102E-2</c:v>
                </c:pt>
                <c:pt idx="2">
                  <c:v>3.3573349883865601E-2</c:v>
                </c:pt>
                <c:pt idx="3">
                  <c:v>3.4028662093855397E-2</c:v>
                </c:pt>
                <c:pt idx="4">
                  <c:v>2.0958682111799201E-2</c:v>
                </c:pt>
                <c:pt idx="5">
                  <c:v>1.46249591069255E-2</c:v>
                </c:pt>
                <c:pt idx="6">
                  <c:v>5.8061283993564696E-3</c:v>
                </c:pt>
                <c:pt idx="7">
                  <c:v>9.9291729566093195E-3</c:v>
                </c:pt>
                <c:pt idx="8">
                  <c:v>5.6156046841455603E-3</c:v>
                </c:pt>
                <c:pt idx="9">
                  <c:v>4.66841535587689E-3</c:v>
                </c:pt>
                <c:pt idx="10">
                  <c:v>4.50984117752004E-3</c:v>
                </c:pt>
                <c:pt idx="11">
                  <c:v>4.5155096964646603E-3</c:v>
                </c:pt>
                <c:pt idx="12">
                  <c:v>4.71091334755761E-3</c:v>
                </c:pt>
                <c:pt idx="13">
                  <c:v>3.2745247444223098E-3</c:v>
                </c:pt>
                <c:pt idx="14">
                  <c:v>1.94471220498354E-3</c:v>
                </c:pt>
                <c:pt idx="15">
                  <c:v>3.4717038259489898E-3</c:v>
                </c:pt>
                <c:pt idx="16">
                  <c:v>2.5658472247633E-3</c:v>
                </c:pt>
                <c:pt idx="17">
                  <c:v>2.4709358745632201E-3</c:v>
                </c:pt>
                <c:pt idx="18">
                  <c:v>2.1317997144482798E-3</c:v>
                </c:pt>
              </c:numCache>
            </c:numRef>
          </c:yVal>
          <c:smooth val="0"/>
        </c:ser>
        <c:ser>
          <c:idx val="1"/>
          <c:order val="1"/>
          <c:tx>
            <c:v>Plastic Strain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5142672790901138"/>
                  <c:y val="-0.103134660250801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Sheet3!$A$2:$A$20</c:f>
              <c:numCache>
                <c:formatCode>0.00E+00</c:formatCode>
                <c:ptCount val="19"/>
                <c:pt idx="0">
                  <c:v>3.0428328733063799</c:v>
                </c:pt>
                <c:pt idx="1">
                  <c:v>5.33280967430583</c:v>
                </c:pt>
                <c:pt idx="2">
                  <c:v>15.189614330931001</c:v>
                </c:pt>
                <c:pt idx="3">
                  <c:v>26.566699731636799</c:v>
                </c:pt>
                <c:pt idx="4">
                  <c:v>55.463485648493901</c:v>
                </c:pt>
                <c:pt idx="5">
                  <c:v>181.08167703849301</c:v>
                </c:pt>
                <c:pt idx="6">
                  <c:v>468.822783890724</c:v>
                </c:pt>
                <c:pt idx="7">
                  <c:v>888.33596617216404</c:v>
                </c:pt>
                <c:pt idx="8">
                  <c:v>3028.7729824457501</c:v>
                </c:pt>
                <c:pt idx="9">
                  <c:v>4257.8386300722796</c:v>
                </c:pt>
                <c:pt idx="10">
                  <c:v>9118.3176293046708</c:v>
                </c:pt>
                <c:pt idx="11">
                  <c:v>31037.524412993</c:v>
                </c:pt>
                <c:pt idx="12">
                  <c:v>54244.010395514</c:v>
                </c:pt>
                <c:pt idx="13">
                  <c:v>185854.89157814</c:v>
                </c:pt>
                <c:pt idx="14">
                  <c:v>365416.23757221102</c:v>
                </c:pt>
                <c:pt idx="15">
                  <c:v>841665.72653753904</c:v>
                </c:pt>
                <c:pt idx="16">
                  <c:v>1944612.36699794</c:v>
                </c:pt>
                <c:pt idx="17">
                  <c:v>2658770.7563719801</c:v>
                </c:pt>
                <c:pt idx="18">
                  <c:v>11145181.4365237</c:v>
                </c:pt>
              </c:numCache>
            </c:numRef>
          </c:xVal>
          <c:yVal>
            <c:numRef>
              <c:f>Sheet3!$C$2:$C$20</c:f>
              <c:numCache>
                <c:formatCode>0.00E+00</c:formatCode>
                <c:ptCount val="19"/>
                <c:pt idx="0">
                  <c:v>7.5630560997956398E-2</c:v>
                </c:pt>
                <c:pt idx="1">
                  <c:v>5.1409912937353197E-2</c:v>
                </c:pt>
                <c:pt idx="2">
                  <c:v>2.5020068379375399E-2</c:v>
                </c:pt>
                <c:pt idx="3">
                  <c:v>1.70313228080929E-2</c:v>
                </c:pt>
                <c:pt idx="4">
                  <c:v>1.0263978376723999E-2</c:v>
                </c:pt>
                <c:pt idx="5">
                  <c:v>4.5475239273958697E-3</c:v>
                </c:pt>
                <c:pt idx="6">
                  <c:v>2.3634077876321202E-3</c:v>
                </c:pt>
                <c:pt idx="7">
                  <c:v>1.52254980920153E-3</c:v>
                </c:pt>
                <c:pt idx="8">
                  <c:v>6.5475850611808404E-4</c:v>
                </c:pt>
                <c:pt idx="9">
                  <c:v>5.1797701215909402E-4</c:v>
                </c:pt>
                <c:pt idx="10">
                  <c:v>3.0674064707972E-4</c:v>
                </c:pt>
                <c:pt idx="11">
                  <c:v>1.3206092876563101E-4</c:v>
                </c:pt>
                <c:pt idx="12">
                  <c:v>8.9941188562585507E-5</c:v>
                </c:pt>
                <c:pt idx="13">
                  <c:v>3.8547919653926202E-5</c:v>
                </c:pt>
                <c:pt idx="14">
                  <c:v>2.4209990511318801E-5</c:v>
                </c:pt>
                <c:pt idx="15">
                  <c:v>1.3636301035699901E-5</c:v>
                </c:pt>
                <c:pt idx="16">
                  <c:v>7.6643533788322996E-6</c:v>
                </c:pt>
                <c:pt idx="17">
                  <c:v>6.18033760950935E-6</c:v>
                </c:pt>
                <c:pt idx="18">
                  <c:v>2.3056676170778901E-6</c:v>
                </c:pt>
              </c:numCache>
            </c:numRef>
          </c:yVal>
          <c:smooth val="0"/>
        </c:ser>
        <c:ser>
          <c:idx val="2"/>
          <c:order val="2"/>
          <c:tx>
            <c:v>Elastic Strain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6.9066054243219601E-3"/>
                  <c:y val="8.66575532225138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Sheet3!$A$2:$A$20</c:f>
              <c:numCache>
                <c:formatCode>0.00E+00</c:formatCode>
                <c:ptCount val="19"/>
                <c:pt idx="0">
                  <c:v>3.0428328733063799</c:v>
                </c:pt>
                <c:pt idx="1">
                  <c:v>5.33280967430583</c:v>
                </c:pt>
                <c:pt idx="2">
                  <c:v>15.189614330931001</c:v>
                </c:pt>
                <c:pt idx="3">
                  <c:v>26.566699731636799</c:v>
                </c:pt>
                <c:pt idx="4">
                  <c:v>55.463485648493901</c:v>
                </c:pt>
                <c:pt idx="5">
                  <c:v>181.08167703849301</c:v>
                </c:pt>
                <c:pt idx="6">
                  <c:v>468.822783890724</c:v>
                </c:pt>
                <c:pt idx="7">
                  <c:v>888.33596617216404</c:v>
                </c:pt>
                <c:pt idx="8">
                  <c:v>3028.7729824457501</c:v>
                </c:pt>
                <c:pt idx="9">
                  <c:v>4257.8386300722796</c:v>
                </c:pt>
                <c:pt idx="10">
                  <c:v>9118.3176293046708</c:v>
                </c:pt>
                <c:pt idx="11">
                  <c:v>31037.524412993</c:v>
                </c:pt>
                <c:pt idx="12">
                  <c:v>54244.010395514</c:v>
                </c:pt>
                <c:pt idx="13">
                  <c:v>185854.89157814</c:v>
                </c:pt>
                <c:pt idx="14">
                  <c:v>365416.23757221102</c:v>
                </c:pt>
                <c:pt idx="15">
                  <c:v>841665.72653753904</c:v>
                </c:pt>
                <c:pt idx="16">
                  <c:v>1944612.36699794</c:v>
                </c:pt>
                <c:pt idx="17">
                  <c:v>2658770.7563719801</c:v>
                </c:pt>
                <c:pt idx="18">
                  <c:v>11145181.4365237</c:v>
                </c:pt>
              </c:numCache>
            </c:numRef>
          </c:xVal>
          <c:yVal>
            <c:numRef>
              <c:f>Sheet3!$D$2:$D$20</c:f>
              <c:numCache>
                <c:formatCode>0.00E+00</c:formatCode>
                <c:ptCount val="19"/>
                <c:pt idx="0">
                  <c:v>6.4926749786818616E-2</c:v>
                </c:pt>
                <c:pt idx="1">
                  <c:v>2.0111117809453904E-2</c:v>
                </c:pt>
                <c:pt idx="2">
                  <c:v>8.5532815044902025E-3</c:v>
                </c:pt>
                <c:pt idx="3">
                  <c:v>1.6997339285762497E-2</c:v>
                </c:pt>
                <c:pt idx="4">
                  <c:v>1.0694703735075202E-2</c:v>
                </c:pt>
                <c:pt idx="5">
                  <c:v>1.007743517952963E-2</c:v>
                </c:pt>
                <c:pt idx="6">
                  <c:v>3.4427206117243494E-3</c:v>
                </c:pt>
                <c:pt idx="7">
                  <c:v>8.4066231474077893E-3</c:v>
                </c:pt>
                <c:pt idx="8">
                  <c:v>4.9608461780274761E-3</c:v>
                </c:pt>
                <c:pt idx="9">
                  <c:v>4.1504383437177958E-3</c:v>
                </c:pt>
                <c:pt idx="10">
                  <c:v>4.2031005304403197E-3</c:v>
                </c:pt>
                <c:pt idx="11">
                  <c:v>4.3834487676990292E-3</c:v>
                </c:pt>
                <c:pt idx="12">
                  <c:v>4.6209721589950247E-3</c:v>
                </c:pt>
                <c:pt idx="13">
                  <c:v>3.2359768247683836E-3</c:v>
                </c:pt>
                <c:pt idx="14">
                  <c:v>1.9205022144722212E-3</c:v>
                </c:pt>
                <c:pt idx="15">
                  <c:v>3.4580675249132899E-3</c:v>
                </c:pt>
                <c:pt idx="16">
                  <c:v>2.5581828713844676E-3</c:v>
                </c:pt>
                <c:pt idx="17">
                  <c:v>2.4647555369537106E-3</c:v>
                </c:pt>
                <c:pt idx="18">
                  <c:v>2.1294940468312021E-3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19648"/>
        <c:axId val="424029448"/>
      </c:scatterChart>
      <c:valAx>
        <c:axId val="424019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29448"/>
        <c:crosses val="autoZero"/>
        <c:crossBetween val="midCat"/>
      </c:valAx>
      <c:valAx>
        <c:axId val="424029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1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</xdr:row>
      <xdr:rowOff>152400</xdr:rowOff>
    </xdr:from>
    <xdr:to>
      <xdr:col>11</xdr:col>
      <xdr:colOff>76200</xdr:colOff>
      <xdr:row>33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17</xdr:row>
      <xdr:rowOff>114300</xdr:rowOff>
    </xdr:from>
    <xdr:to>
      <xdr:col>11</xdr:col>
      <xdr:colOff>60960</xdr:colOff>
      <xdr:row>32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L18" sqref="L18"/>
    </sheetView>
  </sheetViews>
  <sheetFormatPr defaultRowHeight="14.4" x14ac:dyDescent="0.3"/>
  <sheetData>
    <row r="1" spans="1:9" x14ac:dyDescent="0.3">
      <c r="A1" t="s">
        <v>2</v>
      </c>
      <c r="B1" t="s">
        <v>3</v>
      </c>
      <c r="C1" t="s">
        <v>4</v>
      </c>
      <c r="D1" t="s">
        <v>1</v>
      </c>
      <c r="E1" t="s">
        <v>5</v>
      </c>
    </row>
    <row r="2" spans="1:9" x14ac:dyDescent="0.3">
      <c r="A2">
        <v>2.0199999999999999E-2</v>
      </c>
      <c r="B2">
        <v>631</v>
      </c>
      <c r="C2">
        <v>1.695E-2</v>
      </c>
      <c r="D2">
        <v>227</v>
      </c>
      <c r="E2">
        <f>A2-C2</f>
        <v>3.2499999999999994E-3</v>
      </c>
    </row>
    <row r="3" spans="1:9" x14ac:dyDescent="0.3">
      <c r="A3">
        <v>0.01</v>
      </c>
      <c r="B3">
        <v>574</v>
      </c>
      <c r="C3">
        <v>7.0499999999999998E-3</v>
      </c>
      <c r="D3">
        <v>1030</v>
      </c>
      <c r="E3">
        <f t="shared" ref="E3:E6" si="0">A3-C3</f>
        <v>2.9500000000000004E-3</v>
      </c>
      <c r="H3">
        <f>2^-0.711</f>
        <v>0.61089655083675032</v>
      </c>
      <c r="I3">
        <f>2^-0.059</f>
        <v>0.95992926103890808</v>
      </c>
    </row>
    <row r="4" spans="1:9" x14ac:dyDescent="0.3">
      <c r="A4">
        <v>4.4999999999999997E-3</v>
      </c>
      <c r="B4">
        <v>505</v>
      </c>
      <c r="C4">
        <v>1.9300000000000001E-3</v>
      </c>
      <c r="D4">
        <v>6450</v>
      </c>
      <c r="E4">
        <f t="shared" si="0"/>
        <v>2.5699999999999994E-3</v>
      </c>
      <c r="H4">
        <f>0.8845/H3</f>
        <v>1.4478719822341322</v>
      </c>
      <c r="I4">
        <f>0.0044/I3</f>
        <v>4.5836710876361736E-3</v>
      </c>
    </row>
    <row r="5" spans="1:9" x14ac:dyDescent="0.3">
      <c r="A5">
        <v>3.0000000000000001E-3</v>
      </c>
      <c r="B5">
        <v>472</v>
      </c>
      <c r="C5">
        <v>6.4000000000000005E-4</v>
      </c>
      <c r="D5">
        <v>22250</v>
      </c>
      <c r="E5">
        <f t="shared" si="0"/>
        <v>2.3600000000000001E-3</v>
      </c>
      <c r="I5">
        <f>I4*29007547.5/1000</f>
        <v>132.96105679898295</v>
      </c>
    </row>
    <row r="6" spans="1:9" x14ac:dyDescent="0.3">
      <c r="A6">
        <v>2.3E-3</v>
      </c>
      <c r="B6">
        <v>455</v>
      </c>
      <c r="D6">
        <v>110000</v>
      </c>
      <c r="E6">
        <f t="shared" si="0"/>
        <v>2.3E-3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9" sqref="K9"/>
    </sheetView>
  </sheetViews>
  <sheetFormatPr defaultRowHeight="14.4" x14ac:dyDescent="0.3"/>
  <sheetData>
    <row r="1" spans="1:9" x14ac:dyDescent="0.3">
      <c r="A1" t="s">
        <v>1</v>
      </c>
      <c r="B1" t="s">
        <v>6</v>
      </c>
      <c r="C1" t="s">
        <v>7</v>
      </c>
      <c r="D1" s="1" t="s">
        <v>8</v>
      </c>
    </row>
    <row r="2" spans="1:9" x14ac:dyDescent="0.3">
      <c r="A2" s="1">
        <v>3.0428328733063799</v>
      </c>
      <c r="B2" s="1">
        <v>0.14055731078477501</v>
      </c>
      <c r="C2" s="1">
        <v>7.5630560997956398E-2</v>
      </c>
      <c r="D2" s="1">
        <f t="shared" ref="D2:D20" si="0">B2-C2</f>
        <v>6.4926749786818616E-2</v>
      </c>
      <c r="G2" t="s">
        <v>9</v>
      </c>
      <c r="H2" t="s">
        <v>10</v>
      </c>
      <c r="I2">
        <v>0.16259999999999999</v>
      </c>
    </row>
    <row r="3" spans="1:9" x14ac:dyDescent="0.3">
      <c r="A3" s="1">
        <v>5.33280967430583</v>
      </c>
      <c r="B3" s="1">
        <v>7.1521030746807102E-2</v>
      </c>
      <c r="C3" s="1">
        <v>5.1409912937353197E-2</v>
      </c>
      <c r="D3" s="1">
        <f t="shared" si="0"/>
        <v>2.0111117809453904E-2</v>
      </c>
      <c r="H3" t="s">
        <v>12</v>
      </c>
      <c r="I3">
        <v>-0.68799999999999994</v>
      </c>
    </row>
    <row r="4" spans="1:9" x14ac:dyDescent="0.3">
      <c r="A4" s="1">
        <v>15.189614330931001</v>
      </c>
      <c r="B4" s="1">
        <v>3.3573349883865601E-2</v>
      </c>
      <c r="C4" s="1">
        <v>2.5020068379375399E-2</v>
      </c>
      <c r="D4" s="1">
        <f t="shared" si="0"/>
        <v>8.5532815044902025E-3</v>
      </c>
      <c r="G4" t="s">
        <v>11</v>
      </c>
      <c r="H4" t="s">
        <v>10</v>
      </c>
      <c r="I4">
        <v>2.3599999999999999E-2</v>
      </c>
    </row>
    <row r="5" spans="1:9" x14ac:dyDescent="0.3">
      <c r="A5" s="1">
        <v>26.566699731636799</v>
      </c>
      <c r="B5" s="1">
        <v>3.4028662093855397E-2</v>
      </c>
      <c r="C5" s="1">
        <v>1.70313228080929E-2</v>
      </c>
      <c r="D5" s="1">
        <f t="shared" si="0"/>
        <v>1.6997339285762497E-2</v>
      </c>
      <c r="H5" t="s">
        <v>0</v>
      </c>
      <c r="I5">
        <v>-0.16500000000000001</v>
      </c>
    </row>
    <row r="6" spans="1:9" x14ac:dyDescent="0.3">
      <c r="A6" s="1">
        <v>55.463485648493901</v>
      </c>
      <c r="B6" s="1">
        <v>2.0958682111799201E-2</v>
      </c>
      <c r="C6" s="1">
        <v>1.0263978376723999E-2</v>
      </c>
      <c r="D6" s="1">
        <f t="shared" si="0"/>
        <v>1.0694703735075202E-2</v>
      </c>
    </row>
    <row r="7" spans="1:9" x14ac:dyDescent="0.3">
      <c r="A7" s="1">
        <v>181.08167703849301</v>
      </c>
      <c r="B7" s="1">
        <v>1.46249591069255E-2</v>
      </c>
      <c r="C7" s="1">
        <v>4.5475239273958697E-3</v>
      </c>
      <c r="D7" s="1">
        <f t="shared" si="0"/>
        <v>1.007743517952963E-2</v>
      </c>
    </row>
    <row r="8" spans="1:9" x14ac:dyDescent="0.3">
      <c r="A8" s="1">
        <v>468.822783890724</v>
      </c>
      <c r="B8" s="1">
        <v>5.8061283993564696E-3</v>
      </c>
      <c r="C8" s="1">
        <v>2.3634077876321202E-3</v>
      </c>
      <c r="D8" s="1">
        <f t="shared" si="0"/>
        <v>3.4427206117243494E-3</v>
      </c>
    </row>
    <row r="9" spans="1:9" x14ac:dyDescent="0.3">
      <c r="A9" s="1">
        <v>888.33596617216404</v>
      </c>
      <c r="B9" s="1">
        <v>9.9291729566093195E-3</v>
      </c>
      <c r="C9" s="1">
        <v>1.52254980920153E-3</v>
      </c>
      <c r="D9" s="1">
        <f t="shared" si="0"/>
        <v>8.4066231474077893E-3</v>
      </c>
    </row>
    <row r="10" spans="1:9" x14ac:dyDescent="0.3">
      <c r="A10" s="1">
        <v>3028.7729824457501</v>
      </c>
      <c r="B10" s="1">
        <v>5.6156046841455603E-3</v>
      </c>
      <c r="C10" s="1">
        <v>6.5475850611808404E-4</v>
      </c>
      <c r="D10" s="1">
        <f t="shared" si="0"/>
        <v>4.9608461780274761E-3</v>
      </c>
    </row>
    <row r="11" spans="1:9" x14ac:dyDescent="0.3">
      <c r="A11" s="1">
        <v>4257.8386300722796</v>
      </c>
      <c r="B11" s="1">
        <v>4.66841535587689E-3</v>
      </c>
      <c r="C11" s="1">
        <v>5.1797701215909402E-4</v>
      </c>
      <c r="D11" s="1">
        <f t="shared" si="0"/>
        <v>4.1504383437177958E-3</v>
      </c>
    </row>
    <row r="12" spans="1:9" x14ac:dyDescent="0.3">
      <c r="A12" s="1">
        <v>9118.3176293046708</v>
      </c>
      <c r="B12" s="1">
        <v>4.50984117752004E-3</v>
      </c>
      <c r="C12" s="1">
        <v>3.0674064707972E-4</v>
      </c>
      <c r="D12" s="1">
        <f t="shared" si="0"/>
        <v>4.2031005304403197E-3</v>
      </c>
    </row>
    <row r="13" spans="1:9" x14ac:dyDescent="0.3">
      <c r="A13" s="1">
        <v>31037.524412993</v>
      </c>
      <c r="B13" s="1">
        <v>4.5155096964646603E-3</v>
      </c>
      <c r="C13" s="1">
        <v>1.3206092876563101E-4</v>
      </c>
      <c r="D13" s="1">
        <f t="shared" si="0"/>
        <v>4.3834487676990292E-3</v>
      </c>
    </row>
    <row r="14" spans="1:9" x14ac:dyDescent="0.3">
      <c r="A14" s="1">
        <v>54244.010395514</v>
      </c>
      <c r="B14" s="1">
        <v>4.71091334755761E-3</v>
      </c>
      <c r="C14" s="1">
        <v>8.9941188562585507E-5</v>
      </c>
      <c r="D14" s="1">
        <f t="shared" si="0"/>
        <v>4.6209721589950247E-3</v>
      </c>
    </row>
    <row r="15" spans="1:9" x14ac:dyDescent="0.3">
      <c r="A15" s="1">
        <v>185854.89157814</v>
      </c>
      <c r="B15" s="1">
        <v>3.2745247444223098E-3</v>
      </c>
      <c r="C15" s="1">
        <v>3.8547919653926202E-5</v>
      </c>
      <c r="D15" s="1">
        <f t="shared" si="0"/>
        <v>3.2359768247683836E-3</v>
      </c>
    </row>
    <row r="16" spans="1:9" x14ac:dyDescent="0.3">
      <c r="A16" s="1">
        <v>365416.23757221102</v>
      </c>
      <c r="B16" s="1">
        <v>1.94471220498354E-3</v>
      </c>
      <c r="C16" s="1">
        <v>2.4209990511318801E-5</v>
      </c>
      <c r="D16" s="1">
        <f t="shared" si="0"/>
        <v>1.9205022144722212E-3</v>
      </c>
    </row>
    <row r="17" spans="1:4" x14ac:dyDescent="0.3">
      <c r="A17" s="1">
        <v>841665.72653753904</v>
      </c>
      <c r="B17" s="1">
        <v>3.4717038259489898E-3</v>
      </c>
      <c r="C17" s="1">
        <v>1.3636301035699901E-5</v>
      </c>
      <c r="D17" s="1">
        <f t="shared" si="0"/>
        <v>3.4580675249132899E-3</v>
      </c>
    </row>
    <row r="18" spans="1:4" x14ac:dyDescent="0.3">
      <c r="A18" s="1">
        <v>1944612.36699794</v>
      </c>
      <c r="B18" s="1">
        <v>2.5658472247633E-3</v>
      </c>
      <c r="C18" s="1">
        <v>7.6643533788322996E-6</v>
      </c>
      <c r="D18" s="1">
        <f t="shared" si="0"/>
        <v>2.5581828713844676E-3</v>
      </c>
    </row>
    <row r="19" spans="1:4" x14ac:dyDescent="0.3">
      <c r="A19" s="1">
        <v>2658770.7563719801</v>
      </c>
      <c r="B19" s="1">
        <v>2.4709358745632201E-3</v>
      </c>
      <c r="C19" s="1">
        <v>6.18033760950935E-6</v>
      </c>
      <c r="D19" s="1">
        <f t="shared" si="0"/>
        <v>2.4647555369537106E-3</v>
      </c>
    </row>
    <row r="20" spans="1:4" x14ac:dyDescent="0.3">
      <c r="A20" s="1">
        <v>11145181.4365237</v>
      </c>
      <c r="B20" s="1">
        <v>2.1317997144482798E-3</v>
      </c>
      <c r="C20" s="1">
        <v>2.3056676170778901E-6</v>
      </c>
      <c r="D20" s="1">
        <f t="shared" si="0"/>
        <v>2.1294940468312021E-3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Nicholas A.</dc:creator>
  <cp:lastModifiedBy>Smith, Nicholas A.</cp:lastModifiedBy>
  <dcterms:created xsi:type="dcterms:W3CDTF">2016-03-28T20:46:20Z</dcterms:created>
  <dcterms:modified xsi:type="dcterms:W3CDTF">2016-04-01T21:55:24Z</dcterms:modified>
</cp:coreProperties>
</file>