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sumé" sheetId="1" r:id="rId4"/>
    <sheet state="visible" name="Florent" sheetId="2" r:id="rId5"/>
    <sheet state="visible" name="Justin" sheetId="3" r:id="rId6"/>
    <sheet state="visible" name="Loïc" sheetId="4" r:id="rId7"/>
    <sheet state="visible" name="Lucas" sheetId="5" r:id="rId8"/>
    <sheet state="visible" name="Matthieu" sheetId="6" r:id="rId9"/>
    <sheet state="visible" name="Nathanaël" sheetId="7" r:id="rId10"/>
    <sheet state="visible" name="Thomas" sheetId="8" r:id="rId11"/>
    <sheet state="visible" name="Vagno" sheetId="9" r:id="rId12"/>
    <sheet state="visible" name="Vincent" sheetId="10" r:id="rId13"/>
  </sheets>
  <definedNames/>
  <calcPr/>
</workbook>
</file>

<file path=xl/sharedStrings.xml><?xml version="1.0" encoding="utf-8"?>
<sst xmlns="http://schemas.openxmlformats.org/spreadsheetml/2006/main" count="883" uniqueCount="617">
  <si>
    <t>Résumé des feuilles de temps</t>
  </si>
  <si>
    <t>Prénom</t>
  </si>
  <si>
    <t>Durée totale</t>
  </si>
  <si>
    <t>Durée restante</t>
  </si>
  <si>
    <t>Pourcentage</t>
  </si>
  <si>
    <t>Accomplissement</t>
  </si>
  <si>
    <t>Florent</t>
  </si>
  <si>
    <t>Justin</t>
  </si>
  <si>
    <t>Loïc</t>
  </si>
  <si>
    <t>Lucas</t>
  </si>
  <si>
    <t>Matthieu</t>
  </si>
  <si>
    <t>Nathanaël</t>
  </si>
  <si>
    <t>Thomas</t>
  </si>
  <si>
    <t>Vagno</t>
  </si>
  <si>
    <t>Vincent</t>
  </si>
  <si>
    <t>Feuille de temps</t>
  </si>
  <si>
    <t>Tâche</t>
  </si>
  <si>
    <t>Date</t>
  </si>
  <si>
    <t>Heure de début</t>
  </si>
  <si>
    <t>Heure de fin</t>
  </si>
  <si>
    <t>Durée</t>
  </si>
  <si>
    <t>Statistiques</t>
  </si>
  <si>
    <t>Création/config serveur Discord + lecture sujet</t>
  </si>
  <si>
    <t>Moyenne sem.</t>
  </si>
  <si>
    <t>Réunion discussion sujet</t>
  </si>
  <si>
    <t>précision et mise par écrit des idées de sujets</t>
  </si>
  <si>
    <t>FAQ avec encadrants + Réunion post-FAQ</t>
  </si>
  <si>
    <t>Réunion discussion sujet (CdC)</t>
  </si>
  <si>
    <t>Heures par semaine</t>
  </si>
  <si>
    <t>Travail pour le CdC</t>
  </si>
  <si>
    <t>Du</t>
  </si>
  <si>
    <t>Au</t>
  </si>
  <si>
    <t>Réunion discussion détails CdC</t>
  </si>
  <si>
    <t>Rédaction CdC</t>
  </si>
  <si>
    <t>Rédaction et relecture CdC</t>
  </si>
  <si>
    <t>réunion infra avec V.Costantino</t>
  </si>
  <si>
    <t xml:space="preserve">réunion réparation tâches </t>
  </si>
  <si>
    <t>réunion structure réseau capteurs</t>
  </si>
  <si>
    <t>réunion architecture infra</t>
  </si>
  <si>
    <t>réunion réponse offre + module radio</t>
  </si>
  <si>
    <t>"Vacances"</t>
  </si>
  <si>
    <t>installation proxmox sur NUC</t>
  </si>
  <si>
    <t>recherche techno/module SF</t>
  </si>
  <si>
    <t>expérimentations pour la DB répliquée</t>
  </si>
  <si>
    <t>Gantt et rédaction réponse appel d'offre</t>
  </si>
  <si>
    <t>recherches pour la bdd répliquée</t>
  </si>
  <si>
    <t>travail sur bdd répliquée</t>
  </si>
  <si>
    <t>Réunion suivi de l'avancement</t>
  </si>
  <si>
    <t>installation des NUCs en C315</t>
  </si>
  <si>
    <t>recap réunion + discussion organisation</t>
  </si>
  <si>
    <t>architecture bdd</t>
  </si>
  <si>
    <t>travail sur l'automatisation du setup de la bdd</t>
  </si>
  <si>
    <t>finalisation ^ (version de test pour back-end du site)</t>
  </si>
  <si>
    <t>CR réunion hebdo du 7/11</t>
  </si>
  <si>
    <t xml:space="preserve">réunion d'avancement </t>
  </si>
  <si>
    <t>réunion client</t>
  </si>
  <si>
    <t>CR réunion hebdo du 14/11 et réu client du 16/11 + maj Gantt</t>
  </si>
  <si>
    <t>communication et organisation suite à la réu client</t>
  </si>
  <si>
    <t>configuration des NUCs et switchs en c315 (WOL et debug VLAN)</t>
  </si>
  <si>
    <t>script d'ajouts de données de tests dans bdd</t>
  </si>
  <si>
    <t>Réunion de suivi de l'avancement</t>
  </si>
  <si>
    <t>réparation du NUC déconnecté</t>
  </si>
  <si>
    <t>discussion sur la suite de l'infra</t>
  </si>
  <si>
    <t>réunion client 2</t>
  </si>
  <si>
    <t>edit des données exemple en BDD + ajout champs + essais requetes</t>
  </si>
  <si>
    <t>ajouts de données de tests plus complètes pour la BDD</t>
  </si>
  <si>
    <t>CR réu client du 23 et réu avancement du 20</t>
  </si>
  <si>
    <t>maj struct bdd + script de données de tests</t>
  </si>
  <si>
    <t>finalisation étude techno de connexion relais-serveurs</t>
  </si>
  <si>
    <t>réunion correction bdd</t>
  </si>
  <si>
    <t>restructuration mesures bdd</t>
  </si>
  <si>
    <t>travail sur le script d'écriture des données remontées en bdd</t>
  </si>
  <si>
    <t>CR RA du 28/11</t>
  </si>
  <si>
    <t>travail sur la gestion des utilisateurs</t>
  </si>
  <si>
    <t>réunion préparation jalon</t>
  </si>
  <si>
    <t>réunion client -jalon</t>
  </si>
  <si>
    <t>CR réu client du 08/12</t>
  </si>
  <si>
    <t>CR RA du 12, 7, 4 dec</t>
  </si>
  <si>
    <t>:</t>
  </si>
  <si>
    <t>préparation réu client du 14/12</t>
  </si>
  <si>
    <t>CR réu client du 14/12</t>
  </si>
  <si>
    <t>Refonte Gantt pour phase finale du projet</t>
  </si>
  <si>
    <t>réunion infra: définition objectifs/tâches pour reste projet</t>
  </si>
  <si>
    <t>Schéma VM orchestrateur</t>
  </si>
  <si>
    <t>Réunion client</t>
  </si>
  <si>
    <t>CR réu client du 21/12</t>
  </si>
  <si>
    <t>CR RA du 20/12</t>
  </si>
  <si>
    <t>adaptation scrip copie sftp-&gt;bdd</t>
  </si>
  <si>
    <t>gestion utilisateurs (création)</t>
  </si>
  <si>
    <t>gestion utilisateurs (connexion)</t>
  </si>
  <si>
    <t>gestion utilisateurs</t>
  </si>
  <si>
    <t>maj gantt et qqs détails dans gestion utilisateurs</t>
  </si>
  <si>
    <t>CR RA du 02/01 + maj gantt</t>
  </si>
  <si>
    <t>gestion users</t>
  </si>
  <si>
    <t>gestion users + maj gantt</t>
  </si>
  <si>
    <t>CR RA du 8/1</t>
  </si>
  <si>
    <t>réunion réseau mesh</t>
  </si>
  <si>
    <t>maj gantt</t>
  </si>
  <si>
    <t>CR réu client du 9/1/24</t>
  </si>
  <si>
    <t>conteneur site web + comm avec conteneur mongo</t>
  </si>
  <si>
    <t>gestionCmpt user</t>
  </si>
  <si>
    <t>gestionCmpt user: debuggage</t>
  </si>
  <si>
    <t>debug suppression compte</t>
  </si>
  <si>
    <t>rédaction rapport + schéma bdd</t>
  </si>
  <si>
    <t>rédaction rapport</t>
  </si>
  <si>
    <t>rédaction + relecture rapport</t>
  </si>
  <si>
    <t>envoi mail mp temp</t>
  </si>
  <si>
    <t>réunion AV + préparation soutenance</t>
  </si>
  <si>
    <t>envoi mail mp temp + débogage</t>
  </si>
  <si>
    <t>adaption script copie en bdd</t>
  </si>
  <si>
    <t>support soutenance</t>
  </si>
  <si>
    <t>sécurisation connexion serveur mail</t>
  </si>
  <si>
    <t>réparer connxion user sur infra (avec Loadbalancing))</t>
  </si>
  <si>
    <t>débogage gestion users + envoi mail</t>
  </si>
  <si>
    <t>préférences -&gt; couleurs</t>
  </si>
  <si>
    <t>testing</t>
  </si>
  <si>
    <t>préparation soutenance</t>
  </si>
  <si>
    <t>Réunion réponse offre repartition des tâches</t>
  </si>
  <si>
    <t>Rėunion</t>
  </si>
  <si>
    <t>fonction envoie de la bdd, début</t>
  </si>
  <si>
    <t>fonction envoie de la bdd, connexion ssh sftp</t>
  </si>
  <si>
    <t>Fonction conversion adresse ip en chaine de caractère vers int + sftp</t>
  </si>
  <si>
    <t>Test, amélioration diverses fonction envoieBDD</t>
  </si>
  <si>
    <t>authentification sftp</t>
  </si>
  <si>
    <t>code plus propre</t>
  </si>
  <si>
    <t>conception chiffrement mot de passe</t>
  </si>
  <si>
    <t xml:space="preserve"> test server / debug</t>
  </si>
  <si>
    <t>Vacances</t>
  </si>
  <si>
    <t>réunion</t>
  </si>
  <si>
    <t>modification fonction pour qu'elle envoie un fichier quelconque et non un fichier BDD</t>
  </si>
  <si>
    <t>réunion avant le jalon</t>
  </si>
  <si>
    <t>modifications mineurs</t>
  </si>
  <si>
    <t>raspberry pi</t>
  </si>
  <si>
    <t>Réunion</t>
  </si>
  <si>
    <t>RPI, branchement des capteurs</t>
  </si>
  <si>
    <t>RPI, branchement des capteurs bis</t>
  </si>
  <si>
    <t>galère avec l'électronique</t>
  </si>
  <si>
    <t>grosse galère avec l'électronique</t>
  </si>
  <si>
    <t>mesure des capteurs humidité et luminosité</t>
  </si>
  <si>
    <t>fonctions de mesure des capteurs humidité et luminosité</t>
  </si>
  <si>
    <t xml:space="preserve">défaillance RPI </t>
  </si>
  <si>
    <t>test hardware + calibrage capteur humidité</t>
  </si>
  <si>
    <t>capteur humidité reglé</t>
  </si>
  <si>
    <t>capteur luminosité capricieux I</t>
  </si>
  <si>
    <t>capteur luminosité capricieux II</t>
  </si>
  <si>
    <t>capteur luminosité capricieux III</t>
  </si>
  <si>
    <t>capteur luminosité capricieux IV</t>
  </si>
  <si>
    <t>capteur luminosité capricieux  V</t>
  </si>
  <si>
    <t>sonde DS28B20</t>
  </si>
  <si>
    <t>capteur luminosité</t>
  </si>
  <si>
    <t>capteur température, denudage de câble à la main</t>
  </si>
  <si>
    <t>réunion avant la soutenance</t>
  </si>
  <si>
    <t>travail en commun</t>
  </si>
  <si>
    <t>code propre + doc</t>
  </si>
  <si>
    <t>Conversion feuille de temps Excel &gt; Google Sheets et mise en place</t>
  </si>
  <si>
    <t>FAQ avec encadrants et réunion post-FAQ</t>
  </si>
  <si>
    <t>Lecture CCTP, rédac CdC page de garde, plan et grandes lignes</t>
  </si>
  <si>
    <t>Recherche capteurs/infos techniques</t>
  </si>
  <si>
    <t>Création logo et rédaction introduction</t>
  </si>
  <si>
    <t>Recherches légumes, agriculture, capteurs et discussion Discord</t>
  </si>
  <si>
    <t>Rédaction CdC (toutes les parties sauf l'infrastructure)</t>
  </si>
  <si>
    <t>Correction CdC et ajout de précisions</t>
  </si>
  <si>
    <t>Rédaction CdC (relecture et corrections par rapport à la réunion)</t>
  </si>
  <si>
    <t>Ajout feuille "Résumé" sur la feuille de temps</t>
  </si>
  <si>
    <t>Correction CdC</t>
  </si>
  <si>
    <t>Correction CdC et prise en compte des commentaires</t>
  </si>
  <si>
    <t>Lecture des changements, ajout commentaires et corrections</t>
  </si>
  <si>
    <t>Lecture et corrections CdC</t>
  </si>
  <si>
    <t>Corrections et finitions CdC</t>
  </si>
  <si>
    <t>Recherches références et infos capteurs</t>
  </si>
  <si>
    <t>Recherches sur compatibilité capteurs Raspi/Arduino</t>
  </si>
  <si>
    <t>Réunion attribution des tâches</t>
  </si>
  <si>
    <t>Recherches et ajout capteurs dans le doc des équipements</t>
  </si>
  <si>
    <t>Recherches capteurs réseaux</t>
  </si>
  <si>
    <t>Rédaction réponse offre et recherches sur les capteurs et conso</t>
  </si>
  <si>
    <t>Rédaction/corrections réponse offre et création schéma du site</t>
  </si>
  <si>
    <t>Ajout précisions réponse offre et recherches compatibilité C++</t>
  </si>
  <si>
    <t>Recherches et ajout infos liste capteurs à acheter</t>
  </si>
  <si>
    <t>Rédaction, amélioration schéma site, schéma boitier, logo entreprise</t>
  </si>
  <si>
    <t>Correction heures par semaine FdT (0h00 à la place d'un vide)</t>
  </si>
  <si>
    <t>Rédaction section coûts (recherches tarifs)</t>
  </si>
  <si>
    <t>Rédaction section int. web, corr. schéma site, rch. routage et boitier</t>
  </si>
  <si>
    <t>Modification schéma site, correction rép. offre et discussion comm.</t>
  </si>
  <si>
    <t>Relecture, discussion et corrections réponse offre</t>
  </si>
  <si>
    <t>Relecture, corrections, complétions réponse offre et liste d'achats</t>
  </si>
  <si>
    <t>Développement du site</t>
  </si>
  <si>
    <t>Correction tableau (Safari) et amélioration style</t>
  </si>
  <si>
    <t>Planif. étapes back, scripts boutons, récup. et affichage moyennes</t>
  </si>
  <si>
    <t>Recherches, tests et intégration préliminaire API météo</t>
  </si>
  <si>
    <t>Intégration, affichage données API météo (front/back) et opti. CSS</t>
  </si>
  <si>
    <t>Ajout thème sombre, correctifs et màj favicon</t>
  </si>
  <si>
    <t>Corrections, amélioration prés. météo et ajout page formu. connex.</t>
  </si>
  <si>
    <t>Ajout version mobile du site</t>
  </si>
  <si>
    <t>Ajout page gestion compte et JavaScript</t>
  </si>
  <si>
    <t>Ajout boîte de dialogue confirmation et page de création de compte</t>
  </si>
  <si>
    <t>Amélio. météo : choix 1 jour/1 semaine (front/back) et corrections</t>
  </si>
  <si>
    <t>Ajout JS pour le graphique</t>
  </si>
  <si>
    <t>Amélioration gestion différentes parties du graphique</t>
  </si>
  <si>
    <t>Fin JS graph., optimi., correct. bug Firefox (sticky/blur) et responsive</t>
  </si>
  <si>
    <t>C++ gén. val. aléa., gestion BDD création/insertion et compilation</t>
  </si>
  <si>
    <t>Correction code capteurs</t>
  </si>
  <si>
    <t>Recherches SQLite en C++ et tests CMake multiples programmes</t>
  </si>
  <si>
    <t>Ajout agrégateur BDD, modif. compilation et refonte organisation</t>
  </si>
  <si>
    <t>Ajout fonctions affichage manquantes, optis., réorga. et correctifs</t>
  </si>
  <si>
    <t>Ajout bouchon backend données graphique et réajout placeholders</t>
  </si>
  <si>
    <t>Ajout indication contrôle dézoom graph et corrections style</t>
  </si>
  <si>
    <t>Ajout données JSON luminosité, formatage spécifique et correctifs</t>
  </si>
  <si>
    <t>Amélio. affich. infos champs et discussion/modif. noms champs BDD</t>
  </si>
  <si>
    <t>Suivi avancement backend, correction Readme et retours à l'équipe</t>
  </si>
  <si>
    <t>Correction overflow, optimisation tableaux et gestion barre de titre</t>
  </si>
  <si>
    <t>Debug et correction compilation SFTP (fonction de Justin)</t>
  </si>
  <si>
    <t>Gestion équipe, indications pour rapport Matthieu et Readme site</t>
  </si>
  <si>
    <t>Explications format données à envoyer au front et moyen de débug</t>
  </si>
  <si>
    <t>Corrections, mise en forme et ajout infos. docu. site (Google Drive)</t>
  </si>
  <si>
    <t>Ajout Dockerfile site/capteurs et documentation liée</t>
  </si>
  <si>
    <t>Connexion MongoDB depuis PHP, récup. nbr. ilots et adaptat. front</t>
  </si>
  <si>
    <t>Tests communication Docker MongoDB et Docker PHP</t>
  </si>
  <si>
    <t>Correction code et prise en main MongoDB données complétées</t>
  </si>
  <si>
    <t>Backend nomUtilisateur, numChamps, numIlots et adaptations front</t>
  </si>
  <si>
    <t>Ajout infos. capteurs actifs/total, adapt. JS, corrections et rebase Git</t>
  </si>
  <si>
    <t>Backend récup. coord. champ météo, modif. CSS tableaux et correct.</t>
  </si>
  <si>
    <t>Démo. à personne hors projet et correction hauteur lignes tableaux</t>
  </si>
  <si>
    <t>Discussions ajout champ BDD et suivi et instruct. requêtes backend</t>
  </si>
  <si>
    <t>Suivi avancement backend/capteurs et discussion requêtes</t>
  </si>
  <si>
    <t>Adapt. front requêtes back, correct. et débug nouveau format dates</t>
  </si>
  <si>
    <t>Débug comm. Docker BDD et PHP infra (avec Matthieu et Vincent)</t>
  </si>
  <si>
    <t>Modif. compil. choix prog., Dockerfile, doc. et suppr. BDD agrégées</t>
  </si>
  <si>
    <t>Ajout colonne tableau toutes données et adaptation JS</t>
  </si>
  <si>
    <t>Recherches, aide et indications installation RaspPiOS sur Raspberry</t>
  </si>
  <si>
    <t>Optimisation performances retraction header et usabilité (boutons)</t>
  </si>
  <si>
    <t>Correction boutons mobile se masquent pas et blur buggé Chrome</t>
  </si>
  <si>
    <t>Debug Git et récup. identifiants SFTP depuis fichier pour capteurs</t>
  </si>
  <si>
    <t>Modification stockage mesures, doc. et modification compilation</t>
  </si>
  <si>
    <t>Créa. et ajout logo spécifique thème sombre/mobile et corr. tableau</t>
  </si>
  <si>
    <t>Optimisation taille images</t>
  </si>
  <si>
    <t>Rech. passage clé API back, ajout id. agriculteur et gestion équipe</t>
  </si>
  <si>
    <t>Correction logos version mobile</t>
  </si>
  <si>
    <t>Ajout retour haut page clic espace vide header et corrections</t>
  </si>
  <si>
    <t>Recherche salons axés agriculture pour communication</t>
  </si>
  <si>
    <t>Modif. headers, ajouts scripts sur les autres pages, corrections JS</t>
  </si>
  <si>
    <t>Recherches de possibilités pour la communication</t>
  </si>
  <si>
    <t>Rech. salons (fonctionnem., tarif, ...), écrit. doc. comm. et corr. site</t>
  </si>
  <si>
    <t>Ajout footer, passage fichiers en PHP opti. code et corrections</t>
  </si>
  <si>
    <t>Réorga. design front et clarification (prise en compte retours jalon)</t>
  </si>
  <si>
    <t>Réunion optimisation appels API backend avec Vincent</t>
  </si>
  <si>
    <t>Opti. appels back, amélio. titres et ajout style distrinctif état champ</t>
  </si>
  <si>
    <t>Ajout nom fichier unique et mise à jour documentation</t>
  </si>
  <si>
    <t>Ajout id agriculteur sur front et bouton pour copier</t>
  </si>
  <si>
    <t>Ajout page erreur 404 et correctifs style</t>
  </si>
  <si>
    <t>Recherches tarifs salon et plan de communication (Google Drive)</t>
  </si>
  <si>
    <t>Refonte formulaire gestion compte et ajout couleur image profil</t>
  </si>
  <si>
    <t>Ajout récup./affich. infos utilisa., gestion dyna. select. coul. et corr.</t>
  </si>
  <si>
    <t>Correct. style et modifications placeholders enregistrement modif.</t>
  </si>
  <si>
    <t>Ajout bouton et JS pour réinitialiser formulaire gestion compte</t>
  </si>
  <si>
    <t>Refonte formulaires connex./créa. cmpt. et corr. placement footer</t>
  </si>
  <si>
    <t>Ajout mode admin. form. gestion cmpt., bouch. back, JS et correctifs</t>
  </si>
  <si>
    <t>Recherches passage id agriculteur entre pages PHP</t>
  </si>
  <si>
    <t>Réunion suivi de l'avancement et discussion sécurité RPi</t>
  </si>
  <si>
    <t>Modif. rôle par admin., adapt. en profondeur/optis. JS et corr. form.</t>
  </si>
  <si>
    <t>Merge de main sur site, correction (suppressions code) et vérifs.</t>
  </si>
  <si>
    <t>Ajout btn. retour acc. sur gest. cmpt., correct. et logo retour accueil</t>
  </si>
  <si>
    <t>Ajout complexité minimale mdp formulaire, indications et correct.</t>
  </si>
  <si>
    <t>Tentative rebase puis merge et ajout bouton export données</t>
  </si>
  <si>
    <t>Recherches export données en CSV, ajout JS btn. export et correctifs</t>
  </si>
  <si>
    <t>Recherche obtention pourcentage batterie restant (quasi impossible)</t>
  </si>
  <si>
    <t>Discussion puis adapt. formulaire chgmt. mdp 1ère connex. et corr.</t>
  </si>
  <si>
    <t>Début site présentation AlsAgriNet</t>
  </si>
  <si>
    <t>Mise en place formulaire contact et backend</t>
  </si>
  <si>
    <t>Ajout contenu, traduction (bouton selection et backend) et correctifs</t>
  </si>
  <si>
    <t>Ajout Google Maps, informations de contact et ajout de contenu</t>
  </si>
  <si>
    <t>Mise en place mémoire, plan et écriture</t>
  </si>
  <si>
    <t>Complétion mémoire capteurs, back météo et correct. code capteurs</t>
  </si>
  <si>
    <t>Ajout scénario site web et schéma partie technique</t>
  </si>
  <si>
    <t>Ajouts éléments site communication et corrections</t>
  </si>
  <si>
    <t>Complétion mémoire choix techniques capteurs, site et corrections</t>
  </si>
  <si>
    <t>Discussions pour le bacckend, adapations et corrections JS</t>
  </si>
  <si>
    <t>Amélioration couleurs dégradé graphique et nettoyage code front</t>
  </si>
  <si>
    <t>Corrections et ajout support suppression du compte</t>
  </si>
  <si>
    <t>Réunion de suivi de l'avancement, ajout poli. confiden. et correctifs</t>
  </si>
  <si>
    <t>Ajout bannière cookie</t>
  </si>
  <si>
    <t>Moultes corrections JS, backend gestion cmpt. et nettoyage code</t>
  </si>
  <si>
    <t>Correction et complétion du mémoire partie frontend</t>
  </si>
  <si>
    <t>Corretion fonction SFTP, intégration, réorganisation et nettoyage</t>
  </si>
  <si>
    <t>Cmplt. récup. données back, graph, envoi données mémoire et flyer</t>
  </si>
  <si>
    <t>Reft. récup. id. SFTP./ args., amélio. gén. val, renvoi NaN et mémoire</t>
  </si>
  <si>
    <t>Ajout boîte dia. conf. créa. utili. et correct. frontend/code capteurs</t>
  </si>
  <si>
    <t>Discu. emp. dossier stockage/, amélio. code et ajout infos Readme</t>
  </si>
  <si>
    <t>Corrections mémoire et complétion participation à un salon</t>
  </si>
  <si>
    <t>Ajout arg. récup. utili., ajout mode dev. dckr. site et corr. dckr. BDD</t>
  </si>
  <si>
    <t>Correct. JS form. modifs. infos compte, relecture et correct. mémoire</t>
  </si>
  <si>
    <t>Correct. JS., modif. contenu page sur modif. form. et ajt. msg. d'info.</t>
  </si>
  <si>
    <t>Relecture et corrections mémoire</t>
  </si>
  <si>
    <t>Recherches solutions annexes, tests et débug sonde lumi. avec Justin</t>
  </si>
  <si>
    <t>Correct. code mesures, ajustements et test envoi par SFTP sur l'infra.</t>
  </si>
  <si>
    <t>Harmo. plcmt. corps/footer, corr. exp. utilisateur et ajt. webmanifest</t>
  </si>
  <si>
    <t>Modifications fond et forme du flyer</t>
  </si>
  <si>
    <t>Réunion suivi de l'avancement et préparation de la soutenance</t>
  </si>
  <si>
    <t>Traduction des flyers en anglais et allemand</t>
  </si>
  <si>
    <t>Corr. select. role, amél. logo header (retour accueil) et correct. style</t>
  </si>
  <si>
    <t>Correct. du code, correct. flyers et préparation pour la soutenance</t>
  </si>
  <si>
    <t>Correct. du site de comm., de la page gestion utilisateurs et débug</t>
  </si>
  <si>
    <t>Préparation présentation finale</t>
  </si>
  <si>
    <t xml:space="preserve">Mise en place du Drive + lecture et analyse du sujet </t>
  </si>
  <si>
    <t>Heure conversation avec enseignant</t>
  </si>
  <si>
    <t>Etude du sujet pour rédaction du CDC</t>
  </si>
  <si>
    <t>Réunion + rédaction cahier des charges</t>
  </si>
  <si>
    <t>Relecture cahier des charges</t>
  </si>
  <si>
    <t>CDC + recherche</t>
  </si>
  <si>
    <t>CDC</t>
  </si>
  <si>
    <t>Recherche de capteurs</t>
  </si>
  <si>
    <t>Recherche de technologies (langage IoT &amp; connection réseaux)</t>
  </si>
  <si>
    <t>Recherche module communication sans fils + Reu</t>
  </si>
  <si>
    <t>Recherche module, revue du plan site web, relecture rendu</t>
  </si>
  <si>
    <t>Progression pour le rendu intermédiaire</t>
  </si>
  <si>
    <t>Progression pour le rendu intermédiaire + étude prix/ilot</t>
  </si>
  <si>
    <t>Rédaction de doc par rapport au information donnée par Loïc</t>
  </si>
  <si>
    <t>Recherche sur réseaux mesh</t>
  </si>
  <si>
    <t>Brieffing réunion</t>
  </si>
  <si>
    <t>Lecture du ccode BDD &amp; Site script + début de backend</t>
  </si>
  <si>
    <t>Création feuille modèle de réunion</t>
  </si>
  <si>
    <t>Remise en forme prise de note de la réunion 14.11.23</t>
  </si>
  <si>
    <t>Backend Web + prise en main bdd</t>
  </si>
  <si>
    <t xml:space="preserve">Backend </t>
  </si>
  <si>
    <t>Backend, majoritairement test avec rapport dans GDOC</t>
  </si>
  <si>
    <t>Backend</t>
  </si>
  <si>
    <t xml:space="preserve">Backend test url par Script Python </t>
  </si>
  <si>
    <t>Mesh Network mise en place rpi gateway</t>
  </si>
  <si>
    <t>Mesh Network mise en place rpi</t>
  </si>
  <si>
    <t>Mesh Network essayer d'installer après x ieme essaie rpi os</t>
  </si>
  <si>
    <t>Test de communication entre RPI et PC par câble ethernet</t>
  </si>
  <si>
    <t>Réseaux mesh</t>
  </si>
  <si>
    <t>Réseaux mesh connexion noeud gateway</t>
  </si>
  <si>
    <t>Réseau mesh merge + vérification programme d'installation + test</t>
  </si>
  <si>
    <t>Recherche d'un protocole de communication dans un réseaux mesh</t>
  </si>
  <si>
    <t>Réunion J-1 jalon</t>
  </si>
  <si>
    <t>Connection mesh - infra</t>
  </si>
  <si>
    <t>Création d'un script bouchon</t>
  </si>
  <si>
    <t>Debug script bouchon</t>
  </si>
  <si>
    <t>Script Bouchon amélioration + up rsx mesh jalon</t>
  </si>
  <si>
    <t>Optimisation de script + rchch transfère des données dans rsx mesh</t>
  </si>
  <si>
    <t>Recherche sur le protocol de routage batman</t>
  </si>
  <si>
    <t>Installation OpenVPN rsx mesh</t>
  </si>
  <si>
    <t>Schéma Rsx mesh</t>
  </si>
  <si>
    <t>Recherche sur OpenVPN pour résoudre pb installation</t>
  </si>
  <si>
    <t>Configuration Firewall Gateway</t>
  </si>
  <si>
    <t>Màj code, rchch comment sécuriser un firewall</t>
  </si>
  <si>
    <t>Recherche sur Coap</t>
  </si>
  <si>
    <t>Rapport Mémoire</t>
  </si>
  <si>
    <t>WireGuard VPN</t>
  </si>
  <si>
    <t>WireGuard VPN Server + git</t>
  </si>
  <si>
    <t>Git (clean branch remote, branch local, commit etc...)</t>
  </si>
  <si>
    <t>WireGuard VPN Server</t>
  </si>
  <si>
    <t>WireGuard VPN Server Client (install ok, usage nok)</t>
  </si>
  <si>
    <t>Flyer com</t>
  </si>
  <si>
    <t>Rattrapage réunion + flyer + page fb</t>
  </si>
  <si>
    <t>Réflexion et échange à propos de idées</t>
  </si>
  <si>
    <t>VPN + test script installation</t>
  </si>
  <si>
    <t>Communication + schéma carte</t>
  </si>
  <si>
    <t>Test programme d'installation</t>
  </si>
  <si>
    <t>Mise à niveau réseau mesh</t>
  </si>
  <si>
    <t>Script d'installation relecture + script VPN + vocal</t>
  </si>
  <si>
    <t>Script Gateway, send SFTP + script install test + code cpp test</t>
  </si>
  <si>
    <t>Script install debug</t>
  </si>
  <si>
    <t>Doc</t>
  </si>
  <si>
    <t>Doc + script Gateway sftp + script installation</t>
  </si>
  <si>
    <t>Doc + script Gateway sftp (debug cpp) + script installation</t>
  </si>
  <si>
    <t>Vocal Vagno + crontab</t>
  </si>
  <si>
    <t>Crontab + Doc + Firewall</t>
  </si>
  <si>
    <t>Mémoire + comm + coap</t>
  </si>
  <si>
    <t>Test librairie capteur</t>
  </si>
  <si>
    <t>Connection SFTP test + firewall + script install</t>
  </si>
  <si>
    <t>Test RSX mesh avec plusieurs rpi</t>
  </si>
  <si>
    <t>Cage de Faranay</t>
  </si>
  <si>
    <t>Dernier rush</t>
  </si>
  <si>
    <t>Rush</t>
  </si>
  <si>
    <t>Redaction dans la réponse à l'offre</t>
  </si>
  <si>
    <t>Diverses réunions</t>
  </si>
  <si>
    <t>Configuration routeur et sous-réseau dans Iaas</t>
  </si>
  <si>
    <t>Redaction script Cloud-Init pour instances via Iaas</t>
  </si>
  <si>
    <r>
      <rPr>
        <rFont val="Calibri"/>
        <color theme="1"/>
        <sz val="11.0"/>
      </rPr>
      <t xml:space="preserve">Schéma </t>
    </r>
    <r>
      <rPr>
        <rFont val="Calibri"/>
        <color rgb="FF1155CC"/>
        <sz val="11.0"/>
        <u/>
      </rPr>
      <t>draw.io</t>
    </r>
    <r>
      <rPr>
        <rFont val="Calibri"/>
        <color theme="1"/>
        <sz val="11.0"/>
      </rPr>
      <t xml:space="preserve"> Infrastructure IAAS</t>
    </r>
  </si>
  <si>
    <t>Rédaction étude sans WLAN sur le relais</t>
  </si>
  <si>
    <t>Ajout dans script cloud-init répos pour MongoDB, reste HTTPD</t>
  </si>
  <si>
    <t>Ajout de nouveaux réseaux, instances web prêtes (sans mongoDB) et LB redirection de port marche</t>
  </si>
  <si>
    <t>Compréhension et test (avec echec) de la création d'un LB avec IaaS</t>
  </si>
  <si>
    <t>Dockercompose en local pour lié BDD et serveur PHP</t>
  </si>
  <si>
    <t>Finalement echec Dockercompose en local</t>
  </si>
  <si>
    <t>Création access token pour clone le site sur les instances web</t>
  </si>
  <si>
    <t>Révision fonctionnement iptables pour LB</t>
  </si>
  <si>
    <t>Installation de docker via cloud-init et lancement conteneurs MongoDB</t>
  </si>
  <si>
    <t>Pour l'instant, abandon Docker, installation extension MongoDB pour PHP</t>
  </si>
  <si>
    <t>Script créer les services (pas juste encore) et site test_bdd.php</t>
  </si>
  <si>
    <t>Installation librairie MongoDB avec composer réussie, mais BDD ne veut pas se connecter</t>
  </si>
  <si>
    <t>Installation Docker-CE sur CentOS et Disable SELinux</t>
  </si>
  <si>
    <t xml:space="preserve">Renseignement pour automatiser màj site : webhooks </t>
  </si>
  <si>
    <t>Programmation webhook ok, mais problème pour git pull</t>
  </si>
  <si>
    <t>Webhook fonctionnel mais pas pour tous les dossiers du git</t>
  </si>
  <si>
    <t>Essais vagues de faire que le script du webhook ait accès au git</t>
  </si>
  <si>
    <t>Enfin webhook fonctionnel avec pull auto lors d'un push</t>
  </si>
  <si>
    <t>Renseignement pour load balancing notamment dans un conteneur NGINX</t>
  </si>
  <si>
    <t>Ajout d'un simple load balancer dans l'IaaS avec pour l'instant 2 instances web</t>
  </si>
  <si>
    <r>
      <rPr>
        <rFont val="Calibri"/>
        <color theme="1"/>
        <sz val="11.0"/>
      </rPr>
      <t xml:space="preserve">Détail schéma Infra IaaS </t>
    </r>
    <r>
      <rPr>
        <rFont val="Calibri"/>
        <color rgb="FF1155CC"/>
        <sz val="11.0"/>
        <u/>
      </rPr>
      <t>draw.io</t>
    </r>
  </si>
  <si>
    <t>Essai de faire webhook pour toutes les instances, netcat notamment</t>
  </si>
  <si>
    <t>Webhook maintenant sur toutes les instances web, service sur LB</t>
  </si>
  <si>
    <t>Instance sftp simple avec cloud-init</t>
  </si>
  <si>
    <t>serveur-sftp configuré avec user et droits appropriés</t>
  </si>
  <si>
    <t>Essai concluant script-copie dans bdd-mongo</t>
  </si>
  <si>
    <t>Nouveau conteneur pour sftp qui peut exec le python de Florent</t>
  </si>
  <si>
    <t>Service pour faire la copie python, donc server-sftp prêt</t>
  </si>
  <si>
    <t>Réplica Set sur les 6 instances web + serveur sftp, pour l'instant n'insère pas les données encore</t>
  </si>
  <si>
    <t>Insertion dans le réplica set avec sftp OK, mais pas visible sur le site</t>
  </si>
  <si>
    <t>Finalement visible sur le site : idChamp : 2 = Champ3...........</t>
  </si>
  <si>
    <t>Formattage données envoyé par SFTP, 5ème et 6ème valeur doivent être un float</t>
  </si>
  <si>
    <t>Pourquoi les instances ne communiquent plus entre elles ? :'(</t>
  </si>
  <si>
    <t>Groupes de sécurité, finalement pas nécessaire à mettre dans l'IaaS</t>
  </si>
  <si>
    <t>Schéma : comment la requête HTTP circule (LB, NGINX, ...)</t>
  </si>
  <si>
    <t>Schéma : relation backend/bdd</t>
  </si>
  <si>
    <t>Apprentissage fonctionnement Nomad (Consul un peu aussi)</t>
  </si>
  <si>
    <t>Réunioin</t>
  </si>
  <si>
    <t>Dockerfile sur debian pour instance web, et index enlevé</t>
  </si>
  <si>
    <t>Essai désespéremment de push une image sur Docker Hub, sans succès</t>
  </si>
  <si>
    <t>Réunion Nomad, avec Nathanaêl</t>
  </si>
  <si>
    <t>Modifs mineurs sur Dockerfile</t>
  </si>
  <si>
    <t>réunion discord</t>
  </si>
  <si>
    <t>Image docker avec mongo librarie+driver ok</t>
  </si>
  <si>
    <t>Réussir a faire fonctionner nomad+consul sur une VirtualBox avec nouvelles IP</t>
  </si>
  <si>
    <t>Compréhension des bridges Nomad et essai d'un bridge sur un orchestrateur</t>
  </si>
  <si>
    <t>Load-Balancer grâce à Fabio et Consul</t>
  </si>
  <si>
    <t>Déploiement du loadbalancer en tant que service, donc tourne sur tous les clients Nomad, pas besoin d'en instancier plusieurs</t>
  </si>
  <si>
    <t>Réplica Set Job Mongodb</t>
  </si>
  <si>
    <t>Recherche DNS pour lier Mongodb et Web</t>
  </si>
  <si>
    <t>Liaison MongoDB et Web faite par template Consul et variable d'environnement</t>
  </si>
  <si>
    <t>Mettres deux serveurs (donc noeuds) de nomad/consul sur le même datacenter</t>
  </si>
  <si>
    <t>Vérification Scaling MongoDB URL dans l'env des Webs</t>
  </si>
  <si>
    <t>Update Job Mongo pour scaling avec groups différents</t>
  </si>
  <si>
    <t>Redaction mémoire</t>
  </si>
  <si>
    <t>Pipeline sur Gitlab pour push auto une image docker sur le répo à chaque commit</t>
  </si>
  <si>
    <t>Fix client nomad refuse toutes les connexions</t>
  </si>
  <si>
    <t>Certificat TLS et HTTPS dans le serveur apache</t>
  </si>
  <si>
    <t>Essai de loadbalancer a la fois sans https et avec https mais sans succès</t>
  </si>
  <si>
    <t>HTTPS sur le LB (mais que HTTPS maintenant) part1</t>
  </si>
  <si>
    <t>HTTPS sur le LB (mais que HTTPS maintenant) part2</t>
  </si>
  <si>
    <t>Recherche sur la manière de restart un job quand une nouvelle image Docker apparait</t>
  </si>
  <si>
    <t xml:space="preserve">Réunion </t>
  </si>
  <si>
    <t>Méta Key sur Client nomad pour clé API</t>
  </si>
  <si>
    <t>MongoDB marche pas car pas AVX sur orc3-4-5</t>
  </si>
  <si>
    <t>grosse reunion</t>
  </si>
  <si>
    <t>Crontab valide</t>
  </si>
  <si>
    <t>Site Com sqlite</t>
  </si>
  <si>
    <t>Site Com sqlite (part 2)</t>
  </si>
  <si>
    <t>Page 404 perso</t>
  </si>
  <si>
    <t>Cacher la clé api sur le serveur</t>
  </si>
  <si>
    <t>Recherche sur autoscaling mais dur sans prometheus</t>
  </si>
  <si>
    <t>Redirect HTTP to HTTPS</t>
  </si>
  <si>
    <t>Travail sur le cahier des charges</t>
  </si>
  <si>
    <t>Réunion répartition des taches</t>
  </si>
  <si>
    <t>Travail sur la réponse à l'appel d'offre</t>
  </si>
  <si>
    <t>Travail sur la partie monitoring de l'infra</t>
  </si>
  <si>
    <t>Mise en place de graphana</t>
  </si>
  <si>
    <t>Travail sur la bdd de monitoring</t>
  </si>
  <si>
    <t>Réunion infra</t>
  </si>
  <si>
    <t>Grafana -&gt; Partie UP</t>
  </si>
  <si>
    <t>Grafana -&gt; lien entre les noeuds</t>
  </si>
  <si>
    <t>Grafana -&gt; auto config linux</t>
  </si>
  <si>
    <t>Iaas déployement de grafana</t>
  </si>
  <si>
    <t>Prometheus -&gt; config client / serveur</t>
  </si>
  <si>
    <t>Prometheus FINI coté client</t>
  </si>
  <si>
    <t>FIN DE Promotheus version pull</t>
  </si>
  <si>
    <t>Prometheus push</t>
  </si>
  <si>
    <t>FIN DU PROMETHEUS PUSH</t>
  </si>
  <si>
    <t>FIX: Typo typo typo et des vms LOOOOONGUE à démarrer</t>
  </si>
  <si>
    <t>Création des vms consul/nomad</t>
  </si>
  <si>
    <t>Configuration nomad/consul</t>
  </si>
  <si>
    <t>Clusterisation de nomad/consul</t>
  </si>
  <si>
    <t>Réunion OSEF</t>
  </si>
  <si>
    <t>Clusterisation de nomad/consul terminée en LOCAL !!! (youpi)</t>
  </si>
  <si>
    <t>Mise en prod nomad/consul (+ reu mathieu)</t>
  </si>
  <si>
    <t>Mise en prod nomad/consul terminée !!</t>
  </si>
  <si>
    <t>Configuration du loadbalencer (ça avance bien 👍)</t>
  </si>
  <si>
    <t>Clusternomad consul</t>
  </si>
  <si>
    <t>Keepalived docker sftp</t>
  </si>
  <si>
    <t>Rapport</t>
  </si>
  <si>
    <t>Dernier rush rapport</t>
  </si>
  <si>
    <t>job nomad sftp (pourquoi c'est si dur)</t>
  </si>
  <si>
    <t>job nomad sftp (toujours aussi hard)</t>
  </si>
  <si>
    <t>Fin du nomad SFTP !!!!!!!!</t>
  </si>
  <si>
    <t>Debug nomad + keepalived + sftp</t>
  </si>
  <si>
    <t>Debug sftp</t>
  </si>
  <si>
    <t>Grafana sur nomad ?</t>
  </si>
  <si>
    <t>Grafana + prometheus</t>
  </si>
  <si>
    <t>final rush</t>
  </si>
  <si>
    <t>Install de proxmox  sur les nucs</t>
  </si>
  <si>
    <t>recherche et comparaison de solutions de vpn mesh</t>
  </si>
  <si>
    <t>mise en place du mesh nebula interne sur les nucs</t>
  </si>
  <si>
    <t>tentative de routage entre les bridges</t>
  </si>
  <si>
    <t>mise en place de FRR pour un EVPN</t>
  </si>
  <si>
    <t>finalisation de l'EVPN sur les nucs</t>
  </si>
  <si>
    <t>configuration initiale des serveurs ntp sur les nucs</t>
  </si>
  <si>
    <t>recherches sur GlusterFS</t>
  </si>
  <si>
    <t>configuration des LVM et glusterFS sur 2 NUCS</t>
  </si>
  <si>
    <t>configuration de glusterfs sur tous les nucs</t>
  </si>
  <si>
    <t>tests pour le déployment de bridges sur l'iaas</t>
  </si>
  <si>
    <t>premiers bribes de configuration pour un firewall</t>
  </si>
  <si>
    <t>Recherches sur les EVPN multisites avec BGP FRR</t>
  </si>
  <si>
    <t>début de mise en place d'un routeur sur l'iaas</t>
  </si>
  <si>
    <t>debug en vain de l'evpn coté iaas</t>
  </si>
  <si>
    <t>install d'une vm proxmox-ve sur l'IAAS</t>
  </si>
  <si>
    <t>debug du FW</t>
  </si>
  <si>
    <t>nouvelle tentative d'etendre l'evpn vxlan sur l'iaas</t>
  </si>
  <si>
    <t>debug FW</t>
  </si>
  <si>
    <t>test et recherches pour faire passer du traffic BUM</t>
  </si>
  <si>
    <t>debug des vxlans</t>
  </si>
  <si>
    <t>mise a jour du wiki infra</t>
  </si>
  <si>
    <t>normalisation de la conf réseau pour etendre tous les vxlans</t>
  </si>
  <si>
    <t>début de configuration du wireguard admin</t>
  </si>
  <si>
    <t>mise en place d'une vm orchestrateurs de dev</t>
  </si>
  <si>
    <t>correction des configurations d'interfaces de l'orchestrateur</t>
  </si>
  <si>
    <t>configuration de deux firewalls avec toutes les interfaces, synchronisation, bribes de "redondance"</t>
  </si>
  <si>
    <t>complétion de la configuration du wireguard admin</t>
  </si>
  <si>
    <t>modification de la configuration des interfaces des orchestrateurs</t>
  </si>
  <si>
    <t>mise en place d'un second ochestrateur sur l'iaas</t>
  </si>
  <si>
    <t>configuration du NAT interne</t>
  </si>
  <si>
    <t>mise a jour schémas d'infra</t>
  </si>
  <si>
    <t>ajout des vm d'orchestration sur les PVE</t>
  </si>
  <si>
    <t>ajout de deux firewalls en redondance avec ceux présents</t>
  </si>
  <si>
    <t xml:space="preserve">création de serveurs dsn pour l'interne et l'externe ainsi qu'un distant </t>
  </si>
  <si>
    <t>configuration des serveurs dns pour "utiliser" le domaine pm2023.unistra.fr.</t>
  </si>
  <si>
    <t>rapport</t>
  </si>
  <si>
    <t>Ajout de quelque paragraphe + relecture (CDC)</t>
  </si>
  <si>
    <t>Matériel</t>
  </si>
  <si>
    <t>Recherche d'un passerelle Lora + documentation protocole RPL</t>
  </si>
  <si>
    <t>Recherche sur le protocole réseau à utiliser + travaille sur la réponse de  l'appele d'offre</t>
  </si>
  <si>
    <t xml:space="preserve">Debut de conf des RPI </t>
  </si>
  <si>
    <t>Configuration de RPI</t>
  </si>
  <si>
    <t>Réunion hebdo</t>
  </si>
  <si>
    <t>Lecture de document pour comprendre un probleme dans les RPI</t>
  </si>
  <si>
    <t>Travail sur les RPI</t>
  </si>
  <si>
    <t>Petite recherche</t>
  </si>
  <si>
    <t>RPI</t>
  </si>
  <si>
    <t>Tests sur les RPI (Conclusion : Il y en a une défectueuse)</t>
  </si>
  <si>
    <t>Petite mise au point des choses à faire</t>
  </si>
  <si>
    <t>RPI, mise en place serveur sftp et documentation</t>
  </si>
  <si>
    <t>Connection SFTP</t>
  </si>
  <si>
    <t>Debuggage, serveur DHCP et documentation</t>
  </si>
  <si>
    <t>Documentation</t>
  </si>
  <si>
    <t>Recherche d'un protocole de routage et d'un protocole de transfert d'information</t>
  </si>
  <si>
    <t>Travail sur Coap + Réunion</t>
  </si>
  <si>
    <t>Travail sur les scripts Coap serveur et client</t>
  </si>
  <si>
    <t>Finalisation : du coap serveur, du coap client et des scrips d'installation</t>
  </si>
  <si>
    <t>Documentation sur openVPN</t>
  </si>
  <si>
    <t xml:space="preserve">script d'installation </t>
  </si>
  <si>
    <t xml:space="preserve">Encore du script d'installation </t>
  </si>
  <si>
    <t>Réunion d'avancement</t>
  </si>
  <si>
    <t>Reunion d'avancement et script d'installation</t>
  </si>
  <si>
    <t>Fin du script d'installation</t>
  </si>
  <si>
    <t>Automatisasion de la remonté de donnée</t>
  </si>
  <si>
    <t xml:space="preserve">Automatisasion de la remonté de donnée et correction script d'installation </t>
  </si>
  <si>
    <t>Coap et débuggage</t>
  </si>
  <si>
    <t>Echange avec le groupe et leger debuggage</t>
  </si>
  <si>
    <t>Le script de déploiement fonctionne</t>
  </si>
  <si>
    <t>Lecture de code + petite réunion capteur</t>
  </si>
  <si>
    <t>Ecriture du rapport et relecture du rapport</t>
  </si>
  <si>
    <t>Coap et mise en place de crontab</t>
  </si>
  <si>
    <t>Crontab pour lancer le client</t>
  </si>
  <si>
    <t>Test du protocol de routage</t>
  </si>
  <si>
    <t>Coap et crontab + Réunion</t>
  </si>
  <si>
    <t>Derniers reglages</t>
  </si>
  <si>
    <t>Rédaction réponse offre</t>
  </si>
  <si>
    <t>Réunion planification travail backend</t>
  </si>
  <si>
    <t>Travail script backend php (verif champs)</t>
  </si>
  <si>
    <t>Documentation et installation apache/docker/mongoDB</t>
  </si>
  <si>
    <t>Documentation et travail php requête mongoDB</t>
  </si>
  <si>
    <t>Fix installation mongodb / docker locale</t>
  </si>
  <si>
    <t>Fix mongodb et avancée requête backend</t>
  </si>
  <si>
    <t xml:space="preserve">Traitement retour requêtes mongodb </t>
  </si>
  <si>
    <t>Fin requete moyenne valeurs des capteurs</t>
  </si>
  <si>
    <t>Fin requete infoschamps + discussion modif struct bdd</t>
  </si>
  <si>
    <t>Débug comm. Docker BDD et PHP infra (avec Loïc et Vincent)</t>
  </si>
  <si>
    <t>Avancée requete tableau infos champs</t>
  </si>
  <si>
    <t>Reflexion requete infos champs et avancée</t>
  </si>
  <si>
    <t>Review bdd</t>
  </si>
  <si>
    <t>Problèmes mongodb</t>
  </si>
  <si>
    <t>Fix Mongodb (problème élection =&gt; pb de connexion)</t>
  </si>
  <si>
    <t>Fix recupInfosChamp avec nouveau schéma bdd</t>
  </si>
  <si>
    <t>ajout requete tableau toutes mesures + opti</t>
  </si>
  <si>
    <t>merge backend pour jalon</t>
  </si>
  <si>
    <t>Reunion urgence jalon</t>
  </si>
  <si>
    <t>Reunion amélioration back</t>
  </si>
  <si>
    <t>Conception nouveau back et debut code</t>
  </si>
  <si>
    <t>Rédaction todo list pour le backend</t>
  </si>
  <si>
    <t>Debug config + début fonction graphique</t>
  </si>
  <si>
    <t>Documentation attaques serveur PHP</t>
  </si>
  <si>
    <t>Fix requête info champ</t>
  </si>
  <si>
    <t xml:space="preserve">Modification archi backend </t>
  </si>
  <si>
    <t xml:space="preserve">Fix scripts recups + debut timezone </t>
  </si>
  <si>
    <t>Recherche API timezone</t>
  </si>
  <si>
    <t>Debut script remplissage bdd + réflexion cronjob moyenne capteurs</t>
  </si>
  <si>
    <t>avancée script fill-db</t>
  </si>
  <si>
    <t>avancée script fill-db (génération compte ok, agri en cours)</t>
  </si>
  <si>
    <t>Fin back sans graphique pour test</t>
  </si>
  <si>
    <t>debug probleme session idutilisateur null (non résolu)</t>
  </si>
  <si>
    <t>debug script endpoint chargement page</t>
  </si>
  <si>
    <t>reunion pré-rdv client</t>
  </si>
  <si>
    <t xml:space="preserve">fin modif structure backend </t>
  </si>
  <si>
    <t>correction affichage backend + modif endpoint précédent</t>
  </si>
  <si>
    <t>discussion interconnexion bdd-capteurs</t>
  </si>
  <si>
    <t>travail script peuplement bdd</t>
  </si>
  <si>
    <t>travail mémoire</t>
  </si>
  <si>
    <t>génération ilots fill db</t>
  </si>
  <si>
    <t>travail script upsert moyenne mongodb</t>
  </si>
  <si>
    <t>travail script upsert moyenne + suppression data mongodb</t>
  </si>
  <si>
    <t>Debug fonction upsert moyenne (pb connexion/combinaisons)</t>
  </si>
  <si>
    <t>Fin fonction historique, voir pour logs et ch mongosh en prod</t>
  </si>
  <si>
    <t>debug scripts mesureschamp/moyenne, pour cas où table vide</t>
  </si>
  <si>
    <t>debug scripts mesureschamp =&gt; existe au moins une entrée par ilot</t>
  </si>
  <si>
    <t>rush final : fin export et graph mesures ilot</t>
  </si>
  <si>
    <t>rush final : hotfix, assistance infra + présentation</t>
  </si>
  <si>
    <t>recherche et tests outils mesure perf sur @ publique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</si>
</sst>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[hh]&quot;h&quot;mm"/>
    <numFmt numFmtId="165" formatCode="dd&quot;/&quot;mm"/>
    <numFmt numFmtId="166" formatCode="hh&quot;h&quot;mm"/>
    <numFmt numFmtId="167" formatCode="dd/mm"/>
    <numFmt numFmtId="168" formatCode="[hh]\hmm"/>
    <numFmt numFmtId="169" formatCode="hh:mm"/>
    <numFmt numFmtId="170" formatCode="d/m"/>
  </numFmts>
  <fonts count="14">
    <font>
      <sz val="12.0"/>
      <color theme="1"/>
      <name val="Calibri"/>
      <scheme val="minor"/>
    </font>
    <font>
      <color theme="1"/>
      <name val="Calibri"/>
      <scheme val="minor"/>
    </font>
    <font>
      <b/>
      <sz val="15.0"/>
      <color theme="1"/>
      <name val="Calibri"/>
    </font>
    <font/>
    <font>
      <b/>
      <sz val="12.0"/>
      <color theme="1"/>
      <name val="Calibri"/>
    </font>
    <font>
      <sz val="11.0"/>
      <color theme="1"/>
      <name val="Calibri"/>
    </font>
    <font>
      <sz val="14.0"/>
      <color rgb="FF595959"/>
      <name val="Calibri"/>
    </font>
    <font>
      <b/>
      <sz val="12.0"/>
      <color theme="0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5"/>
      <name val="Calibri"/>
    </font>
    <font>
      <sz val="12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62">
    <border/>
    <border>
      <bottom style="thick">
        <color rgb="FF595959"/>
      </bottom>
    </border>
    <border>
      <left style="thick">
        <color rgb="FF666666"/>
      </left>
      <right style="thin">
        <color rgb="FFB7B7B7"/>
      </right>
      <top style="medium">
        <color rgb="FF666666"/>
      </top>
      <bottom style="thin">
        <color rgb="FFB7B7B7"/>
      </bottom>
    </border>
    <border>
      <right style="thin">
        <color rgb="FFB7B7B7"/>
      </right>
      <top style="medium">
        <color rgb="FF666666"/>
      </top>
      <bottom style="thin">
        <color rgb="FFB7B7B7"/>
      </bottom>
    </border>
    <border>
      <top style="medium">
        <color rgb="FF666666"/>
      </top>
      <bottom style="thin">
        <color rgb="FFB7B7B7"/>
      </bottom>
    </border>
    <border>
      <right style="thick">
        <color rgb="FF666666"/>
      </right>
      <top style="medium">
        <color rgb="FF666666"/>
      </top>
      <bottom style="thin">
        <color rgb="FFB7B7B7"/>
      </bottom>
    </border>
    <border>
      <left style="thick">
        <color rgb="FF666666"/>
      </left>
    </border>
    <border>
      <right style="thick">
        <color rgb="FF666666"/>
      </right>
    </border>
    <border>
      <left style="thick">
        <color rgb="FF666666"/>
      </left>
      <bottom style="medium">
        <color rgb="FF666666"/>
      </bottom>
    </border>
    <border>
      <bottom style="medium">
        <color rgb="FF666666"/>
      </bottom>
    </border>
    <border>
      <right style="thick">
        <color rgb="FF666666"/>
      </right>
      <bottom style="medium">
        <color rgb="FF666666"/>
      </bottom>
    </border>
    <border>
      <left/>
      <right/>
      <top/>
      <bottom/>
    </border>
    <border>
      <left/>
      <top/>
      <bottom style="thick">
        <color rgb="FF666666"/>
      </bottom>
    </border>
    <border>
      <right style="thin">
        <color rgb="FFFFFFFF"/>
      </right>
      <top/>
      <bottom style="thick">
        <color rgb="FF666666"/>
      </bottom>
    </border>
    <border>
      <bottom style="thick">
        <color rgb="FF666666"/>
      </bottom>
    </border>
    <border>
      <left style="thin">
        <color rgb="FFFFFFFF"/>
      </left>
      <top/>
      <bottom style="thick">
        <color rgb="FF666666"/>
      </bottom>
    </border>
    <border>
      <top/>
      <bottom style="thick">
        <color rgb="FF666666"/>
      </bottom>
    </border>
    <border>
      <left/>
      <bottom style="medium">
        <color rgb="FF666666"/>
      </bottom>
    </border>
    <border>
      <right/>
      <bottom style="medium">
        <color rgb="FF666666"/>
      </bottom>
    </border>
    <border>
      <left style="thick">
        <color rgb="FF666666"/>
      </left>
      <right/>
      <top style="medium">
        <color rgb="FF666666"/>
      </top>
      <bottom/>
    </border>
    <border>
      <left/>
      <right/>
      <top style="medium">
        <color rgb="FF666666"/>
      </top>
      <bottom/>
    </border>
    <border>
      <left/>
      <top style="medium">
        <color rgb="FF666666"/>
      </top>
      <bottom/>
    </border>
    <border>
      <left style="thick">
        <color rgb="FF666666"/>
      </left>
      <top/>
      <bottom/>
    </border>
    <border>
      <top/>
      <bottom/>
    </border>
    <border>
      <right style="thick">
        <color rgb="FF666666"/>
      </right>
      <top/>
      <bottom/>
    </border>
    <border>
      <left style="thick">
        <color rgb="FF666666"/>
      </left>
      <right style="thin">
        <color rgb="FFD4D4D4"/>
      </right>
    </border>
    <border>
      <left style="thin">
        <color rgb="FFD4D4D4"/>
      </left>
      <right style="thick">
        <color rgb="FF666666"/>
      </right>
    </border>
    <border>
      <left style="thick">
        <color rgb="FF666666"/>
      </left>
      <right/>
      <top/>
      <bottom/>
    </border>
    <border>
      <left/>
      <right style="thick">
        <color rgb="FF666666"/>
      </right>
      <top/>
      <bottom/>
    </border>
    <border>
      <left style="thick">
        <color rgb="FF666666"/>
      </left>
      <right style="thin">
        <color rgb="FFD4D4D4"/>
      </right>
      <top/>
      <bottom style="medium">
        <color rgb="FF666666"/>
      </bottom>
    </border>
    <border>
      <left/>
      <right/>
      <top/>
      <bottom style="medium">
        <color rgb="FF666666"/>
      </bottom>
    </border>
    <border>
      <left style="thin">
        <color rgb="FFD4D4D4"/>
      </left>
      <right style="thin">
        <color rgb="FFE2E2E2"/>
      </right>
      <top/>
      <bottom style="medium">
        <color rgb="FF666666"/>
      </bottom>
    </border>
    <border>
      <left/>
      <right style="thick">
        <color rgb="FF666666"/>
      </right>
      <top/>
      <bottom style="medium">
        <color rgb="FF666666"/>
      </bottom>
    </border>
    <border>
      <left style="thin">
        <color rgb="FFD4D4D4"/>
      </left>
      <right style="thin">
        <color rgb="FFD4D4D4"/>
      </right>
    </border>
    <border>
      <left style="thick">
        <color rgb="FF666666"/>
      </left>
      <right/>
      <top style="medium">
        <color rgb="FF666666"/>
      </top>
      <bottom style="medium">
        <color rgb="FF666666"/>
      </bottom>
    </border>
    <border>
      <left/>
      <right/>
      <top style="medium">
        <color rgb="FF666666"/>
      </top>
      <bottom style="medium">
        <color rgb="FF666666"/>
      </bottom>
    </border>
    <border>
      <top style="medium">
        <color rgb="FF666666"/>
      </top>
    </border>
    <border>
      <right style="thin">
        <color rgb="FFD4D4D4"/>
      </right>
    </border>
    <border>
      <left style="thick">
        <color rgb="FF666666"/>
      </left>
      <top style="medium">
        <color rgb="FF666666"/>
      </top>
      <bottom/>
    </border>
    <border>
      <top style="medium">
        <color rgb="FF666666"/>
      </top>
      <bottom/>
    </border>
    <border>
      <right style="thick">
        <color rgb="FF666666"/>
      </right>
      <top style="medium">
        <color rgb="FF666666"/>
      </top>
      <bottom/>
    </border>
    <border>
      <left style="thick">
        <color rgb="FF666666"/>
      </left>
      <right/>
      <top style="medium">
        <color rgb="FF666666"/>
      </top>
      <bottom style="thin">
        <color rgb="FFB7B7B7"/>
      </bottom>
    </border>
    <border>
      <left/>
      <right/>
      <top style="medium">
        <color rgb="FF666666"/>
      </top>
      <bottom style="thin">
        <color rgb="FFB7B7B7"/>
      </bottom>
    </border>
    <border>
      <left/>
      <right style="thick">
        <color rgb="FF666666"/>
      </right>
      <top style="medium">
        <color rgb="FF666666"/>
      </top>
      <bottom style="thin">
        <color rgb="FFB7B7B7"/>
      </bottom>
    </border>
    <border>
      <left style="thick">
        <color rgb="FF666666"/>
      </left>
      <right style="thin">
        <color rgb="FFD4D4D4"/>
      </right>
      <bottom style="thin">
        <color rgb="FFD4D4D4"/>
      </bottom>
    </border>
    <border>
      <right style="thin">
        <color rgb="FFD4D4D4"/>
      </right>
      <bottom style="thin">
        <color rgb="FFD4D4D4"/>
      </bottom>
    </border>
    <border>
      <right style="thick">
        <color rgb="FF666666"/>
      </right>
      <bottom style="thin">
        <color rgb="FFD4D4D4"/>
      </bottom>
    </border>
    <border>
      <left style="thick">
        <color rgb="FF666666"/>
      </left>
      <right style="thin">
        <color rgb="FFD4D4D4"/>
      </right>
      <top style="thin">
        <color rgb="FFD4D4D4"/>
      </top>
      <bottom style="thin">
        <color rgb="FFD4D4D4"/>
      </bottom>
    </border>
    <border>
      <left/>
      <right style="thin">
        <color rgb="FFD4D4D4"/>
      </right>
      <top style="thin">
        <color rgb="FFD4D4D4"/>
      </top>
      <bottom style="thin">
        <color rgb="FFD4D4D4"/>
      </bottom>
    </border>
    <border>
      <right style="thin">
        <color rgb="FFD4D4D4"/>
      </right>
      <top style="thin">
        <color rgb="FFD4D4D4"/>
      </top>
      <bottom style="thin">
        <color rgb="FFD4D4D4"/>
      </bottom>
    </border>
    <border>
      <left style="thick">
        <color rgb="FF666666"/>
      </left>
      <right style="thin">
        <color rgb="FFD4D4D4"/>
      </right>
      <top/>
      <bottom style="thin">
        <color rgb="FFD4D4D4"/>
      </bottom>
    </border>
    <border>
      <left/>
      <right style="thin">
        <color rgb="FFD4D4D4"/>
      </right>
      <top/>
      <bottom style="thin">
        <color rgb="FFD4D4D4"/>
      </bottom>
    </border>
    <border>
      <left style="thick">
        <color rgb="FF666666"/>
      </left>
      <right style="thick">
        <color rgb="FF666666"/>
      </right>
      <top style="medium">
        <color rgb="FF666666"/>
      </top>
    </border>
    <border>
      <left style="thick">
        <color rgb="FF666666"/>
      </left>
      <top style="medium">
        <color rgb="FF666666"/>
      </top>
    </border>
    <border>
      <left style="thick">
        <color rgb="FF666666"/>
      </left>
      <right style="thick">
        <color rgb="FF666666"/>
      </right>
    </border>
    <border>
      <left style="thick">
        <color rgb="FF666666"/>
      </left>
      <right style="thick">
        <color rgb="FF666666"/>
      </right>
      <bottom style="medium">
        <color rgb="FF666666"/>
      </bottom>
    </border>
    <border>
      <left style="thick">
        <color rgb="FF666666"/>
      </left>
      <right style="thin">
        <color rgb="FFD4D4D4"/>
      </right>
      <top style="thin">
        <color rgb="FFD4D4D4"/>
      </top>
      <bottom style="medium">
        <color rgb="FF666666"/>
      </bottom>
    </border>
    <border>
      <right style="thin">
        <color rgb="FFD4D4D4"/>
      </right>
      <top style="thin">
        <color rgb="FFD4D4D4"/>
      </top>
      <bottom style="medium">
        <color rgb="FF666666"/>
      </bottom>
    </border>
    <border>
      <right style="thick">
        <color rgb="FF666666"/>
      </right>
      <top style="thin">
        <color rgb="FFD4D4D4"/>
      </top>
      <bottom style="medium">
        <color rgb="FF666666"/>
      </bottom>
    </border>
    <border>
      <left/>
      <top/>
      <bottom style="medium">
        <color rgb="FF666666"/>
      </bottom>
    </border>
    <border>
      <top/>
      <bottom style="medium">
        <color rgb="FF666666"/>
      </bottom>
    </border>
    <border>
      <right/>
      <top/>
      <bottom style="medium">
        <color rgb="FF666666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Border="1" applyFont="1"/>
    <xf borderId="2" fillId="2" fontId="4" numFmtId="0" xfId="0" applyAlignment="1" applyBorder="1" applyFill="1" applyFont="1">
      <alignment horizontal="center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5" numFmtId="0" xfId="0" applyAlignment="1" applyBorder="1" applyFont="1">
      <alignment readingOrder="0" vertical="center"/>
    </xf>
    <xf borderId="0" fillId="0" fontId="5" numFmtId="164" xfId="0" applyAlignment="1" applyFont="1" applyNumberFormat="1">
      <alignment horizontal="center" vertical="center"/>
    </xf>
    <xf borderId="0" fillId="0" fontId="5" numFmtId="10" xfId="0" applyAlignment="1" applyFont="1" applyNumberFormat="1">
      <alignment horizontal="center" vertical="center"/>
    </xf>
    <xf borderId="0" fillId="0" fontId="5" numFmtId="10" xfId="0" applyAlignment="1" applyFont="1" applyNumberFormat="1">
      <alignment vertical="center"/>
    </xf>
    <xf borderId="7" fillId="0" fontId="3" numFmtId="0" xfId="0" applyBorder="1" applyFont="1"/>
    <xf borderId="6" fillId="3" fontId="5" numFmtId="0" xfId="0" applyAlignment="1" applyBorder="1" applyFill="1" applyFont="1">
      <alignment readingOrder="0" vertical="center"/>
    </xf>
    <xf borderId="0" fillId="3" fontId="5" numFmtId="164" xfId="0" applyAlignment="1" applyFont="1" applyNumberFormat="1">
      <alignment horizontal="center" vertical="center"/>
    </xf>
    <xf borderId="0" fillId="3" fontId="5" numFmtId="10" xfId="0" applyAlignment="1" applyFont="1" applyNumberFormat="1">
      <alignment horizontal="center" vertical="center"/>
    </xf>
    <xf borderId="0" fillId="3" fontId="5" numFmtId="10" xfId="0" applyAlignment="1" applyFont="1" applyNumberFormat="1">
      <alignment vertical="center"/>
    </xf>
    <xf borderId="8" fillId="0" fontId="5" numFmtId="0" xfId="0" applyAlignment="1" applyBorder="1" applyFont="1">
      <alignment readingOrder="0" vertical="center"/>
    </xf>
    <xf borderId="9" fillId="0" fontId="5" numFmtId="164" xfId="0" applyAlignment="1" applyBorder="1" applyFont="1" applyNumberFormat="1">
      <alignment horizontal="center" vertical="center"/>
    </xf>
    <xf borderId="9" fillId="0" fontId="5" numFmtId="10" xfId="0" applyAlignment="1" applyBorder="1" applyFont="1" applyNumberFormat="1">
      <alignment horizontal="center" vertical="center"/>
    </xf>
    <xf borderId="9" fillId="0" fontId="5" numFmtId="10" xfId="0" applyAlignment="1" applyBorder="1" applyFont="1" applyNumberFormat="1">
      <alignment vertical="center"/>
    </xf>
    <xf borderId="10" fillId="0" fontId="3" numFmtId="0" xfId="0" applyBorder="1" applyFont="1"/>
    <xf borderId="11" fillId="4" fontId="5" numFmtId="0" xfId="0" applyAlignment="1" applyBorder="1" applyFill="1" applyFont="1">
      <alignment horizontal="center" vertical="center"/>
    </xf>
    <xf borderId="12" fillId="4" fontId="6" numFmtId="0" xfId="0" applyAlignment="1" applyBorder="1" applyFont="1">
      <alignment horizontal="center" shrinkToFit="0" vertical="center" wrapText="1"/>
    </xf>
    <xf borderId="13" fillId="0" fontId="3" numFmtId="0" xfId="0" applyBorder="1" applyFont="1"/>
    <xf borderId="14" fillId="4" fontId="2" numFmtId="0" xfId="0" applyAlignment="1" applyBorder="1" applyFont="1">
      <alignment horizontal="center" vertical="center"/>
    </xf>
    <xf borderId="14" fillId="0" fontId="3" numFmtId="0" xfId="0" applyBorder="1" applyFont="1"/>
    <xf borderId="15" fillId="4" fontId="6" numFmtId="0" xfId="0" applyAlignment="1" applyBorder="1" applyFont="1">
      <alignment horizontal="center" vertical="center"/>
    </xf>
    <xf borderId="16" fillId="0" fontId="3" numFmtId="0" xfId="0" applyBorder="1" applyFont="1"/>
    <xf borderId="0" fillId="0" fontId="5" numFmtId="0" xfId="0" applyAlignment="1" applyFont="1">
      <alignment horizontal="center" vertical="center"/>
    </xf>
    <xf borderId="17" fillId="4" fontId="5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8" fillId="0" fontId="3" numFmtId="0" xfId="0" applyBorder="1" applyFont="1"/>
    <xf borderId="19" fillId="2" fontId="4" numFmtId="0" xfId="0" applyAlignment="1" applyBorder="1" applyFont="1">
      <alignment horizontal="center" shrinkToFit="0" vertical="center" wrapText="1"/>
    </xf>
    <xf borderId="20" fillId="2" fontId="4" numFmtId="0" xfId="0" applyAlignment="1" applyBorder="1" applyFont="1">
      <alignment horizontal="center" shrinkToFit="0" vertical="center" wrapText="1"/>
    </xf>
    <xf borderId="21" fillId="2" fontId="4" numFmtId="0" xfId="0" applyAlignment="1" applyBorder="1" applyFont="1">
      <alignment horizontal="center" shrinkToFit="0" vertical="center" wrapText="1"/>
    </xf>
    <xf borderId="22" fillId="5" fontId="7" numFmtId="0" xfId="0" applyAlignment="1" applyBorder="1" applyFill="1" applyFont="1">
      <alignment horizontal="center" shrinkToFit="0" vertical="center" wrapText="1"/>
    </xf>
    <xf borderId="23" fillId="0" fontId="3" numFmtId="0" xfId="0" applyBorder="1" applyFont="1"/>
    <xf borderId="24" fillId="0" fontId="3" numFmtId="0" xfId="0" applyBorder="1" applyFont="1"/>
    <xf borderId="25" fillId="0" fontId="5" numFmtId="0" xfId="0" applyAlignment="1" applyBorder="1" applyFont="1">
      <alignment horizontal="left" readingOrder="0" vertical="center"/>
    </xf>
    <xf borderId="26" fillId="0" fontId="5" numFmtId="165" xfId="0" applyAlignment="1" applyBorder="1" applyFont="1" applyNumberFormat="1">
      <alignment horizontal="center" readingOrder="0" vertical="center"/>
    </xf>
    <xf borderId="6" fillId="0" fontId="5" numFmtId="166" xfId="0" applyAlignment="1" applyBorder="1" applyFont="1" applyNumberFormat="1">
      <alignment horizontal="center" readingOrder="0" shrinkToFit="0" vertical="center" wrapText="1"/>
    </xf>
    <xf borderId="0" fillId="0" fontId="5" numFmtId="166" xfId="0" applyAlignment="1" applyFont="1" applyNumberFormat="1">
      <alignment horizontal="center" readingOrder="0" shrinkToFit="0" vertical="center" wrapText="1"/>
    </xf>
    <xf borderId="0" fillId="0" fontId="5" numFmtId="164" xfId="0" applyAlignment="1" applyFont="1" applyNumberFormat="1">
      <alignment horizontal="center" shrinkToFit="0" vertical="center" wrapText="1"/>
    </xf>
    <xf borderId="27" fillId="2" fontId="8" numFmtId="0" xfId="0" applyAlignment="1" applyBorder="1" applyFont="1">
      <alignment horizontal="center" shrinkToFit="0" vertical="center" wrapText="1"/>
    </xf>
    <xf borderId="11" fillId="2" fontId="8" numFmtId="0" xfId="0" applyAlignment="1" applyBorder="1" applyFont="1">
      <alignment horizontal="center" shrinkToFit="0" vertical="center" wrapText="1"/>
    </xf>
    <xf borderId="28" fillId="2" fontId="8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29" fillId="6" fontId="5" numFmtId="164" xfId="0" applyAlignment="1" applyBorder="1" applyFill="1" applyFont="1" applyNumberFormat="1">
      <alignment horizontal="center" shrinkToFit="0" vertical="center" wrapText="1"/>
    </xf>
    <xf borderId="30" fillId="6" fontId="5" numFmtId="164" xfId="0" applyAlignment="1" applyBorder="1" applyFont="1" applyNumberFormat="1">
      <alignment horizontal="center" shrinkToFit="0" vertical="center" wrapText="1"/>
    </xf>
    <xf borderId="31" fillId="6" fontId="5" numFmtId="10" xfId="0" applyAlignment="1" applyBorder="1" applyFont="1" applyNumberFormat="1">
      <alignment horizontal="center" shrinkToFit="0" vertical="center" wrapText="1"/>
    </xf>
    <xf borderId="32" fillId="6" fontId="5" numFmtId="164" xfId="0" applyAlignment="1" applyBorder="1" applyFont="1" applyNumberFormat="1">
      <alignment horizontal="center" vertical="center"/>
    </xf>
    <xf borderId="25" fillId="0" fontId="5" numFmtId="166" xfId="0" applyAlignment="1" applyBorder="1" applyFont="1" applyNumberFormat="1">
      <alignment horizontal="center" readingOrder="0" shrinkToFit="0" vertical="center" wrapText="1"/>
    </xf>
    <xf borderId="33" fillId="0" fontId="5" numFmtId="166" xfId="0" applyAlignment="1" applyBorder="1" applyFont="1" applyNumberFormat="1">
      <alignment horizontal="center" readingOrder="0" vertical="center"/>
    </xf>
    <xf borderId="22" fillId="3" fontId="10" numFmtId="10" xfId="0" applyAlignment="1" applyBorder="1" applyFont="1" applyNumberFormat="1">
      <alignment horizontal="center" shrinkToFit="0" vertical="center" wrapText="1"/>
    </xf>
    <xf borderId="7" fillId="0" fontId="5" numFmtId="165" xfId="0" applyAlignment="1" applyBorder="1" applyFont="1" applyNumberFormat="1">
      <alignment horizontal="center" readingOrder="0" vertical="center"/>
    </xf>
    <xf borderId="34" fillId="4" fontId="5" numFmtId="0" xfId="0" applyAlignment="1" applyBorder="1" applyFont="1">
      <alignment horizontal="center" vertical="center"/>
    </xf>
    <xf borderId="35" fillId="4" fontId="5" numFmtId="0" xfId="0" applyAlignment="1" applyBorder="1" applyFont="1">
      <alignment horizontal="center" vertical="center"/>
    </xf>
    <xf borderId="36" fillId="0" fontId="5" numFmtId="0" xfId="0" applyAlignment="1" applyBorder="1" applyFont="1">
      <alignment horizontal="center" vertical="center"/>
    </xf>
    <xf borderId="37" fillId="0" fontId="5" numFmtId="166" xfId="0" applyAlignment="1" applyBorder="1" applyFont="1" applyNumberFormat="1">
      <alignment horizontal="center" readingOrder="0" vertical="center"/>
    </xf>
    <xf borderId="38" fillId="5" fontId="7" numFmtId="0" xfId="0" applyAlignment="1" applyBorder="1" applyFont="1">
      <alignment horizontal="center" shrinkToFit="0" vertical="center" wrapText="1"/>
    </xf>
    <xf borderId="39" fillId="0" fontId="3" numFmtId="0" xfId="0" applyBorder="1" applyFont="1"/>
    <xf borderId="40" fillId="0" fontId="3" numFmtId="0" xfId="0" applyBorder="1" applyFont="1"/>
    <xf borderId="41" fillId="2" fontId="8" numFmtId="0" xfId="0" applyAlignment="1" applyBorder="1" applyFont="1">
      <alignment horizontal="center" shrinkToFit="0" vertical="center" wrapText="1"/>
    </xf>
    <xf borderId="42" fillId="2" fontId="8" numFmtId="0" xfId="0" applyAlignment="1" applyBorder="1" applyFont="1">
      <alignment horizontal="center" shrinkToFit="0" vertical="center" wrapText="1"/>
    </xf>
    <xf borderId="43" fillId="2" fontId="8" numFmtId="0" xfId="0" applyAlignment="1" applyBorder="1" applyFont="1">
      <alignment horizontal="center" shrinkToFit="0" vertical="center" wrapText="1"/>
    </xf>
    <xf borderId="0" fillId="0" fontId="9" numFmtId="164" xfId="0" applyAlignment="1" applyFont="1" applyNumberFormat="1">
      <alignment horizontal="center" vertical="center"/>
    </xf>
    <xf borderId="6" fillId="0" fontId="5" numFmtId="0" xfId="0" applyAlignment="1" applyBorder="1" applyFont="1">
      <alignment horizontal="left" readingOrder="0" vertical="center"/>
    </xf>
    <xf borderId="0" fillId="0" fontId="5" numFmtId="165" xfId="0" applyAlignment="1" applyFont="1" applyNumberFormat="1">
      <alignment horizontal="center" readingOrder="0" vertical="center"/>
    </xf>
    <xf borderId="44" fillId="0" fontId="5" numFmtId="167" xfId="0" applyAlignment="1" applyBorder="1" applyFont="1" applyNumberFormat="1">
      <alignment horizontal="center" shrinkToFit="0" vertical="center" wrapText="1"/>
    </xf>
    <xf borderId="45" fillId="0" fontId="5" numFmtId="167" xfId="0" applyAlignment="1" applyBorder="1" applyFont="1" applyNumberFormat="1">
      <alignment horizontal="center" shrinkToFit="0" vertical="center" wrapText="1"/>
    </xf>
    <xf borderId="46" fillId="0" fontId="5" numFmtId="168" xfId="0" applyAlignment="1" applyBorder="1" applyFont="1" applyNumberFormat="1">
      <alignment horizontal="center" shrinkToFit="0" vertical="center" wrapText="1"/>
    </xf>
    <xf borderId="47" fillId="3" fontId="5" numFmtId="167" xfId="0" applyAlignment="1" applyBorder="1" applyFont="1" applyNumberFormat="1">
      <alignment horizontal="center" shrinkToFit="0" vertical="center" wrapText="1"/>
    </xf>
    <xf borderId="48" fillId="3" fontId="5" numFmtId="167" xfId="0" applyAlignment="1" applyBorder="1" applyFont="1" applyNumberFormat="1">
      <alignment horizontal="center" shrinkToFit="0" vertical="center" wrapText="1"/>
    </xf>
    <xf borderId="46" fillId="3" fontId="5" numFmtId="168" xfId="0" applyAlignment="1" applyBorder="1" applyFont="1" applyNumberFormat="1">
      <alignment horizontal="center" shrinkToFit="0" vertical="center" wrapText="1"/>
    </xf>
    <xf borderId="0" fillId="0" fontId="11" numFmtId="0" xfId="0" applyAlignment="1" applyFont="1">
      <alignment horizontal="center" vertical="center"/>
    </xf>
    <xf borderId="47" fillId="0" fontId="5" numFmtId="167" xfId="0" applyAlignment="1" applyBorder="1" applyFont="1" applyNumberFormat="1">
      <alignment horizontal="center" shrinkToFit="0" vertical="center" wrapText="1"/>
    </xf>
    <xf borderId="49" fillId="0" fontId="5" numFmtId="167" xfId="0" applyAlignment="1" applyBorder="1" applyFont="1" applyNumberFormat="1">
      <alignment horizontal="center" shrinkToFit="0" vertical="center" wrapText="1"/>
    </xf>
    <xf borderId="50" fillId="3" fontId="5" numFmtId="167" xfId="0" applyAlignment="1" applyBorder="1" applyFont="1" applyNumberFormat="1">
      <alignment horizontal="center" shrinkToFit="0" vertical="center" wrapText="1"/>
    </xf>
    <xf borderId="51" fillId="3" fontId="5" numFmtId="167" xfId="0" applyAlignment="1" applyBorder="1" applyFont="1" applyNumberFormat="1">
      <alignment horizontal="center" shrinkToFit="0" vertical="center" wrapText="1"/>
    </xf>
    <xf borderId="52" fillId="3" fontId="8" numFmtId="0" xfId="0" applyAlignment="1" applyBorder="1" applyFont="1">
      <alignment horizontal="center" readingOrder="0" vertical="center"/>
    </xf>
    <xf borderId="53" fillId="0" fontId="5" numFmtId="0" xfId="0" applyAlignment="1" applyBorder="1" applyFont="1">
      <alignment horizontal="center" vertical="center"/>
    </xf>
    <xf borderId="25" fillId="0" fontId="5" numFmtId="169" xfId="0" applyAlignment="1" applyBorder="1" applyFont="1" applyNumberFormat="1">
      <alignment horizontal="center" readingOrder="0" shrinkToFit="0" vertical="center" wrapText="1"/>
    </xf>
    <xf borderId="25" fillId="0" fontId="5" numFmtId="166" xfId="0" applyAlignment="1" applyBorder="1" applyFont="1" applyNumberFormat="1">
      <alignment horizontal="center" readingOrder="0" vertical="center"/>
    </xf>
    <xf borderId="25" fillId="0" fontId="5" numFmtId="169" xfId="0" applyAlignment="1" applyBorder="1" applyFont="1" applyNumberFormat="1">
      <alignment horizontal="center" readingOrder="0" vertical="center"/>
    </xf>
    <xf borderId="6" fillId="0" fontId="5" numFmtId="166" xfId="0" applyAlignment="1" applyBorder="1" applyFont="1" applyNumberFormat="1">
      <alignment horizontal="center" readingOrder="0" vertical="center"/>
    </xf>
    <xf borderId="0" fillId="0" fontId="5" numFmtId="166" xfId="0" applyAlignment="1" applyFont="1" applyNumberFormat="1">
      <alignment horizontal="center" readingOrder="0" vertical="center"/>
    </xf>
    <xf borderId="54" fillId="0" fontId="3" numFmtId="0" xfId="0" applyBorder="1" applyFont="1"/>
    <xf borderId="55" fillId="0" fontId="3" numFmtId="0" xfId="0" applyBorder="1" applyFont="1"/>
    <xf borderId="56" fillId="3" fontId="5" numFmtId="167" xfId="0" applyAlignment="1" applyBorder="1" applyFont="1" applyNumberFormat="1">
      <alignment horizontal="center" shrinkToFit="0" wrapText="1"/>
    </xf>
    <xf borderId="57" fillId="3" fontId="5" numFmtId="167" xfId="0" applyAlignment="1" applyBorder="1" applyFont="1" applyNumberFormat="1">
      <alignment horizontal="center" shrinkToFit="0" wrapText="1"/>
    </xf>
    <xf borderId="58" fillId="3" fontId="5" numFmtId="168" xfId="0" applyAlignment="1" applyBorder="1" applyFont="1" applyNumberFormat="1">
      <alignment horizontal="center" shrinkToFit="0" wrapText="1"/>
    </xf>
    <xf borderId="6" fillId="0" fontId="5" numFmtId="0" xfId="0" applyAlignment="1" applyBorder="1" applyFont="1">
      <alignment horizontal="center" vertical="center"/>
    </xf>
    <xf borderId="0" fillId="0" fontId="5" numFmtId="170" xfId="0" applyAlignment="1" applyFont="1" applyNumberFormat="1">
      <alignment horizontal="center" readingOrder="0" vertical="center"/>
    </xf>
    <xf borderId="0" fillId="0" fontId="5" numFmtId="169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167" xfId="0" applyAlignment="1" applyFont="1" applyNumberFormat="1">
      <alignment horizontal="center" readingOrder="0" vertical="center"/>
    </xf>
    <xf borderId="6" fillId="0" fontId="5" numFmtId="0" xfId="0" applyAlignment="1" applyBorder="1" applyFont="1">
      <alignment horizontal="left" vertical="center"/>
    </xf>
    <xf borderId="0" fillId="0" fontId="5" numFmtId="165" xfId="0" applyAlignment="1" applyFont="1" applyNumberFormat="1">
      <alignment horizontal="center" vertical="center"/>
    </xf>
    <xf borderId="6" fillId="0" fontId="5" numFmtId="166" xfId="0" applyAlignment="1" applyBorder="1" applyFont="1" applyNumberFormat="1">
      <alignment horizontal="center" vertical="center"/>
    </xf>
    <xf borderId="0" fillId="0" fontId="5" numFmtId="166" xfId="0" applyAlignment="1" applyFont="1" applyNumberFormat="1">
      <alignment horizontal="center" vertical="center"/>
    </xf>
    <xf borderId="0" fillId="0" fontId="1" numFmtId="165" xfId="0" applyAlignment="1" applyFont="1" applyNumberFormat="1">
      <alignment vertical="center"/>
    </xf>
    <xf borderId="0" fillId="0" fontId="1" numFmtId="166" xfId="0" applyAlignment="1" applyFont="1" applyNumberFormat="1">
      <alignment vertical="center"/>
    </xf>
    <xf borderId="52" fillId="3" fontId="8" numFmtId="0" xfId="0" applyAlignment="1" applyBorder="1" applyFont="1">
      <alignment horizontal="center" vertical="center"/>
    </xf>
    <xf borderId="6" fillId="0" fontId="5" numFmtId="169" xfId="0" applyAlignment="1" applyBorder="1" applyFont="1" applyNumberFormat="1">
      <alignment horizontal="center" readingOrder="0" vertical="center"/>
    </xf>
    <xf borderId="59" fillId="4" fontId="5" numFmtId="0" xfId="0" applyAlignment="1" applyBorder="1" applyFont="1">
      <alignment horizontal="center" shrinkToFit="0" vertical="center" wrapText="1"/>
    </xf>
    <xf borderId="60" fillId="0" fontId="3" numFmtId="0" xfId="0" applyBorder="1" applyFont="1"/>
    <xf borderId="61" fillId="0" fontId="3" numFmtId="0" xfId="0" applyBorder="1" applyFont="1"/>
    <xf borderId="6" fillId="0" fontId="5" numFmtId="170" xfId="0" applyAlignment="1" applyBorder="1" applyFont="1" applyNumberForma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6" fillId="0" fontId="5" numFmtId="0" xfId="0" applyBorder="1" applyFont="1"/>
    <xf borderId="7" fillId="0" fontId="5" numFmtId="165" xfId="0" applyAlignment="1" applyBorder="1" applyFont="1" applyNumberFormat="1">
      <alignment horizontal="center"/>
    </xf>
    <xf borderId="0" fillId="0" fontId="5" numFmtId="166" xfId="0" applyAlignment="1" applyFont="1" applyNumberFormat="1">
      <alignment horizontal="center"/>
    </xf>
    <xf borderId="7" fillId="0" fontId="5" numFmtId="164" xfId="0" applyAlignment="1" applyBorder="1" applyFont="1" applyNumberFormat="1">
      <alignment horizontal="center" shrinkToFit="0" wrapText="1"/>
    </xf>
    <xf borderId="6" fillId="0" fontId="5" numFmtId="0" xfId="0" applyAlignment="1" applyBorder="1" applyFont="1">
      <alignment readingOrder="0"/>
    </xf>
    <xf borderId="0" fillId="0" fontId="5" numFmtId="166" xfId="0" applyAlignment="1" applyFont="1" applyNumberFormat="1">
      <alignment horizontal="center" readingOrder="0"/>
    </xf>
    <xf borderId="0" fillId="0" fontId="1" numFmtId="166" xfId="0" applyAlignment="1" applyFont="1" applyNumberFormat="1">
      <alignment vertical="center"/>
    </xf>
    <xf borderId="0" fillId="0" fontId="5" numFmtId="164" xfId="0" applyAlignment="1" applyFont="1" applyNumberFormat="1">
      <alignment horizontal="center" readingOrder="0" shrinkToFit="0" vertical="center" wrapText="1"/>
    </xf>
    <xf borderId="25" fillId="0" fontId="12" numFmtId="0" xfId="0" applyAlignment="1" applyBorder="1" applyFont="1">
      <alignment horizontal="left" readingOrder="0" vertical="center"/>
    </xf>
    <xf borderId="6" fillId="0" fontId="5" numFmtId="0" xfId="0" applyAlignment="1" applyBorder="1" applyFont="1">
      <alignment horizontal="left" readingOrder="0" shrinkToFit="0" vertical="center" wrapText="0"/>
    </xf>
    <xf borderId="6" fillId="0" fontId="13" numFmtId="0" xfId="0" applyAlignment="1" applyBorder="1" applyFont="1">
      <alignment horizontal="left" readingOrder="0" vertical="center"/>
    </xf>
    <xf borderId="7" fillId="0" fontId="5" numFmtId="167" xfId="0" applyAlignment="1" applyBorder="1" applyFont="1" applyNumberFormat="1">
      <alignment horizontal="center" readingOrder="0" vertical="center"/>
    </xf>
    <xf borderId="11" fillId="4" fontId="5" numFmtId="166" xfId="0" applyAlignment="1" applyBorder="1" applyFont="1" applyNumberFormat="1">
      <alignment horizontal="center" vertical="center"/>
    </xf>
    <xf borderId="37" fillId="0" fontId="5" numFmtId="169" xfId="0" applyAlignment="1" applyBorder="1" applyFont="1" applyNumberFormat="1">
      <alignment horizontal="center" readingOrder="0" vertical="center"/>
    </xf>
    <xf borderId="6" fillId="0" fontId="5" numFmtId="169" xfId="0" applyAlignment="1" applyBorder="1" applyFont="1" applyNumberFormat="1">
      <alignment horizontal="center" readingOrder="0" shrinkToFit="0" vertical="center" wrapText="1"/>
    </xf>
    <xf borderId="6" fillId="0" fontId="5" numFmtId="0" xfId="0" applyBorder="1" applyFont="1"/>
    <xf borderId="7" fillId="0" fontId="5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draw.io/" TargetMode="External"/><Relationship Id="rId2" Type="http://schemas.openxmlformats.org/officeDocument/2006/relationships/hyperlink" Target="http://draw.io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.33"/>
    <col customWidth="1" min="2" max="7" width="14.56"/>
  </cols>
  <sheetData>
    <row r="1" ht="22.5" customHeight="1">
      <c r="A1" s="1"/>
      <c r="B1" s="2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7.25" customHeight="1">
      <c r="A2" s="1"/>
      <c r="B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7.25" customHeight="1">
      <c r="A3" s="1"/>
      <c r="B3" s="4" t="s">
        <v>1</v>
      </c>
      <c r="C3" s="5" t="s">
        <v>2</v>
      </c>
      <c r="D3" s="5" t="s">
        <v>3</v>
      </c>
      <c r="E3" s="6" t="s">
        <v>4</v>
      </c>
      <c r="F3" s="7" t="s">
        <v>5</v>
      </c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7.25" customHeight="1">
      <c r="A4" s="1"/>
      <c r="B4" s="9" t="s">
        <v>6</v>
      </c>
      <c r="C4" s="10">
        <f>Florent!G5</f>
        <v>4.923611111</v>
      </c>
      <c r="D4" s="10">
        <f>Florent!H5</f>
        <v>1.326388889</v>
      </c>
      <c r="E4" s="11">
        <f>Florent!I5</f>
        <v>0.7877777778</v>
      </c>
      <c r="F4" s="12" t="str">
        <f>IFERROR(__xludf.DUMMYFUNCTION("Florent!G6"),"")</f>
        <v/>
      </c>
      <c r="G4" s="1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7.25" customHeight="1">
      <c r="A5" s="1"/>
      <c r="B5" s="14" t="s">
        <v>7</v>
      </c>
      <c r="C5" s="15">
        <f>Justin!G5</f>
        <v>3.503472222</v>
      </c>
      <c r="D5" s="15">
        <f>Justin!H5</f>
        <v>2.746527778</v>
      </c>
      <c r="E5" s="16">
        <f>Justin!I5</f>
        <v>0.5605555556</v>
      </c>
      <c r="F5" s="17" t="str">
        <f>IFERROR(__xludf.DUMMYFUNCTION("Justin!G6"),"")</f>
        <v/>
      </c>
      <c r="G5" s="1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7.25" customHeight="1">
      <c r="A6" s="1"/>
      <c r="B6" s="9" t="s">
        <v>8</v>
      </c>
      <c r="C6" s="10">
        <f>'Loïc'!G5</f>
        <v>7.423611111</v>
      </c>
      <c r="D6" s="10">
        <f>'Loïc'!H5</f>
        <v>0</v>
      </c>
      <c r="E6" s="11">
        <f>'Loïc'!I5</f>
        <v>1.187777778</v>
      </c>
      <c r="F6" s="12" t="str">
        <f>IFERROR(__xludf.DUMMYFUNCTION("'Loïc'!G6"),"")</f>
        <v/>
      </c>
      <c r="G6" s="1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7.25" customHeight="1">
      <c r="A7" s="1"/>
      <c r="B7" s="14" t="s">
        <v>9</v>
      </c>
      <c r="C7" s="15">
        <f>Lucas!G5</f>
        <v>4.872210648</v>
      </c>
      <c r="D7" s="15">
        <f>Lucas!H5</f>
        <v>1.377789352</v>
      </c>
      <c r="E7" s="16">
        <f>Lucas!I5</f>
        <v>0.7795537037</v>
      </c>
      <c r="F7" s="17" t="str">
        <f>IFERROR(__xludf.DUMMYFUNCTION("Lucas!G6"),"")</f>
        <v/>
      </c>
      <c r="G7" s="1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7.25" customHeight="1">
      <c r="A8" s="1"/>
      <c r="B8" s="9" t="s">
        <v>10</v>
      </c>
      <c r="C8" s="10">
        <f>Matthieu!G5</f>
        <v>5.3125</v>
      </c>
      <c r="D8" s="10">
        <f>Matthieu!H5</f>
        <v>0.9375</v>
      </c>
      <c r="E8" s="11">
        <f>Matthieu!I5</f>
        <v>0.85</v>
      </c>
      <c r="F8" s="12" t="str">
        <f>IFERROR(__xludf.DUMMYFUNCTION("Matthieu!G6"),"")</f>
        <v/>
      </c>
      <c r="G8" s="1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7.25" customHeight="1">
      <c r="A9" s="1"/>
      <c r="B9" s="14" t="s">
        <v>11</v>
      </c>
      <c r="C9" s="15">
        <f>'Nathanaël'!G5</f>
        <v>4.104166667</v>
      </c>
      <c r="D9" s="15">
        <f>'Nathanaël'!H5</f>
        <v>2.145833333</v>
      </c>
      <c r="E9" s="16">
        <f>'Nathanaël'!I5</f>
        <v>0.6566666667</v>
      </c>
      <c r="F9" s="17" t="str">
        <f>IFERROR(__xludf.DUMMYFUNCTION("'Nathanaël'!G6"),"")</f>
        <v/>
      </c>
      <c r="G9" s="1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7.25" customHeight="1">
      <c r="A10" s="1"/>
      <c r="B10" s="9" t="s">
        <v>12</v>
      </c>
      <c r="C10" s="10">
        <f>Thomas!G5</f>
        <v>4.75</v>
      </c>
      <c r="D10" s="10">
        <f>Thomas!H5</f>
        <v>1.5</v>
      </c>
      <c r="E10" s="11">
        <f>Thomas!I5</f>
        <v>0.76</v>
      </c>
      <c r="F10" s="12" t="str">
        <f>IFERROR(__xludf.DUMMYFUNCTION("Thomas!G6"),"")</f>
        <v/>
      </c>
      <c r="G10" s="1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7.25" customHeight="1">
      <c r="A11" s="1"/>
      <c r="B11" s="14" t="s">
        <v>13</v>
      </c>
      <c r="C11" s="15">
        <f>Vagno!G5</f>
        <v>5.128472222</v>
      </c>
      <c r="D11" s="15">
        <f>Vagno!H5</f>
        <v>1.121527778</v>
      </c>
      <c r="E11" s="16">
        <f>Vagno!I5</f>
        <v>0.8205555556</v>
      </c>
      <c r="F11" s="17" t="str">
        <f>IFERROR(__xludf.DUMMYFUNCTION("Vagno!G6"),"")</f>
        <v/>
      </c>
      <c r="G11" s="1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7.25" customHeight="1">
      <c r="A12" s="1"/>
      <c r="B12" s="18" t="s">
        <v>14</v>
      </c>
      <c r="C12" s="19">
        <f>Vincent!G5</f>
        <v>4.590277778</v>
      </c>
      <c r="D12" s="19">
        <f>Vincent!H5</f>
        <v>1.659722222</v>
      </c>
      <c r="E12" s="20">
        <f>Vincent!I5</f>
        <v>0.7344444444</v>
      </c>
      <c r="F12" s="21" t="str">
        <f>IFERROR(__xludf.DUMMYFUNCTION("Vincent!G6"),"")</f>
        <v/>
      </c>
      <c r="G12" s="2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5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2">
    <mergeCell ref="F8:G8"/>
    <mergeCell ref="F9:G9"/>
    <mergeCell ref="F10:G10"/>
    <mergeCell ref="F11:G11"/>
    <mergeCell ref="F12:G12"/>
    <mergeCell ref="B1:G1"/>
    <mergeCell ref="B2:G2"/>
    <mergeCell ref="F3:G3"/>
    <mergeCell ref="F4:G4"/>
    <mergeCell ref="F5:G5"/>
    <mergeCell ref="F6:G6"/>
    <mergeCell ref="F7:G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33"/>
    <col customWidth="1" min="2" max="2" width="46.22"/>
    <col customWidth="1" min="3" max="10" width="12.89"/>
    <col customWidth="1" min="11" max="26" width="10.78"/>
  </cols>
  <sheetData>
    <row r="1" ht="22.5" customHeight="1">
      <c r="A1" s="23"/>
      <c r="B1" s="24"/>
      <c r="C1" s="25"/>
      <c r="D1" s="26" t="s">
        <v>15</v>
      </c>
      <c r="E1" s="27"/>
      <c r="F1" s="27"/>
      <c r="G1" s="28"/>
      <c r="H1" s="29"/>
      <c r="I1" s="29"/>
      <c r="J1" s="29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7.25" customHeight="1">
      <c r="A2" s="23"/>
      <c r="B2" s="31"/>
      <c r="C2" s="32"/>
      <c r="D2" s="32"/>
      <c r="E2" s="32"/>
      <c r="F2" s="32"/>
      <c r="G2" s="32"/>
      <c r="H2" s="32"/>
      <c r="I2" s="32"/>
      <c r="J2" s="33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7.25" customHeight="1">
      <c r="A3" s="23"/>
      <c r="B3" s="34" t="s">
        <v>16</v>
      </c>
      <c r="C3" s="35" t="s">
        <v>17</v>
      </c>
      <c r="D3" s="34" t="s">
        <v>18</v>
      </c>
      <c r="E3" s="35" t="s">
        <v>19</v>
      </c>
      <c r="F3" s="36" t="s">
        <v>20</v>
      </c>
      <c r="G3" s="37" t="s">
        <v>21</v>
      </c>
      <c r="H3" s="38"/>
      <c r="I3" s="38"/>
      <c r="J3" s="39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7.25" customHeight="1">
      <c r="A4" s="23"/>
      <c r="B4" s="40" t="s">
        <v>22</v>
      </c>
      <c r="C4" s="41">
        <v>45180.0</v>
      </c>
      <c r="D4" s="42">
        <v>0.5277777777777778</v>
      </c>
      <c r="E4" s="43">
        <v>0.5416666666666666</v>
      </c>
      <c r="F4" s="44">
        <f t="shared" ref="F4:F213" si="1">IF(E4-D4 &gt; 0, E4-D4, "")</f>
        <v>0.01388888889</v>
      </c>
      <c r="G4" s="45" t="s">
        <v>2</v>
      </c>
      <c r="H4" s="46" t="s">
        <v>3</v>
      </c>
      <c r="I4" s="46" t="s">
        <v>5</v>
      </c>
      <c r="J4" s="47" t="s">
        <v>23</v>
      </c>
      <c r="K4" s="48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25" customHeight="1">
      <c r="A5" s="23"/>
      <c r="B5" s="40" t="s">
        <v>24</v>
      </c>
      <c r="C5" s="41">
        <v>45183.0</v>
      </c>
      <c r="D5" s="42">
        <v>0.6388888888888888</v>
      </c>
      <c r="E5" s="43">
        <v>0.65625</v>
      </c>
      <c r="F5" s="44">
        <f t="shared" si="1"/>
        <v>0.01736111111</v>
      </c>
      <c r="G5" s="49">
        <f>SUM(I10:I29)</f>
        <v>4.923611111</v>
      </c>
      <c r="H5" s="50">
        <f>IF((TEXT("150:00:00", "[h]:mm")-G5) &gt; 0, (ABS(TEXT("150:00:00", "[h]:mm")-G5)),  0)</f>
        <v>1.326388889</v>
      </c>
      <c r="I5" s="51">
        <f>(G5/TEXT("150:00:00", "[h]:mm"))</f>
        <v>0.7877777778</v>
      </c>
      <c r="J5" s="52">
        <f>IF(COUNT(I10:I29) &gt; 0, (SUM(I10:I29)/COUNT(I10:I29)), 0)</f>
        <v>0.2461805556</v>
      </c>
      <c r="K5" s="48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7.25" customHeight="1">
      <c r="A6" s="23"/>
      <c r="B6" s="40" t="s">
        <v>25</v>
      </c>
      <c r="C6" s="41">
        <v>45183.0</v>
      </c>
      <c r="D6" s="53">
        <v>0.7083333333333334</v>
      </c>
      <c r="E6" s="54">
        <v>0.7361111111111112</v>
      </c>
      <c r="F6" s="44">
        <f t="shared" si="1"/>
        <v>0.02777777778</v>
      </c>
      <c r="G6" s="55" t="str">
        <f>IFERROR(__xludf.DUMMYFUNCTION("SPARKLINE(I5, {""charttype"",""bar""; ""max"",1; ""min"",0; ""color1"",""grey""})"),"")</f>
        <v/>
      </c>
      <c r="H6" s="38"/>
      <c r="I6" s="38"/>
      <c r="J6" s="39"/>
      <c r="K6" s="48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7.25" customHeight="1">
      <c r="A7" s="23"/>
      <c r="B7" s="40" t="s">
        <v>26</v>
      </c>
      <c r="C7" s="56">
        <v>45184.0</v>
      </c>
      <c r="D7" s="53">
        <v>0.5625</v>
      </c>
      <c r="E7" s="54">
        <v>0.6041666666666666</v>
      </c>
      <c r="F7" s="44">
        <f t="shared" si="1"/>
        <v>0.04166666667</v>
      </c>
      <c r="G7" s="57"/>
      <c r="H7" s="58"/>
      <c r="I7" s="58"/>
      <c r="J7" s="59"/>
      <c r="K7" s="48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7.25" customHeight="1">
      <c r="A8" s="23"/>
      <c r="B8" s="40" t="s">
        <v>27</v>
      </c>
      <c r="C8" s="56">
        <v>45187.0</v>
      </c>
      <c r="D8" s="42">
        <v>0.5833333333333334</v>
      </c>
      <c r="E8" s="60">
        <v>0.6388888888888888</v>
      </c>
      <c r="F8" s="44">
        <f t="shared" si="1"/>
        <v>0.05555555556</v>
      </c>
      <c r="G8" s="61" t="s">
        <v>28</v>
      </c>
      <c r="H8" s="62"/>
      <c r="I8" s="63"/>
      <c r="J8" s="30"/>
      <c r="K8" s="48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7.25" customHeight="1">
      <c r="A9" s="23"/>
      <c r="B9" s="40" t="s">
        <v>29</v>
      </c>
      <c r="C9" s="56">
        <v>45189.0</v>
      </c>
      <c r="D9" s="53">
        <v>0.9166666666666666</v>
      </c>
      <c r="E9" s="54">
        <v>0.9583333333333334</v>
      </c>
      <c r="F9" s="44">
        <f t="shared" si="1"/>
        <v>0.04166666667</v>
      </c>
      <c r="G9" s="64" t="s">
        <v>30</v>
      </c>
      <c r="H9" s="65" t="s">
        <v>31</v>
      </c>
      <c r="I9" s="66" t="s">
        <v>20</v>
      </c>
      <c r="J9" s="30"/>
      <c r="K9" s="67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7.25" customHeight="1">
      <c r="A10" s="23"/>
      <c r="B10" s="68" t="s">
        <v>32</v>
      </c>
      <c r="C10" s="69">
        <v>45190.0</v>
      </c>
      <c r="D10" s="42">
        <v>0.4375</v>
      </c>
      <c r="E10" s="54">
        <v>0.4652777777777778</v>
      </c>
      <c r="F10" s="44">
        <f t="shared" si="1"/>
        <v>0.02777777778</v>
      </c>
      <c r="G10" s="70">
        <v>45180.0</v>
      </c>
      <c r="H10" s="71">
        <f t="shared" ref="H10:H28" si="2">G10+6</f>
        <v>45186</v>
      </c>
      <c r="I10" s="72">
        <f t="shared" ref="I10:I29" si="3">IF(SUMIFS($F:$F,$C:$C,"&gt;="&amp;G10,$C:$C,"&lt;="&amp;H10) &gt; 0, SUMIFS($F:$F,$C:$C,"&gt;="&amp;G10,$C:$C,"&lt;="&amp;H10), IF(G10 &lt;= TODAY(), 0, ""))</f>
        <v>0.1006944444</v>
      </c>
      <c r="J10" s="30"/>
      <c r="K10" s="48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7.25" customHeight="1">
      <c r="A11" s="23"/>
      <c r="B11" s="68" t="s">
        <v>33</v>
      </c>
      <c r="C11" s="56">
        <v>45193.0</v>
      </c>
      <c r="D11" s="53">
        <v>0.5694444444444444</v>
      </c>
      <c r="E11" s="54">
        <v>0.6111111111111112</v>
      </c>
      <c r="F11" s="44">
        <f t="shared" si="1"/>
        <v>0.04166666667</v>
      </c>
      <c r="G11" s="73">
        <f t="shared" ref="G11:G28" si="4">G10+7</f>
        <v>45187</v>
      </c>
      <c r="H11" s="74">
        <f t="shared" si="2"/>
        <v>45193</v>
      </c>
      <c r="I11" s="75">
        <f t="shared" si="3"/>
        <v>0.2326388889</v>
      </c>
      <c r="J11" s="76"/>
      <c r="K11" s="48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7.25" customHeight="1">
      <c r="A12" s="23"/>
      <c r="B12" s="68" t="s">
        <v>34</v>
      </c>
      <c r="C12" s="56">
        <v>45193.0</v>
      </c>
      <c r="D12" s="53">
        <v>0.7673611111111112</v>
      </c>
      <c r="E12" s="54">
        <v>0.8333333333333334</v>
      </c>
      <c r="F12" s="44">
        <f t="shared" si="1"/>
        <v>0.06597222222</v>
      </c>
      <c r="G12" s="77">
        <f t="shared" si="4"/>
        <v>45194</v>
      </c>
      <c r="H12" s="78">
        <f t="shared" si="2"/>
        <v>45200</v>
      </c>
      <c r="I12" s="72">
        <f t="shared" si="3"/>
        <v>0.05555555556</v>
      </c>
      <c r="J12" s="76"/>
      <c r="K12" s="48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7.25" customHeight="1">
      <c r="A13" s="23"/>
      <c r="B13" s="68" t="s">
        <v>35</v>
      </c>
      <c r="C13" s="69">
        <v>45196.0</v>
      </c>
      <c r="D13" s="53">
        <v>0.5833333333333334</v>
      </c>
      <c r="E13" s="60">
        <v>0.6041666666666666</v>
      </c>
      <c r="F13" s="44">
        <f t="shared" si="1"/>
        <v>0.02083333333</v>
      </c>
      <c r="G13" s="79">
        <f t="shared" si="4"/>
        <v>45201</v>
      </c>
      <c r="H13" s="80">
        <f t="shared" si="2"/>
        <v>45207</v>
      </c>
      <c r="I13" s="75">
        <f t="shared" si="3"/>
        <v>0</v>
      </c>
      <c r="J13" s="48"/>
      <c r="K13" s="48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7.25" customHeight="1">
      <c r="A14" s="23"/>
      <c r="B14" s="68" t="s">
        <v>36</v>
      </c>
      <c r="C14" s="69">
        <v>45196.0</v>
      </c>
      <c r="D14" s="53">
        <v>0.6111111111111112</v>
      </c>
      <c r="E14" s="60">
        <v>0.6458333333333334</v>
      </c>
      <c r="F14" s="44">
        <f t="shared" si="1"/>
        <v>0.03472222222</v>
      </c>
      <c r="G14" s="77">
        <f t="shared" si="4"/>
        <v>45208</v>
      </c>
      <c r="H14" s="78">
        <f t="shared" si="2"/>
        <v>45214</v>
      </c>
      <c r="I14" s="72">
        <f t="shared" si="3"/>
        <v>0.1493055556</v>
      </c>
      <c r="J14" s="48"/>
      <c r="K14" s="48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7.25" customHeight="1">
      <c r="A15" s="23"/>
      <c r="B15" s="68" t="s">
        <v>37</v>
      </c>
      <c r="C15" s="69">
        <v>45210.0</v>
      </c>
      <c r="D15" s="53">
        <v>0.6319444444444444</v>
      </c>
      <c r="E15" s="60">
        <v>0.6458333333333334</v>
      </c>
      <c r="F15" s="44">
        <f t="shared" si="1"/>
        <v>0.01388888889</v>
      </c>
      <c r="G15" s="73">
        <f t="shared" si="4"/>
        <v>45215</v>
      </c>
      <c r="H15" s="74">
        <f t="shared" si="2"/>
        <v>45221</v>
      </c>
      <c r="I15" s="75">
        <f t="shared" si="3"/>
        <v>0.3229166667</v>
      </c>
      <c r="J15" s="48"/>
      <c r="K15" s="48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7.25" customHeight="1">
      <c r="A16" s="23"/>
      <c r="B16" s="68" t="s">
        <v>38</v>
      </c>
      <c r="C16" s="69">
        <v>45212.0</v>
      </c>
      <c r="D16" s="53">
        <v>0.5902777777777778</v>
      </c>
      <c r="E16" s="54">
        <v>0.6319444444444444</v>
      </c>
      <c r="F16" s="44">
        <f t="shared" si="1"/>
        <v>0.04166666667</v>
      </c>
      <c r="G16" s="77">
        <f t="shared" si="4"/>
        <v>45222</v>
      </c>
      <c r="H16" s="78">
        <f t="shared" si="2"/>
        <v>45228</v>
      </c>
      <c r="I16" s="72">
        <f t="shared" si="3"/>
        <v>0</v>
      </c>
      <c r="J16" s="30"/>
      <c r="K16" s="48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7.25" customHeight="1">
      <c r="A17" s="23"/>
      <c r="B17" s="68" t="s">
        <v>39</v>
      </c>
      <c r="C17" s="69">
        <v>45214.0</v>
      </c>
      <c r="D17" s="53">
        <v>0.5833333333333334</v>
      </c>
      <c r="E17" s="54">
        <v>0.6770833333333334</v>
      </c>
      <c r="F17" s="44">
        <f t="shared" si="1"/>
        <v>0.09375</v>
      </c>
      <c r="G17" s="73">
        <f t="shared" si="4"/>
        <v>45229</v>
      </c>
      <c r="H17" s="74">
        <f t="shared" si="2"/>
        <v>45235</v>
      </c>
      <c r="I17" s="75">
        <f t="shared" si="3"/>
        <v>0.2083333333</v>
      </c>
      <c r="J17" s="81" t="s">
        <v>40</v>
      </c>
      <c r="K17" s="48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7.25" customHeight="1">
      <c r="A18" s="23"/>
      <c r="B18" s="68" t="s">
        <v>41</v>
      </c>
      <c r="C18" s="69">
        <v>45218.0</v>
      </c>
      <c r="D18" s="53">
        <v>0.7083333333333334</v>
      </c>
      <c r="E18" s="60">
        <v>0.7291666666666666</v>
      </c>
      <c r="F18" s="44">
        <f t="shared" si="1"/>
        <v>0.02083333333</v>
      </c>
      <c r="G18" s="77">
        <f t="shared" si="4"/>
        <v>45236</v>
      </c>
      <c r="H18" s="78">
        <f t="shared" si="2"/>
        <v>45242</v>
      </c>
      <c r="I18" s="72">
        <f t="shared" si="3"/>
        <v>0.2708333333</v>
      </c>
      <c r="J18" s="82"/>
      <c r="K18" s="48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7.25" customHeight="1">
      <c r="A19" s="23"/>
      <c r="B19" s="68" t="s">
        <v>42</v>
      </c>
      <c r="C19" s="69">
        <v>45220.0</v>
      </c>
      <c r="D19" s="53">
        <v>0.53125</v>
      </c>
      <c r="E19" s="60">
        <v>0.59375</v>
      </c>
      <c r="F19" s="44">
        <f t="shared" si="1"/>
        <v>0.0625</v>
      </c>
      <c r="G19" s="73">
        <f t="shared" si="4"/>
        <v>45243</v>
      </c>
      <c r="H19" s="74">
        <f t="shared" si="2"/>
        <v>45249</v>
      </c>
      <c r="I19" s="75">
        <f t="shared" si="3"/>
        <v>0.375</v>
      </c>
      <c r="J19" s="30"/>
      <c r="K19" s="48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7.25" customHeight="1">
      <c r="A20" s="23"/>
      <c r="B20" s="40" t="s">
        <v>43</v>
      </c>
      <c r="C20" s="69">
        <v>45220.0</v>
      </c>
      <c r="D20" s="42">
        <v>0.75</v>
      </c>
      <c r="E20" s="60">
        <v>0.8020833333333334</v>
      </c>
      <c r="F20" s="44">
        <f t="shared" si="1"/>
        <v>0.05208333333</v>
      </c>
      <c r="G20" s="77">
        <f t="shared" si="4"/>
        <v>45250</v>
      </c>
      <c r="H20" s="78">
        <f t="shared" si="2"/>
        <v>45256</v>
      </c>
      <c r="I20" s="72">
        <f t="shared" si="3"/>
        <v>0.2013888889</v>
      </c>
      <c r="J20" s="30"/>
      <c r="K20" s="48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7.25" customHeight="1">
      <c r="A21" s="23"/>
      <c r="B21" s="40" t="s">
        <v>43</v>
      </c>
      <c r="C21" s="69">
        <v>45221.0</v>
      </c>
      <c r="D21" s="42">
        <v>0.625</v>
      </c>
      <c r="E21" s="60">
        <v>0.7083333333333334</v>
      </c>
      <c r="F21" s="44">
        <f t="shared" si="1"/>
        <v>0.08333333333</v>
      </c>
      <c r="G21" s="73">
        <f t="shared" si="4"/>
        <v>45257</v>
      </c>
      <c r="H21" s="74">
        <f t="shared" si="2"/>
        <v>45263</v>
      </c>
      <c r="I21" s="75">
        <f t="shared" si="3"/>
        <v>0.2222222222</v>
      </c>
      <c r="J21" s="30"/>
      <c r="K21" s="48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7.25" customHeight="1">
      <c r="A22" s="23"/>
      <c r="B22" s="40" t="s">
        <v>44</v>
      </c>
      <c r="C22" s="69">
        <v>45221.0</v>
      </c>
      <c r="D22" s="83">
        <v>0.7291666666666666</v>
      </c>
      <c r="E22" s="60">
        <v>0.8333333333333334</v>
      </c>
      <c r="F22" s="44">
        <f t="shared" si="1"/>
        <v>0.1041666667</v>
      </c>
      <c r="G22" s="77">
        <f t="shared" si="4"/>
        <v>45264</v>
      </c>
      <c r="H22" s="78">
        <f t="shared" si="2"/>
        <v>45270</v>
      </c>
      <c r="I22" s="72">
        <f t="shared" si="3"/>
        <v>0.4027777778</v>
      </c>
      <c r="J22" s="48"/>
      <c r="K22" s="48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7.25" customHeight="1">
      <c r="A23" s="23"/>
      <c r="B23" s="40" t="s">
        <v>45</v>
      </c>
      <c r="C23" s="69">
        <v>45232.0</v>
      </c>
      <c r="D23" s="53">
        <v>0.625</v>
      </c>
      <c r="E23" s="60">
        <v>0.6736111111111112</v>
      </c>
      <c r="F23" s="44">
        <f t="shared" si="1"/>
        <v>0.04861111111</v>
      </c>
      <c r="G23" s="73">
        <f t="shared" si="4"/>
        <v>45271</v>
      </c>
      <c r="H23" s="74">
        <f t="shared" si="2"/>
        <v>45277</v>
      </c>
      <c r="I23" s="75">
        <f t="shared" si="3"/>
        <v>0.1458333333</v>
      </c>
      <c r="J23" s="48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7.25" customHeight="1">
      <c r="A24" s="23"/>
      <c r="B24" s="40" t="s">
        <v>46</v>
      </c>
      <c r="C24" s="69">
        <v>45233.0</v>
      </c>
      <c r="D24" s="84">
        <v>0.4861111111111111</v>
      </c>
      <c r="E24" s="60">
        <v>0.5833333333333334</v>
      </c>
      <c r="F24" s="44">
        <f t="shared" si="1"/>
        <v>0.09722222222</v>
      </c>
      <c r="G24" s="77">
        <f t="shared" si="4"/>
        <v>45278</v>
      </c>
      <c r="H24" s="78">
        <f t="shared" si="2"/>
        <v>45284</v>
      </c>
      <c r="I24" s="72">
        <f t="shared" si="3"/>
        <v>0.2291666667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7.25" customHeight="1">
      <c r="A25" s="23"/>
      <c r="B25" s="40" t="s">
        <v>46</v>
      </c>
      <c r="C25" s="69">
        <v>45235.0</v>
      </c>
      <c r="D25" s="85">
        <v>0.5833333333333334</v>
      </c>
      <c r="E25" s="60">
        <v>0.6458333333333334</v>
      </c>
      <c r="F25" s="44">
        <f t="shared" si="1"/>
        <v>0.0625</v>
      </c>
      <c r="G25" s="73">
        <f t="shared" si="4"/>
        <v>45285</v>
      </c>
      <c r="H25" s="74">
        <f t="shared" si="2"/>
        <v>45291</v>
      </c>
      <c r="I25" s="75">
        <f t="shared" si="3"/>
        <v>0.2152777778</v>
      </c>
      <c r="J25" s="81" t="s">
        <v>40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7.25" customHeight="1">
      <c r="A26" s="23"/>
      <c r="B26" s="68" t="s">
        <v>47</v>
      </c>
      <c r="C26" s="69">
        <v>45237.0</v>
      </c>
      <c r="D26" s="86">
        <v>0.5208333333333334</v>
      </c>
      <c r="E26" s="87">
        <v>0.5416666666666666</v>
      </c>
      <c r="F26" s="44">
        <f t="shared" si="1"/>
        <v>0.02083333333</v>
      </c>
      <c r="G26" s="77">
        <f t="shared" si="4"/>
        <v>45292</v>
      </c>
      <c r="H26" s="78">
        <f t="shared" si="2"/>
        <v>45298</v>
      </c>
      <c r="I26" s="72">
        <f t="shared" si="3"/>
        <v>0.2291666667</v>
      </c>
      <c r="J26" s="88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7.25" customHeight="1">
      <c r="A27" s="23"/>
      <c r="B27" s="68" t="s">
        <v>48</v>
      </c>
      <c r="C27" s="69">
        <v>45237.0</v>
      </c>
      <c r="D27" s="53">
        <v>0.5416666666666666</v>
      </c>
      <c r="E27" s="60">
        <v>0.5486111111111112</v>
      </c>
      <c r="F27" s="44">
        <f t="shared" si="1"/>
        <v>0.006944444444</v>
      </c>
      <c r="G27" s="73">
        <f t="shared" si="4"/>
        <v>45299</v>
      </c>
      <c r="H27" s="74">
        <f t="shared" si="2"/>
        <v>45305</v>
      </c>
      <c r="I27" s="75">
        <f t="shared" si="3"/>
        <v>0.7847222222</v>
      </c>
      <c r="J27" s="89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7.25" customHeight="1">
      <c r="A28" s="23"/>
      <c r="B28" s="68" t="s">
        <v>49</v>
      </c>
      <c r="C28" s="69">
        <v>45237.0</v>
      </c>
      <c r="D28" s="53">
        <v>0.6527777777777778</v>
      </c>
      <c r="E28" s="60">
        <v>0.6701388888888888</v>
      </c>
      <c r="F28" s="44">
        <f t="shared" si="1"/>
        <v>0.01736111111</v>
      </c>
      <c r="G28" s="77">
        <f t="shared" si="4"/>
        <v>45306</v>
      </c>
      <c r="H28" s="78">
        <f t="shared" si="2"/>
        <v>45312</v>
      </c>
      <c r="I28" s="72">
        <f t="shared" si="3"/>
        <v>0.3194444444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7.25" customHeight="1">
      <c r="A29" s="23"/>
      <c r="B29" s="68" t="s">
        <v>50</v>
      </c>
      <c r="C29" s="69">
        <v>45238.0</v>
      </c>
      <c r="D29" s="53">
        <v>0.5833333333333334</v>
      </c>
      <c r="E29" s="87">
        <v>0.625</v>
      </c>
      <c r="F29" s="44">
        <f t="shared" si="1"/>
        <v>0.04166666667</v>
      </c>
      <c r="G29" s="90">
        <f>G28+7</f>
        <v>45313</v>
      </c>
      <c r="H29" s="91">
        <f>G29+1</f>
        <v>45314</v>
      </c>
      <c r="I29" s="92">
        <f t="shared" si="3"/>
        <v>0.4583333333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7.25" customHeight="1">
      <c r="A30" s="23"/>
      <c r="B30" s="68" t="s">
        <v>35</v>
      </c>
      <c r="C30" s="69">
        <v>45239.0</v>
      </c>
      <c r="D30" s="86">
        <v>0.6527777777777778</v>
      </c>
      <c r="E30" s="87">
        <v>0.6805555555555556</v>
      </c>
      <c r="F30" s="44">
        <f t="shared" si="1"/>
        <v>0.02777777778</v>
      </c>
      <c r="G30" s="93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7.25" customHeight="1">
      <c r="A31" s="23"/>
      <c r="B31" s="68" t="s">
        <v>51</v>
      </c>
      <c r="C31" s="69">
        <v>45241.0</v>
      </c>
      <c r="D31" s="86">
        <v>0.7083333333333334</v>
      </c>
      <c r="E31" s="87">
        <v>0.7916666666666666</v>
      </c>
      <c r="F31" s="44">
        <f t="shared" si="1"/>
        <v>0.08333333333</v>
      </c>
      <c r="G31" s="93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7.25" customHeight="1">
      <c r="A32" s="23"/>
      <c r="B32" s="68" t="s">
        <v>52</v>
      </c>
      <c r="C32" s="69">
        <v>45242.0</v>
      </c>
      <c r="D32" s="86">
        <v>0.4791666666666667</v>
      </c>
      <c r="E32" s="87">
        <v>0.5381944444444444</v>
      </c>
      <c r="F32" s="44">
        <f t="shared" si="1"/>
        <v>0.05902777778</v>
      </c>
      <c r="G32" s="93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7.25" customHeight="1">
      <c r="A33" s="23"/>
      <c r="B33" s="68" t="s">
        <v>53</v>
      </c>
      <c r="C33" s="69">
        <v>45242.0</v>
      </c>
      <c r="D33" s="86">
        <v>0.5416666666666666</v>
      </c>
      <c r="E33" s="87">
        <v>0.5555555555555556</v>
      </c>
      <c r="F33" s="44">
        <f t="shared" si="1"/>
        <v>0.01388888889</v>
      </c>
      <c r="G33" s="93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7.25" customHeight="1">
      <c r="A34" s="23"/>
      <c r="B34" s="68" t="s">
        <v>54</v>
      </c>
      <c r="C34" s="69">
        <v>45244.0</v>
      </c>
      <c r="D34" s="86">
        <v>0.6458333333333334</v>
      </c>
      <c r="E34" s="87">
        <v>0.6875</v>
      </c>
      <c r="F34" s="44">
        <f t="shared" si="1"/>
        <v>0.04166666667</v>
      </c>
      <c r="G34" s="93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7.25" customHeight="1">
      <c r="A35" s="23"/>
      <c r="B35" s="68" t="s">
        <v>55</v>
      </c>
      <c r="C35" s="69">
        <v>45246.0</v>
      </c>
      <c r="D35" s="86">
        <v>0.5625</v>
      </c>
      <c r="E35" s="87">
        <v>0.5972222222222222</v>
      </c>
      <c r="F35" s="44">
        <f t="shared" si="1"/>
        <v>0.03472222222</v>
      </c>
      <c r="G35" s="93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7.25" customHeight="1">
      <c r="A36" s="23"/>
      <c r="B36" s="68" t="s">
        <v>56</v>
      </c>
      <c r="C36" s="69">
        <v>45246.0</v>
      </c>
      <c r="D36" s="86">
        <v>0.6458333333333334</v>
      </c>
      <c r="E36" s="87">
        <v>0.7152777777777778</v>
      </c>
      <c r="F36" s="44">
        <f t="shared" si="1"/>
        <v>0.06944444444</v>
      </c>
      <c r="G36" s="93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7.25" customHeight="1">
      <c r="A37" s="23"/>
      <c r="B37" s="68" t="s">
        <v>57</v>
      </c>
      <c r="C37" s="69">
        <v>45246.0</v>
      </c>
      <c r="D37" s="86">
        <v>0.7430555555555556</v>
      </c>
      <c r="E37" s="87">
        <v>0.7569444444444444</v>
      </c>
      <c r="F37" s="44">
        <f t="shared" si="1"/>
        <v>0.01388888889</v>
      </c>
      <c r="G37" s="93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7.25" customHeight="1">
      <c r="A38" s="23"/>
      <c r="B38" s="68" t="s">
        <v>58</v>
      </c>
      <c r="C38" s="69">
        <v>45247.0</v>
      </c>
      <c r="D38" s="86">
        <v>0.5833333333333334</v>
      </c>
      <c r="E38" s="87">
        <v>0.75</v>
      </c>
      <c r="F38" s="44">
        <f t="shared" si="1"/>
        <v>0.1666666667</v>
      </c>
      <c r="G38" s="93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7.25" customHeight="1">
      <c r="A39" s="23"/>
      <c r="B39" s="68" t="s">
        <v>59</v>
      </c>
      <c r="C39" s="69">
        <v>45248.0</v>
      </c>
      <c r="D39" s="86">
        <v>0.6597222222222222</v>
      </c>
      <c r="E39" s="87">
        <v>0.7083333333333334</v>
      </c>
      <c r="F39" s="44">
        <f t="shared" si="1"/>
        <v>0.04861111111</v>
      </c>
      <c r="G39" s="93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7.25" customHeight="1">
      <c r="A40" s="23"/>
      <c r="B40" s="68" t="s">
        <v>60</v>
      </c>
      <c r="C40" s="69">
        <v>45250.0</v>
      </c>
      <c r="D40" s="86">
        <v>0.5833333333333334</v>
      </c>
      <c r="E40" s="87">
        <v>0.625</v>
      </c>
      <c r="F40" s="44">
        <f t="shared" si="1"/>
        <v>0.04166666667</v>
      </c>
      <c r="G40" s="93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7.25" customHeight="1">
      <c r="A41" s="23"/>
      <c r="B41" s="68" t="s">
        <v>61</v>
      </c>
      <c r="C41" s="69">
        <v>45251.0</v>
      </c>
      <c r="D41" s="86">
        <v>0.5</v>
      </c>
      <c r="E41" s="87">
        <v>0.5416666666666666</v>
      </c>
      <c r="F41" s="44">
        <f t="shared" si="1"/>
        <v>0.04166666667</v>
      </c>
      <c r="G41" s="93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7.25" customHeight="1">
      <c r="A42" s="23"/>
      <c r="B42" s="68" t="s">
        <v>62</v>
      </c>
      <c r="C42" s="69">
        <v>45252.0</v>
      </c>
      <c r="D42" s="86">
        <v>0.5104166666666666</v>
      </c>
      <c r="E42" s="87">
        <v>0.53125</v>
      </c>
      <c r="F42" s="44">
        <f t="shared" si="1"/>
        <v>0.02083333333</v>
      </c>
      <c r="G42" s="93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7.25" customHeight="1">
      <c r="A43" s="23"/>
      <c r="B43" s="68" t="s">
        <v>63</v>
      </c>
      <c r="C43" s="69">
        <v>45253.0</v>
      </c>
      <c r="D43" s="86">
        <v>0.4201388888888889</v>
      </c>
      <c r="E43" s="87">
        <v>0.4409722222222222</v>
      </c>
      <c r="F43" s="44">
        <f t="shared" si="1"/>
        <v>0.02083333333</v>
      </c>
      <c r="G43" s="93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7.25" customHeight="1">
      <c r="A44" s="23"/>
      <c r="B44" s="68" t="s">
        <v>64</v>
      </c>
      <c r="C44" s="69">
        <v>45253.0</v>
      </c>
      <c r="D44" s="86">
        <v>0.8333333333333334</v>
      </c>
      <c r="E44" s="87">
        <v>0.8472222222222222</v>
      </c>
      <c r="F44" s="44">
        <f t="shared" si="1"/>
        <v>0.01388888889</v>
      </c>
      <c r="G44" s="93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7.25" customHeight="1">
      <c r="A45" s="23"/>
      <c r="B45" s="68" t="s">
        <v>65</v>
      </c>
      <c r="C45" s="69">
        <v>45255.0</v>
      </c>
      <c r="D45" s="86">
        <v>0.4444444444444444</v>
      </c>
      <c r="E45" s="87">
        <v>0.4652777777777778</v>
      </c>
      <c r="F45" s="44">
        <f t="shared" si="1"/>
        <v>0.02083333333</v>
      </c>
      <c r="G45" s="93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7.25" customHeight="1">
      <c r="A46" s="23"/>
      <c r="B46" s="68" t="s">
        <v>66</v>
      </c>
      <c r="C46" s="69">
        <v>45255.0</v>
      </c>
      <c r="D46" s="86">
        <v>0.5694444444444444</v>
      </c>
      <c r="E46" s="87">
        <v>0.6111111111111112</v>
      </c>
      <c r="F46" s="44">
        <f t="shared" si="1"/>
        <v>0.04166666667</v>
      </c>
      <c r="G46" s="93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7.25" customHeight="1">
      <c r="A47" s="23"/>
      <c r="B47" s="68" t="s">
        <v>67</v>
      </c>
      <c r="C47" s="69">
        <v>45257.0</v>
      </c>
      <c r="D47" s="86">
        <v>0.4756944444444444</v>
      </c>
      <c r="E47" s="87">
        <v>0.4895833333333333</v>
      </c>
      <c r="F47" s="44">
        <f t="shared" si="1"/>
        <v>0.01388888889</v>
      </c>
      <c r="G47" s="93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7.25" customHeight="1">
      <c r="A48" s="23"/>
      <c r="B48" s="68" t="s">
        <v>68</v>
      </c>
      <c r="C48" s="94">
        <v>45257.0</v>
      </c>
      <c r="D48" s="86">
        <v>0.5590277777777778</v>
      </c>
      <c r="E48" s="87">
        <v>0.6145833333333334</v>
      </c>
      <c r="F48" s="44">
        <f t="shared" si="1"/>
        <v>0.05555555556</v>
      </c>
      <c r="G48" s="93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7.25" customHeight="1">
      <c r="A49" s="23"/>
      <c r="B49" s="68" t="s">
        <v>60</v>
      </c>
      <c r="C49" s="69">
        <v>45258.0</v>
      </c>
      <c r="D49" s="86">
        <v>0.5069444444444444</v>
      </c>
      <c r="E49" s="87">
        <v>0.5347222222222222</v>
      </c>
      <c r="F49" s="44">
        <f t="shared" si="1"/>
        <v>0.02777777778</v>
      </c>
      <c r="G49" s="93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7.25" customHeight="1">
      <c r="A50" s="23"/>
      <c r="B50" s="68" t="s">
        <v>69</v>
      </c>
      <c r="C50" s="69">
        <v>45261.0</v>
      </c>
      <c r="D50" s="86">
        <v>0.4652777777777778</v>
      </c>
      <c r="E50" s="87">
        <v>0.4791666666666667</v>
      </c>
      <c r="F50" s="44">
        <f t="shared" si="1"/>
        <v>0.01388888889</v>
      </c>
      <c r="G50" s="93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7.25" customHeight="1">
      <c r="A51" s="23"/>
      <c r="B51" s="68" t="s">
        <v>70</v>
      </c>
      <c r="C51" s="69">
        <v>45261.0</v>
      </c>
      <c r="D51" s="86">
        <v>0.5486111111111112</v>
      </c>
      <c r="E51" s="87">
        <v>0.5625</v>
      </c>
      <c r="F51" s="44">
        <f t="shared" si="1"/>
        <v>0.01388888889</v>
      </c>
      <c r="G51" s="93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7.25" customHeight="1">
      <c r="A52" s="23"/>
      <c r="B52" s="68" t="s">
        <v>71</v>
      </c>
      <c r="C52" s="69">
        <v>45261.0</v>
      </c>
      <c r="D52" s="86">
        <v>0.7083333333333334</v>
      </c>
      <c r="E52" s="87">
        <v>0.7916666666666666</v>
      </c>
      <c r="F52" s="44">
        <f t="shared" si="1"/>
        <v>0.08333333333</v>
      </c>
      <c r="G52" s="93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7.25" customHeight="1">
      <c r="A53" s="23"/>
      <c r="B53" s="68" t="s">
        <v>72</v>
      </c>
      <c r="C53" s="69">
        <v>45263.0</v>
      </c>
      <c r="D53" s="86">
        <v>0.6354166666666666</v>
      </c>
      <c r="E53" s="95">
        <v>0.6493055555555556</v>
      </c>
      <c r="F53" s="44">
        <f t="shared" si="1"/>
        <v>0.01388888889</v>
      </c>
      <c r="G53" s="93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7.25" customHeight="1">
      <c r="A54" s="23"/>
      <c r="B54" s="68" t="s">
        <v>47</v>
      </c>
      <c r="C54" s="69">
        <v>45264.0</v>
      </c>
      <c r="D54" s="86">
        <v>0.6458333333333334</v>
      </c>
      <c r="E54" s="87">
        <v>0.6770833333333334</v>
      </c>
      <c r="F54" s="44">
        <f t="shared" si="1"/>
        <v>0.03125</v>
      </c>
      <c r="G54" s="93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7.25" customHeight="1">
      <c r="A55" s="23"/>
      <c r="B55" s="68" t="s">
        <v>71</v>
      </c>
      <c r="C55" s="69">
        <v>45264.0</v>
      </c>
      <c r="D55" s="86">
        <v>0.9305555555555556</v>
      </c>
      <c r="E55" s="87">
        <v>0.96875</v>
      </c>
      <c r="F55" s="44">
        <f t="shared" si="1"/>
        <v>0.03819444444</v>
      </c>
      <c r="G55" s="93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7.25" customHeight="1">
      <c r="A56" s="23"/>
      <c r="B56" s="68" t="s">
        <v>73</v>
      </c>
      <c r="C56" s="69">
        <v>45265.0</v>
      </c>
      <c r="D56" s="86">
        <v>0.7083333333333334</v>
      </c>
      <c r="E56" s="87">
        <v>0.75</v>
      </c>
      <c r="F56" s="44">
        <f t="shared" si="1"/>
        <v>0.04166666667</v>
      </c>
      <c r="G56" s="93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7.25" customHeight="1">
      <c r="A57" s="23"/>
      <c r="B57" s="68" t="s">
        <v>73</v>
      </c>
      <c r="C57" s="69">
        <v>45267.0</v>
      </c>
      <c r="D57" s="86">
        <v>0.3680555555555556</v>
      </c>
      <c r="E57" s="87">
        <v>0.4513888888888889</v>
      </c>
      <c r="F57" s="44">
        <f t="shared" si="1"/>
        <v>0.08333333333</v>
      </c>
      <c r="G57" s="93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7.25" customHeight="1">
      <c r="A58" s="23"/>
      <c r="B58" s="68" t="s">
        <v>74</v>
      </c>
      <c r="C58" s="69">
        <v>45267.0</v>
      </c>
      <c r="D58" s="86">
        <v>0.4618055555555556</v>
      </c>
      <c r="E58" s="87">
        <v>0.5034722222222222</v>
      </c>
      <c r="F58" s="44">
        <f t="shared" si="1"/>
        <v>0.04166666667</v>
      </c>
      <c r="G58" s="93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7.25" customHeight="1">
      <c r="A59" s="23"/>
      <c r="B59" s="68" t="s">
        <v>73</v>
      </c>
      <c r="C59" s="69">
        <v>45267.0</v>
      </c>
      <c r="D59" s="86">
        <v>0.5208333333333334</v>
      </c>
      <c r="E59" s="87">
        <v>0.5555555555555556</v>
      </c>
      <c r="F59" s="44">
        <f t="shared" si="1"/>
        <v>0.03472222222</v>
      </c>
      <c r="G59" s="93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7.25" customHeight="1">
      <c r="A60" s="23"/>
      <c r="B60" s="68" t="s">
        <v>73</v>
      </c>
      <c r="C60" s="69">
        <v>45267.0</v>
      </c>
      <c r="D60" s="86">
        <v>0.5694444444444444</v>
      </c>
      <c r="E60" s="87">
        <v>0.6388888888888888</v>
      </c>
      <c r="F60" s="44">
        <f t="shared" si="1"/>
        <v>0.06944444444</v>
      </c>
      <c r="G60" s="93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7.25" customHeight="1">
      <c r="A61" s="23"/>
      <c r="B61" s="68" t="s">
        <v>75</v>
      </c>
      <c r="C61" s="69">
        <v>45268.0</v>
      </c>
      <c r="D61" s="86">
        <v>0.5625</v>
      </c>
      <c r="E61" s="87">
        <v>0.6041666666666666</v>
      </c>
      <c r="F61" s="44">
        <f t="shared" si="1"/>
        <v>0.04166666667</v>
      </c>
      <c r="G61" s="93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7.25" customHeight="1">
      <c r="A62" s="23"/>
      <c r="B62" s="68" t="s">
        <v>76</v>
      </c>
      <c r="C62" s="69">
        <v>45268.0</v>
      </c>
      <c r="D62" s="86">
        <v>0.6944444444444444</v>
      </c>
      <c r="E62" s="87">
        <v>0.7152777777777778</v>
      </c>
      <c r="F62" s="44">
        <f t="shared" si="1"/>
        <v>0.02083333333</v>
      </c>
      <c r="G62" s="93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7.25" customHeight="1">
      <c r="A63" s="23"/>
      <c r="B63" s="68" t="s">
        <v>54</v>
      </c>
      <c r="C63" s="69">
        <v>45272.0</v>
      </c>
      <c r="D63" s="86">
        <v>0.6041666666666666</v>
      </c>
      <c r="E63" s="87">
        <v>0.6388888888888888</v>
      </c>
      <c r="F63" s="44">
        <f t="shared" si="1"/>
        <v>0.03472222222</v>
      </c>
      <c r="G63" s="93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7.25" customHeight="1">
      <c r="A64" s="23"/>
      <c r="B64" s="68" t="s">
        <v>77</v>
      </c>
      <c r="C64" s="69">
        <v>45272.0</v>
      </c>
      <c r="D64" s="86">
        <v>0.6944444444444444</v>
      </c>
      <c r="E64" s="87">
        <v>0.7222222222222222</v>
      </c>
      <c r="F64" s="44">
        <f t="shared" si="1"/>
        <v>0.02777777778</v>
      </c>
      <c r="G64" s="93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96" t="s">
        <v>78</v>
      </c>
    </row>
    <row r="65" ht="17.25" customHeight="1">
      <c r="A65" s="23"/>
      <c r="B65" s="68" t="s">
        <v>79</v>
      </c>
      <c r="C65" s="69">
        <v>45273.0</v>
      </c>
      <c r="D65" s="86">
        <v>0.7638888888888888</v>
      </c>
      <c r="E65" s="87">
        <v>0.7916666666666666</v>
      </c>
      <c r="F65" s="44">
        <f t="shared" si="1"/>
        <v>0.02777777778</v>
      </c>
      <c r="G65" s="93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7.25" customHeight="1">
      <c r="A66" s="23"/>
      <c r="B66" s="68" t="s">
        <v>55</v>
      </c>
      <c r="C66" s="69">
        <v>45274.0</v>
      </c>
      <c r="D66" s="86">
        <v>0.4409722222222222</v>
      </c>
      <c r="E66" s="87">
        <v>0.4756944444444444</v>
      </c>
      <c r="F66" s="44">
        <f t="shared" si="1"/>
        <v>0.03472222222</v>
      </c>
      <c r="G66" s="93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7.25" customHeight="1">
      <c r="A67" s="23"/>
      <c r="B67" s="68" t="s">
        <v>80</v>
      </c>
      <c r="C67" s="69">
        <v>45274.0</v>
      </c>
      <c r="D67" s="86">
        <v>0.5416666666666666</v>
      </c>
      <c r="E67" s="87">
        <v>0.5625</v>
      </c>
      <c r="F67" s="44">
        <f t="shared" si="1"/>
        <v>0.02083333333</v>
      </c>
      <c r="G67" s="93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7.25" customHeight="1">
      <c r="A68" s="23"/>
      <c r="B68" s="68" t="s">
        <v>81</v>
      </c>
      <c r="C68" s="69">
        <v>45280.0</v>
      </c>
      <c r="D68" s="86">
        <v>0.4791666666666667</v>
      </c>
      <c r="E68" s="87">
        <v>0.5208333333333334</v>
      </c>
      <c r="F68" s="44">
        <f t="shared" si="1"/>
        <v>0.04166666667</v>
      </c>
      <c r="G68" s="93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7.25" customHeight="1">
      <c r="A69" s="23"/>
      <c r="B69" s="68" t="s">
        <v>54</v>
      </c>
      <c r="C69" s="69">
        <v>45280.0</v>
      </c>
      <c r="D69" s="86">
        <v>0.6180555555555556</v>
      </c>
      <c r="E69" s="87">
        <v>0.6527777777777778</v>
      </c>
      <c r="F69" s="44">
        <f t="shared" si="1"/>
        <v>0.03472222222</v>
      </c>
      <c r="G69" s="93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7.25" customHeight="1">
      <c r="A70" s="23"/>
      <c r="B70" s="68" t="s">
        <v>82</v>
      </c>
      <c r="C70" s="69">
        <v>45280.0</v>
      </c>
      <c r="D70" s="86">
        <v>0.6527777777777778</v>
      </c>
      <c r="E70" s="87">
        <v>0.6875</v>
      </c>
      <c r="F70" s="44">
        <f t="shared" si="1"/>
        <v>0.03472222222</v>
      </c>
      <c r="G70" s="93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7.25" customHeight="1">
      <c r="A71" s="23"/>
      <c r="B71" s="68" t="s">
        <v>81</v>
      </c>
      <c r="C71" s="69">
        <v>45280.0</v>
      </c>
      <c r="D71" s="86">
        <v>0.8333333333333334</v>
      </c>
      <c r="E71" s="87">
        <v>0.8958333333333334</v>
      </c>
      <c r="F71" s="44">
        <f t="shared" si="1"/>
        <v>0.0625</v>
      </c>
      <c r="G71" s="93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7.25" customHeight="1">
      <c r="A72" s="23"/>
      <c r="B72" s="68" t="s">
        <v>83</v>
      </c>
      <c r="C72" s="69">
        <v>45280.0</v>
      </c>
      <c r="D72" s="86">
        <v>0.8958333333333334</v>
      </c>
      <c r="E72" s="87">
        <v>0.9097222222222222</v>
      </c>
      <c r="F72" s="44">
        <f t="shared" si="1"/>
        <v>0.01388888889</v>
      </c>
      <c r="G72" s="93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7.25" customHeight="1">
      <c r="A73" s="23"/>
      <c r="B73" s="68" t="s">
        <v>84</v>
      </c>
      <c r="C73" s="69">
        <v>45281.0</v>
      </c>
      <c r="D73" s="86">
        <v>0.5625</v>
      </c>
      <c r="E73" s="87">
        <v>0.5902777777777778</v>
      </c>
      <c r="F73" s="44">
        <f t="shared" si="1"/>
        <v>0.02777777778</v>
      </c>
      <c r="G73" s="93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7.25" customHeight="1">
      <c r="A74" s="23"/>
      <c r="B74" s="68" t="s">
        <v>85</v>
      </c>
      <c r="C74" s="69">
        <v>45282.0</v>
      </c>
      <c r="D74" s="86">
        <v>0.4479166666666667</v>
      </c>
      <c r="E74" s="87">
        <v>0.4618055555555556</v>
      </c>
      <c r="F74" s="44">
        <f t="shared" si="1"/>
        <v>0.01388888889</v>
      </c>
      <c r="G74" s="93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7.25" customHeight="1">
      <c r="A75" s="23"/>
      <c r="B75" s="68" t="s">
        <v>86</v>
      </c>
      <c r="C75" s="69">
        <v>45288.0</v>
      </c>
      <c r="D75" s="86">
        <v>0.5347222222222222</v>
      </c>
      <c r="E75" s="87">
        <v>0.5486111111111112</v>
      </c>
      <c r="F75" s="44">
        <f t="shared" si="1"/>
        <v>0.01388888889</v>
      </c>
      <c r="G75" s="93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7.25" customHeight="1">
      <c r="A76" s="23"/>
      <c r="B76" s="68" t="s">
        <v>87</v>
      </c>
      <c r="C76" s="69">
        <v>45288.0</v>
      </c>
      <c r="D76" s="86">
        <v>0.6145833333333334</v>
      </c>
      <c r="E76" s="87">
        <v>0.6354166666666666</v>
      </c>
      <c r="F76" s="44">
        <f t="shared" si="1"/>
        <v>0.02083333333</v>
      </c>
      <c r="G76" s="93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7.25" customHeight="1">
      <c r="A77" s="23"/>
      <c r="B77" s="68" t="s">
        <v>88</v>
      </c>
      <c r="C77" s="69">
        <v>45289.0</v>
      </c>
      <c r="D77" s="86">
        <v>0.7430555555555556</v>
      </c>
      <c r="E77" s="87">
        <v>0.7916666666666666</v>
      </c>
      <c r="F77" s="44">
        <f t="shared" si="1"/>
        <v>0.04861111111</v>
      </c>
      <c r="G77" s="93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7.25" customHeight="1">
      <c r="A78" s="23"/>
      <c r="B78" s="68" t="s">
        <v>89</v>
      </c>
      <c r="C78" s="69">
        <v>45290.0</v>
      </c>
      <c r="D78" s="86">
        <v>0.7118055555555556</v>
      </c>
      <c r="E78" s="87">
        <v>0.8020833333333334</v>
      </c>
      <c r="F78" s="44">
        <f t="shared" si="1"/>
        <v>0.09027777778</v>
      </c>
      <c r="G78" s="93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7.25" customHeight="1">
      <c r="A79" s="23"/>
      <c r="B79" s="68" t="s">
        <v>89</v>
      </c>
      <c r="C79" s="69">
        <v>45291.0</v>
      </c>
      <c r="D79" s="86">
        <v>0.75</v>
      </c>
      <c r="E79" s="87">
        <v>0.7916666666666666</v>
      </c>
      <c r="F79" s="44">
        <f t="shared" si="1"/>
        <v>0.04166666667</v>
      </c>
      <c r="G79" s="93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7.25" customHeight="1">
      <c r="A80" s="23"/>
      <c r="B80" s="68" t="s">
        <v>90</v>
      </c>
      <c r="C80" s="69">
        <v>45293.0</v>
      </c>
      <c r="D80" s="86">
        <v>0.5277777777777778</v>
      </c>
      <c r="E80" s="87">
        <v>0.5625</v>
      </c>
      <c r="F80" s="44">
        <f t="shared" si="1"/>
        <v>0.03472222222</v>
      </c>
      <c r="G80" s="93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7.25" customHeight="1">
      <c r="A81" s="23"/>
      <c r="B81" s="68" t="s">
        <v>90</v>
      </c>
      <c r="C81" s="69">
        <v>45293.0</v>
      </c>
      <c r="D81" s="86">
        <v>0.625</v>
      </c>
      <c r="E81" s="87">
        <v>0.7222222222222222</v>
      </c>
      <c r="F81" s="44">
        <f t="shared" si="1"/>
        <v>0.09722222222</v>
      </c>
      <c r="G81" s="93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7.25" customHeight="1">
      <c r="A82" s="23"/>
      <c r="B82" s="68" t="s">
        <v>54</v>
      </c>
      <c r="C82" s="69">
        <v>45293.0</v>
      </c>
      <c r="D82" s="86">
        <v>0.7326388888888888</v>
      </c>
      <c r="E82" s="87">
        <v>0.7847222222222222</v>
      </c>
      <c r="F82" s="44">
        <f t="shared" si="1"/>
        <v>0.05208333333</v>
      </c>
      <c r="G82" s="93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7.25" customHeight="1">
      <c r="A83" s="23"/>
      <c r="B83" s="68" t="s">
        <v>91</v>
      </c>
      <c r="C83" s="69">
        <v>45293.0</v>
      </c>
      <c r="D83" s="86">
        <v>0.7847222222222222</v>
      </c>
      <c r="E83" s="95">
        <v>0.8055555555555556</v>
      </c>
      <c r="F83" s="44">
        <f t="shared" si="1"/>
        <v>0.02083333333</v>
      </c>
      <c r="G83" s="93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7.25" customHeight="1">
      <c r="A84" s="23"/>
      <c r="B84" s="68" t="s">
        <v>92</v>
      </c>
      <c r="C84" s="69">
        <v>45296.0</v>
      </c>
      <c r="D84" s="86">
        <v>0.7534722222222222</v>
      </c>
      <c r="E84" s="87">
        <v>0.7777777777777778</v>
      </c>
      <c r="F84" s="44">
        <f t="shared" si="1"/>
        <v>0.02430555556</v>
      </c>
      <c r="G84" s="93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7.25" customHeight="1">
      <c r="A85" s="23"/>
      <c r="B85" s="68" t="s">
        <v>93</v>
      </c>
      <c r="C85" s="69">
        <v>45299.0</v>
      </c>
      <c r="D85" s="86">
        <v>0.5208333333333334</v>
      </c>
      <c r="E85" s="87">
        <v>0.5625</v>
      </c>
      <c r="F85" s="44">
        <f t="shared" si="1"/>
        <v>0.04166666667</v>
      </c>
      <c r="G85" s="93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7.25" customHeight="1">
      <c r="A86" s="23"/>
      <c r="B86" s="68" t="s">
        <v>94</v>
      </c>
      <c r="C86" s="69">
        <v>45299.0</v>
      </c>
      <c r="D86" s="86">
        <v>0.6145833333333334</v>
      </c>
      <c r="E86" s="87">
        <v>0.6979166666666666</v>
      </c>
      <c r="F86" s="44">
        <f t="shared" si="1"/>
        <v>0.08333333333</v>
      </c>
      <c r="G86" s="93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7.25" customHeight="1">
      <c r="A87" s="23"/>
      <c r="B87" s="68" t="s">
        <v>54</v>
      </c>
      <c r="C87" s="69">
        <v>45299.0</v>
      </c>
      <c r="D87" s="86">
        <v>0.7083333333333334</v>
      </c>
      <c r="E87" s="87">
        <v>0.7673611111111112</v>
      </c>
      <c r="F87" s="44">
        <f t="shared" si="1"/>
        <v>0.05902777778</v>
      </c>
      <c r="G87" s="93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7.25" customHeight="1">
      <c r="A88" s="23"/>
      <c r="B88" s="68" t="s">
        <v>95</v>
      </c>
      <c r="C88" s="69">
        <v>45299.0</v>
      </c>
      <c r="D88" s="86">
        <v>0.7708333333333334</v>
      </c>
      <c r="E88" s="87">
        <v>0.7847222222222222</v>
      </c>
      <c r="F88" s="44">
        <f t="shared" si="1"/>
        <v>0.01388888889</v>
      </c>
      <c r="G88" s="93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7.25" customHeight="1">
      <c r="A89" s="23"/>
      <c r="B89" s="68" t="s">
        <v>96</v>
      </c>
      <c r="C89" s="69">
        <v>45299.0</v>
      </c>
      <c r="D89" s="86">
        <v>0.7916666666666666</v>
      </c>
      <c r="E89" s="87">
        <v>0.8055555555555556</v>
      </c>
      <c r="F89" s="44">
        <f t="shared" si="1"/>
        <v>0.01388888889</v>
      </c>
      <c r="G89" s="93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7.25" customHeight="1">
      <c r="A90" s="23"/>
      <c r="B90" s="68" t="s">
        <v>93</v>
      </c>
      <c r="C90" s="69">
        <v>45299.0</v>
      </c>
      <c r="D90" s="86">
        <v>0.9305555555555556</v>
      </c>
      <c r="E90" s="87">
        <v>0.9826388888888888</v>
      </c>
      <c r="F90" s="44">
        <f t="shared" si="1"/>
        <v>0.05208333333</v>
      </c>
      <c r="G90" s="93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7.25" customHeight="1">
      <c r="A91" s="23"/>
      <c r="B91" s="68" t="s">
        <v>97</v>
      </c>
      <c r="C91" s="69">
        <v>45299.0</v>
      </c>
      <c r="D91" s="86">
        <v>0.9826388888888888</v>
      </c>
      <c r="E91" s="87">
        <v>0.9965277777777778</v>
      </c>
      <c r="F91" s="44">
        <f t="shared" si="1"/>
        <v>0.01388888889</v>
      </c>
      <c r="G91" s="93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7.25" customHeight="1">
      <c r="A92" s="23"/>
      <c r="B92" s="68" t="s">
        <v>55</v>
      </c>
      <c r="C92" s="69">
        <v>45300.0</v>
      </c>
      <c r="D92" s="86">
        <v>0.375</v>
      </c>
      <c r="E92" s="87">
        <v>0.3958333333333333</v>
      </c>
      <c r="F92" s="44">
        <f t="shared" si="1"/>
        <v>0.02083333333</v>
      </c>
      <c r="G92" s="93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7.25" customHeight="1">
      <c r="A93" s="23"/>
      <c r="B93" s="68" t="s">
        <v>98</v>
      </c>
      <c r="C93" s="69">
        <v>45300.0</v>
      </c>
      <c r="D93" s="86">
        <v>0.5833333333333334</v>
      </c>
      <c r="E93" s="87">
        <v>0.6006944444444444</v>
      </c>
      <c r="F93" s="44">
        <f t="shared" si="1"/>
        <v>0.01736111111</v>
      </c>
      <c r="G93" s="93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7.25" customHeight="1">
      <c r="A94" s="23"/>
      <c r="B94" s="68" t="s">
        <v>93</v>
      </c>
      <c r="C94" s="69">
        <v>45300.0</v>
      </c>
      <c r="D94" s="86">
        <v>0.6006944444444444</v>
      </c>
      <c r="E94" s="87">
        <v>0.6458333333333334</v>
      </c>
      <c r="F94" s="44">
        <f t="shared" si="1"/>
        <v>0.04513888889</v>
      </c>
      <c r="G94" s="93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7.25" customHeight="1">
      <c r="A95" s="23"/>
      <c r="B95" s="68" t="s">
        <v>99</v>
      </c>
      <c r="C95" s="69">
        <v>45304.0</v>
      </c>
      <c r="D95" s="86">
        <v>0.4861111111111111</v>
      </c>
      <c r="E95" s="87">
        <v>0.5625</v>
      </c>
      <c r="F95" s="44">
        <f t="shared" si="1"/>
        <v>0.07638888889</v>
      </c>
      <c r="G95" s="93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7.25" customHeight="1">
      <c r="A96" s="23"/>
      <c r="B96" s="68" t="s">
        <v>100</v>
      </c>
      <c r="C96" s="69">
        <v>45304.0</v>
      </c>
      <c r="D96" s="86">
        <v>0.6805555555555556</v>
      </c>
      <c r="E96" s="87">
        <v>0.7673611111111112</v>
      </c>
      <c r="F96" s="44">
        <f t="shared" si="1"/>
        <v>0.08680555556</v>
      </c>
      <c r="G96" s="93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7.25" customHeight="1">
      <c r="A97" s="23"/>
      <c r="B97" s="68" t="s">
        <v>100</v>
      </c>
      <c r="C97" s="69">
        <v>45304.0</v>
      </c>
      <c r="D97" s="86">
        <v>0.8819444444444444</v>
      </c>
      <c r="E97" s="87">
        <v>0.9340277777777778</v>
      </c>
      <c r="F97" s="44">
        <f t="shared" si="1"/>
        <v>0.05208333333</v>
      </c>
      <c r="G97" s="93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7.25" customHeight="1">
      <c r="A98" s="23"/>
      <c r="B98" s="68" t="s">
        <v>101</v>
      </c>
      <c r="C98" s="69">
        <v>45305.0</v>
      </c>
      <c r="D98" s="86">
        <v>0.4479166666666667</v>
      </c>
      <c r="E98" s="87">
        <v>0.5520833333333334</v>
      </c>
      <c r="F98" s="44">
        <f t="shared" si="1"/>
        <v>0.1041666667</v>
      </c>
      <c r="G98" s="93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7.25" customHeight="1">
      <c r="A99" s="23"/>
      <c r="B99" s="68" t="s">
        <v>102</v>
      </c>
      <c r="C99" s="69">
        <v>45305.0</v>
      </c>
      <c r="D99" s="86">
        <v>0.6111111111111112</v>
      </c>
      <c r="E99" s="87">
        <v>0.625</v>
      </c>
      <c r="F99" s="44">
        <f t="shared" si="1"/>
        <v>0.01388888889</v>
      </c>
      <c r="G99" s="93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7.25" customHeight="1">
      <c r="A100" s="23"/>
      <c r="B100" s="68" t="s">
        <v>103</v>
      </c>
      <c r="C100" s="69">
        <v>45305.0</v>
      </c>
      <c r="D100" s="86">
        <v>0.8645833333333334</v>
      </c>
      <c r="E100" s="87">
        <v>0.9305555555555556</v>
      </c>
      <c r="F100" s="44">
        <f t="shared" si="1"/>
        <v>0.06597222222</v>
      </c>
      <c r="G100" s="93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7.25" customHeight="1">
      <c r="A101" s="23"/>
      <c r="B101" s="68" t="s">
        <v>104</v>
      </c>
      <c r="C101" s="69">
        <v>45305.0</v>
      </c>
      <c r="D101" s="86">
        <v>0.9548611111111112</v>
      </c>
      <c r="E101" s="87">
        <v>0.9791666666666666</v>
      </c>
      <c r="F101" s="44">
        <f t="shared" si="1"/>
        <v>0.02430555556</v>
      </c>
      <c r="G101" s="93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7.25" customHeight="1">
      <c r="A102" s="23"/>
      <c r="B102" s="68" t="s">
        <v>105</v>
      </c>
      <c r="C102" s="69">
        <v>45306.0</v>
      </c>
      <c r="D102" s="86">
        <v>0.75</v>
      </c>
      <c r="E102" s="87">
        <v>0.8333333333333334</v>
      </c>
      <c r="F102" s="44">
        <f t="shared" si="1"/>
        <v>0.08333333333</v>
      </c>
      <c r="G102" s="93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7.25" customHeight="1">
      <c r="A103" s="23"/>
      <c r="B103" s="68" t="s">
        <v>106</v>
      </c>
      <c r="C103" s="69">
        <v>45312.0</v>
      </c>
      <c r="D103" s="86">
        <v>0.5</v>
      </c>
      <c r="E103" s="87">
        <v>0.5659722222222222</v>
      </c>
      <c r="F103" s="44">
        <f t="shared" si="1"/>
        <v>0.06597222222</v>
      </c>
      <c r="G103" s="93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7.25" customHeight="1">
      <c r="A104" s="23"/>
      <c r="B104" s="68" t="s">
        <v>106</v>
      </c>
      <c r="C104" s="69">
        <v>45312.0</v>
      </c>
      <c r="D104" s="86">
        <v>0.625</v>
      </c>
      <c r="E104" s="87">
        <v>0.7083333333333334</v>
      </c>
      <c r="F104" s="44">
        <f t="shared" si="1"/>
        <v>0.08333333333</v>
      </c>
      <c r="G104" s="93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7.25" customHeight="1">
      <c r="A105" s="23"/>
      <c r="B105" s="68" t="s">
        <v>107</v>
      </c>
      <c r="C105" s="69">
        <v>45312.0</v>
      </c>
      <c r="D105" s="86">
        <v>0.7118055555555556</v>
      </c>
      <c r="E105" s="87">
        <v>0.7569444444444444</v>
      </c>
      <c r="F105" s="44">
        <f t="shared" si="1"/>
        <v>0.04513888889</v>
      </c>
      <c r="G105" s="93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7.25" customHeight="1">
      <c r="A106" s="23"/>
      <c r="B106" s="68" t="s">
        <v>108</v>
      </c>
      <c r="C106" s="69">
        <v>45312.0</v>
      </c>
      <c r="D106" s="86">
        <v>0.9375</v>
      </c>
      <c r="E106" s="87">
        <v>0.9652777777777778</v>
      </c>
      <c r="F106" s="44">
        <f t="shared" si="1"/>
        <v>0.02777777778</v>
      </c>
      <c r="G106" s="93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7.25" customHeight="1">
      <c r="A107" s="23"/>
      <c r="B107" s="68" t="s">
        <v>109</v>
      </c>
      <c r="C107" s="69">
        <v>45312.0</v>
      </c>
      <c r="D107" s="86">
        <v>0.9652777777777778</v>
      </c>
      <c r="E107" s="87">
        <v>0.9791666666666666</v>
      </c>
      <c r="F107" s="44">
        <f t="shared" si="1"/>
        <v>0.01388888889</v>
      </c>
      <c r="G107" s="93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7.25" customHeight="1">
      <c r="A108" s="23"/>
      <c r="B108" s="68" t="s">
        <v>110</v>
      </c>
      <c r="C108" s="69">
        <v>45313.0</v>
      </c>
      <c r="D108" s="86">
        <v>0.4791666666666667</v>
      </c>
      <c r="E108" s="87">
        <v>0.5104166666666666</v>
      </c>
      <c r="F108" s="44">
        <f t="shared" si="1"/>
        <v>0.03125</v>
      </c>
      <c r="G108" s="93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7.25" customHeight="1">
      <c r="A109" s="23"/>
      <c r="B109" s="68" t="s">
        <v>110</v>
      </c>
      <c r="C109" s="69">
        <v>45313.0</v>
      </c>
      <c r="D109" s="86">
        <v>0.5277777777777778</v>
      </c>
      <c r="E109" s="87">
        <v>0.5833333333333334</v>
      </c>
      <c r="F109" s="44">
        <f t="shared" si="1"/>
        <v>0.05555555556</v>
      </c>
      <c r="G109" s="93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7.25" customHeight="1">
      <c r="A110" s="23"/>
      <c r="B110" s="68" t="s">
        <v>111</v>
      </c>
      <c r="C110" s="69">
        <v>45313.0</v>
      </c>
      <c r="D110" s="86">
        <v>0.6041666666666666</v>
      </c>
      <c r="E110" s="87">
        <v>0.6284722222222222</v>
      </c>
      <c r="F110" s="44">
        <f t="shared" si="1"/>
        <v>0.02430555556</v>
      </c>
      <c r="G110" s="93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7.25" customHeight="1">
      <c r="A111" s="23"/>
      <c r="B111" s="68" t="s">
        <v>112</v>
      </c>
      <c r="C111" s="69">
        <v>45313.0</v>
      </c>
      <c r="D111" s="86">
        <v>0.6527777777777778</v>
      </c>
      <c r="E111" s="87">
        <v>0.7638888888888888</v>
      </c>
      <c r="F111" s="44">
        <f t="shared" si="1"/>
        <v>0.1111111111</v>
      </c>
      <c r="G111" s="93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7.25" customHeight="1">
      <c r="A112" s="23"/>
      <c r="B112" s="68" t="s">
        <v>113</v>
      </c>
      <c r="C112" s="69">
        <v>45313.0</v>
      </c>
      <c r="D112" s="86">
        <v>0.7638888888888888</v>
      </c>
      <c r="E112" s="87">
        <v>0.8402777777777778</v>
      </c>
      <c r="F112" s="44">
        <f t="shared" si="1"/>
        <v>0.07638888889</v>
      </c>
      <c r="G112" s="93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7.25" customHeight="1">
      <c r="A113" s="23"/>
      <c r="B113" s="68" t="s">
        <v>114</v>
      </c>
      <c r="C113" s="69">
        <v>45313.0</v>
      </c>
      <c r="D113" s="86">
        <v>0.9305555555555556</v>
      </c>
      <c r="E113" s="87">
        <v>0.9583333333333334</v>
      </c>
      <c r="F113" s="44">
        <f t="shared" si="1"/>
        <v>0.02777777778</v>
      </c>
      <c r="G113" s="93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7.25" customHeight="1">
      <c r="A114" s="23"/>
      <c r="B114" s="68" t="s">
        <v>115</v>
      </c>
      <c r="C114" s="69">
        <v>45313.0</v>
      </c>
      <c r="D114" s="86">
        <v>0.9583333333333334</v>
      </c>
      <c r="E114" s="87">
        <v>0.9756944444444444</v>
      </c>
      <c r="F114" s="44">
        <f t="shared" si="1"/>
        <v>0.01736111111</v>
      </c>
      <c r="G114" s="93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7.25" customHeight="1">
      <c r="A115" s="23"/>
      <c r="B115" s="68" t="s">
        <v>116</v>
      </c>
      <c r="C115" s="69">
        <v>45313.0</v>
      </c>
      <c r="D115" s="86">
        <v>0.9756944444444444</v>
      </c>
      <c r="E115" s="87">
        <v>1.0</v>
      </c>
      <c r="F115" s="44">
        <f t="shared" si="1"/>
        <v>0.02430555556</v>
      </c>
      <c r="G115" s="93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7.25" customHeight="1">
      <c r="A116" s="23"/>
      <c r="B116" s="68" t="s">
        <v>116</v>
      </c>
      <c r="C116" s="97">
        <v>45314.0</v>
      </c>
      <c r="D116" s="86">
        <v>0.0</v>
      </c>
      <c r="E116" s="87">
        <v>0.041666666666666664</v>
      </c>
      <c r="F116" s="44">
        <f t="shared" si="1"/>
        <v>0.04166666667</v>
      </c>
      <c r="G116" s="93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7.25" customHeight="1">
      <c r="A117" s="23"/>
      <c r="B117" s="68" t="s">
        <v>116</v>
      </c>
      <c r="C117" s="97">
        <v>45314.0</v>
      </c>
      <c r="D117" s="86">
        <v>0.28125</v>
      </c>
      <c r="E117" s="87">
        <v>0.3298611111111111</v>
      </c>
      <c r="F117" s="44">
        <f t="shared" si="1"/>
        <v>0.04861111111</v>
      </c>
      <c r="G117" s="93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7.25" customHeight="1">
      <c r="A118" s="23"/>
      <c r="B118" s="98"/>
      <c r="C118" s="99"/>
      <c r="D118" s="100"/>
      <c r="E118" s="101"/>
      <c r="F118" s="44" t="str">
        <f t="shared" si="1"/>
        <v/>
      </c>
      <c r="G118" s="93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7.25" customHeight="1">
      <c r="A119" s="23"/>
      <c r="B119" s="98"/>
      <c r="C119" s="99"/>
      <c r="D119" s="100"/>
      <c r="E119" s="101"/>
      <c r="F119" s="44" t="str">
        <f t="shared" si="1"/>
        <v/>
      </c>
      <c r="G119" s="93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7.25" customHeight="1">
      <c r="A120" s="23"/>
      <c r="B120" s="98"/>
      <c r="C120" s="99"/>
      <c r="D120" s="100"/>
      <c r="E120" s="101"/>
      <c r="F120" s="44" t="str">
        <f t="shared" si="1"/>
        <v/>
      </c>
      <c r="G120" s="93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7.25" customHeight="1">
      <c r="A121" s="23"/>
      <c r="B121" s="98"/>
      <c r="C121" s="99"/>
      <c r="D121" s="100"/>
      <c r="E121" s="101"/>
      <c r="F121" s="44" t="str">
        <f t="shared" si="1"/>
        <v/>
      </c>
      <c r="G121" s="93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7.25" customHeight="1">
      <c r="A122" s="23"/>
      <c r="B122" s="98"/>
      <c r="C122" s="99"/>
      <c r="D122" s="100"/>
      <c r="E122" s="101"/>
      <c r="F122" s="44" t="str">
        <f t="shared" si="1"/>
        <v/>
      </c>
      <c r="G122" s="93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7.25" customHeight="1">
      <c r="A123" s="23"/>
      <c r="B123" s="98"/>
      <c r="C123" s="99"/>
      <c r="D123" s="100"/>
      <c r="E123" s="101"/>
      <c r="F123" s="44" t="str">
        <f t="shared" si="1"/>
        <v/>
      </c>
      <c r="G123" s="93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7.25" customHeight="1">
      <c r="A124" s="23"/>
      <c r="B124" s="98"/>
      <c r="C124" s="99"/>
      <c r="D124" s="100"/>
      <c r="E124" s="101"/>
      <c r="F124" s="44" t="str">
        <f t="shared" si="1"/>
        <v/>
      </c>
      <c r="G124" s="93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7.25" customHeight="1">
      <c r="A125" s="23"/>
      <c r="B125" s="98"/>
      <c r="C125" s="99"/>
      <c r="D125" s="100"/>
      <c r="E125" s="101"/>
      <c r="F125" s="44" t="str">
        <f t="shared" si="1"/>
        <v/>
      </c>
      <c r="G125" s="93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7.25" customHeight="1">
      <c r="A126" s="23"/>
      <c r="B126" s="98"/>
      <c r="C126" s="99"/>
      <c r="D126" s="100"/>
      <c r="E126" s="101"/>
      <c r="F126" s="44" t="str">
        <f t="shared" si="1"/>
        <v/>
      </c>
      <c r="G126" s="93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7.25" customHeight="1">
      <c r="A127" s="23"/>
      <c r="B127" s="98"/>
      <c r="C127" s="99"/>
      <c r="D127" s="100"/>
      <c r="E127" s="101"/>
      <c r="F127" s="44" t="str">
        <f t="shared" si="1"/>
        <v/>
      </c>
      <c r="G127" s="93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7.25" customHeight="1">
      <c r="A128" s="23"/>
      <c r="B128" s="98"/>
      <c r="C128" s="99"/>
      <c r="D128" s="100"/>
      <c r="E128" s="101"/>
      <c r="F128" s="44" t="str">
        <f t="shared" si="1"/>
        <v/>
      </c>
      <c r="G128" s="93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7.25" customHeight="1">
      <c r="A129" s="23"/>
      <c r="B129" s="98"/>
      <c r="C129" s="99"/>
      <c r="D129" s="100"/>
      <c r="E129" s="101"/>
      <c r="F129" s="44" t="str">
        <f t="shared" si="1"/>
        <v/>
      </c>
      <c r="G129" s="93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7.25" customHeight="1">
      <c r="A130" s="23"/>
      <c r="B130" s="98"/>
      <c r="C130" s="99"/>
      <c r="D130" s="100"/>
      <c r="E130" s="101"/>
      <c r="F130" s="44" t="str">
        <f t="shared" si="1"/>
        <v/>
      </c>
      <c r="G130" s="93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7.25" customHeight="1">
      <c r="A131" s="23"/>
      <c r="B131" s="98"/>
      <c r="C131" s="99"/>
      <c r="D131" s="100"/>
      <c r="E131" s="101"/>
      <c r="F131" s="44" t="str">
        <f t="shared" si="1"/>
        <v/>
      </c>
      <c r="G131" s="93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7.25" customHeight="1">
      <c r="A132" s="23"/>
      <c r="B132" s="98"/>
      <c r="C132" s="99"/>
      <c r="D132" s="100"/>
      <c r="E132" s="101"/>
      <c r="F132" s="44" t="str">
        <f t="shared" si="1"/>
        <v/>
      </c>
      <c r="G132" s="93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7.25" customHeight="1">
      <c r="A133" s="23"/>
      <c r="B133" s="98"/>
      <c r="C133" s="99"/>
      <c r="D133" s="100"/>
      <c r="E133" s="101"/>
      <c r="F133" s="44" t="str">
        <f t="shared" si="1"/>
        <v/>
      </c>
      <c r="G133" s="93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7.25" customHeight="1">
      <c r="A134" s="23"/>
      <c r="B134" s="98"/>
      <c r="C134" s="99"/>
      <c r="D134" s="100"/>
      <c r="E134" s="101"/>
      <c r="F134" s="44" t="str">
        <f t="shared" si="1"/>
        <v/>
      </c>
      <c r="G134" s="93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7.25" customHeight="1">
      <c r="A135" s="23"/>
      <c r="B135" s="98"/>
      <c r="C135" s="99"/>
      <c r="D135" s="100"/>
      <c r="E135" s="101"/>
      <c r="F135" s="44" t="str">
        <f t="shared" si="1"/>
        <v/>
      </c>
      <c r="G135" s="93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7.25" customHeight="1">
      <c r="A136" s="23"/>
      <c r="B136" s="98"/>
      <c r="C136" s="99"/>
      <c r="D136" s="100"/>
      <c r="E136" s="101"/>
      <c r="F136" s="44" t="str">
        <f t="shared" si="1"/>
        <v/>
      </c>
      <c r="G136" s="93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7.25" customHeight="1">
      <c r="A137" s="23"/>
      <c r="B137" s="98"/>
      <c r="C137" s="99"/>
      <c r="D137" s="100"/>
      <c r="E137" s="101"/>
      <c r="F137" s="44" t="str">
        <f t="shared" si="1"/>
        <v/>
      </c>
      <c r="G137" s="93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7.25" customHeight="1">
      <c r="A138" s="23"/>
      <c r="B138" s="98"/>
      <c r="C138" s="99"/>
      <c r="D138" s="100"/>
      <c r="E138" s="101"/>
      <c r="F138" s="44" t="str">
        <f t="shared" si="1"/>
        <v/>
      </c>
      <c r="G138" s="93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7.25" customHeight="1">
      <c r="A139" s="23"/>
      <c r="B139" s="98"/>
      <c r="C139" s="99"/>
      <c r="D139" s="100"/>
      <c r="E139" s="101"/>
      <c r="F139" s="44" t="str">
        <f t="shared" si="1"/>
        <v/>
      </c>
      <c r="G139" s="93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7.25" customHeight="1">
      <c r="A140" s="23"/>
      <c r="B140" s="98"/>
      <c r="C140" s="99"/>
      <c r="D140" s="100"/>
      <c r="E140" s="101"/>
      <c r="F140" s="44" t="str">
        <f t="shared" si="1"/>
        <v/>
      </c>
      <c r="G140" s="93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7.25" customHeight="1">
      <c r="A141" s="23"/>
      <c r="B141" s="98"/>
      <c r="C141" s="99"/>
      <c r="D141" s="100"/>
      <c r="E141" s="101"/>
      <c r="F141" s="44" t="str">
        <f t="shared" si="1"/>
        <v/>
      </c>
      <c r="G141" s="93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7.25" customHeight="1">
      <c r="A142" s="23"/>
      <c r="B142" s="98"/>
      <c r="C142" s="99"/>
      <c r="D142" s="100"/>
      <c r="E142" s="101"/>
      <c r="F142" s="44" t="str">
        <f t="shared" si="1"/>
        <v/>
      </c>
      <c r="G142" s="93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7.25" customHeight="1">
      <c r="A143" s="23"/>
      <c r="B143" s="98"/>
      <c r="C143" s="99"/>
      <c r="D143" s="100"/>
      <c r="E143" s="101"/>
      <c r="F143" s="44" t="str">
        <f t="shared" si="1"/>
        <v/>
      </c>
      <c r="G143" s="93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7.25" customHeight="1">
      <c r="A144" s="23"/>
      <c r="B144" s="98"/>
      <c r="C144" s="99"/>
      <c r="D144" s="100"/>
      <c r="E144" s="101"/>
      <c r="F144" s="44" t="str">
        <f t="shared" si="1"/>
        <v/>
      </c>
      <c r="G144" s="93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7.25" customHeight="1">
      <c r="A145" s="23"/>
      <c r="B145" s="98"/>
      <c r="C145" s="99"/>
      <c r="D145" s="100"/>
      <c r="E145" s="101"/>
      <c r="F145" s="44" t="str">
        <f t="shared" si="1"/>
        <v/>
      </c>
      <c r="G145" s="93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7.25" customHeight="1">
      <c r="A146" s="23"/>
      <c r="B146" s="98"/>
      <c r="C146" s="99"/>
      <c r="D146" s="100"/>
      <c r="E146" s="101"/>
      <c r="F146" s="44" t="str">
        <f t="shared" si="1"/>
        <v/>
      </c>
      <c r="G146" s="93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7.25" customHeight="1">
      <c r="A147" s="23"/>
      <c r="B147" s="98"/>
      <c r="C147" s="99"/>
      <c r="D147" s="100"/>
      <c r="E147" s="101"/>
      <c r="F147" s="44" t="str">
        <f t="shared" si="1"/>
        <v/>
      </c>
      <c r="G147" s="93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7.25" customHeight="1">
      <c r="A148" s="23"/>
      <c r="B148" s="98"/>
      <c r="C148" s="99"/>
      <c r="D148" s="100"/>
      <c r="E148" s="101"/>
      <c r="F148" s="44" t="str">
        <f t="shared" si="1"/>
        <v/>
      </c>
      <c r="G148" s="93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7.25" customHeight="1">
      <c r="A149" s="23"/>
      <c r="B149" s="98"/>
      <c r="C149" s="99"/>
      <c r="D149" s="100"/>
      <c r="E149" s="101"/>
      <c r="F149" s="44" t="str">
        <f t="shared" si="1"/>
        <v/>
      </c>
      <c r="G149" s="93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7.25" customHeight="1">
      <c r="A150" s="23"/>
      <c r="B150" s="98"/>
      <c r="C150" s="99"/>
      <c r="D150" s="100"/>
      <c r="E150" s="101"/>
      <c r="F150" s="44" t="str">
        <f t="shared" si="1"/>
        <v/>
      </c>
      <c r="G150" s="93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7.25" customHeight="1">
      <c r="A151" s="23"/>
      <c r="B151" s="98"/>
      <c r="C151" s="99"/>
      <c r="D151" s="100"/>
      <c r="E151" s="101"/>
      <c r="F151" s="44" t="str">
        <f t="shared" si="1"/>
        <v/>
      </c>
      <c r="G151" s="93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7.25" customHeight="1">
      <c r="A152" s="23"/>
      <c r="B152" s="98"/>
      <c r="C152" s="99"/>
      <c r="D152" s="100"/>
      <c r="E152" s="101"/>
      <c r="F152" s="44" t="str">
        <f t="shared" si="1"/>
        <v/>
      </c>
      <c r="G152" s="93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7.25" customHeight="1">
      <c r="A153" s="23"/>
      <c r="B153" s="98"/>
      <c r="C153" s="99"/>
      <c r="D153" s="100"/>
      <c r="E153" s="101"/>
      <c r="F153" s="44" t="str">
        <f t="shared" si="1"/>
        <v/>
      </c>
      <c r="G153" s="93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7.25" customHeight="1">
      <c r="A154" s="23"/>
      <c r="B154" s="98"/>
      <c r="C154" s="99"/>
      <c r="D154" s="100"/>
      <c r="E154" s="101"/>
      <c r="F154" s="44" t="str">
        <f t="shared" si="1"/>
        <v/>
      </c>
      <c r="G154" s="93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7.25" customHeight="1">
      <c r="A155" s="23"/>
      <c r="B155" s="98"/>
      <c r="C155" s="99"/>
      <c r="D155" s="100"/>
      <c r="E155" s="101"/>
      <c r="F155" s="44" t="str">
        <f t="shared" si="1"/>
        <v/>
      </c>
      <c r="G155" s="93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7.25" customHeight="1">
      <c r="A156" s="23"/>
      <c r="B156" s="98"/>
      <c r="C156" s="99"/>
      <c r="D156" s="100"/>
      <c r="E156" s="101"/>
      <c r="F156" s="44" t="str">
        <f t="shared" si="1"/>
        <v/>
      </c>
      <c r="G156" s="93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7.25" customHeight="1">
      <c r="A157" s="23"/>
      <c r="B157" s="98"/>
      <c r="C157" s="99"/>
      <c r="D157" s="100"/>
      <c r="E157" s="101"/>
      <c r="F157" s="44" t="str">
        <f t="shared" si="1"/>
        <v/>
      </c>
      <c r="G157" s="93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7.25" customHeight="1">
      <c r="A158" s="23"/>
      <c r="B158" s="98"/>
      <c r="C158" s="99"/>
      <c r="D158" s="100"/>
      <c r="E158" s="101"/>
      <c r="F158" s="44" t="str">
        <f t="shared" si="1"/>
        <v/>
      </c>
      <c r="G158" s="93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7.25" customHeight="1">
      <c r="A159" s="23"/>
      <c r="B159" s="98"/>
      <c r="C159" s="99"/>
      <c r="D159" s="100"/>
      <c r="E159" s="101"/>
      <c r="F159" s="44" t="str">
        <f t="shared" si="1"/>
        <v/>
      </c>
      <c r="G159" s="93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7.25" customHeight="1">
      <c r="A160" s="23"/>
      <c r="B160" s="98"/>
      <c r="C160" s="99"/>
      <c r="D160" s="100"/>
      <c r="E160" s="101"/>
      <c r="F160" s="44" t="str">
        <f t="shared" si="1"/>
        <v/>
      </c>
      <c r="G160" s="93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7.25" customHeight="1">
      <c r="A161" s="23"/>
      <c r="B161" s="98"/>
      <c r="C161" s="99"/>
      <c r="D161" s="100"/>
      <c r="E161" s="101"/>
      <c r="F161" s="44" t="str">
        <f t="shared" si="1"/>
        <v/>
      </c>
      <c r="G161" s="93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7.25" customHeight="1">
      <c r="A162" s="23"/>
      <c r="B162" s="98"/>
      <c r="C162" s="99"/>
      <c r="D162" s="100"/>
      <c r="E162" s="101"/>
      <c r="F162" s="44" t="str">
        <f t="shared" si="1"/>
        <v/>
      </c>
      <c r="G162" s="93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7.25" customHeight="1">
      <c r="A163" s="23"/>
      <c r="B163" s="98"/>
      <c r="C163" s="99"/>
      <c r="D163" s="100"/>
      <c r="E163" s="101"/>
      <c r="F163" s="44" t="str">
        <f t="shared" si="1"/>
        <v/>
      </c>
      <c r="G163" s="93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7.25" customHeight="1">
      <c r="A164" s="23"/>
      <c r="B164" s="98"/>
      <c r="C164" s="99"/>
      <c r="D164" s="100"/>
      <c r="E164" s="101"/>
      <c r="F164" s="44" t="str">
        <f t="shared" si="1"/>
        <v/>
      </c>
      <c r="G164" s="93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7.25" customHeight="1">
      <c r="A165" s="23"/>
      <c r="B165" s="98"/>
      <c r="C165" s="99"/>
      <c r="D165" s="100"/>
      <c r="E165" s="101"/>
      <c r="F165" s="44" t="str">
        <f t="shared" si="1"/>
        <v/>
      </c>
      <c r="G165" s="93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7.25" customHeight="1">
      <c r="A166" s="23"/>
      <c r="B166" s="98"/>
      <c r="C166" s="99"/>
      <c r="D166" s="100"/>
      <c r="E166" s="101"/>
      <c r="F166" s="44" t="str">
        <f t="shared" si="1"/>
        <v/>
      </c>
      <c r="G166" s="93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7.25" customHeight="1">
      <c r="A167" s="23"/>
      <c r="B167" s="98"/>
      <c r="C167" s="99"/>
      <c r="D167" s="100"/>
      <c r="E167" s="101"/>
      <c r="F167" s="44" t="str">
        <f t="shared" si="1"/>
        <v/>
      </c>
      <c r="G167" s="93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7.25" customHeight="1">
      <c r="A168" s="23"/>
      <c r="B168" s="98"/>
      <c r="C168" s="99"/>
      <c r="D168" s="100"/>
      <c r="E168" s="101"/>
      <c r="F168" s="44" t="str">
        <f t="shared" si="1"/>
        <v/>
      </c>
      <c r="G168" s="93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7.25" customHeight="1">
      <c r="A169" s="23"/>
      <c r="B169" s="98"/>
      <c r="C169" s="99"/>
      <c r="D169" s="100"/>
      <c r="E169" s="101"/>
      <c r="F169" s="44" t="str">
        <f t="shared" si="1"/>
        <v/>
      </c>
      <c r="G169" s="93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7.25" customHeight="1">
      <c r="A170" s="23"/>
      <c r="B170" s="98"/>
      <c r="C170" s="99"/>
      <c r="D170" s="100"/>
      <c r="E170" s="101"/>
      <c r="F170" s="44" t="str">
        <f t="shared" si="1"/>
        <v/>
      </c>
      <c r="G170" s="93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7.25" customHeight="1">
      <c r="A171" s="23"/>
      <c r="B171" s="98"/>
      <c r="C171" s="99"/>
      <c r="D171" s="100"/>
      <c r="E171" s="101"/>
      <c r="F171" s="44" t="str">
        <f t="shared" si="1"/>
        <v/>
      </c>
      <c r="G171" s="93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7.25" customHeight="1">
      <c r="A172" s="23"/>
      <c r="B172" s="98"/>
      <c r="C172" s="99"/>
      <c r="D172" s="100"/>
      <c r="E172" s="101"/>
      <c r="F172" s="44" t="str">
        <f t="shared" si="1"/>
        <v/>
      </c>
      <c r="G172" s="93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7.25" customHeight="1">
      <c r="A173" s="23"/>
      <c r="B173" s="98"/>
      <c r="C173" s="99"/>
      <c r="D173" s="100"/>
      <c r="E173" s="101"/>
      <c r="F173" s="44" t="str">
        <f t="shared" si="1"/>
        <v/>
      </c>
      <c r="G173" s="93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7.25" customHeight="1">
      <c r="A174" s="23"/>
      <c r="B174" s="98"/>
      <c r="C174" s="99"/>
      <c r="D174" s="100"/>
      <c r="E174" s="101"/>
      <c r="F174" s="44" t="str">
        <f t="shared" si="1"/>
        <v/>
      </c>
      <c r="G174" s="93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7.25" customHeight="1">
      <c r="A175" s="23"/>
      <c r="B175" s="98"/>
      <c r="C175" s="99"/>
      <c r="D175" s="100"/>
      <c r="E175" s="101"/>
      <c r="F175" s="44" t="str">
        <f t="shared" si="1"/>
        <v/>
      </c>
      <c r="G175" s="93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7.25" customHeight="1">
      <c r="A176" s="23"/>
      <c r="B176" s="98"/>
      <c r="C176" s="99"/>
      <c r="D176" s="100"/>
      <c r="E176" s="101"/>
      <c r="F176" s="44" t="str">
        <f t="shared" si="1"/>
        <v/>
      </c>
      <c r="G176" s="93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7.25" customHeight="1">
      <c r="A177" s="23"/>
      <c r="B177" s="98"/>
      <c r="C177" s="99"/>
      <c r="D177" s="100"/>
      <c r="E177" s="101"/>
      <c r="F177" s="44" t="str">
        <f t="shared" si="1"/>
        <v/>
      </c>
      <c r="G177" s="93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7.25" customHeight="1">
      <c r="A178" s="23"/>
      <c r="B178" s="98"/>
      <c r="C178" s="99"/>
      <c r="D178" s="100"/>
      <c r="E178" s="101"/>
      <c r="F178" s="44" t="str">
        <f t="shared" si="1"/>
        <v/>
      </c>
      <c r="G178" s="93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7.25" customHeight="1">
      <c r="A179" s="23"/>
      <c r="B179" s="98"/>
      <c r="C179" s="99"/>
      <c r="D179" s="100"/>
      <c r="E179" s="101"/>
      <c r="F179" s="44" t="str">
        <f t="shared" si="1"/>
        <v/>
      </c>
      <c r="G179" s="93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7.25" customHeight="1">
      <c r="A180" s="23"/>
      <c r="B180" s="98"/>
      <c r="C180" s="99"/>
      <c r="D180" s="100"/>
      <c r="E180" s="101"/>
      <c r="F180" s="44" t="str">
        <f t="shared" si="1"/>
        <v/>
      </c>
      <c r="G180" s="93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7.25" customHeight="1">
      <c r="A181" s="23"/>
      <c r="B181" s="98"/>
      <c r="C181" s="99"/>
      <c r="D181" s="100"/>
      <c r="E181" s="101"/>
      <c r="F181" s="44" t="str">
        <f t="shared" si="1"/>
        <v/>
      </c>
      <c r="G181" s="93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7.25" customHeight="1">
      <c r="A182" s="23"/>
      <c r="B182" s="98"/>
      <c r="C182" s="99"/>
      <c r="D182" s="100"/>
      <c r="E182" s="101"/>
      <c r="F182" s="44" t="str">
        <f t="shared" si="1"/>
        <v/>
      </c>
      <c r="G182" s="93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7.25" customHeight="1">
      <c r="A183" s="23"/>
      <c r="B183" s="98"/>
      <c r="C183" s="99"/>
      <c r="D183" s="100"/>
      <c r="E183" s="101"/>
      <c r="F183" s="44" t="str">
        <f t="shared" si="1"/>
        <v/>
      </c>
      <c r="G183" s="93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7.25" customHeight="1">
      <c r="A184" s="23"/>
      <c r="B184" s="98"/>
      <c r="C184" s="99"/>
      <c r="D184" s="100"/>
      <c r="E184" s="101"/>
      <c r="F184" s="44" t="str">
        <f t="shared" si="1"/>
        <v/>
      </c>
      <c r="G184" s="93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7.25" customHeight="1">
      <c r="A185" s="23"/>
      <c r="B185" s="98"/>
      <c r="C185" s="99"/>
      <c r="D185" s="100"/>
      <c r="E185" s="101"/>
      <c r="F185" s="44" t="str">
        <f t="shared" si="1"/>
        <v/>
      </c>
      <c r="G185" s="93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7.25" customHeight="1">
      <c r="A186" s="23"/>
      <c r="B186" s="98"/>
      <c r="C186" s="99"/>
      <c r="D186" s="100"/>
      <c r="E186" s="101"/>
      <c r="F186" s="44" t="str">
        <f t="shared" si="1"/>
        <v/>
      </c>
      <c r="G186" s="93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7.25" customHeight="1">
      <c r="A187" s="23"/>
      <c r="B187" s="98"/>
      <c r="C187" s="99"/>
      <c r="D187" s="100"/>
      <c r="E187" s="101"/>
      <c r="F187" s="44" t="str">
        <f t="shared" si="1"/>
        <v/>
      </c>
      <c r="G187" s="93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7.25" customHeight="1">
      <c r="A188" s="23"/>
      <c r="B188" s="98"/>
      <c r="C188" s="99"/>
      <c r="D188" s="100"/>
      <c r="E188" s="101"/>
      <c r="F188" s="44" t="str">
        <f t="shared" si="1"/>
        <v/>
      </c>
      <c r="G188" s="93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7.25" customHeight="1">
      <c r="A189" s="23"/>
      <c r="B189" s="98"/>
      <c r="C189" s="99"/>
      <c r="D189" s="100"/>
      <c r="E189" s="101"/>
      <c r="F189" s="44" t="str">
        <f t="shared" si="1"/>
        <v/>
      </c>
      <c r="G189" s="93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7.25" customHeight="1">
      <c r="A190" s="23"/>
      <c r="B190" s="98"/>
      <c r="C190" s="99"/>
      <c r="D190" s="100"/>
      <c r="E190" s="101"/>
      <c r="F190" s="44" t="str">
        <f t="shared" si="1"/>
        <v/>
      </c>
      <c r="G190" s="93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7.25" customHeight="1">
      <c r="A191" s="23"/>
      <c r="B191" s="98"/>
      <c r="C191" s="99"/>
      <c r="D191" s="100"/>
      <c r="E191" s="101"/>
      <c r="F191" s="44" t="str">
        <f t="shared" si="1"/>
        <v/>
      </c>
      <c r="G191" s="93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7.25" customHeight="1">
      <c r="A192" s="23"/>
      <c r="B192" s="98"/>
      <c r="C192" s="99"/>
      <c r="D192" s="100"/>
      <c r="E192" s="101"/>
      <c r="F192" s="44" t="str">
        <f t="shared" si="1"/>
        <v/>
      </c>
      <c r="G192" s="93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7.25" customHeight="1">
      <c r="A193" s="23"/>
      <c r="B193" s="98"/>
      <c r="C193" s="99"/>
      <c r="D193" s="100"/>
      <c r="E193" s="101"/>
      <c r="F193" s="44" t="str">
        <f t="shared" si="1"/>
        <v/>
      </c>
      <c r="G193" s="93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7.25" customHeight="1">
      <c r="A194" s="23"/>
      <c r="B194" s="98"/>
      <c r="C194" s="99"/>
      <c r="D194" s="100"/>
      <c r="E194" s="101"/>
      <c r="F194" s="44" t="str">
        <f t="shared" si="1"/>
        <v/>
      </c>
      <c r="G194" s="93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7.25" customHeight="1">
      <c r="A195" s="23"/>
      <c r="B195" s="98"/>
      <c r="C195" s="99"/>
      <c r="D195" s="100"/>
      <c r="E195" s="101"/>
      <c r="F195" s="44" t="str">
        <f t="shared" si="1"/>
        <v/>
      </c>
      <c r="G195" s="93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7.25" customHeight="1">
      <c r="A196" s="23"/>
      <c r="B196" s="98"/>
      <c r="C196" s="99"/>
      <c r="D196" s="100"/>
      <c r="E196" s="101"/>
      <c r="F196" s="44" t="str">
        <f t="shared" si="1"/>
        <v/>
      </c>
      <c r="G196" s="93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7.25" customHeight="1">
      <c r="A197" s="23"/>
      <c r="B197" s="98"/>
      <c r="C197" s="99"/>
      <c r="D197" s="100"/>
      <c r="E197" s="101"/>
      <c r="F197" s="44" t="str">
        <f t="shared" si="1"/>
        <v/>
      </c>
      <c r="G197" s="93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7.25" customHeight="1">
      <c r="A198" s="23"/>
      <c r="B198" s="98"/>
      <c r="C198" s="99"/>
      <c r="D198" s="100"/>
      <c r="E198" s="101"/>
      <c r="F198" s="44" t="str">
        <f t="shared" si="1"/>
        <v/>
      </c>
      <c r="G198" s="93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7.25" customHeight="1">
      <c r="A199" s="23"/>
      <c r="B199" s="98"/>
      <c r="C199" s="99"/>
      <c r="D199" s="100"/>
      <c r="E199" s="101"/>
      <c r="F199" s="44" t="str">
        <f t="shared" si="1"/>
        <v/>
      </c>
      <c r="G199" s="93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7.25" customHeight="1">
      <c r="A200" s="23"/>
      <c r="B200" s="98"/>
      <c r="C200" s="99"/>
      <c r="D200" s="100"/>
      <c r="E200" s="101"/>
      <c r="F200" s="44" t="str">
        <f t="shared" si="1"/>
        <v/>
      </c>
      <c r="G200" s="93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7.25" customHeight="1">
      <c r="A201" s="23"/>
      <c r="B201" s="98"/>
      <c r="C201" s="99"/>
      <c r="D201" s="100"/>
      <c r="E201" s="101"/>
      <c r="F201" s="44" t="str">
        <f t="shared" si="1"/>
        <v/>
      </c>
      <c r="G201" s="93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7.25" customHeight="1">
      <c r="A202" s="23"/>
      <c r="B202" s="98"/>
      <c r="C202" s="99"/>
      <c r="D202" s="100"/>
      <c r="E202" s="101"/>
      <c r="F202" s="44" t="str">
        <f t="shared" si="1"/>
        <v/>
      </c>
      <c r="G202" s="93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7.25" customHeight="1">
      <c r="A203" s="23"/>
      <c r="B203" s="98"/>
      <c r="C203" s="99"/>
      <c r="D203" s="100"/>
      <c r="E203" s="101"/>
      <c r="F203" s="44" t="str">
        <f t="shared" si="1"/>
        <v/>
      </c>
      <c r="G203" s="93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7.25" customHeight="1">
      <c r="A204" s="23"/>
      <c r="B204" s="98"/>
      <c r="C204" s="99"/>
      <c r="D204" s="100"/>
      <c r="E204" s="101"/>
      <c r="F204" s="44" t="str">
        <f t="shared" si="1"/>
        <v/>
      </c>
      <c r="G204" s="93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7.25" customHeight="1">
      <c r="A205" s="23"/>
      <c r="B205" s="98"/>
      <c r="C205" s="99"/>
      <c r="D205" s="100"/>
      <c r="E205" s="101"/>
      <c r="F205" s="44" t="str">
        <f t="shared" si="1"/>
        <v/>
      </c>
      <c r="G205" s="93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7.25" customHeight="1">
      <c r="A206" s="23"/>
      <c r="B206" s="98"/>
      <c r="C206" s="99"/>
      <c r="D206" s="100"/>
      <c r="E206" s="101"/>
      <c r="F206" s="44" t="str">
        <f t="shared" si="1"/>
        <v/>
      </c>
      <c r="G206" s="93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7.25" customHeight="1">
      <c r="A207" s="23"/>
      <c r="B207" s="98"/>
      <c r="C207" s="99"/>
      <c r="D207" s="100"/>
      <c r="E207" s="101"/>
      <c r="F207" s="44" t="str">
        <f t="shared" si="1"/>
        <v/>
      </c>
      <c r="G207" s="93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7.25" customHeight="1">
      <c r="A208" s="23"/>
      <c r="B208" s="98"/>
      <c r="C208" s="99"/>
      <c r="D208" s="100"/>
      <c r="E208" s="101"/>
      <c r="F208" s="44" t="str">
        <f t="shared" si="1"/>
        <v/>
      </c>
      <c r="G208" s="93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7.25" customHeight="1">
      <c r="A209" s="23"/>
      <c r="B209" s="98"/>
      <c r="C209" s="99"/>
      <c r="D209" s="100"/>
      <c r="E209" s="101"/>
      <c r="F209" s="44" t="str">
        <f t="shared" si="1"/>
        <v/>
      </c>
      <c r="G209" s="93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7.25" customHeight="1">
      <c r="A210" s="23"/>
      <c r="B210" s="98"/>
      <c r="C210" s="99"/>
      <c r="D210" s="100"/>
      <c r="E210" s="101"/>
      <c r="F210" s="44" t="str">
        <f t="shared" si="1"/>
        <v/>
      </c>
      <c r="G210" s="93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7.25" customHeight="1">
      <c r="A211" s="23"/>
      <c r="B211" s="98"/>
      <c r="C211" s="99"/>
      <c r="D211" s="100"/>
      <c r="E211" s="101"/>
      <c r="F211" s="44" t="str">
        <f t="shared" si="1"/>
        <v/>
      </c>
      <c r="G211" s="93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7.25" customHeight="1">
      <c r="A212" s="23"/>
      <c r="B212" s="98"/>
      <c r="C212" s="99"/>
      <c r="D212" s="100"/>
      <c r="E212" s="101"/>
      <c r="F212" s="44" t="str">
        <f t="shared" si="1"/>
        <v/>
      </c>
      <c r="G212" s="93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7.25" customHeight="1">
      <c r="A213" s="23"/>
      <c r="B213" s="98"/>
      <c r="C213" s="99"/>
      <c r="D213" s="100"/>
      <c r="E213" s="101"/>
      <c r="F213" s="44" t="str">
        <f t="shared" si="1"/>
        <v/>
      </c>
      <c r="G213" s="93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7.25" customHeight="1">
      <c r="A214" s="23"/>
      <c r="B214" s="98"/>
      <c r="C214" s="99"/>
      <c r="D214" s="100"/>
      <c r="E214" s="101"/>
      <c r="F214" s="44" t="str">
        <f t="shared" ref="F214:F220" si="5">IF(E214-D214 &gt; 0, E214-D214, "")</f>
        <v/>
      </c>
      <c r="G214" s="93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7.25" customHeight="1">
      <c r="A215" s="23"/>
      <c r="B215" s="98"/>
      <c r="C215" s="99"/>
      <c r="D215" s="100"/>
      <c r="E215" s="101"/>
      <c r="F215" s="44" t="str">
        <f t="shared" si="5"/>
        <v/>
      </c>
      <c r="G215" s="93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7.25" customHeight="1">
      <c r="A216" s="23"/>
      <c r="B216" s="98"/>
      <c r="C216" s="99"/>
      <c r="D216" s="100"/>
      <c r="E216" s="101"/>
      <c r="F216" s="44" t="str">
        <f t="shared" si="5"/>
        <v/>
      </c>
      <c r="G216" s="93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7.25" customHeight="1">
      <c r="A217" s="23"/>
      <c r="B217" s="98"/>
      <c r="C217" s="99"/>
      <c r="D217" s="100"/>
      <c r="E217" s="101"/>
      <c r="F217" s="44" t="str">
        <f t="shared" si="5"/>
        <v/>
      </c>
      <c r="G217" s="93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7.25" customHeight="1">
      <c r="A218" s="23"/>
      <c r="B218" s="98"/>
      <c r="C218" s="99"/>
      <c r="D218" s="100"/>
      <c r="E218" s="101"/>
      <c r="F218" s="44" t="str">
        <f t="shared" si="5"/>
        <v/>
      </c>
      <c r="G218" s="93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7.25" customHeight="1">
      <c r="A219" s="23"/>
      <c r="B219" s="98"/>
      <c r="C219" s="99"/>
      <c r="D219" s="100"/>
      <c r="E219" s="101"/>
      <c r="F219" s="44" t="str">
        <f t="shared" si="5"/>
        <v/>
      </c>
      <c r="G219" s="93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7.25" customHeight="1">
      <c r="A220" s="23"/>
      <c r="B220" s="98"/>
      <c r="C220" s="99"/>
      <c r="D220" s="100"/>
      <c r="E220" s="101"/>
      <c r="F220" s="44" t="str">
        <f t="shared" si="5"/>
        <v/>
      </c>
      <c r="G220" s="93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7.25" customHeight="1">
      <c r="A221" s="23"/>
      <c r="B221" s="98"/>
      <c r="C221" s="99"/>
      <c r="D221" s="100"/>
      <c r="E221" s="101"/>
      <c r="F221" s="10"/>
      <c r="G221" s="93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7.25" customHeight="1">
      <c r="A222" s="23"/>
      <c r="B222" s="98"/>
      <c r="C222" s="99"/>
      <c r="D222" s="100"/>
      <c r="E222" s="101"/>
      <c r="F222" s="10"/>
      <c r="G222" s="93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7.25" customHeight="1">
      <c r="A223" s="23"/>
      <c r="B223" s="98"/>
      <c r="C223" s="99"/>
      <c r="D223" s="100"/>
      <c r="E223" s="101"/>
      <c r="F223" s="10"/>
      <c r="G223" s="93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7.25" customHeight="1">
      <c r="A224" s="23"/>
      <c r="B224" s="98"/>
      <c r="C224" s="99"/>
      <c r="D224" s="100"/>
      <c r="E224" s="101"/>
      <c r="F224" s="10"/>
      <c r="G224" s="93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7.25" customHeight="1">
      <c r="A225" s="23"/>
      <c r="B225" s="98"/>
      <c r="C225" s="99"/>
      <c r="D225" s="100"/>
      <c r="E225" s="101"/>
      <c r="F225" s="10"/>
      <c r="G225" s="93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7.25" customHeight="1">
      <c r="A226" s="23"/>
      <c r="B226" s="98"/>
      <c r="C226" s="99"/>
      <c r="D226" s="100"/>
      <c r="E226" s="101"/>
      <c r="F226" s="10"/>
      <c r="G226" s="93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7.25" customHeight="1">
      <c r="A227" s="23"/>
      <c r="B227" s="98"/>
      <c r="C227" s="99"/>
      <c r="D227" s="100"/>
      <c r="E227" s="101"/>
      <c r="F227" s="10"/>
      <c r="G227" s="93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7.25" customHeight="1">
      <c r="A228" s="23"/>
      <c r="B228" s="98"/>
      <c r="C228" s="99"/>
      <c r="D228" s="100"/>
      <c r="E228" s="101"/>
      <c r="F228" s="10"/>
      <c r="G228" s="93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7.25" customHeight="1">
      <c r="A229" s="23"/>
      <c r="B229" s="98"/>
      <c r="C229" s="99"/>
      <c r="D229" s="100"/>
      <c r="E229" s="101"/>
      <c r="F229" s="10"/>
      <c r="G229" s="93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7.25" customHeight="1">
      <c r="A230" s="23"/>
      <c r="B230" s="98"/>
      <c r="C230" s="99"/>
      <c r="D230" s="100"/>
      <c r="E230" s="101"/>
      <c r="F230" s="10"/>
      <c r="G230" s="93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7.25" customHeight="1">
      <c r="A231" s="23"/>
      <c r="B231" s="98"/>
      <c r="C231" s="99"/>
      <c r="D231" s="100"/>
      <c r="E231" s="101"/>
      <c r="F231" s="10"/>
      <c r="G231" s="93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7.25" customHeight="1">
      <c r="A232" s="23"/>
      <c r="B232" s="98"/>
      <c r="C232" s="99"/>
      <c r="D232" s="100"/>
      <c r="E232" s="101"/>
      <c r="F232" s="10"/>
      <c r="G232" s="93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7.25" customHeight="1">
      <c r="A233" s="23"/>
      <c r="B233" s="98"/>
      <c r="C233" s="99"/>
      <c r="D233" s="100"/>
      <c r="E233" s="101"/>
      <c r="F233" s="10"/>
      <c r="G233" s="93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7.25" customHeight="1">
      <c r="A234" s="23"/>
      <c r="B234" s="98"/>
      <c r="C234" s="99"/>
      <c r="D234" s="100"/>
      <c r="E234" s="101"/>
      <c r="F234" s="10"/>
      <c r="G234" s="93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7.25" customHeight="1">
      <c r="A235" s="23"/>
      <c r="B235" s="98"/>
      <c r="C235" s="99"/>
      <c r="D235" s="100"/>
      <c r="E235" s="101"/>
      <c r="F235" s="10"/>
      <c r="G235" s="93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7.25" customHeight="1">
      <c r="A236" s="23"/>
      <c r="B236" s="98"/>
      <c r="C236" s="99"/>
      <c r="D236" s="100"/>
      <c r="E236" s="101"/>
      <c r="F236" s="10"/>
      <c r="G236" s="93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7.25" customHeight="1">
      <c r="A237" s="23"/>
      <c r="B237" s="98"/>
      <c r="C237" s="99"/>
      <c r="D237" s="100"/>
      <c r="E237" s="101"/>
      <c r="F237" s="10"/>
      <c r="G237" s="93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7.25" customHeight="1">
      <c r="A238" s="23"/>
      <c r="B238" s="98"/>
      <c r="C238" s="99"/>
      <c r="D238" s="100"/>
      <c r="E238" s="101"/>
      <c r="F238" s="10"/>
      <c r="G238" s="93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7.25" customHeight="1">
      <c r="A239" s="23"/>
      <c r="B239" s="98"/>
      <c r="C239" s="99"/>
      <c r="D239" s="100"/>
      <c r="E239" s="101"/>
      <c r="F239" s="10"/>
      <c r="G239" s="93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7.25" customHeight="1">
      <c r="A240" s="23"/>
      <c r="B240" s="98"/>
      <c r="C240" s="99"/>
      <c r="D240" s="100"/>
      <c r="E240" s="101"/>
      <c r="F240" s="10"/>
      <c r="G240" s="93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7.25" customHeight="1">
      <c r="A241" s="23"/>
      <c r="B241" s="98"/>
      <c r="C241" s="99"/>
      <c r="D241" s="100"/>
      <c r="E241" s="101"/>
      <c r="F241" s="10"/>
      <c r="G241" s="93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7.25" customHeight="1">
      <c r="A242" s="23"/>
      <c r="B242" s="98"/>
      <c r="C242" s="99"/>
      <c r="D242" s="100"/>
      <c r="E242" s="101"/>
      <c r="F242" s="10"/>
      <c r="G242" s="93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7.25" customHeight="1">
      <c r="A243" s="23"/>
      <c r="B243" s="98"/>
      <c r="C243" s="99"/>
      <c r="D243" s="100"/>
      <c r="E243" s="101"/>
      <c r="F243" s="10"/>
      <c r="G243" s="93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7.25" customHeight="1">
      <c r="A244" s="23"/>
      <c r="B244" s="98"/>
      <c r="C244" s="99"/>
      <c r="D244" s="100"/>
      <c r="E244" s="101"/>
      <c r="F244" s="10"/>
      <c r="G244" s="93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7.25" customHeight="1">
      <c r="A245" s="23"/>
      <c r="B245" s="98"/>
      <c r="C245" s="99"/>
      <c r="D245" s="100"/>
      <c r="E245" s="101"/>
      <c r="F245" s="10"/>
      <c r="G245" s="93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7.25" customHeight="1">
      <c r="A246" s="23"/>
      <c r="B246" s="98"/>
      <c r="C246" s="99"/>
      <c r="D246" s="100"/>
      <c r="E246" s="101"/>
      <c r="F246" s="10"/>
      <c r="G246" s="93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7.25" customHeight="1">
      <c r="A247" s="23"/>
      <c r="B247" s="98"/>
      <c r="C247" s="99"/>
      <c r="D247" s="100"/>
      <c r="E247" s="101"/>
      <c r="F247" s="10"/>
      <c r="G247" s="93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7.25" customHeight="1">
      <c r="A248" s="23"/>
      <c r="B248" s="98"/>
      <c r="C248" s="99"/>
      <c r="D248" s="100"/>
      <c r="E248" s="101"/>
      <c r="F248" s="10"/>
      <c r="G248" s="93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7.25" customHeight="1">
      <c r="A249" s="23"/>
      <c r="B249" s="98"/>
      <c r="C249" s="99"/>
      <c r="D249" s="100"/>
      <c r="E249" s="101"/>
      <c r="F249" s="10"/>
      <c r="G249" s="93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7.25" customHeight="1">
      <c r="A250" s="23"/>
      <c r="B250" s="98"/>
      <c r="C250" s="99"/>
      <c r="D250" s="100"/>
      <c r="E250" s="101"/>
      <c r="F250" s="10"/>
      <c r="G250" s="93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7.25" customHeight="1">
      <c r="A251" s="23"/>
      <c r="B251" s="98"/>
      <c r="C251" s="99"/>
      <c r="D251" s="100"/>
      <c r="E251" s="101"/>
      <c r="F251" s="10"/>
      <c r="G251" s="93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7.25" customHeight="1">
      <c r="A252" s="23"/>
      <c r="B252" s="98"/>
      <c r="C252" s="99"/>
      <c r="D252" s="100"/>
      <c r="E252" s="101"/>
      <c r="F252" s="10"/>
      <c r="G252" s="93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7.25" customHeight="1">
      <c r="A253" s="23"/>
      <c r="B253" s="98"/>
      <c r="C253" s="99"/>
      <c r="D253" s="100"/>
      <c r="E253" s="101"/>
      <c r="F253" s="10"/>
      <c r="G253" s="93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7.25" customHeight="1">
      <c r="A254" s="23"/>
      <c r="B254" s="98"/>
      <c r="C254" s="99"/>
      <c r="D254" s="100"/>
      <c r="E254" s="101"/>
      <c r="F254" s="10"/>
      <c r="G254" s="93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7.25" customHeight="1">
      <c r="A255" s="23"/>
      <c r="B255" s="98"/>
      <c r="C255" s="99"/>
      <c r="D255" s="100"/>
      <c r="E255" s="101"/>
      <c r="F255" s="10"/>
      <c r="G255" s="93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7.25" customHeight="1">
      <c r="A256" s="23"/>
      <c r="B256" s="98"/>
      <c r="C256" s="99"/>
      <c r="D256" s="100"/>
      <c r="E256" s="101"/>
      <c r="F256" s="10"/>
      <c r="G256" s="93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7.25" customHeight="1">
      <c r="A257" s="23"/>
      <c r="B257" s="98"/>
      <c r="C257" s="99"/>
      <c r="D257" s="100"/>
      <c r="E257" s="101"/>
      <c r="F257" s="10"/>
      <c r="G257" s="93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7.25" customHeight="1">
      <c r="A258" s="23"/>
      <c r="B258" s="98"/>
      <c r="C258" s="99"/>
      <c r="D258" s="100"/>
      <c r="E258" s="101"/>
      <c r="F258" s="10"/>
      <c r="G258" s="93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7.25" customHeight="1">
      <c r="A259" s="23"/>
      <c r="B259" s="98"/>
      <c r="C259" s="99"/>
      <c r="D259" s="100"/>
      <c r="E259" s="101"/>
      <c r="F259" s="10"/>
      <c r="G259" s="93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7.25" customHeight="1">
      <c r="A260" s="23"/>
      <c r="B260" s="98"/>
      <c r="C260" s="99"/>
      <c r="D260" s="100"/>
      <c r="E260" s="101"/>
      <c r="F260" s="10"/>
      <c r="G260" s="93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7.25" customHeight="1">
      <c r="A261" s="23"/>
      <c r="B261" s="98"/>
      <c r="C261" s="99"/>
      <c r="D261" s="100"/>
      <c r="E261" s="101"/>
      <c r="F261" s="10"/>
      <c r="G261" s="93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7.25" customHeight="1">
      <c r="A262" s="23"/>
      <c r="B262" s="98"/>
      <c r="C262" s="99"/>
      <c r="D262" s="100"/>
      <c r="E262" s="101"/>
      <c r="F262" s="10"/>
      <c r="G262" s="93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7.25" customHeight="1">
      <c r="A263" s="23"/>
      <c r="B263" s="98"/>
      <c r="C263" s="99"/>
      <c r="D263" s="100"/>
      <c r="E263" s="101"/>
      <c r="F263" s="10"/>
      <c r="G263" s="93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7.25" customHeight="1">
      <c r="A264" s="23"/>
      <c r="B264" s="98"/>
      <c r="C264" s="99"/>
      <c r="D264" s="100"/>
      <c r="E264" s="101"/>
      <c r="F264" s="10"/>
      <c r="G264" s="93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7.25" customHeight="1">
      <c r="A265" s="23"/>
      <c r="B265" s="98"/>
      <c r="C265" s="99"/>
      <c r="D265" s="100"/>
      <c r="E265" s="101"/>
      <c r="F265" s="10"/>
      <c r="G265" s="93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7.25" customHeight="1">
      <c r="A266" s="23"/>
      <c r="B266" s="98"/>
      <c r="C266" s="99"/>
      <c r="D266" s="100"/>
      <c r="E266" s="101"/>
      <c r="F266" s="10"/>
      <c r="G266" s="93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7.25" customHeight="1">
      <c r="A267" s="23"/>
      <c r="B267" s="98"/>
      <c r="C267" s="99"/>
      <c r="D267" s="100"/>
      <c r="E267" s="101"/>
      <c r="F267" s="10"/>
      <c r="G267" s="93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7.25" customHeight="1">
      <c r="A268" s="23"/>
      <c r="B268" s="98"/>
      <c r="C268" s="99"/>
      <c r="D268" s="100"/>
      <c r="E268" s="101"/>
      <c r="F268" s="10"/>
      <c r="G268" s="93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7.25" customHeight="1">
      <c r="A269" s="23"/>
      <c r="B269" s="98"/>
      <c r="C269" s="99"/>
      <c r="D269" s="100"/>
      <c r="E269" s="101"/>
      <c r="F269" s="10"/>
      <c r="G269" s="93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7.25" customHeight="1">
      <c r="A270" s="23"/>
      <c r="B270" s="98"/>
      <c r="C270" s="99"/>
      <c r="D270" s="100"/>
      <c r="E270" s="101"/>
      <c r="F270" s="10"/>
      <c r="G270" s="93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7.25" customHeight="1">
      <c r="A271" s="23"/>
      <c r="B271" s="98"/>
      <c r="C271" s="99"/>
      <c r="D271" s="100"/>
      <c r="E271" s="101"/>
      <c r="F271" s="10"/>
      <c r="G271" s="93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7.25" customHeight="1">
      <c r="A272" s="23"/>
      <c r="B272" s="98"/>
      <c r="C272" s="99"/>
      <c r="D272" s="100"/>
      <c r="E272" s="101"/>
      <c r="F272" s="10"/>
      <c r="G272" s="93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7.25" customHeight="1">
      <c r="A273" s="23"/>
      <c r="B273" s="98"/>
      <c r="C273" s="99"/>
      <c r="D273" s="100"/>
      <c r="E273" s="101"/>
      <c r="F273" s="10"/>
      <c r="G273" s="93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7.25" customHeight="1">
      <c r="A274" s="23"/>
      <c r="B274" s="98"/>
      <c r="C274" s="99"/>
      <c r="D274" s="100"/>
      <c r="E274" s="101"/>
      <c r="F274" s="10"/>
      <c r="G274" s="93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7.25" customHeight="1">
      <c r="A275" s="23"/>
      <c r="B275" s="98"/>
      <c r="C275" s="99"/>
      <c r="D275" s="100"/>
      <c r="E275" s="101"/>
      <c r="F275" s="10"/>
      <c r="G275" s="93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7.25" customHeight="1">
      <c r="A276" s="23"/>
      <c r="B276" s="98"/>
      <c r="C276" s="99"/>
      <c r="D276" s="100"/>
      <c r="E276" s="101"/>
      <c r="F276" s="10"/>
      <c r="G276" s="93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7.25" customHeight="1">
      <c r="A277" s="23"/>
      <c r="B277" s="98"/>
      <c r="C277" s="99"/>
      <c r="D277" s="100"/>
      <c r="E277" s="101"/>
      <c r="F277" s="10"/>
      <c r="G277" s="93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7.25" customHeight="1">
      <c r="A278" s="23"/>
      <c r="B278" s="98"/>
      <c r="C278" s="99"/>
      <c r="D278" s="100"/>
      <c r="E278" s="101"/>
      <c r="F278" s="10"/>
      <c r="G278" s="93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7.25" customHeight="1">
      <c r="A279" s="23"/>
      <c r="B279" s="98"/>
      <c r="C279" s="99"/>
      <c r="D279" s="100"/>
      <c r="E279" s="101"/>
      <c r="F279" s="10"/>
      <c r="G279" s="93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7.25" customHeight="1">
      <c r="A280" s="23"/>
      <c r="B280" s="98"/>
      <c r="C280" s="99"/>
      <c r="D280" s="100"/>
      <c r="E280" s="101"/>
      <c r="F280" s="10"/>
      <c r="G280" s="93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7.25" customHeight="1">
      <c r="A281" s="23"/>
      <c r="B281" s="98"/>
      <c r="C281" s="99"/>
      <c r="D281" s="100"/>
      <c r="E281" s="101"/>
      <c r="F281" s="10"/>
      <c r="G281" s="93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7.25" customHeight="1">
      <c r="A282" s="23"/>
      <c r="B282" s="98"/>
      <c r="C282" s="99"/>
      <c r="D282" s="100"/>
      <c r="E282" s="101"/>
      <c r="F282" s="10"/>
      <c r="G282" s="93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7.25" customHeight="1">
      <c r="A283" s="23"/>
      <c r="B283" s="98"/>
      <c r="C283" s="99"/>
      <c r="D283" s="100"/>
      <c r="E283" s="101"/>
      <c r="F283" s="10"/>
      <c r="G283" s="93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7.25" customHeight="1">
      <c r="A284" s="23"/>
      <c r="B284" s="98"/>
      <c r="C284" s="99"/>
      <c r="D284" s="100"/>
      <c r="E284" s="101"/>
      <c r="F284" s="10"/>
      <c r="G284" s="93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7.25" customHeight="1">
      <c r="A285" s="23"/>
      <c r="B285" s="98"/>
      <c r="C285" s="99"/>
      <c r="D285" s="100"/>
      <c r="E285" s="101"/>
      <c r="F285" s="10"/>
      <c r="G285" s="93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7.25" customHeight="1">
      <c r="A286" s="23"/>
      <c r="B286" s="98"/>
      <c r="C286" s="99"/>
      <c r="D286" s="100"/>
      <c r="E286" s="101"/>
      <c r="F286" s="10"/>
      <c r="G286" s="93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7.25" customHeight="1">
      <c r="A287" s="23"/>
      <c r="B287" s="98"/>
      <c r="C287" s="99"/>
      <c r="D287" s="100"/>
      <c r="E287" s="101"/>
      <c r="F287" s="10"/>
      <c r="G287" s="93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7.25" customHeight="1">
      <c r="A288" s="23"/>
      <c r="B288" s="98"/>
      <c r="C288" s="99"/>
      <c r="D288" s="100"/>
      <c r="E288" s="101"/>
      <c r="F288" s="10"/>
      <c r="G288" s="93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7.25" customHeight="1">
      <c r="A289" s="23"/>
      <c r="B289" s="98"/>
      <c r="C289" s="99"/>
      <c r="D289" s="100"/>
      <c r="E289" s="101"/>
      <c r="F289" s="10"/>
      <c r="G289" s="93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7.25" customHeight="1">
      <c r="A290" s="23"/>
      <c r="B290" s="98"/>
      <c r="C290" s="99"/>
      <c r="D290" s="100"/>
      <c r="E290" s="101"/>
      <c r="F290" s="10"/>
      <c r="G290" s="93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7.25" customHeight="1">
      <c r="A291" s="23"/>
      <c r="B291" s="98"/>
      <c r="C291" s="99"/>
      <c r="D291" s="100"/>
      <c r="E291" s="101"/>
      <c r="F291" s="10"/>
      <c r="G291" s="93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7.25" customHeight="1">
      <c r="A292" s="23"/>
      <c r="B292" s="98"/>
      <c r="C292" s="99"/>
      <c r="D292" s="100"/>
      <c r="E292" s="101"/>
      <c r="F292" s="10"/>
      <c r="G292" s="93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7.25" customHeight="1">
      <c r="A293" s="23"/>
      <c r="B293" s="98"/>
      <c r="C293" s="99"/>
      <c r="D293" s="100"/>
      <c r="E293" s="101"/>
      <c r="F293" s="10"/>
      <c r="G293" s="93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7.25" customHeight="1">
      <c r="A294" s="23"/>
      <c r="B294" s="98"/>
      <c r="C294" s="99"/>
      <c r="D294" s="100"/>
      <c r="E294" s="101"/>
      <c r="F294" s="10"/>
      <c r="G294" s="93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7.25" customHeight="1">
      <c r="A295" s="23"/>
      <c r="B295" s="98"/>
      <c r="C295" s="99"/>
      <c r="D295" s="100"/>
      <c r="E295" s="101"/>
      <c r="F295" s="10"/>
      <c r="G295" s="93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7.25" customHeight="1">
      <c r="A296" s="23"/>
      <c r="B296" s="98"/>
      <c r="C296" s="99"/>
      <c r="D296" s="100"/>
      <c r="E296" s="101"/>
      <c r="F296" s="10"/>
      <c r="G296" s="93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7.25" customHeight="1">
      <c r="A297" s="23"/>
      <c r="B297" s="98"/>
      <c r="C297" s="99"/>
      <c r="D297" s="100"/>
      <c r="E297" s="101"/>
      <c r="F297" s="10"/>
      <c r="G297" s="93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7.25" customHeight="1">
      <c r="A298" s="23"/>
      <c r="B298" s="98"/>
      <c r="C298" s="99"/>
      <c r="D298" s="100"/>
      <c r="E298" s="101"/>
      <c r="F298" s="10"/>
      <c r="G298" s="93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7.25" customHeight="1">
      <c r="A299" s="23"/>
      <c r="B299" s="98"/>
      <c r="C299" s="99"/>
      <c r="D299" s="100"/>
      <c r="E299" s="101"/>
      <c r="F299" s="10"/>
      <c r="G299" s="93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7.25" customHeight="1">
      <c r="A300" s="23"/>
      <c r="B300" s="98"/>
      <c r="C300" s="99"/>
      <c r="D300" s="100"/>
      <c r="E300" s="101"/>
      <c r="F300" s="10"/>
      <c r="G300" s="93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7.25" customHeight="1">
      <c r="A301" s="23"/>
      <c r="B301" s="98"/>
      <c r="C301" s="99"/>
      <c r="D301" s="100"/>
      <c r="E301" s="101"/>
      <c r="F301" s="10"/>
      <c r="G301" s="93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7.25" customHeight="1">
      <c r="A302" s="23"/>
      <c r="B302" s="98"/>
      <c r="C302" s="99"/>
      <c r="D302" s="100"/>
      <c r="E302" s="101"/>
      <c r="F302" s="10"/>
      <c r="G302" s="93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7.25" customHeight="1">
      <c r="A303" s="23"/>
      <c r="B303" s="98"/>
      <c r="C303" s="99"/>
      <c r="D303" s="100"/>
      <c r="E303" s="101"/>
      <c r="F303" s="10"/>
      <c r="G303" s="93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7.25" customHeight="1">
      <c r="A304" s="23"/>
      <c r="B304" s="98"/>
      <c r="C304" s="99"/>
      <c r="D304" s="100"/>
      <c r="E304" s="101"/>
      <c r="F304" s="10"/>
      <c r="G304" s="93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7.25" customHeight="1">
      <c r="A305" s="23"/>
      <c r="B305" s="98"/>
      <c r="C305" s="99"/>
      <c r="D305" s="100"/>
      <c r="E305" s="101"/>
      <c r="F305" s="10"/>
      <c r="G305" s="93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7.25" customHeight="1">
      <c r="A306" s="23"/>
      <c r="B306" s="98"/>
      <c r="C306" s="99"/>
      <c r="D306" s="100"/>
      <c r="E306" s="101"/>
      <c r="F306" s="10"/>
      <c r="G306" s="93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7.25" customHeight="1">
      <c r="A307" s="23"/>
      <c r="B307" s="98"/>
      <c r="C307" s="99"/>
      <c r="D307" s="100"/>
      <c r="E307" s="101"/>
      <c r="F307" s="10"/>
      <c r="G307" s="93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7.25" customHeight="1">
      <c r="A308" s="23"/>
      <c r="B308" s="98"/>
      <c r="C308" s="99"/>
      <c r="D308" s="100"/>
      <c r="E308" s="101"/>
      <c r="F308" s="10"/>
      <c r="G308" s="93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7.25" customHeight="1">
      <c r="A309" s="23"/>
      <c r="B309" s="98"/>
      <c r="C309" s="99"/>
      <c r="D309" s="100"/>
      <c r="E309" s="101"/>
      <c r="F309" s="10"/>
      <c r="G309" s="93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7.25" customHeight="1">
      <c r="A310" s="23"/>
      <c r="B310" s="98"/>
      <c r="C310" s="99"/>
      <c r="D310" s="100"/>
      <c r="E310" s="101"/>
      <c r="F310" s="10"/>
      <c r="G310" s="93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7.25" customHeight="1">
      <c r="A311" s="23"/>
      <c r="B311" s="98"/>
      <c r="C311" s="99"/>
      <c r="D311" s="100"/>
      <c r="E311" s="101"/>
      <c r="F311" s="10"/>
      <c r="G311" s="93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7.25" customHeight="1">
      <c r="A312" s="23"/>
      <c r="B312" s="98"/>
      <c r="C312" s="99"/>
      <c r="D312" s="100"/>
      <c r="E312" s="101"/>
      <c r="F312" s="10"/>
      <c r="G312" s="93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7.25" customHeight="1">
      <c r="A313" s="23"/>
      <c r="B313" s="98"/>
      <c r="C313" s="99"/>
      <c r="D313" s="100"/>
      <c r="E313" s="101"/>
      <c r="F313" s="10"/>
      <c r="G313" s="93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7.25" customHeight="1">
      <c r="A314" s="23"/>
      <c r="B314" s="98"/>
      <c r="C314" s="99"/>
      <c r="D314" s="100"/>
      <c r="E314" s="101"/>
      <c r="F314" s="10"/>
      <c r="G314" s="93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7.25" customHeight="1">
      <c r="A315" s="23"/>
      <c r="B315" s="98"/>
      <c r="C315" s="99"/>
      <c r="D315" s="100"/>
      <c r="E315" s="101"/>
      <c r="F315" s="10"/>
      <c r="G315" s="93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7.25" customHeight="1">
      <c r="A316" s="23"/>
      <c r="B316" s="98"/>
      <c r="C316" s="99"/>
      <c r="D316" s="100"/>
      <c r="E316" s="101"/>
      <c r="F316" s="10"/>
      <c r="G316" s="93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7.25" customHeight="1">
      <c r="A317" s="23"/>
      <c r="B317" s="98"/>
      <c r="C317" s="99"/>
      <c r="D317" s="100"/>
      <c r="E317" s="101"/>
      <c r="F317" s="10"/>
      <c r="G317" s="93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7.25" customHeight="1">
      <c r="A318" s="23"/>
      <c r="B318" s="98"/>
      <c r="C318" s="99"/>
      <c r="D318" s="100"/>
      <c r="E318" s="101"/>
      <c r="F318" s="10"/>
      <c r="G318" s="93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7.25" customHeight="1">
      <c r="A319" s="23"/>
      <c r="B319" s="98"/>
      <c r="C319" s="99"/>
      <c r="D319" s="100"/>
      <c r="E319" s="101"/>
      <c r="F319" s="10"/>
      <c r="G319" s="93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7.25" customHeight="1">
      <c r="A320" s="23"/>
      <c r="B320" s="98"/>
      <c r="C320" s="99"/>
      <c r="D320" s="100"/>
      <c r="E320" s="101"/>
      <c r="F320" s="10"/>
      <c r="G320" s="93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7.25" customHeight="1">
      <c r="A321" s="23"/>
      <c r="B321" s="98"/>
      <c r="C321" s="99"/>
      <c r="D321" s="100"/>
      <c r="E321" s="101"/>
      <c r="F321" s="10"/>
      <c r="G321" s="93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7.25" customHeight="1">
      <c r="A322" s="23"/>
      <c r="B322" s="98"/>
      <c r="C322" s="99"/>
      <c r="D322" s="100"/>
      <c r="E322" s="101"/>
      <c r="F322" s="10"/>
      <c r="G322" s="93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7.25" customHeight="1">
      <c r="A323" s="23"/>
      <c r="B323" s="98"/>
      <c r="C323" s="99"/>
      <c r="D323" s="100"/>
      <c r="E323" s="101"/>
      <c r="F323" s="10"/>
      <c r="G323" s="93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7.25" customHeight="1">
      <c r="A324" s="23"/>
      <c r="B324" s="98"/>
      <c r="C324" s="99"/>
      <c r="D324" s="100"/>
      <c r="E324" s="101"/>
      <c r="F324" s="10"/>
      <c r="G324" s="93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7.25" customHeight="1">
      <c r="A325" s="23"/>
      <c r="B325" s="98"/>
      <c r="C325" s="99"/>
      <c r="D325" s="100"/>
      <c r="E325" s="101"/>
      <c r="F325" s="10"/>
      <c r="G325" s="93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7.25" customHeight="1">
      <c r="A326" s="23"/>
      <c r="B326" s="98"/>
      <c r="C326" s="99"/>
      <c r="D326" s="100"/>
      <c r="E326" s="101"/>
      <c r="F326" s="10"/>
      <c r="G326" s="93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7.25" customHeight="1">
      <c r="A327" s="23"/>
      <c r="B327" s="98"/>
      <c r="C327" s="99"/>
      <c r="D327" s="100"/>
      <c r="E327" s="101"/>
      <c r="F327" s="10"/>
      <c r="G327" s="93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7.25" customHeight="1">
      <c r="A328" s="23"/>
      <c r="B328" s="98"/>
      <c r="C328" s="99"/>
      <c r="D328" s="100"/>
      <c r="E328" s="101"/>
      <c r="F328" s="10"/>
      <c r="G328" s="93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7.25" customHeight="1">
      <c r="A329" s="23"/>
      <c r="B329" s="98"/>
      <c r="C329" s="99"/>
      <c r="D329" s="100"/>
      <c r="E329" s="101"/>
      <c r="F329" s="10"/>
      <c r="G329" s="93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7.25" customHeight="1">
      <c r="A330" s="23"/>
      <c r="B330" s="98"/>
      <c r="C330" s="99"/>
      <c r="D330" s="100"/>
      <c r="E330" s="101"/>
      <c r="F330" s="10"/>
      <c r="G330" s="93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7.25" customHeight="1">
      <c r="A331" s="23"/>
      <c r="B331" s="98"/>
      <c r="C331" s="99"/>
      <c r="D331" s="100"/>
      <c r="E331" s="101"/>
      <c r="F331" s="10"/>
      <c r="G331" s="93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7.25" customHeight="1">
      <c r="A332" s="23"/>
      <c r="B332" s="98"/>
      <c r="C332" s="99"/>
      <c r="D332" s="100"/>
      <c r="E332" s="101"/>
      <c r="F332" s="10"/>
      <c r="G332" s="93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7.25" customHeight="1">
      <c r="A333" s="23"/>
      <c r="B333" s="98"/>
      <c r="C333" s="99"/>
      <c r="D333" s="100"/>
      <c r="E333" s="101"/>
      <c r="F333" s="10"/>
      <c r="G333" s="93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7.25" customHeight="1">
      <c r="A334" s="23"/>
      <c r="B334" s="98"/>
      <c r="C334" s="99"/>
      <c r="D334" s="100"/>
      <c r="E334" s="101"/>
      <c r="F334" s="10"/>
      <c r="G334" s="93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7.25" customHeight="1">
      <c r="A335" s="23"/>
      <c r="B335" s="98"/>
      <c r="C335" s="99"/>
      <c r="D335" s="100"/>
      <c r="E335" s="101"/>
      <c r="F335" s="10"/>
      <c r="G335" s="93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7.25" customHeight="1">
      <c r="A336" s="23"/>
      <c r="B336" s="98"/>
      <c r="C336" s="99"/>
      <c r="D336" s="100"/>
      <c r="E336" s="101"/>
      <c r="F336" s="10"/>
      <c r="G336" s="93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7.25" customHeight="1">
      <c r="A337" s="23"/>
      <c r="B337" s="98"/>
      <c r="C337" s="99"/>
      <c r="D337" s="100"/>
      <c r="E337" s="101"/>
      <c r="F337" s="10"/>
      <c r="G337" s="93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7.25" customHeight="1">
      <c r="A338" s="23"/>
      <c r="B338" s="98"/>
      <c r="C338" s="99"/>
      <c r="D338" s="100"/>
      <c r="E338" s="101"/>
      <c r="F338" s="10"/>
      <c r="G338" s="93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7.25" customHeight="1">
      <c r="A339" s="23"/>
      <c r="B339" s="98"/>
      <c r="C339" s="99"/>
      <c r="D339" s="100"/>
      <c r="E339" s="101"/>
      <c r="F339" s="10"/>
      <c r="G339" s="93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7.25" customHeight="1">
      <c r="A340" s="23"/>
      <c r="B340" s="98"/>
      <c r="C340" s="99"/>
      <c r="D340" s="100"/>
      <c r="E340" s="101"/>
      <c r="F340" s="10"/>
      <c r="G340" s="93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7.25" customHeight="1">
      <c r="A341" s="23"/>
      <c r="B341" s="98"/>
      <c r="C341" s="99"/>
      <c r="D341" s="100"/>
      <c r="E341" s="101"/>
      <c r="F341" s="10"/>
      <c r="G341" s="93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7.25" customHeight="1">
      <c r="A342" s="23"/>
      <c r="B342" s="98"/>
      <c r="C342" s="99"/>
      <c r="D342" s="100"/>
      <c r="E342" s="101"/>
      <c r="F342" s="10"/>
      <c r="G342" s="93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7.25" customHeight="1">
      <c r="A343" s="23"/>
      <c r="B343" s="98"/>
      <c r="C343" s="99"/>
      <c r="D343" s="100"/>
      <c r="E343" s="101"/>
      <c r="F343" s="10"/>
      <c r="G343" s="93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7.25" customHeight="1">
      <c r="A344" s="23"/>
      <c r="B344" s="98"/>
      <c r="C344" s="99"/>
      <c r="D344" s="100"/>
      <c r="E344" s="101"/>
      <c r="F344" s="10"/>
      <c r="G344" s="93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7.25" customHeight="1">
      <c r="A345" s="23"/>
      <c r="B345" s="98"/>
      <c r="C345" s="99"/>
      <c r="D345" s="100"/>
      <c r="E345" s="101"/>
      <c r="F345" s="10"/>
      <c r="G345" s="93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7.25" customHeight="1">
      <c r="A346" s="23"/>
      <c r="B346" s="98"/>
      <c r="C346" s="99"/>
      <c r="D346" s="100"/>
      <c r="E346" s="101"/>
      <c r="F346" s="10"/>
      <c r="G346" s="93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7.25" customHeight="1">
      <c r="A347" s="23"/>
      <c r="B347" s="98"/>
      <c r="C347" s="99"/>
      <c r="D347" s="100"/>
      <c r="E347" s="101"/>
      <c r="F347" s="10"/>
      <c r="G347" s="93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7.25" customHeight="1">
      <c r="A348" s="23"/>
      <c r="B348" s="98"/>
      <c r="C348" s="99"/>
      <c r="D348" s="100"/>
      <c r="E348" s="101"/>
      <c r="F348" s="10"/>
      <c r="G348" s="93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7.25" customHeight="1">
      <c r="A349" s="23"/>
      <c r="B349" s="98"/>
      <c r="C349" s="99"/>
      <c r="D349" s="100"/>
      <c r="E349" s="101"/>
      <c r="F349" s="10"/>
      <c r="G349" s="93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7.25" customHeight="1">
      <c r="A350" s="23"/>
      <c r="B350" s="98"/>
      <c r="C350" s="99"/>
      <c r="D350" s="100"/>
      <c r="E350" s="101"/>
      <c r="F350" s="10"/>
      <c r="G350" s="93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7.25" customHeight="1">
      <c r="A351" s="23"/>
      <c r="B351" s="98"/>
      <c r="C351" s="99"/>
      <c r="D351" s="100"/>
      <c r="E351" s="101"/>
      <c r="F351" s="10"/>
      <c r="G351" s="93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7.25" customHeight="1">
      <c r="A352" s="23"/>
      <c r="B352" s="98"/>
      <c r="C352" s="99"/>
      <c r="D352" s="100"/>
      <c r="E352" s="101"/>
      <c r="F352" s="10"/>
      <c r="G352" s="93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7.25" customHeight="1">
      <c r="A353" s="23"/>
      <c r="B353" s="98"/>
      <c r="C353" s="99"/>
      <c r="D353" s="100"/>
      <c r="E353" s="101"/>
      <c r="F353" s="10"/>
      <c r="G353" s="93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7.25" customHeight="1">
      <c r="A354" s="23"/>
      <c r="B354" s="98"/>
      <c r="C354" s="99"/>
      <c r="D354" s="100"/>
      <c r="E354" s="101"/>
      <c r="F354" s="10"/>
      <c r="G354" s="93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7.25" customHeight="1">
      <c r="A355" s="23"/>
      <c r="B355" s="98"/>
      <c r="C355" s="99"/>
      <c r="D355" s="100"/>
      <c r="E355" s="101"/>
      <c r="F355" s="10"/>
      <c r="G355" s="93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7.25" customHeight="1">
      <c r="A356" s="23"/>
      <c r="B356" s="98"/>
      <c r="C356" s="99"/>
      <c r="D356" s="100"/>
      <c r="E356" s="101"/>
      <c r="F356" s="10"/>
      <c r="G356" s="93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7.25" customHeight="1">
      <c r="A357" s="23"/>
      <c r="B357" s="98"/>
      <c r="C357" s="99"/>
      <c r="D357" s="100"/>
      <c r="E357" s="101"/>
      <c r="F357" s="10"/>
      <c r="G357" s="93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7.25" customHeight="1">
      <c r="A358" s="23"/>
      <c r="B358" s="98"/>
      <c r="C358" s="99"/>
      <c r="D358" s="100"/>
      <c r="E358" s="101"/>
      <c r="F358" s="10"/>
      <c r="G358" s="93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7.25" customHeight="1">
      <c r="A359" s="23"/>
      <c r="B359" s="98"/>
      <c r="C359" s="99"/>
      <c r="D359" s="100"/>
      <c r="E359" s="101"/>
      <c r="F359" s="10"/>
      <c r="G359" s="93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7.25" customHeight="1">
      <c r="A360" s="23"/>
      <c r="B360" s="98"/>
      <c r="C360" s="99"/>
      <c r="D360" s="100"/>
      <c r="E360" s="101"/>
      <c r="F360" s="10"/>
      <c r="G360" s="93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7.25" customHeight="1">
      <c r="A361" s="23"/>
      <c r="B361" s="98"/>
      <c r="C361" s="99"/>
      <c r="D361" s="100"/>
      <c r="E361" s="101"/>
      <c r="F361" s="10"/>
      <c r="G361" s="93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7.25" customHeight="1">
      <c r="A362" s="23"/>
      <c r="B362" s="98"/>
      <c r="C362" s="99"/>
      <c r="D362" s="100"/>
      <c r="E362" s="101"/>
      <c r="F362" s="10"/>
      <c r="G362" s="93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7.25" customHeight="1">
      <c r="A363" s="23"/>
      <c r="B363" s="98"/>
      <c r="C363" s="99"/>
      <c r="D363" s="100"/>
      <c r="E363" s="101"/>
      <c r="F363" s="10"/>
      <c r="G363" s="93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7.25" customHeight="1">
      <c r="A364" s="23"/>
      <c r="B364" s="98"/>
      <c r="C364" s="99"/>
      <c r="D364" s="100"/>
      <c r="E364" s="101"/>
      <c r="F364" s="10"/>
      <c r="G364" s="93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7.25" customHeight="1">
      <c r="A365" s="23"/>
      <c r="B365" s="98"/>
      <c r="C365" s="99"/>
      <c r="D365" s="100"/>
      <c r="E365" s="101"/>
      <c r="F365" s="10"/>
      <c r="G365" s="93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7.25" customHeight="1">
      <c r="A366" s="23"/>
      <c r="B366" s="98"/>
      <c r="C366" s="99"/>
      <c r="D366" s="100"/>
      <c r="E366" s="101"/>
      <c r="F366" s="10"/>
      <c r="G366" s="93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7.25" customHeight="1">
      <c r="A367" s="23"/>
      <c r="B367" s="98"/>
      <c r="C367" s="99"/>
      <c r="D367" s="100"/>
      <c r="E367" s="101"/>
      <c r="F367" s="10"/>
      <c r="G367" s="93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7.25" customHeight="1">
      <c r="A368" s="23"/>
      <c r="B368" s="98"/>
      <c r="C368" s="99"/>
      <c r="D368" s="100"/>
      <c r="E368" s="101"/>
      <c r="F368" s="10"/>
      <c r="G368" s="93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7.25" customHeight="1">
      <c r="A369" s="23"/>
      <c r="B369" s="98"/>
      <c r="C369" s="99"/>
      <c r="D369" s="100"/>
      <c r="E369" s="101"/>
      <c r="F369" s="10"/>
      <c r="G369" s="93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7.25" customHeight="1">
      <c r="A370" s="23"/>
      <c r="B370" s="98"/>
      <c r="C370" s="99"/>
      <c r="D370" s="100"/>
      <c r="E370" s="101"/>
      <c r="F370" s="10"/>
      <c r="G370" s="93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7.25" customHeight="1">
      <c r="A371" s="23"/>
      <c r="B371" s="98"/>
      <c r="C371" s="99"/>
      <c r="D371" s="100"/>
      <c r="E371" s="101"/>
      <c r="F371" s="10"/>
      <c r="G371" s="93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7.25" customHeight="1">
      <c r="A372" s="23"/>
      <c r="B372" s="98"/>
      <c r="C372" s="99"/>
      <c r="D372" s="100"/>
      <c r="E372" s="101"/>
      <c r="F372" s="10"/>
      <c r="G372" s="93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7.25" customHeight="1">
      <c r="A373" s="23"/>
      <c r="B373" s="98"/>
      <c r="C373" s="99"/>
      <c r="D373" s="100"/>
      <c r="E373" s="101"/>
      <c r="F373" s="10"/>
      <c r="G373" s="93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7.25" customHeight="1">
      <c r="A374" s="23"/>
      <c r="B374" s="98"/>
      <c r="C374" s="99"/>
      <c r="D374" s="100"/>
      <c r="E374" s="101"/>
      <c r="F374" s="10"/>
      <c r="G374" s="93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7.25" customHeight="1">
      <c r="A375" s="23"/>
      <c r="B375" s="98"/>
      <c r="C375" s="99"/>
      <c r="D375" s="100"/>
      <c r="E375" s="101"/>
      <c r="F375" s="10"/>
      <c r="G375" s="93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7.25" customHeight="1">
      <c r="A376" s="23"/>
      <c r="B376" s="98"/>
      <c r="C376" s="99"/>
      <c r="D376" s="100"/>
      <c r="E376" s="101"/>
      <c r="F376" s="10"/>
      <c r="G376" s="93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7.25" customHeight="1">
      <c r="A377" s="23"/>
      <c r="B377" s="98"/>
      <c r="C377" s="99"/>
      <c r="D377" s="100"/>
      <c r="E377" s="101"/>
      <c r="F377" s="10"/>
      <c r="G377" s="93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7.25" customHeight="1">
      <c r="A378" s="23"/>
      <c r="B378" s="98"/>
      <c r="C378" s="99"/>
      <c r="D378" s="100"/>
      <c r="E378" s="101"/>
      <c r="F378" s="10"/>
      <c r="G378" s="93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7.25" customHeight="1">
      <c r="A379" s="23"/>
      <c r="B379" s="98"/>
      <c r="C379" s="99"/>
      <c r="D379" s="100"/>
      <c r="E379" s="101"/>
      <c r="F379" s="10"/>
      <c r="G379" s="93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7.25" customHeight="1">
      <c r="A380" s="23"/>
      <c r="B380" s="98"/>
      <c r="C380" s="99"/>
      <c r="D380" s="100"/>
      <c r="E380" s="101"/>
      <c r="F380" s="10"/>
      <c r="G380" s="93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7.25" customHeight="1">
      <c r="A381" s="23"/>
      <c r="B381" s="98"/>
      <c r="C381" s="99"/>
      <c r="D381" s="100"/>
      <c r="E381" s="101"/>
      <c r="F381" s="10"/>
      <c r="G381" s="93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7.25" customHeight="1">
      <c r="A382" s="23"/>
      <c r="B382" s="98"/>
      <c r="C382" s="99"/>
      <c r="D382" s="100"/>
      <c r="E382" s="101"/>
      <c r="F382" s="10"/>
      <c r="G382" s="93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7.25" customHeight="1">
      <c r="A383" s="23"/>
      <c r="B383" s="98"/>
      <c r="C383" s="99"/>
      <c r="D383" s="100"/>
      <c r="E383" s="101"/>
      <c r="F383" s="10"/>
      <c r="G383" s="93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7.25" customHeight="1">
      <c r="A384" s="23"/>
      <c r="B384" s="98"/>
      <c r="C384" s="99"/>
      <c r="D384" s="100"/>
      <c r="E384" s="101"/>
      <c r="F384" s="10"/>
      <c r="G384" s="93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7.25" customHeight="1">
      <c r="A385" s="23"/>
      <c r="B385" s="98"/>
      <c r="C385" s="99"/>
      <c r="D385" s="100"/>
      <c r="E385" s="101"/>
      <c r="F385" s="10"/>
      <c r="G385" s="93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7.25" customHeight="1">
      <c r="A386" s="23"/>
      <c r="B386" s="98"/>
      <c r="C386" s="99"/>
      <c r="D386" s="100"/>
      <c r="E386" s="101"/>
      <c r="F386" s="10"/>
      <c r="G386" s="93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7.25" customHeight="1">
      <c r="A387" s="23"/>
      <c r="B387" s="98"/>
      <c r="C387" s="99"/>
      <c r="D387" s="100"/>
      <c r="E387" s="101"/>
      <c r="F387" s="10"/>
      <c r="G387" s="93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8.0" customHeight="1">
      <c r="A388" s="23"/>
      <c r="B388" s="98"/>
      <c r="C388" s="99"/>
      <c r="D388" s="100"/>
      <c r="E388" s="101"/>
      <c r="F388" s="10"/>
      <c r="G388" s="93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8.0" customHeight="1">
      <c r="A389" s="23"/>
      <c r="B389" s="98"/>
      <c r="C389" s="99"/>
      <c r="D389" s="100"/>
      <c r="E389" s="101"/>
      <c r="F389" s="10"/>
      <c r="G389" s="93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8.0" customHeight="1">
      <c r="A390" s="23"/>
      <c r="B390" s="98"/>
      <c r="C390" s="99"/>
      <c r="D390" s="100"/>
      <c r="E390" s="101"/>
      <c r="F390" s="10"/>
      <c r="G390" s="93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8.0" customHeight="1">
      <c r="A391" s="23"/>
      <c r="B391" s="98"/>
      <c r="C391" s="99"/>
      <c r="D391" s="100"/>
      <c r="E391" s="101"/>
      <c r="F391" s="10"/>
      <c r="G391" s="93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8.0" customHeight="1">
      <c r="A392" s="23"/>
      <c r="B392" s="98"/>
      <c r="C392" s="99"/>
      <c r="D392" s="100"/>
      <c r="E392" s="101"/>
      <c r="F392" s="10"/>
      <c r="G392" s="93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8.0" customHeight="1">
      <c r="A393" s="23"/>
      <c r="B393" s="98"/>
      <c r="C393" s="99"/>
      <c r="D393" s="100"/>
      <c r="E393" s="101"/>
      <c r="F393" s="10"/>
      <c r="G393" s="93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8.0" customHeight="1">
      <c r="A394" s="23"/>
      <c r="B394" s="98"/>
      <c r="C394" s="99"/>
      <c r="D394" s="100"/>
      <c r="E394" s="101"/>
      <c r="F394" s="10"/>
      <c r="G394" s="93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8.0" customHeight="1">
      <c r="A395" s="23"/>
      <c r="B395" s="98"/>
      <c r="C395" s="99"/>
      <c r="D395" s="100"/>
      <c r="E395" s="101"/>
      <c r="F395" s="10"/>
      <c r="G395" s="93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8.0" customHeight="1">
      <c r="A396" s="23"/>
      <c r="B396" s="98"/>
      <c r="C396" s="99"/>
      <c r="D396" s="100"/>
      <c r="E396" s="101"/>
      <c r="F396" s="10"/>
      <c r="G396" s="93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8.0" customHeight="1">
      <c r="A397" s="23"/>
      <c r="B397" s="98"/>
      <c r="C397" s="99"/>
      <c r="D397" s="100"/>
      <c r="E397" s="101"/>
      <c r="F397" s="10"/>
      <c r="G397" s="93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8.0" customHeight="1">
      <c r="A398" s="23"/>
      <c r="B398" s="98"/>
      <c r="C398" s="99"/>
      <c r="D398" s="100"/>
      <c r="E398" s="101"/>
      <c r="F398" s="10"/>
      <c r="G398" s="93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8.0" customHeight="1">
      <c r="A399" s="23"/>
      <c r="B399" s="98"/>
      <c r="C399" s="99"/>
      <c r="D399" s="100"/>
      <c r="E399" s="101"/>
      <c r="F399" s="10"/>
      <c r="G399" s="93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8.0" customHeight="1">
      <c r="A400" s="23"/>
      <c r="B400" s="98"/>
      <c r="C400" s="99"/>
      <c r="D400" s="100"/>
      <c r="E400" s="101"/>
      <c r="F400" s="10"/>
      <c r="G400" s="93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8.0" customHeight="1">
      <c r="A401" s="23"/>
      <c r="B401" s="98"/>
      <c r="C401" s="99"/>
      <c r="D401" s="100"/>
      <c r="E401" s="101"/>
      <c r="F401" s="10"/>
      <c r="G401" s="93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8.0" customHeight="1">
      <c r="A402" s="23"/>
      <c r="B402" s="98"/>
      <c r="C402" s="99"/>
      <c r="D402" s="100"/>
      <c r="E402" s="101"/>
      <c r="F402" s="10"/>
      <c r="G402" s="93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8.0" customHeight="1">
      <c r="A403" s="23"/>
      <c r="B403" s="98"/>
      <c r="C403" s="99"/>
      <c r="D403" s="100"/>
      <c r="E403" s="101"/>
      <c r="F403" s="10"/>
      <c r="G403" s="93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8.0" customHeight="1">
      <c r="A404" s="23"/>
      <c r="B404" s="98"/>
      <c r="C404" s="99"/>
      <c r="D404" s="100"/>
      <c r="E404" s="101"/>
      <c r="F404" s="10"/>
      <c r="G404" s="93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8.0" customHeight="1">
      <c r="A405" s="23"/>
      <c r="B405" s="98"/>
      <c r="C405" s="99"/>
      <c r="D405" s="100"/>
      <c r="E405" s="101"/>
      <c r="F405" s="10"/>
      <c r="G405" s="93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8.0" customHeight="1">
      <c r="A406" s="23"/>
      <c r="B406" s="98"/>
      <c r="C406" s="99"/>
      <c r="D406" s="100"/>
      <c r="E406" s="101"/>
      <c r="F406" s="10"/>
      <c r="G406" s="93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8.0" customHeight="1">
      <c r="A407" s="23"/>
      <c r="B407" s="98"/>
      <c r="C407" s="99"/>
      <c r="D407" s="100"/>
      <c r="E407" s="101"/>
      <c r="F407" s="10"/>
      <c r="G407" s="93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8.0" customHeight="1">
      <c r="A408" s="23"/>
      <c r="B408" s="98"/>
      <c r="C408" s="99"/>
      <c r="D408" s="100"/>
      <c r="E408" s="101"/>
      <c r="F408" s="10"/>
      <c r="G408" s="93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8.0" customHeight="1">
      <c r="A409" s="23"/>
      <c r="B409" s="98"/>
      <c r="C409" s="99"/>
      <c r="D409" s="100"/>
      <c r="E409" s="101"/>
      <c r="F409" s="10"/>
      <c r="G409" s="93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8.0" customHeight="1">
      <c r="A410" s="23"/>
      <c r="B410" s="98"/>
      <c r="C410" s="99"/>
      <c r="D410" s="100"/>
      <c r="E410" s="101"/>
      <c r="F410" s="10"/>
      <c r="G410" s="93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8.0" customHeight="1">
      <c r="A411" s="23"/>
      <c r="B411" s="98"/>
      <c r="C411" s="99"/>
      <c r="D411" s="100"/>
      <c r="E411" s="101"/>
      <c r="F411" s="10"/>
      <c r="G411" s="93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8.0" customHeight="1">
      <c r="A412" s="23"/>
      <c r="B412" s="98"/>
      <c r="C412" s="99"/>
      <c r="D412" s="100"/>
      <c r="E412" s="101"/>
      <c r="F412" s="10"/>
      <c r="G412" s="93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8.0" customHeight="1">
      <c r="A413" s="23"/>
      <c r="B413" s="98"/>
      <c r="C413" s="99"/>
      <c r="D413" s="100"/>
      <c r="E413" s="101"/>
      <c r="F413" s="10"/>
      <c r="G413" s="93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8.0" customHeight="1">
      <c r="A414" s="23"/>
      <c r="B414" s="98"/>
      <c r="C414" s="99"/>
      <c r="D414" s="100"/>
      <c r="E414" s="101"/>
      <c r="F414" s="10"/>
      <c r="G414" s="93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8.0" customHeight="1">
      <c r="A415" s="23"/>
      <c r="B415" s="98"/>
      <c r="C415" s="99"/>
      <c r="D415" s="100"/>
      <c r="E415" s="101"/>
      <c r="F415" s="10"/>
      <c r="G415" s="93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8.0" customHeight="1">
      <c r="A416" s="23"/>
      <c r="B416" s="98"/>
      <c r="C416" s="99"/>
      <c r="D416" s="100"/>
      <c r="E416" s="101"/>
      <c r="F416" s="10"/>
      <c r="G416" s="93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8.0" customHeight="1">
      <c r="A417" s="23"/>
      <c r="B417" s="98"/>
      <c r="C417" s="99"/>
      <c r="D417" s="100"/>
      <c r="E417" s="101"/>
      <c r="F417" s="10"/>
      <c r="G417" s="93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8.0" customHeight="1">
      <c r="A418" s="23"/>
      <c r="B418" s="98"/>
      <c r="C418" s="99"/>
      <c r="D418" s="100"/>
      <c r="E418" s="101"/>
      <c r="F418" s="10"/>
      <c r="G418" s="93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8.0" customHeight="1">
      <c r="A419" s="23"/>
      <c r="B419" s="98"/>
      <c r="C419" s="99"/>
      <c r="D419" s="100"/>
      <c r="E419" s="101"/>
      <c r="F419" s="10"/>
      <c r="G419" s="93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8.0" customHeight="1">
      <c r="A420" s="23"/>
      <c r="B420" s="98"/>
      <c r="C420" s="99"/>
      <c r="D420" s="100"/>
      <c r="E420" s="101"/>
      <c r="F420" s="10"/>
      <c r="G420" s="93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>
      <c r="A421" s="1"/>
      <c r="B421" s="1"/>
      <c r="C421" s="102"/>
      <c r="D421" s="103"/>
      <c r="E421" s="10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02"/>
      <c r="D422" s="103"/>
      <c r="E422" s="10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02"/>
      <c r="D423" s="103"/>
      <c r="E423" s="10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02"/>
      <c r="D424" s="103"/>
      <c r="E424" s="10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02"/>
      <c r="D425" s="103"/>
      <c r="E425" s="10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02"/>
      <c r="D426" s="103"/>
      <c r="E426" s="10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02"/>
      <c r="D427" s="103"/>
      <c r="E427" s="10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02"/>
      <c r="D428" s="103"/>
      <c r="E428" s="10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02"/>
      <c r="D429" s="103"/>
      <c r="E429" s="10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02"/>
      <c r="D430" s="103"/>
      <c r="E430" s="10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02"/>
      <c r="D431" s="103"/>
      <c r="E431" s="10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02"/>
      <c r="D432" s="103"/>
      <c r="E432" s="10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02"/>
      <c r="D433" s="103"/>
      <c r="E433" s="10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02"/>
      <c r="D434" s="103"/>
      <c r="E434" s="10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02"/>
      <c r="D435" s="103"/>
      <c r="E435" s="10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02"/>
      <c r="D436" s="103"/>
      <c r="E436" s="10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02"/>
      <c r="D437" s="103"/>
      <c r="E437" s="10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02"/>
      <c r="D438" s="103"/>
      <c r="E438" s="10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02"/>
      <c r="D439" s="103"/>
      <c r="E439" s="10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02"/>
      <c r="D440" s="103"/>
      <c r="E440" s="10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02"/>
      <c r="D441" s="103"/>
      <c r="E441" s="10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02"/>
      <c r="D442" s="103"/>
      <c r="E442" s="10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02"/>
      <c r="D443" s="103"/>
      <c r="E443" s="10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02"/>
      <c r="D444" s="103"/>
      <c r="E444" s="10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02"/>
      <c r="D445" s="103"/>
      <c r="E445" s="10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02"/>
      <c r="D446" s="103"/>
      <c r="E446" s="10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02"/>
      <c r="D447" s="103"/>
      <c r="E447" s="10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02"/>
      <c r="D448" s="103"/>
      <c r="E448" s="10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02"/>
      <c r="D449" s="103"/>
      <c r="E449" s="10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02"/>
      <c r="D450" s="103"/>
      <c r="E450" s="10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02"/>
      <c r="D451" s="103"/>
      <c r="E451" s="10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02"/>
      <c r="D452" s="103"/>
      <c r="E452" s="10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02"/>
      <c r="D453" s="103"/>
      <c r="E453" s="10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02"/>
      <c r="D454" s="103"/>
      <c r="E454" s="10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02"/>
      <c r="D455" s="103"/>
      <c r="E455" s="10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02"/>
      <c r="D456" s="103"/>
      <c r="E456" s="10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02"/>
      <c r="D457" s="103"/>
      <c r="E457" s="10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02"/>
      <c r="D458" s="103"/>
      <c r="E458" s="10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02"/>
      <c r="D459" s="103"/>
      <c r="E459" s="10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02"/>
      <c r="D460" s="103"/>
      <c r="E460" s="10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02"/>
      <c r="D461" s="103"/>
      <c r="E461" s="10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02"/>
      <c r="D462" s="103"/>
      <c r="E462" s="10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02"/>
      <c r="D463" s="103"/>
      <c r="E463" s="10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02"/>
      <c r="D464" s="103"/>
      <c r="E464" s="10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02"/>
      <c r="D465" s="103"/>
      <c r="E465" s="10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02"/>
      <c r="D466" s="103"/>
      <c r="E466" s="10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02"/>
      <c r="D467" s="103"/>
      <c r="E467" s="10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02"/>
      <c r="D468" s="103"/>
      <c r="E468" s="10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02"/>
      <c r="D469" s="103"/>
      <c r="E469" s="10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02"/>
      <c r="D470" s="103"/>
      <c r="E470" s="10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02"/>
      <c r="D471" s="103"/>
      <c r="E471" s="10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02"/>
      <c r="D472" s="103"/>
      <c r="E472" s="10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02"/>
      <c r="D473" s="103"/>
      <c r="E473" s="10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02"/>
      <c r="D474" s="103"/>
      <c r="E474" s="10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02"/>
      <c r="D475" s="103"/>
      <c r="E475" s="10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02"/>
      <c r="D476" s="103"/>
      <c r="E476" s="10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02"/>
      <c r="D477" s="103"/>
      <c r="E477" s="10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02"/>
      <c r="D478" s="103"/>
      <c r="E478" s="10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02"/>
      <c r="D479" s="103"/>
      <c r="E479" s="10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02"/>
      <c r="D480" s="103"/>
      <c r="E480" s="10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02"/>
      <c r="D481" s="103"/>
      <c r="E481" s="10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02"/>
      <c r="D482" s="103"/>
      <c r="E482" s="10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02"/>
      <c r="D483" s="103"/>
      <c r="E483" s="10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02"/>
      <c r="D484" s="103"/>
      <c r="E484" s="10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02"/>
      <c r="D485" s="103"/>
      <c r="E485" s="10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02"/>
      <c r="D486" s="103"/>
      <c r="E486" s="10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02"/>
      <c r="D487" s="103"/>
      <c r="E487" s="10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02"/>
      <c r="D488" s="103"/>
      <c r="E488" s="10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02"/>
      <c r="D489" s="103"/>
      <c r="E489" s="10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02"/>
      <c r="D490" s="103"/>
      <c r="E490" s="10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02"/>
      <c r="D491" s="103"/>
      <c r="E491" s="10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02"/>
      <c r="D492" s="103"/>
      <c r="E492" s="10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02"/>
      <c r="D493" s="103"/>
      <c r="E493" s="10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02"/>
      <c r="D494" s="103"/>
      <c r="E494" s="10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02"/>
      <c r="D495" s="103"/>
      <c r="E495" s="10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02"/>
      <c r="D496" s="103"/>
      <c r="E496" s="10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02"/>
      <c r="D497" s="103"/>
      <c r="E497" s="10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02"/>
      <c r="D498" s="103"/>
      <c r="E498" s="10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02"/>
      <c r="D499" s="103"/>
      <c r="E499" s="10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02"/>
      <c r="D500" s="103"/>
      <c r="E500" s="10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02"/>
      <c r="D501" s="103"/>
      <c r="E501" s="10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02"/>
      <c r="D502" s="103"/>
      <c r="E502" s="10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02"/>
      <c r="D503" s="103"/>
      <c r="E503" s="10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02"/>
      <c r="D504" s="103"/>
      <c r="E504" s="10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02"/>
      <c r="D505" s="103"/>
      <c r="E505" s="10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02"/>
      <c r="D506" s="103"/>
      <c r="E506" s="10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02"/>
      <c r="D507" s="103"/>
      <c r="E507" s="10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02"/>
      <c r="D508" s="103"/>
      <c r="E508" s="10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02"/>
      <c r="D509" s="103"/>
      <c r="E509" s="10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02"/>
      <c r="D510" s="103"/>
      <c r="E510" s="10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02"/>
      <c r="D511" s="103"/>
      <c r="E511" s="10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02"/>
      <c r="D512" s="103"/>
      <c r="E512" s="10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02"/>
      <c r="D513" s="103"/>
      <c r="E513" s="10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02"/>
      <c r="D514" s="103"/>
      <c r="E514" s="10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02"/>
      <c r="D515" s="103"/>
      <c r="E515" s="10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02"/>
      <c r="D516" s="103"/>
      <c r="E516" s="10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02"/>
      <c r="D517" s="103"/>
      <c r="E517" s="10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02"/>
      <c r="D518" s="103"/>
      <c r="E518" s="10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02"/>
      <c r="D519" s="103"/>
      <c r="E519" s="10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02"/>
      <c r="D520" s="103"/>
      <c r="E520" s="10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02"/>
      <c r="D521" s="103"/>
      <c r="E521" s="10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02"/>
      <c r="D522" s="103"/>
      <c r="E522" s="10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02"/>
      <c r="D523" s="103"/>
      <c r="E523" s="10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02"/>
      <c r="D524" s="103"/>
      <c r="E524" s="10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02"/>
      <c r="D525" s="103"/>
      <c r="E525" s="10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02"/>
      <c r="D526" s="103"/>
      <c r="E526" s="10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02"/>
      <c r="D527" s="103"/>
      <c r="E527" s="10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02"/>
      <c r="D528" s="103"/>
      <c r="E528" s="10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02"/>
      <c r="D529" s="103"/>
      <c r="E529" s="10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02"/>
      <c r="D530" s="103"/>
      <c r="E530" s="10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02"/>
      <c r="D531" s="103"/>
      <c r="E531" s="10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02"/>
      <c r="D532" s="103"/>
      <c r="E532" s="10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02"/>
      <c r="D533" s="103"/>
      <c r="E533" s="10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02"/>
      <c r="D534" s="103"/>
      <c r="E534" s="10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02"/>
      <c r="D535" s="103"/>
      <c r="E535" s="10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02"/>
      <c r="D536" s="103"/>
      <c r="E536" s="10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02"/>
      <c r="D537" s="103"/>
      <c r="E537" s="10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02"/>
      <c r="D538" s="103"/>
      <c r="E538" s="10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02"/>
      <c r="D539" s="103"/>
      <c r="E539" s="10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02"/>
      <c r="D540" s="103"/>
      <c r="E540" s="10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02"/>
      <c r="D541" s="103"/>
      <c r="E541" s="10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02"/>
      <c r="D542" s="103"/>
      <c r="E542" s="10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02"/>
      <c r="D543" s="103"/>
      <c r="E543" s="10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02"/>
      <c r="D544" s="103"/>
      <c r="E544" s="10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02"/>
      <c r="D545" s="103"/>
      <c r="E545" s="10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02"/>
      <c r="D546" s="103"/>
      <c r="E546" s="10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02"/>
      <c r="D547" s="103"/>
      <c r="E547" s="10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02"/>
      <c r="D548" s="103"/>
      <c r="E548" s="10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02"/>
      <c r="D549" s="103"/>
      <c r="E549" s="10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02"/>
      <c r="D550" s="103"/>
      <c r="E550" s="10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02"/>
      <c r="D551" s="103"/>
      <c r="E551" s="10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02"/>
      <c r="D552" s="103"/>
      <c r="E552" s="10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02"/>
      <c r="D553" s="103"/>
      <c r="E553" s="10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02"/>
      <c r="D554" s="103"/>
      <c r="E554" s="10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02"/>
      <c r="D555" s="103"/>
      <c r="E555" s="10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02"/>
      <c r="D556" s="103"/>
      <c r="E556" s="10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02"/>
      <c r="D557" s="103"/>
      <c r="E557" s="10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02"/>
      <c r="D558" s="103"/>
      <c r="E558" s="10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02"/>
      <c r="D559" s="103"/>
      <c r="E559" s="10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02"/>
      <c r="D560" s="103"/>
      <c r="E560" s="10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02"/>
      <c r="D561" s="103"/>
      <c r="E561" s="10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02"/>
      <c r="D562" s="103"/>
      <c r="E562" s="10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02"/>
      <c r="D563" s="103"/>
      <c r="E563" s="10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02"/>
      <c r="D564" s="103"/>
      <c r="E564" s="10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02"/>
      <c r="D565" s="103"/>
      <c r="E565" s="10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02"/>
      <c r="D566" s="103"/>
      <c r="E566" s="10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02"/>
      <c r="D567" s="103"/>
      <c r="E567" s="10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02"/>
      <c r="D568" s="103"/>
      <c r="E568" s="10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02"/>
      <c r="D569" s="103"/>
      <c r="E569" s="10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02"/>
      <c r="D570" s="103"/>
      <c r="E570" s="10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02"/>
      <c r="D571" s="103"/>
      <c r="E571" s="10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02"/>
      <c r="D572" s="103"/>
      <c r="E572" s="10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02"/>
      <c r="D573" s="103"/>
      <c r="E573" s="10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02"/>
      <c r="D574" s="103"/>
      <c r="E574" s="10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02"/>
      <c r="D575" s="103"/>
      <c r="E575" s="10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02"/>
      <c r="D576" s="103"/>
      <c r="E576" s="10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02"/>
      <c r="D577" s="103"/>
      <c r="E577" s="10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02"/>
      <c r="D578" s="103"/>
      <c r="E578" s="10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02"/>
      <c r="D579" s="103"/>
      <c r="E579" s="10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02"/>
      <c r="D580" s="103"/>
      <c r="E580" s="10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02"/>
      <c r="D581" s="103"/>
      <c r="E581" s="10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02"/>
      <c r="D582" s="103"/>
      <c r="E582" s="10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02"/>
      <c r="D583" s="103"/>
      <c r="E583" s="10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02"/>
      <c r="D584" s="103"/>
      <c r="E584" s="10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02"/>
      <c r="D585" s="103"/>
      <c r="E585" s="10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02"/>
      <c r="D586" s="103"/>
      <c r="E586" s="10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02"/>
      <c r="D587" s="103"/>
      <c r="E587" s="10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02"/>
      <c r="D588" s="103"/>
      <c r="E588" s="10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02"/>
      <c r="D589" s="103"/>
      <c r="E589" s="10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02"/>
      <c r="D590" s="103"/>
      <c r="E590" s="10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02"/>
      <c r="D591" s="103"/>
      <c r="E591" s="10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02"/>
      <c r="D592" s="103"/>
      <c r="E592" s="10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02"/>
      <c r="D593" s="103"/>
      <c r="E593" s="10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02"/>
      <c r="D594" s="103"/>
      <c r="E594" s="10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02"/>
      <c r="D595" s="103"/>
      <c r="E595" s="10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02"/>
      <c r="D596" s="103"/>
      <c r="E596" s="10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02"/>
      <c r="D597" s="103"/>
      <c r="E597" s="10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02"/>
      <c r="D598" s="103"/>
      <c r="E598" s="10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02"/>
      <c r="D599" s="103"/>
      <c r="E599" s="10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02"/>
      <c r="D600" s="103"/>
      <c r="E600" s="10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02"/>
      <c r="D601" s="103"/>
      <c r="E601" s="10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02"/>
      <c r="D602" s="103"/>
      <c r="E602" s="10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02"/>
      <c r="D603" s="103"/>
      <c r="E603" s="10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02"/>
      <c r="D604" s="103"/>
      <c r="E604" s="10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02"/>
      <c r="D605" s="103"/>
      <c r="E605" s="10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02"/>
      <c r="D606" s="103"/>
      <c r="E606" s="10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02"/>
      <c r="D607" s="103"/>
      <c r="E607" s="10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02"/>
      <c r="D608" s="103"/>
      <c r="E608" s="10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02"/>
      <c r="D609" s="103"/>
      <c r="E609" s="10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02"/>
      <c r="D610" s="103"/>
      <c r="E610" s="10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02"/>
      <c r="D611" s="103"/>
      <c r="E611" s="10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02"/>
      <c r="D612" s="103"/>
      <c r="E612" s="10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02"/>
      <c r="D613" s="103"/>
      <c r="E613" s="10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02"/>
      <c r="D614" s="103"/>
      <c r="E614" s="10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02"/>
      <c r="D615" s="103"/>
      <c r="E615" s="10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02"/>
      <c r="D616" s="103"/>
      <c r="E616" s="10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02"/>
      <c r="D617" s="103"/>
      <c r="E617" s="10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02"/>
      <c r="D618" s="103"/>
      <c r="E618" s="10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02"/>
      <c r="D619" s="103"/>
      <c r="E619" s="10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02"/>
      <c r="D620" s="103"/>
      <c r="E620" s="10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02"/>
      <c r="D621" s="103"/>
      <c r="E621" s="10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02"/>
      <c r="D622" s="103"/>
      <c r="E622" s="10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02"/>
      <c r="D623" s="103"/>
      <c r="E623" s="10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02"/>
      <c r="D624" s="103"/>
      <c r="E624" s="10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02"/>
      <c r="D625" s="103"/>
      <c r="E625" s="10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02"/>
      <c r="D626" s="103"/>
      <c r="E626" s="10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02"/>
      <c r="D627" s="103"/>
      <c r="E627" s="10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02"/>
      <c r="D628" s="103"/>
      <c r="E628" s="10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02"/>
      <c r="D629" s="103"/>
      <c r="E629" s="10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02"/>
      <c r="D630" s="103"/>
      <c r="E630" s="10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02"/>
      <c r="D631" s="103"/>
      <c r="E631" s="10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02"/>
      <c r="D632" s="103"/>
      <c r="E632" s="10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02"/>
      <c r="D633" s="103"/>
      <c r="E633" s="10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02"/>
      <c r="D634" s="103"/>
      <c r="E634" s="10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02"/>
      <c r="D635" s="103"/>
      <c r="E635" s="10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02"/>
      <c r="D636" s="103"/>
      <c r="E636" s="10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02"/>
      <c r="D637" s="103"/>
      <c r="E637" s="10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02"/>
      <c r="D638" s="103"/>
      <c r="E638" s="10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02"/>
      <c r="D639" s="103"/>
      <c r="E639" s="10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02"/>
      <c r="D640" s="103"/>
      <c r="E640" s="10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02"/>
      <c r="D641" s="103"/>
      <c r="E641" s="10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02"/>
      <c r="D642" s="103"/>
      <c r="E642" s="10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02"/>
      <c r="D643" s="103"/>
      <c r="E643" s="10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02"/>
      <c r="D644" s="103"/>
      <c r="E644" s="10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02"/>
      <c r="D645" s="103"/>
      <c r="E645" s="10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02"/>
      <c r="D646" s="103"/>
      <c r="E646" s="10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02"/>
      <c r="D647" s="103"/>
      <c r="E647" s="10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02"/>
      <c r="D648" s="103"/>
      <c r="E648" s="10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02"/>
      <c r="D649" s="103"/>
      <c r="E649" s="10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02"/>
      <c r="D650" s="103"/>
      <c r="E650" s="10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02"/>
      <c r="D651" s="103"/>
      <c r="E651" s="10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02"/>
      <c r="D652" s="103"/>
      <c r="E652" s="10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02"/>
      <c r="D653" s="103"/>
      <c r="E653" s="10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02"/>
      <c r="D654" s="103"/>
      <c r="E654" s="10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02"/>
      <c r="D655" s="103"/>
      <c r="E655" s="10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02"/>
      <c r="D656" s="103"/>
      <c r="E656" s="10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02"/>
      <c r="D657" s="103"/>
      <c r="E657" s="10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02"/>
      <c r="D658" s="103"/>
      <c r="E658" s="10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02"/>
      <c r="D659" s="103"/>
      <c r="E659" s="10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02"/>
      <c r="D660" s="103"/>
      <c r="E660" s="10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02"/>
      <c r="D661" s="103"/>
      <c r="E661" s="10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02"/>
      <c r="D662" s="103"/>
      <c r="E662" s="10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02"/>
      <c r="D663" s="103"/>
      <c r="E663" s="10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02"/>
      <c r="D664" s="103"/>
      <c r="E664" s="10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02"/>
      <c r="D665" s="103"/>
      <c r="E665" s="10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02"/>
      <c r="D666" s="103"/>
      <c r="E666" s="10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02"/>
      <c r="D667" s="103"/>
      <c r="E667" s="10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02"/>
      <c r="D668" s="103"/>
      <c r="E668" s="10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02"/>
      <c r="D669" s="103"/>
      <c r="E669" s="10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02"/>
      <c r="D670" s="103"/>
      <c r="E670" s="10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02"/>
      <c r="D671" s="103"/>
      <c r="E671" s="10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02"/>
      <c r="D672" s="103"/>
      <c r="E672" s="10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02"/>
      <c r="D673" s="103"/>
      <c r="E673" s="10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02"/>
      <c r="D674" s="103"/>
      <c r="E674" s="10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02"/>
      <c r="D675" s="103"/>
      <c r="E675" s="10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02"/>
      <c r="D676" s="103"/>
      <c r="E676" s="10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02"/>
      <c r="D677" s="103"/>
      <c r="E677" s="10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02"/>
      <c r="D678" s="103"/>
      <c r="E678" s="10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02"/>
      <c r="D679" s="103"/>
      <c r="E679" s="10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02"/>
      <c r="D680" s="103"/>
      <c r="E680" s="10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02"/>
      <c r="D681" s="103"/>
      <c r="E681" s="10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02"/>
      <c r="D682" s="103"/>
      <c r="E682" s="10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02"/>
      <c r="D683" s="103"/>
      <c r="E683" s="10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02"/>
      <c r="D684" s="103"/>
      <c r="E684" s="10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02"/>
      <c r="D685" s="103"/>
      <c r="E685" s="10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02"/>
      <c r="D686" s="103"/>
      <c r="E686" s="10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02"/>
      <c r="D687" s="103"/>
      <c r="E687" s="10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02"/>
      <c r="D688" s="103"/>
      <c r="E688" s="10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02"/>
      <c r="D689" s="103"/>
      <c r="E689" s="10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02"/>
      <c r="D690" s="103"/>
      <c r="E690" s="10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02"/>
      <c r="D691" s="103"/>
      <c r="E691" s="10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02"/>
      <c r="D692" s="103"/>
      <c r="E692" s="10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02"/>
      <c r="D693" s="103"/>
      <c r="E693" s="10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02"/>
      <c r="D694" s="103"/>
      <c r="E694" s="10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02"/>
      <c r="D695" s="103"/>
      <c r="E695" s="10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02"/>
      <c r="D696" s="103"/>
      <c r="E696" s="10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02"/>
      <c r="D697" s="103"/>
      <c r="E697" s="10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02"/>
      <c r="D698" s="103"/>
      <c r="E698" s="10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02"/>
      <c r="D699" s="103"/>
      <c r="E699" s="10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02"/>
      <c r="D700" s="103"/>
      <c r="E700" s="10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02"/>
      <c r="D701" s="103"/>
      <c r="E701" s="10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02"/>
      <c r="D702" s="103"/>
      <c r="E702" s="10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02"/>
      <c r="D703" s="103"/>
      <c r="E703" s="10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02"/>
      <c r="D704" s="103"/>
      <c r="E704" s="10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02"/>
      <c r="D705" s="103"/>
      <c r="E705" s="10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02"/>
      <c r="D706" s="103"/>
      <c r="E706" s="10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02"/>
      <c r="D707" s="103"/>
      <c r="E707" s="10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02"/>
      <c r="D708" s="103"/>
      <c r="E708" s="10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02"/>
      <c r="D709" s="103"/>
      <c r="E709" s="10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02"/>
      <c r="D710" s="103"/>
      <c r="E710" s="10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02"/>
      <c r="D711" s="103"/>
      <c r="E711" s="10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02"/>
      <c r="D712" s="103"/>
      <c r="E712" s="10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02"/>
      <c r="D713" s="103"/>
      <c r="E713" s="10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02"/>
      <c r="D714" s="103"/>
      <c r="E714" s="10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02"/>
      <c r="D715" s="103"/>
      <c r="E715" s="10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02"/>
      <c r="D716" s="103"/>
      <c r="E716" s="10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02"/>
      <c r="D717" s="103"/>
      <c r="E717" s="10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02"/>
      <c r="D718" s="103"/>
      <c r="E718" s="10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02"/>
      <c r="D719" s="103"/>
      <c r="E719" s="10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02"/>
      <c r="D720" s="103"/>
      <c r="E720" s="10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02"/>
      <c r="D721" s="103"/>
      <c r="E721" s="10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02"/>
      <c r="D722" s="103"/>
      <c r="E722" s="10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02"/>
      <c r="D723" s="103"/>
      <c r="E723" s="10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02"/>
      <c r="D724" s="103"/>
      <c r="E724" s="10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02"/>
      <c r="D725" s="103"/>
      <c r="E725" s="10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02"/>
      <c r="D726" s="103"/>
      <c r="E726" s="10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02"/>
      <c r="D727" s="103"/>
      <c r="E727" s="10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02"/>
      <c r="D728" s="103"/>
      <c r="E728" s="10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02"/>
      <c r="D729" s="103"/>
      <c r="E729" s="10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02"/>
      <c r="D730" s="103"/>
      <c r="E730" s="10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02"/>
      <c r="D731" s="103"/>
      <c r="E731" s="10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02"/>
      <c r="D732" s="103"/>
      <c r="E732" s="10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02"/>
      <c r="D733" s="103"/>
      <c r="E733" s="10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02"/>
      <c r="D734" s="103"/>
      <c r="E734" s="10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02"/>
      <c r="D735" s="103"/>
      <c r="E735" s="10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02"/>
      <c r="D736" s="103"/>
      <c r="E736" s="10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02"/>
      <c r="D737" s="103"/>
      <c r="E737" s="10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02"/>
      <c r="D738" s="103"/>
      <c r="E738" s="10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02"/>
      <c r="D739" s="103"/>
      <c r="E739" s="10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02"/>
      <c r="D740" s="103"/>
      <c r="E740" s="10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02"/>
      <c r="D741" s="103"/>
      <c r="E741" s="10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02"/>
      <c r="D742" s="103"/>
      <c r="E742" s="10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02"/>
      <c r="D743" s="103"/>
      <c r="E743" s="10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02"/>
      <c r="D744" s="103"/>
      <c r="E744" s="10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02"/>
      <c r="D745" s="103"/>
      <c r="E745" s="10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02"/>
      <c r="D746" s="103"/>
      <c r="E746" s="10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02"/>
      <c r="D747" s="103"/>
      <c r="E747" s="10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02"/>
      <c r="D748" s="103"/>
      <c r="E748" s="10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02"/>
      <c r="D749" s="103"/>
      <c r="E749" s="10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02"/>
      <c r="D750" s="103"/>
      <c r="E750" s="10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02"/>
      <c r="D751" s="103"/>
      <c r="E751" s="10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02"/>
      <c r="D752" s="103"/>
      <c r="E752" s="10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02"/>
      <c r="D753" s="103"/>
      <c r="E753" s="10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02"/>
      <c r="D754" s="103"/>
      <c r="E754" s="10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02"/>
      <c r="D755" s="103"/>
      <c r="E755" s="10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02"/>
      <c r="D756" s="103"/>
      <c r="E756" s="10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02"/>
      <c r="D757" s="103"/>
      <c r="E757" s="10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02"/>
      <c r="D758" s="103"/>
      <c r="E758" s="10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02"/>
      <c r="D759" s="103"/>
      <c r="E759" s="10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02"/>
      <c r="D760" s="103"/>
      <c r="E760" s="10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02"/>
      <c r="D761" s="103"/>
      <c r="E761" s="10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02"/>
      <c r="D762" s="103"/>
      <c r="E762" s="10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02"/>
      <c r="D763" s="103"/>
      <c r="E763" s="10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02"/>
      <c r="D764" s="103"/>
      <c r="E764" s="10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02"/>
      <c r="D765" s="103"/>
      <c r="E765" s="10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02"/>
      <c r="D766" s="103"/>
      <c r="E766" s="10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02"/>
      <c r="D767" s="103"/>
      <c r="E767" s="10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02"/>
      <c r="D768" s="103"/>
      <c r="E768" s="10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02"/>
      <c r="D769" s="103"/>
      <c r="E769" s="10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02"/>
      <c r="D770" s="103"/>
      <c r="E770" s="10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02"/>
      <c r="D771" s="103"/>
      <c r="E771" s="10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02"/>
      <c r="D772" s="103"/>
      <c r="E772" s="10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02"/>
      <c r="D773" s="103"/>
      <c r="E773" s="10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02"/>
      <c r="D774" s="103"/>
      <c r="E774" s="10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02"/>
      <c r="D775" s="103"/>
      <c r="E775" s="10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02"/>
      <c r="D776" s="103"/>
      <c r="E776" s="10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02"/>
      <c r="D777" s="103"/>
      <c r="E777" s="10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02"/>
      <c r="D778" s="103"/>
      <c r="E778" s="10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02"/>
      <c r="D779" s="103"/>
      <c r="E779" s="10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02"/>
      <c r="D780" s="103"/>
      <c r="E780" s="10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02"/>
      <c r="D781" s="103"/>
      <c r="E781" s="10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02"/>
      <c r="D782" s="103"/>
      <c r="E782" s="10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02"/>
      <c r="D783" s="103"/>
      <c r="E783" s="10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02"/>
      <c r="D784" s="103"/>
      <c r="E784" s="10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02"/>
      <c r="D785" s="103"/>
      <c r="E785" s="10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02"/>
      <c r="D786" s="103"/>
      <c r="E786" s="10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02"/>
      <c r="D787" s="103"/>
      <c r="E787" s="10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02"/>
      <c r="D788" s="103"/>
      <c r="E788" s="10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02"/>
      <c r="D789" s="103"/>
      <c r="E789" s="10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02"/>
      <c r="D790" s="103"/>
      <c r="E790" s="10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02"/>
      <c r="D791" s="103"/>
      <c r="E791" s="10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02"/>
      <c r="D792" s="103"/>
      <c r="E792" s="10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02"/>
      <c r="D793" s="103"/>
      <c r="E793" s="10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02"/>
      <c r="D794" s="103"/>
      <c r="E794" s="10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02"/>
      <c r="D795" s="103"/>
      <c r="E795" s="10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02"/>
      <c r="D796" s="103"/>
      <c r="E796" s="10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02"/>
      <c r="D797" s="103"/>
      <c r="E797" s="10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02"/>
      <c r="D798" s="103"/>
      <c r="E798" s="10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02"/>
      <c r="D799" s="103"/>
      <c r="E799" s="10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02"/>
      <c r="D800" s="103"/>
      <c r="E800" s="10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02"/>
      <c r="D801" s="103"/>
      <c r="E801" s="10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02"/>
      <c r="D802" s="103"/>
      <c r="E802" s="10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02"/>
      <c r="D803" s="103"/>
      <c r="E803" s="10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02"/>
      <c r="D804" s="103"/>
      <c r="E804" s="10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02"/>
      <c r="D805" s="103"/>
      <c r="E805" s="10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02"/>
      <c r="D806" s="103"/>
      <c r="E806" s="10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02"/>
      <c r="D807" s="103"/>
      <c r="E807" s="10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02"/>
      <c r="D808" s="103"/>
      <c r="E808" s="10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02"/>
      <c r="D809" s="103"/>
      <c r="E809" s="10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02"/>
      <c r="D810" s="103"/>
      <c r="E810" s="10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02"/>
      <c r="D811" s="103"/>
      <c r="E811" s="10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02"/>
      <c r="D812" s="103"/>
      <c r="E812" s="10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02"/>
      <c r="D813" s="103"/>
      <c r="E813" s="10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02"/>
      <c r="D814" s="103"/>
      <c r="E814" s="10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02"/>
      <c r="D815" s="103"/>
      <c r="E815" s="10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02"/>
      <c r="D816" s="103"/>
      <c r="E816" s="10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02"/>
      <c r="D817" s="103"/>
      <c r="E817" s="10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02"/>
      <c r="D818" s="103"/>
      <c r="E818" s="10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02"/>
      <c r="D819" s="103"/>
      <c r="E819" s="10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02"/>
      <c r="D820" s="103"/>
      <c r="E820" s="10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02"/>
      <c r="D821" s="103"/>
      <c r="E821" s="10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02"/>
      <c r="D822" s="103"/>
      <c r="E822" s="10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02"/>
      <c r="D823" s="103"/>
      <c r="E823" s="10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02"/>
      <c r="D824" s="103"/>
      <c r="E824" s="10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02"/>
      <c r="D825" s="103"/>
      <c r="E825" s="10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02"/>
      <c r="D826" s="103"/>
      <c r="E826" s="10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02"/>
      <c r="D827" s="103"/>
      <c r="E827" s="10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02"/>
      <c r="D828" s="103"/>
      <c r="E828" s="10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02"/>
      <c r="D829" s="103"/>
      <c r="E829" s="10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02"/>
      <c r="D830" s="103"/>
      <c r="E830" s="10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02"/>
      <c r="D831" s="103"/>
      <c r="E831" s="10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02"/>
      <c r="D832" s="103"/>
      <c r="E832" s="10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02"/>
      <c r="D833" s="103"/>
      <c r="E833" s="10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02"/>
      <c r="D834" s="103"/>
      <c r="E834" s="10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02"/>
      <c r="D835" s="103"/>
      <c r="E835" s="10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02"/>
      <c r="D836" s="103"/>
      <c r="E836" s="10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02"/>
      <c r="D837" s="103"/>
      <c r="E837" s="10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02"/>
      <c r="D838" s="103"/>
      <c r="E838" s="10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02"/>
      <c r="D839" s="103"/>
      <c r="E839" s="10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02"/>
      <c r="D840" s="103"/>
      <c r="E840" s="10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02"/>
      <c r="D841" s="103"/>
      <c r="E841" s="10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02"/>
      <c r="D842" s="103"/>
      <c r="E842" s="10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02"/>
      <c r="D843" s="103"/>
      <c r="E843" s="10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02"/>
      <c r="D844" s="103"/>
      <c r="E844" s="10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02"/>
      <c r="D845" s="103"/>
      <c r="E845" s="10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02"/>
      <c r="D846" s="103"/>
      <c r="E846" s="10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02"/>
      <c r="D847" s="103"/>
      <c r="E847" s="10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02"/>
      <c r="D848" s="103"/>
      <c r="E848" s="10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02"/>
      <c r="D849" s="103"/>
      <c r="E849" s="10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02"/>
      <c r="D850" s="103"/>
      <c r="E850" s="10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02"/>
      <c r="D851" s="103"/>
      <c r="E851" s="10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02"/>
      <c r="D852" s="103"/>
      <c r="E852" s="10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02"/>
      <c r="D853" s="103"/>
      <c r="E853" s="10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02"/>
      <c r="D854" s="103"/>
      <c r="E854" s="10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02"/>
      <c r="D855" s="103"/>
      <c r="E855" s="10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02"/>
      <c r="D856" s="103"/>
      <c r="E856" s="10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02"/>
      <c r="D857" s="103"/>
      <c r="E857" s="10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02"/>
      <c r="D858" s="103"/>
      <c r="E858" s="10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02"/>
      <c r="D859" s="103"/>
      <c r="E859" s="10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02"/>
      <c r="D860" s="103"/>
      <c r="E860" s="10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02"/>
      <c r="D861" s="103"/>
      <c r="E861" s="10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02"/>
      <c r="D862" s="103"/>
      <c r="E862" s="10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02"/>
      <c r="D863" s="103"/>
      <c r="E863" s="10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02"/>
      <c r="D864" s="103"/>
      <c r="E864" s="10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02"/>
      <c r="D865" s="103"/>
      <c r="E865" s="10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02"/>
      <c r="D866" s="103"/>
      <c r="E866" s="10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02"/>
      <c r="D867" s="103"/>
      <c r="E867" s="10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02"/>
      <c r="D868" s="103"/>
      <c r="E868" s="10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02"/>
      <c r="D869" s="103"/>
      <c r="E869" s="10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02"/>
      <c r="D870" s="103"/>
      <c r="E870" s="10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02"/>
      <c r="D871" s="103"/>
      <c r="E871" s="10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02"/>
      <c r="D872" s="103"/>
      <c r="E872" s="10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02"/>
      <c r="D873" s="103"/>
      <c r="E873" s="10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02"/>
      <c r="D874" s="103"/>
      <c r="E874" s="10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02"/>
      <c r="D875" s="103"/>
      <c r="E875" s="10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02"/>
      <c r="D876" s="103"/>
      <c r="E876" s="10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02"/>
      <c r="D877" s="103"/>
      <c r="E877" s="10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02"/>
      <c r="D878" s="103"/>
      <c r="E878" s="10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02"/>
      <c r="D879" s="103"/>
      <c r="E879" s="10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02"/>
      <c r="D880" s="103"/>
      <c r="E880" s="10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02"/>
      <c r="D881" s="103"/>
      <c r="E881" s="10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02"/>
      <c r="D882" s="103"/>
      <c r="E882" s="10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02"/>
      <c r="D883" s="103"/>
      <c r="E883" s="10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02"/>
      <c r="D884" s="103"/>
      <c r="E884" s="10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02"/>
      <c r="D885" s="103"/>
      <c r="E885" s="10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02"/>
      <c r="D886" s="103"/>
      <c r="E886" s="10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02"/>
      <c r="D887" s="103"/>
      <c r="E887" s="10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02"/>
      <c r="D888" s="103"/>
      <c r="E888" s="10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02"/>
      <c r="D889" s="103"/>
      <c r="E889" s="10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02"/>
      <c r="D890" s="103"/>
      <c r="E890" s="10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02"/>
      <c r="D891" s="103"/>
      <c r="E891" s="10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02"/>
      <c r="D892" s="103"/>
      <c r="E892" s="10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02"/>
      <c r="D893" s="103"/>
      <c r="E893" s="10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02"/>
      <c r="D894" s="103"/>
      <c r="E894" s="10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02"/>
      <c r="D895" s="103"/>
      <c r="E895" s="10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02"/>
      <c r="D896" s="103"/>
      <c r="E896" s="10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02"/>
      <c r="D897" s="103"/>
      <c r="E897" s="10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02"/>
      <c r="D898" s="103"/>
      <c r="E898" s="10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02"/>
      <c r="D899" s="103"/>
      <c r="E899" s="10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02"/>
      <c r="D900" s="103"/>
      <c r="E900" s="10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02"/>
      <c r="D901" s="103"/>
      <c r="E901" s="10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02"/>
      <c r="D902" s="103"/>
      <c r="E902" s="10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02"/>
      <c r="D903" s="103"/>
      <c r="E903" s="10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02"/>
      <c r="D904" s="103"/>
      <c r="E904" s="10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02"/>
      <c r="D905" s="103"/>
      <c r="E905" s="10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02"/>
      <c r="D906" s="103"/>
      <c r="E906" s="10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02"/>
      <c r="D907" s="103"/>
      <c r="E907" s="10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02"/>
      <c r="D908" s="103"/>
      <c r="E908" s="10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02"/>
      <c r="D909" s="103"/>
      <c r="E909" s="10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02"/>
      <c r="D910" s="103"/>
      <c r="E910" s="10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02"/>
      <c r="D911" s="103"/>
      <c r="E911" s="10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02"/>
      <c r="D912" s="103"/>
      <c r="E912" s="10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02"/>
      <c r="D913" s="103"/>
      <c r="E913" s="10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02"/>
      <c r="D914" s="103"/>
      <c r="E914" s="10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02"/>
      <c r="D915" s="103"/>
      <c r="E915" s="10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02"/>
      <c r="D916" s="103"/>
      <c r="E916" s="10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02"/>
      <c r="D917" s="103"/>
      <c r="E917" s="10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02"/>
      <c r="D918" s="103"/>
      <c r="E918" s="10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02"/>
      <c r="D919" s="103"/>
      <c r="E919" s="10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02"/>
      <c r="D920" s="103"/>
      <c r="E920" s="10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02"/>
      <c r="D921" s="103"/>
      <c r="E921" s="10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02"/>
      <c r="D922" s="103"/>
      <c r="E922" s="10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02"/>
      <c r="D923" s="103"/>
      <c r="E923" s="10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02"/>
      <c r="D924" s="103"/>
      <c r="E924" s="10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02"/>
      <c r="D925" s="103"/>
      <c r="E925" s="10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02"/>
      <c r="D926" s="103"/>
      <c r="E926" s="10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02"/>
      <c r="D927" s="103"/>
      <c r="E927" s="10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02"/>
      <c r="D928" s="103"/>
      <c r="E928" s="10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02"/>
      <c r="D929" s="103"/>
      <c r="E929" s="10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02"/>
      <c r="D930" s="103"/>
      <c r="E930" s="10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02"/>
      <c r="D931" s="103"/>
      <c r="E931" s="10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02"/>
      <c r="D932" s="103"/>
      <c r="E932" s="10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02"/>
      <c r="D933" s="103"/>
      <c r="E933" s="10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02"/>
      <c r="D934" s="103"/>
      <c r="E934" s="10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02"/>
      <c r="D935" s="103"/>
      <c r="E935" s="10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02"/>
      <c r="D936" s="103"/>
      <c r="E936" s="10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02"/>
      <c r="D937" s="103"/>
      <c r="E937" s="10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02"/>
      <c r="D938" s="103"/>
      <c r="E938" s="10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02"/>
      <c r="D939" s="103"/>
      <c r="E939" s="10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02"/>
      <c r="D940" s="103"/>
      <c r="E940" s="10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02"/>
      <c r="D941" s="103"/>
      <c r="E941" s="10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02"/>
      <c r="D942" s="103"/>
      <c r="E942" s="10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02"/>
      <c r="D943" s="103"/>
      <c r="E943" s="10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02"/>
      <c r="D944" s="103"/>
      <c r="E944" s="10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02"/>
      <c r="D945" s="103"/>
      <c r="E945" s="10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02"/>
      <c r="D946" s="103"/>
      <c r="E946" s="10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02"/>
      <c r="D947" s="103"/>
      <c r="E947" s="10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02"/>
      <c r="D948" s="103"/>
      <c r="E948" s="10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02"/>
      <c r="D949" s="103"/>
      <c r="E949" s="10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02"/>
      <c r="D950" s="103"/>
      <c r="E950" s="10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02"/>
      <c r="D951" s="103"/>
      <c r="E951" s="10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02"/>
      <c r="D952" s="103"/>
      <c r="E952" s="10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02"/>
      <c r="D953" s="103"/>
      <c r="E953" s="10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02"/>
      <c r="D954" s="103"/>
      <c r="E954" s="10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02"/>
      <c r="D955" s="103"/>
      <c r="E955" s="10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02"/>
      <c r="D956" s="103"/>
      <c r="E956" s="10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02"/>
      <c r="D957" s="103"/>
      <c r="E957" s="10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02"/>
      <c r="D958" s="103"/>
      <c r="E958" s="10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02"/>
      <c r="D959" s="103"/>
      <c r="E959" s="10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02"/>
      <c r="D960" s="103"/>
      <c r="E960" s="10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02"/>
      <c r="D961" s="103"/>
      <c r="E961" s="10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02"/>
      <c r="D962" s="103"/>
      <c r="E962" s="10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02"/>
      <c r="D963" s="103"/>
      <c r="E963" s="10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02"/>
      <c r="D964" s="103"/>
      <c r="E964" s="10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02"/>
      <c r="D965" s="103"/>
      <c r="E965" s="10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02"/>
      <c r="D966" s="103"/>
      <c r="E966" s="10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02"/>
      <c r="D967" s="103"/>
      <c r="E967" s="10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02"/>
      <c r="D968" s="103"/>
      <c r="E968" s="10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02"/>
      <c r="D969" s="103"/>
      <c r="E969" s="10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02"/>
      <c r="D970" s="103"/>
      <c r="E970" s="10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02"/>
      <c r="D971" s="103"/>
      <c r="E971" s="10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02"/>
      <c r="D972" s="103"/>
      <c r="E972" s="10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02"/>
      <c r="D973" s="103"/>
      <c r="E973" s="10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02"/>
      <c r="D974" s="103"/>
      <c r="E974" s="10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02"/>
      <c r="D975" s="103"/>
      <c r="E975" s="10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02"/>
      <c r="D976" s="103"/>
      <c r="E976" s="10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02"/>
      <c r="D977" s="103"/>
      <c r="E977" s="10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02"/>
      <c r="D978" s="103"/>
      <c r="E978" s="10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02"/>
      <c r="D979" s="103"/>
      <c r="E979" s="10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02"/>
      <c r="D980" s="103"/>
      <c r="E980" s="10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02"/>
      <c r="D981" s="103"/>
      <c r="E981" s="10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02"/>
      <c r="D982" s="103"/>
      <c r="E982" s="10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02"/>
      <c r="D983" s="103"/>
      <c r="E983" s="10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02"/>
      <c r="D984" s="103"/>
      <c r="E984" s="10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02"/>
      <c r="D985" s="103"/>
      <c r="E985" s="10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02"/>
      <c r="D986" s="103"/>
      <c r="E986" s="10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02"/>
      <c r="D987" s="103"/>
      <c r="E987" s="10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02"/>
      <c r="D988" s="103"/>
      <c r="E988" s="10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02"/>
      <c r="D989" s="103"/>
      <c r="E989" s="10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02"/>
      <c r="D990" s="103"/>
      <c r="E990" s="10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02"/>
      <c r="D991" s="103"/>
      <c r="E991" s="10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02"/>
      <c r="D992" s="103"/>
      <c r="E992" s="10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02"/>
      <c r="D993" s="103"/>
      <c r="E993" s="10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02"/>
      <c r="D994" s="103"/>
      <c r="E994" s="10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02"/>
      <c r="D995" s="103"/>
      <c r="E995" s="10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02"/>
      <c r="D996" s="103"/>
      <c r="E996" s="10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02"/>
      <c r="D997" s="103"/>
      <c r="E997" s="10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02"/>
      <c r="D998" s="103"/>
      <c r="E998" s="10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02"/>
      <c r="D999" s="103"/>
      <c r="E999" s="10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02"/>
      <c r="D1000" s="103"/>
      <c r="E1000" s="10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B1:C1"/>
    <mergeCell ref="D1:F1"/>
    <mergeCell ref="G1:J1"/>
    <mergeCell ref="B2:J2"/>
    <mergeCell ref="G3:J3"/>
    <mergeCell ref="G6:J6"/>
    <mergeCell ref="G8:I8"/>
    <mergeCell ref="J25:J2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33"/>
    <col customWidth="1" min="2" max="2" width="46.22"/>
    <col customWidth="1" min="3" max="10" width="12.89"/>
    <col customWidth="1" min="11" max="26" width="10.78"/>
  </cols>
  <sheetData>
    <row r="1" ht="22.5" customHeight="1">
      <c r="A1" s="23"/>
      <c r="B1" s="24"/>
      <c r="C1" s="25"/>
      <c r="D1" s="26" t="s">
        <v>15</v>
      </c>
      <c r="E1" s="27"/>
      <c r="F1" s="27"/>
      <c r="G1" s="28"/>
      <c r="H1" s="29"/>
      <c r="I1" s="29"/>
      <c r="J1" s="29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7.25" customHeight="1">
      <c r="A2" s="23"/>
      <c r="B2" s="31"/>
      <c r="C2" s="32"/>
      <c r="D2" s="32"/>
      <c r="E2" s="32"/>
      <c r="F2" s="32"/>
      <c r="G2" s="32"/>
      <c r="H2" s="32"/>
      <c r="I2" s="32"/>
      <c r="J2" s="33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7.25" customHeight="1">
      <c r="A3" s="23"/>
      <c r="B3" s="34" t="s">
        <v>16</v>
      </c>
      <c r="C3" s="35" t="s">
        <v>17</v>
      </c>
      <c r="D3" s="34" t="s">
        <v>18</v>
      </c>
      <c r="E3" s="35" t="s">
        <v>19</v>
      </c>
      <c r="F3" s="36" t="s">
        <v>20</v>
      </c>
      <c r="G3" s="37" t="s">
        <v>21</v>
      </c>
      <c r="H3" s="38"/>
      <c r="I3" s="38"/>
      <c r="J3" s="39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7.25" customHeight="1">
      <c r="A4" s="23"/>
      <c r="B4" s="40" t="s">
        <v>24</v>
      </c>
      <c r="C4" s="41">
        <v>45183.0</v>
      </c>
      <c r="D4" s="42">
        <v>0.6388888888888888</v>
      </c>
      <c r="E4" s="43">
        <v>0.65625</v>
      </c>
      <c r="F4" s="44">
        <f t="shared" ref="F4:F43" si="1">IF(E4-D4 &gt; 0, E4-D4, "")</f>
        <v>0.01736111111</v>
      </c>
      <c r="G4" s="45" t="s">
        <v>2</v>
      </c>
      <c r="H4" s="46" t="s">
        <v>3</v>
      </c>
      <c r="I4" s="46" t="s">
        <v>5</v>
      </c>
      <c r="J4" s="47" t="s">
        <v>23</v>
      </c>
      <c r="K4" s="48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25" customHeight="1">
      <c r="A5" s="23"/>
      <c r="B5" s="40" t="s">
        <v>27</v>
      </c>
      <c r="C5" s="56">
        <v>45187.0</v>
      </c>
      <c r="D5" s="42">
        <v>0.5833333333333334</v>
      </c>
      <c r="E5" s="43">
        <v>0.6388888888888888</v>
      </c>
      <c r="F5" s="44">
        <f t="shared" si="1"/>
        <v>0.05555555556</v>
      </c>
      <c r="G5" s="49">
        <f>SUM(I10:I29)</f>
        <v>3.503472222</v>
      </c>
      <c r="H5" s="50">
        <f>IF((TEXT("150:00:00", "[h]:mm")-G5) &gt; 0, (ABS(TEXT("150:00:00", "[h]:mm")-G5)),  0)</f>
        <v>2.746527778</v>
      </c>
      <c r="I5" s="51">
        <f>(G5/TEXT("150:00:00", "[h]:mm"))</f>
        <v>0.5605555556</v>
      </c>
      <c r="J5" s="52">
        <f>IF(COUNT(I10:I29) &gt; 0, (SUM(I10:I29)/COUNT(I10:I29)), 0)</f>
        <v>0.1751736111</v>
      </c>
      <c r="K5" s="48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7.25" customHeight="1">
      <c r="A6" s="23"/>
      <c r="B6" s="40" t="s">
        <v>117</v>
      </c>
      <c r="C6" s="41">
        <v>45196.0</v>
      </c>
      <c r="D6" s="53">
        <v>0.6041666666666666</v>
      </c>
      <c r="E6" s="54">
        <v>0.6458333333333334</v>
      </c>
      <c r="F6" s="44">
        <f t="shared" si="1"/>
        <v>0.04166666667</v>
      </c>
      <c r="G6" s="55" t="str">
        <f>IFERROR(__xludf.DUMMYFUNCTION("SPARKLINE(I5, {""charttype"",""bar""; ""max"",1; ""min"",0; ""color1"",""grey""})"),"")</f>
        <v/>
      </c>
      <c r="H6" s="38"/>
      <c r="I6" s="38"/>
      <c r="J6" s="39"/>
      <c r="K6" s="48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7.25" customHeight="1">
      <c r="A7" s="23"/>
      <c r="B7" s="40" t="s">
        <v>118</v>
      </c>
      <c r="C7" s="56">
        <v>45237.0</v>
      </c>
      <c r="D7" s="53">
        <v>0.5208333333284827</v>
      </c>
      <c r="E7" s="54">
        <v>0.5416666666715173</v>
      </c>
      <c r="F7" s="44">
        <f t="shared" si="1"/>
        <v>0.02083333334</v>
      </c>
      <c r="G7" s="57"/>
      <c r="H7" s="58"/>
      <c r="I7" s="58"/>
      <c r="J7" s="59"/>
      <c r="K7" s="48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7.25" customHeight="1">
      <c r="A8" s="23"/>
      <c r="B8" s="40" t="s">
        <v>118</v>
      </c>
      <c r="C8" s="56">
        <v>45244.0</v>
      </c>
      <c r="D8" s="42">
        <v>0.6458333333284827</v>
      </c>
      <c r="E8" s="60">
        <v>0.6875</v>
      </c>
      <c r="F8" s="44">
        <f t="shared" si="1"/>
        <v>0.04166666667</v>
      </c>
      <c r="G8" s="61" t="s">
        <v>28</v>
      </c>
      <c r="H8" s="62"/>
      <c r="I8" s="63"/>
      <c r="J8" s="30"/>
      <c r="K8" s="48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7.25" customHeight="1">
      <c r="A9" s="23"/>
      <c r="B9" s="40" t="s">
        <v>119</v>
      </c>
      <c r="C9" s="56">
        <v>45248.0</v>
      </c>
      <c r="D9" s="53">
        <v>0.4375</v>
      </c>
      <c r="E9" s="54">
        <v>0.5</v>
      </c>
      <c r="F9" s="44">
        <f t="shared" si="1"/>
        <v>0.0625</v>
      </c>
      <c r="G9" s="64" t="s">
        <v>30</v>
      </c>
      <c r="H9" s="65" t="s">
        <v>31</v>
      </c>
      <c r="I9" s="66" t="s">
        <v>20</v>
      </c>
      <c r="J9" s="30"/>
      <c r="K9" s="67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7.25" customHeight="1">
      <c r="A10" s="23"/>
      <c r="B10" s="98"/>
      <c r="C10" s="56">
        <v>45248.0</v>
      </c>
      <c r="D10" s="53">
        <v>0.5416666666666666</v>
      </c>
      <c r="E10" s="54">
        <v>0.5625</v>
      </c>
      <c r="F10" s="44">
        <f t="shared" si="1"/>
        <v>0.02083333333</v>
      </c>
      <c r="G10" s="70">
        <v>45180.0</v>
      </c>
      <c r="H10" s="71">
        <f t="shared" ref="H10:H28" si="2">G10+6</f>
        <v>45186</v>
      </c>
      <c r="I10" s="72">
        <f t="shared" ref="I10:I29" si="3">IF(SUMIFS($F:$F,$C:$C,"&gt;="&amp;G10,$C:$C,"&lt;="&amp;H10) &gt; 0, SUMIFS($F:$F,$C:$C,"&gt;="&amp;G10,$C:$C,"&lt;="&amp;H10), IF(G10 &lt;= TODAY(), 0, ""))</f>
        <v>0.01736111111</v>
      </c>
      <c r="J10" s="30"/>
      <c r="K10" s="48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7.25" customHeight="1">
      <c r="A11" s="23"/>
      <c r="B11" s="68" t="s">
        <v>120</v>
      </c>
      <c r="C11" s="56">
        <v>45250.0</v>
      </c>
      <c r="D11" s="53">
        <v>0.8333333333333334</v>
      </c>
      <c r="E11" s="54">
        <v>0.9583333333333334</v>
      </c>
      <c r="F11" s="44">
        <f t="shared" si="1"/>
        <v>0.125</v>
      </c>
      <c r="G11" s="73">
        <f t="shared" ref="G11:G28" si="4">G10+7</f>
        <v>45187</v>
      </c>
      <c r="H11" s="74">
        <f t="shared" si="2"/>
        <v>45193</v>
      </c>
      <c r="I11" s="75">
        <f t="shared" si="3"/>
        <v>0.05555555556</v>
      </c>
      <c r="J11" s="76"/>
      <c r="K11" s="48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7.25" customHeight="1">
      <c r="A12" s="23"/>
      <c r="B12" s="68" t="s">
        <v>121</v>
      </c>
      <c r="C12" s="56">
        <v>45254.0</v>
      </c>
      <c r="D12" s="53">
        <v>0.6875</v>
      </c>
      <c r="E12" s="54">
        <v>0.75</v>
      </c>
      <c r="F12" s="44">
        <f t="shared" si="1"/>
        <v>0.0625</v>
      </c>
      <c r="G12" s="77">
        <f t="shared" si="4"/>
        <v>45194</v>
      </c>
      <c r="H12" s="78">
        <f t="shared" si="2"/>
        <v>45200</v>
      </c>
      <c r="I12" s="72">
        <f t="shared" si="3"/>
        <v>0.04166666667</v>
      </c>
      <c r="J12" s="76"/>
      <c r="K12" s="48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7.25" customHeight="1">
      <c r="A13" s="23"/>
      <c r="B13" s="68" t="s">
        <v>122</v>
      </c>
      <c r="C13" s="69">
        <v>45257.0</v>
      </c>
      <c r="D13" s="53">
        <v>0.75</v>
      </c>
      <c r="E13" s="60">
        <v>0.9166666666666666</v>
      </c>
      <c r="F13" s="44">
        <f t="shared" si="1"/>
        <v>0.1666666667</v>
      </c>
      <c r="G13" s="79">
        <f t="shared" si="4"/>
        <v>45201</v>
      </c>
      <c r="H13" s="80">
        <f t="shared" si="2"/>
        <v>45207</v>
      </c>
      <c r="I13" s="75">
        <f t="shared" si="3"/>
        <v>0</v>
      </c>
      <c r="J13" s="48"/>
      <c r="K13" s="48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7.25" customHeight="1">
      <c r="A14" s="23"/>
      <c r="B14" s="68" t="s">
        <v>123</v>
      </c>
      <c r="C14" s="69">
        <v>45260.0</v>
      </c>
      <c r="D14" s="42">
        <v>0.5833333333333334</v>
      </c>
      <c r="E14" s="54">
        <v>0.75</v>
      </c>
      <c r="F14" s="44">
        <f t="shared" si="1"/>
        <v>0.1666666667</v>
      </c>
      <c r="G14" s="77">
        <f t="shared" si="4"/>
        <v>45208</v>
      </c>
      <c r="H14" s="78">
        <f t="shared" si="2"/>
        <v>45214</v>
      </c>
      <c r="I14" s="72">
        <f t="shared" si="3"/>
        <v>0</v>
      </c>
      <c r="J14" s="48"/>
      <c r="K14" s="48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7.25" customHeight="1">
      <c r="A15" s="23"/>
      <c r="B15" s="68" t="s">
        <v>124</v>
      </c>
      <c r="C15" s="69">
        <v>45261.0</v>
      </c>
      <c r="D15" s="53">
        <v>0.7083333333333334</v>
      </c>
      <c r="E15" s="54">
        <v>0.75</v>
      </c>
      <c r="F15" s="44">
        <f t="shared" si="1"/>
        <v>0.04166666667</v>
      </c>
      <c r="G15" s="73">
        <f t="shared" si="4"/>
        <v>45215</v>
      </c>
      <c r="H15" s="74">
        <f t="shared" si="2"/>
        <v>45221</v>
      </c>
      <c r="I15" s="75">
        <f t="shared" si="3"/>
        <v>0</v>
      </c>
      <c r="J15" s="48"/>
      <c r="K15" s="48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7.25" customHeight="1">
      <c r="A16" s="23"/>
      <c r="B16" s="68" t="s">
        <v>125</v>
      </c>
      <c r="C16" s="69">
        <v>45262.0</v>
      </c>
      <c r="D16" s="53">
        <v>0.5833333333333334</v>
      </c>
      <c r="E16" s="54">
        <v>0.6666666666666666</v>
      </c>
      <c r="F16" s="44">
        <f t="shared" si="1"/>
        <v>0.08333333333</v>
      </c>
      <c r="G16" s="77">
        <f t="shared" si="4"/>
        <v>45222</v>
      </c>
      <c r="H16" s="78">
        <f t="shared" si="2"/>
        <v>45228</v>
      </c>
      <c r="I16" s="72">
        <f t="shared" si="3"/>
        <v>0</v>
      </c>
      <c r="J16" s="30"/>
      <c r="K16" s="48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7.25" customHeight="1">
      <c r="A17" s="23"/>
      <c r="B17" s="68" t="s">
        <v>126</v>
      </c>
      <c r="C17" s="69">
        <v>45263.0</v>
      </c>
      <c r="D17" s="53">
        <v>0.625</v>
      </c>
      <c r="E17" s="60">
        <v>0.7916666666666666</v>
      </c>
      <c r="F17" s="44">
        <f t="shared" si="1"/>
        <v>0.1666666667</v>
      </c>
      <c r="G17" s="73">
        <f t="shared" si="4"/>
        <v>45229</v>
      </c>
      <c r="H17" s="74">
        <f t="shared" si="2"/>
        <v>45235</v>
      </c>
      <c r="I17" s="75">
        <f t="shared" si="3"/>
        <v>0</v>
      </c>
      <c r="J17" s="104" t="s">
        <v>127</v>
      </c>
      <c r="K17" s="48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7.25" customHeight="1">
      <c r="A18" s="23"/>
      <c r="B18" s="68" t="s">
        <v>128</v>
      </c>
      <c r="C18" s="69">
        <v>45264.0</v>
      </c>
      <c r="D18" s="84">
        <v>0.6458333333333334</v>
      </c>
      <c r="E18" s="54">
        <v>0.6770833333333334</v>
      </c>
      <c r="F18" s="44">
        <f t="shared" si="1"/>
        <v>0.03125</v>
      </c>
      <c r="G18" s="77">
        <f t="shared" si="4"/>
        <v>45236</v>
      </c>
      <c r="H18" s="78">
        <f t="shared" si="2"/>
        <v>45242</v>
      </c>
      <c r="I18" s="72">
        <f t="shared" si="3"/>
        <v>0.02083333334</v>
      </c>
      <c r="J18" s="82"/>
      <c r="K18" s="48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7.25" customHeight="1">
      <c r="A19" s="23"/>
      <c r="B19" s="40" t="s">
        <v>129</v>
      </c>
      <c r="C19" s="69">
        <v>45265.0</v>
      </c>
      <c r="D19" s="42">
        <v>0.6666666666666666</v>
      </c>
      <c r="E19" s="60">
        <v>0.7916666666666666</v>
      </c>
      <c r="F19" s="44">
        <f t="shared" si="1"/>
        <v>0.125</v>
      </c>
      <c r="G19" s="73">
        <f t="shared" si="4"/>
        <v>45243</v>
      </c>
      <c r="H19" s="74">
        <f t="shared" si="2"/>
        <v>45249</v>
      </c>
      <c r="I19" s="75">
        <f t="shared" si="3"/>
        <v>0.125</v>
      </c>
      <c r="J19" s="30"/>
      <c r="K19" s="48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7.25" customHeight="1">
      <c r="A20" s="23"/>
      <c r="B20" s="40" t="s">
        <v>130</v>
      </c>
      <c r="C20" s="69">
        <v>45267.0</v>
      </c>
      <c r="D20" s="53">
        <v>0.4791666666666667</v>
      </c>
      <c r="E20" s="60">
        <v>0.5</v>
      </c>
      <c r="F20" s="44">
        <f t="shared" si="1"/>
        <v>0.02083333333</v>
      </c>
      <c r="G20" s="77">
        <f t="shared" si="4"/>
        <v>45250</v>
      </c>
      <c r="H20" s="78">
        <f t="shared" si="2"/>
        <v>45256</v>
      </c>
      <c r="I20" s="72">
        <f t="shared" si="3"/>
        <v>0.1875</v>
      </c>
      <c r="J20" s="30"/>
      <c r="K20" s="48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7.25" customHeight="1">
      <c r="A21" s="23"/>
      <c r="B21" s="40" t="s">
        <v>131</v>
      </c>
      <c r="C21" s="69">
        <v>45267.0</v>
      </c>
      <c r="D21" s="53">
        <v>0.7708333333333334</v>
      </c>
      <c r="E21" s="60">
        <v>0.8125</v>
      </c>
      <c r="F21" s="44">
        <f t="shared" si="1"/>
        <v>0.04166666667</v>
      </c>
      <c r="G21" s="73">
        <f t="shared" si="4"/>
        <v>45257</v>
      </c>
      <c r="H21" s="74">
        <f t="shared" si="2"/>
        <v>45263</v>
      </c>
      <c r="I21" s="75">
        <f t="shared" si="3"/>
        <v>0.625</v>
      </c>
      <c r="J21" s="30"/>
      <c r="K21" s="48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7.25" customHeight="1">
      <c r="A22" s="23"/>
      <c r="B22" s="40" t="s">
        <v>132</v>
      </c>
      <c r="C22" s="69">
        <v>45278.0</v>
      </c>
      <c r="D22" s="53">
        <v>0.5833333333333334</v>
      </c>
      <c r="E22" s="60">
        <v>0.6666666666666666</v>
      </c>
      <c r="F22" s="44">
        <f t="shared" si="1"/>
        <v>0.08333333333</v>
      </c>
      <c r="G22" s="77">
        <f t="shared" si="4"/>
        <v>45264</v>
      </c>
      <c r="H22" s="78">
        <f t="shared" si="2"/>
        <v>45270</v>
      </c>
      <c r="I22" s="72">
        <f t="shared" si="3"/>
        <v>0.21875</v>
      </c>
      <c r="J22" s="48"/>
      <c r="K22" s="48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7.25" customHeight="1">
      <c r="A23" s="23"/>
      <c r="B23" s="40" t="s">
        <v>133</v>
      </c>
      <c r="C23" s="94">
        <v>45280.0</v>
      </c>
      <c r="D23" s="84">
        <v>0.6180555555555556</v>
      </c>
      <c r="E23" s="60">
        <v>0.65625</v>
      </c>
      <c r="F23" s="44">
        <f t="shared" si="1"/>
        <v>0.03819444444</v>
      </c>
      <c r="G23" s="73">
        <f t="shared" si="4"/>
        <v>45271</v>
      </c>
      <c r="H23" s="74">
        <f t="shared" si="2"/>
        <v>45277</v>
      </c>
      <c r="I23" s="75">
        <f t="shared" si="3"/>
        <v>0</v>
      </c>
      <c r="J23" s="48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7.25" customHeight="1">
      <c r="A24" s="23"/>
      <c r="B24" s="40" t="s">
        <v>134</v>
      </c>
      <c r="C24" s="94">
        <v>45283.0</v>
      </c>
      <c r="D24" s="84">
        <v>0.4513888888888889</v>
      </c>
      <c r="E24" s="60">
        <v>0.5208333333333334</v>
      </c>
      <c r="F24" s="44">
        <f t="shared" si="1"/>
        <v>0.06944444444</v>
      </c>
      <c r="G24" s="77">
        <f t="shared" si="4"/>
        <v>45278</v>
      </c>
      <c r="H24" s="78">
        <f t="shared" si="2"/>
        <v>45284</v>
      </c>
      <c r="I24" s="72">
        <f t="shared" si="3"/>
        <v>0.2743055556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7.25" customHeight="1">
      <c r="A25" s="23"/>
      <c r="B25" s="40" t="s">
        <v>135</v>
      </c>
      <c r="C25" s="69">
        <v>45283.0</v>
      </c>
      <c r="D25" s="42">
        <v>0.5833333333333334</v>
      </c>
      <c r="E25" s="60">
        <v>0.6666666666666666</v>
      </c>
      <c r="F25" s="44">
        <f t="shared" si="1"/>
        <v>0.08333333333</v>
      </c>
      <c r="G25" s="73">
        <f t="shared" si="4"/>
        <v>45285</v>
      </c>
      <c r="H25" s="74">
        <f t="shared" si="2"/>
        <v>45291</v>
      </c>
      <c r="I25" s="75">
        <f t="shared" si="3"/>
        <v>0.25</v>
      </c>
      <c r="J25" s="104" t="s">
        <v>127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7.25" customHeight="1">
      <c r="A26" s="23"/>
      <c r="B26" s="68" t="s">
        <v>136</v>
      </c>
      <c r="C26" s="69">
        <v>45287.0</v>
      </c>
      <c r="D26" s="53">
        <v>0.4166666666666667</v>
      </c>
      <c r="E26" s="60">
        <v>0.4583333333333333</v>
      </c>
      <c r="F26" s="44">
        <f t="shared" si="1"/>
        <v>0.04166666667</v>
      </c>
      <c r="G26" s="77">
        <f t="shared" si="4"/>
        <v>45292</v>
      </c>
      <c r="H26" s="78">
        <f t="shared" si="2"/>
        <v>45298</v>
      </c>
      <c r="I26" s="72">
        <f t="shared" si="3"/>
        <v>0.2708333333</v>
      </c>
      <c r="J26" s="88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7.25" customHeight="1">
      <c r="A27" s="23"/>
      <c r="B27" s="68" t="s">
        <v>137</v>
      </c>
      <c r="C27" s="69">
        <v>45287.0</v>
      </c>
      <c r="D27" s="53">
        <v>0.5833333333333334</v>
      </c>
      <c r="E27" s="60">
        <v>0.6666666666666666</v>
      </c>
      <c r="F27" s="44">
        <f t="shared" si="1"/>
        <v>0.08333333333</v>
      </c>
      <c r="G27" s="73">
        <f t="shared" si="4"/>
        <v>45299</v>
      </c>
      <c r="H27" s="74">
        <f t="shared" si="2"/>
        <v>45305</v>
      </c>
      <c r="I27" s="75">
        <f t="shared" si="3"/>
        <v>0.9930555556</v>
      </c>
      <c r="J27" s="89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7.25" customHeight="1">
      <c r="A28" s="23"/>
      <c r="B28" s="68" t="s">
        <v>138</v>
      </c>
      <c r="C28" s="69">
        <v>45289.0</v>
      </c>
      <c r="D28" s="53">
        <v>0.4583333333333333</v>
      </c>
      <c r="E28" s="87">
        <v>0.5</v>
      </c>
      <c r="F28" s="44">
        <f t="shared" si="1"/>
        <v>0.04166666667</v>
      </c>
      <c r="G28" s="77">
        <f t="shared" si="4"/>
        <v>45306</v>
      </c>
      <c r="H28" s="78">
        <f t="shared" si="2"/>
        <v>45312</v>
      </c>
      <c r="I28" s="72">
        <f t="shared" si="3"/>
        <v>0.1527777778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7.25" customHeight="1">
      <c r="A29" s="23"/>
      <c r="B29" s="68" t="s">
        <v>138</v>
      </c>
      <c r="C29" s="69">
        <v>45289.0</v>
      </c>
      <c r="D29" s="86">
        <v>0.5416666666666666</v>
      </c>
      <c r="E29" s="87">
        <v>0.625</v>
      </c>
      <c r="F29" s="44">
        <f t="shared" si="1"/>
        <v>0.08333333333</v>
      </c>
      <c r="G29" s="90">
        <f>G28+7</f>
        <v>45313</v>
      </c>
      <c r="H29" s="91">
        <f>G29+1</f>
        <v>45314</v>
      </c>
      <c r="I29" s="92">
        <f t="shared" si="3"/>
        <v>0.2708333333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7.25" customHeight="1">
      <c r="A30" s="23"/>
      <c r="B30" s="68" t="s">
        <v>139</v>
      </c>
      <c r="C30" s="69">
        <v>45297.0</v>
      </c>
      <c r="D30" s="86">
        <v>0.5416666666666666</v>
      </c>
      <c r="E30" s="87">
        <v>0.75</v>
      </c>
      <c r="F30" s="44">
        <f t="shared" si="1"/>
        <v>0.2083333333</v>
      </c>
      <c r="G30" s="93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7.25" customHeight="1">
      <c r="A31" s="23"/>
      <c r="B31" s="68" t="s">
        <v>140</v>
      </c>
      <c r="C31" s="69">
        <v>45298.0</v>
      </c>
      <c r="D31" s="86">
        <v>0.5625</v>
      </c>
      <c r="E31" s="87">
        <v>0.625</v>
      </c>
      <c r="F31" s="44">
        <f t="shared" si="1"/>
        <v>0.0625</v>
      </c>
      <c r="G31" s="93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7.25" customHeight="1">
      <c r="A32" s="23"/>
      <c r="B32" s="68" t="s">
        <v>140</v>
      </c>
      <c r="C32" s="69">
        <v>45299.0</v>
      </c>
      <c r="D32" s="86">
        <v>0.5416666666666666</v>
      </c>
      <c r="E32" s="87">
        <v>0.5833333333333334</v>
      </c>
      <c r="F32" s="44">
        <f t="shared" si="1"/>
        <v>0.04166666667</v>
      </c>
      <c r="G32" s="93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7.25" customHeight="1">
      <c r="A33" s="23"/>
      <c r="B33" s="68" t="s">
        <v>128</v>
      </c>
      <c r="C33" s="69">
        <v>45299.0</v>
      </c>
      <c r="D33" s="86">
        <v>0.7291666666666666</v>
      </c>
      <c r="E33" s="87">
        <v>0.7708333333333334</v>
      </c>
      <c r="F33" s="44">
        <f t="shared" si="1"/>
        <v>0.04166666667</v>
      </c>
      <c r="G33" s="93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7.25" customHeight="1">
      <c r="A34" s="23"/>
      <c r="B34" s="68" t="s">
        <v>139</v>
      </c>
      <c r="C34" s="69">
        <v>45300.0</v>
      </c>
      <c r="D34" s="86">
        <v>0.4583333333333333</v>
      </c>
      <c r="E34" s="95">
        <v>0.5</v>
      </c>
      <c r="F34" s="44">
        <f t="shared" si="1"/>
        <v>0.04166666667</v>
      </c>
      <c r="G34" s="93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7.25" customHeight="1">
      <c r="A35" s="23"/>
      <c r="B35" s="68" t="s">
        <v>139</v>
      </c>
      <c r="C35" s="69">
        <v>45300.0</v>
      </c>
      <c r="D35" s="86">
        <v>0.5416666666666666</v>
      </c>
      <c r="E35" s="87">
        <v>0.7083333333333334</v>
      </c>
      <c r="F35" s="44">
        <f t="shared" si="1"/>
        <v>0.1666666667</v>
      </c>
      <c r="G35" s="93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7.25" customHeight="1">
      <c r="A36" s="23"/>
      <c r="B36" s="68" t="s">
        <v>141</v>
      </c>
      <c r="C36" s="69">
        <v>45301.0</v>
      </c>
      <c r="D36" s="86">
        <v>0.4583333333333333</v>
      </c>
      <c r="E36" s="87">
        <v>0.5138888888888888</v>
      </c>
      <c r="F36" s="44">
        <f t="shared" si="1"/>
        <v>0.05555555556</v>
      </c>
      <c r="G36" s="93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7.25" customHeight="1">
      <c r="A37" s="23"/>
      <c r="B37" s="68" t="s">
        <v>142</v>
      </c>
      <c r="C37" s="69">
        <v>45301.0</v>
      </c>
      <c r="D37" s="86">
        <v>0.5416666666666666</v>
      </c>
      <c r="E37" s="87">
        <v>0.6666666666666666</v>
      </c>
      <c r="F37" s="44">
        <f t="shared" si="1"/>
        <v>0.125</v>
      </c>
      <c r="G37" s="93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7.25" customHeight="1">
      <c r="A38" s="23"/>
      <c r="B38" s="68" t="s">
        <v>143</v>
      </c>
      <c r="C38" s="69">
        <v>45302.0</v>
      </c>
      <c r="D38" s="86">
        <v>0.4166666666666667</v>
      </c>
      <c r="E38" s="87">
        <v>0.5</v>
      </c>
      <c r="F38" s="44">
        <f t="shared" si="1"/>
        <v>0.08333333333</v>
      </c>
      <c r="G38" s="93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7.25" customHeight="1">
      <c r="A39" s="23"/>
      <c r="B39" s="68" t="s">
        <v>144</v>
      </c>
      <c r="C39" s="69">
        <v>45302.0</v>
      </c>
      <c r="D39" s="86">
        <v>0.5416666666666666</v>
      </c>
      <c r="E39" s="87">
        <v>0.6666666666666666</v>
      </c>
      <c r="F39" s="44">
        <f t="shared" si="1"/>
        <v>0.125</v>
      </c>
      <c r="G39" s="93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7.25" customHeight="1">
      <c r="A40" s="23"/>
      <c r="B40" s="68" t="s">
        <v>145</v>
      </c>
      <c r="C40" s="69">
        <v>45302.0</v>
      </c>
      <c r="D40" s="86">
        <v>0.7291666666666666</v>
      </c>
      <c r="E40" s="87">
        <v>0.7916666666666666</v>
      </c>
      <c r="F40" s="44">
        <f t="shared" si="1"/>
        <v>0.0625</v>
      </c>
      <c r="G40" s="93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7.25" customHeight="1">
      <c r="A41" s="23"/>
      <c r="B41" s="68" t="s">
        <v>146</v>
      </c>
      <c r="C41" s="69">
        <v>45303.0</v>
      </c>
      <c r="D41" s="86">
        <v>0.4583333333333333</v>
      </c>
      <c r="E41" s="87">
        <v>0.5</v>
      </c>
      <c r="F41" s="44">
        <f t="shared" si="1"/>
        <v>0.04166666667</v>
      </c>
      <c r="G41" s="93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7.25" customHeight="1">
      <c r="A42" s="23"/>
      <c r="B42" s="68" t="s">
        <v>147</v>
      </c>
      <c r="C42" s="69">
        <v>45303.0</v>
      </c>
      <c r="D42" s="86">
        <v>0.5416666666666666</v>
      </c>
      <c r="E42" s="87">
        <v>0.625</v>
      </c>
      <c r="F42" s="44">
        <f t="shared" si="1"/>
        <v>0.08333333333</v>
      </c>
      <c r="G42" s="93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7.25" customHeight="1">
      <c r="A43" s="23"/>
      <c r="B43" s="68" t="s">
        <v>148</v>
      </c>
      <c r="C43" s="69">
        <v>45304.0</v>
      </c>
      <c r="D43" s="86">
        <v>0.5416666666666666</v>
      </c>
      <c r="E43" s="95">
        <v>0.6666666666666666</v>
      </c>
      <c r="F43" s="44">
        <f t="shared" si="1"/>
        <v>0.125</v>
      </c>
      <c r="G43" s="93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7.25" customHeight="1">
      <c r="A44" s="23"/>
      <c r="B44" s="68"/>
      <c r="C44" s="94"/>
      <c r="D44" s="86"/>
      <c r="E44" s="87"/>
      <c r="F44" s="44"/>
      <c r="G44" s="93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7.25" customHeight="1">
      <c r="A45" s="23"/>
      <c r="B45" s="68" t="s">
        <v>149</v>
      </c>
      <c r="C45" s="69">
        <v>45312.0</v>
      </c>
      <c r="D45" s="86">
        <v>0.4375</v>
      </c>
      <c r="E45" s="87">
        <v>0.5</v>
      </c>
      <c r="F45" s="44">
        <f t="shared" ref="F45:F213" si="5">IF(E45-D45 &gt; 0, E45-D45, "")</f>
        <v>0.0625</v>
      </c>
      <c r="G45" s="93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7.25" customHeight="1">
      <c r="A46" s="23"/>
      <c r="B46" s="68" t="s">
        <v>150</v>
      </c>
      <c r="C46" s="94">
        <v>45312.0</v>
      </c>
      <c r="D46" s="105">
        <v>0.625</v>
      </c>
      <c r="E46" s="87">
        <v>0.6666666666666666</v>
      </c>
      <c r="F46" s="44">
        <f t="shared" si="5"/>
        <v>0.04166666667</v>
      </c>
      <c r="G46" s="93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7.25" customHeight="1">
      <c r="A47" s="23"/>
      <c r="B47" s="68" t="s">
        <v>151</v>
      </c>
      <c r="C47" s="69">
        <v>45312.0</v>
      </c>
      <c r="D47" s="86">
        <v>0.7083333333333334</v>
      </c>
      <c r="E47" s="87">
        <v>0.7569444444444444</v>
      </c>
      <c r="F47" s="44">
        <f t="shared" si="5"/>
        <v>0.04861111111</v>
      </c>
      <c r="G47" s="93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7.25" customHeight="1">
      <c r="A48" s="23"/>
      <c r="B48" s="68" t="s">
        <v>152</v>
      </c>
      <c r="C48" s="69">
        <v>45313.0</v>
      </c>
      <c r="D48" s="86">
        <v>0.6041666666666666</v>
      </c>
      <c r="E48" s="87">
        <v>0.8333333333333334</v>
      </c>
      <c r="F48" s="44">
        <f t="shared" si="5"/>
        <v>0.2291666667</v>
      </c>
      <c r="G48" s="93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7.25" customHeight="1">
      <c r="A49" s="23"/>
      <c r="B49" s="68" t="s">
        <v>153</v>
      </c>
      <c r="C49" s="94">
        <v>45313.0</v>
      </c>
      <c r="D49" s="86">
        <v>0.9375</v>
      </c>
      <c r="E49" s="87">
        <v>0.9791666666666666</v>
      </c>
      <c r="F49" s="44">
        <f t="shared" si="5"/>
        <v>0.04166666667</v>
      </c>
      <c r="G49" s="93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7.25" customHeight="1">
      <c r="A50" s="23"/>
      <c r="B50" s="98"/>
      <c r="C50" s="99"/>
      <c r="D50" s="86"/>
      <c r="E50" s="87"/>
      <c r="F50" s="44" t="str">
        <f t="shared" si="5"/>
        <v/>
      </c>
      <c r="G50" s="93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7.25" customHeight="1">
      <c r="A51" s="23"/>
      <c r="B51" s="98"/>
      <c r="C51" s="99"/>
      <c r="D51" s="86"/>
      <c r="E51" s="87"/>
      <c r="F51" s="44" t="str">
        <f t="shared" si="5"/>
        <v/>
      </c>
      <c r="G51" s="93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7.25" customHeight="1">
      <c r="A52" s="23"/>
      <c r="B52" s="98"/>
      <c r="C52" s="99"/>
      <c r="D52" s="86"/>
      <c r="E52" s="87"/>
      <c r="F52" s="44" t="str">
        <f t="shared" si="5"/>
        <v/>
      </c>
      <c r="G52" s="93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7.25" customHeight="1">
      <c r="A53" s="23"/>
      <c r="B53" s="98"/>
      <c r="C53" s="99"/>
      <c r="D53" s="86"/>
      <c r="E53" s="87"/>
      <c r="F53" s="44" t="str">
        <f t="shared" si="5"/>
        <v/>
      </c>
      <c r="G53" s="93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7.25" customHeight="1">
      <c r="A54" s="23"/>
      <c r="B54" s="98"/>
      <c r="C54" s="99"/>
      <c r="D54" s="86"/>
      <c r="E54" s="87"/>
      <c r="F54" s="44" t="str">
        <f t="shared" si="5"/>
        <v/>
      </c>
      <c r="G54" s="93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7.25" customHeight="1">
      <c r="A55" s="23"/>
      <c r="B55" s="98"/>
      <c r="C55" s="99"/>
      <c r="D55" s="86"/>
      <c r="E55" s="87"/>
      <c r="F55" s="44" t="str">
        <f t="shared" si="5"/>
        <v/>
      </c>
      <c r="G55" s="93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7.25" customHeight="1">
      <c r="A56" s="23"/>
      <c r="B56" s="98"/>
      <c r="C56" s="99"/>
      <c r="D56" s="86"/>
      <c r="E56" s="87"/>
      <c r="F56" s="44" t="str">
        <f t="shared" si="5"/>
        <v/>
      </c>
      <c r="G56" s="93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7.25" customHeight="1">
      <c r="A57" s="23"/>
      <c r="B57" s="98"/>
      <c r="C57" s="99"/>
      <c r="D57" s="86"/>
      <c r="E57" s="87"/>
      <c r="F57" s="44" t="str">
        <f t="shared" si="5"/>
        <v/>
      </c>
      <c r="G57" s="93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7.25" customHeight="1">
      <c r="A58" s="23"/>
      <c r="B58" s="98"/>
      <c r="C58" s="99"/>
      <c r="D58" s="86"/>
      <c r="E58" s="87"/>
      <c r="F58" s="44" t="str">
        <f t="shared" si="5"/>
        <v/>
      </c>
      <c r="G58" s="93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7.25" customHeight="1">
      <c r="A59" s="23"/>
      <c r="B59" s="98"/>
      <c r="C59" s="99"/>
      <c r="D59" s="86"/>
      <c r="E59" s="87"/>
      <c r="F59" s="44" t="str">
        <f t="shared" si="5"/>
        <v/>
      </c>
      <c r="G59" s="93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7.25" customHeight="1">
      <c r="A60" s="23"/>
      <c r="B60" s="98"/>
      <c r="C60" s="99"/>
      <c r="D60" s="86"/>
      <c r="E60" s="87"/>
      <c r="F60" s="44" t="str">
        <f t="shared" si="5"/>
        <v/>
      </c>
      <c r="G60" s="93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7.25" customHeight="1">
      <c r="A61" s="23"/>
      <c r="B61" s="98"/>
      <c r="C61" s="99"/>
      <c r="D61" s="86"/>
      <c r="E61" s="87"/>
      <c r="F61" s="44" t="str">
        <f t="shared" si="5"/>
        <v/>
      </c>
      <c r="G61" s="93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7.25" customHeight="1">
      <c r="A62" s="23"/>
      <c r="B62" s="98"/>
      <c r="C62" s="99"/>
      <c r="D62" s="86"/>
      <c r="E62" s="87"/>
      <c r="F62" s="44" t="str">
        <f t="shared" si="5"/>
        <v/>
      </c>
      <c r="G62" s="93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7.25" customHeight="1">
      <c r="A63" s="23"/>
      <c r="B63" s="98"/>
      <c r="C63" s="99"/>
      <c r="D63" s="86"/>
      <c r="E63" s="87"/>
      <c r="F63" s="44" t="str">
        <f t="shared" si="5"/>
        <v/>
      </c>
      <c r="G63" s="93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7.25" customHeight="1">
      <c r="A64" s="23"/>
      <c r="B64" s="98"/>
      <c r="C64" s="99"/>
      <c r="D64" s="86"/>
      <c r="E64" s="87"/>
      <c r="F64" s="44" t="str">
        <f t="shared" si="5"/>
        <v/>
      </c>
      <c r="G64" s="93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7.25" customHeight="1">
      <c r="A65" s="23"/>
      <c r="B65" s="98"/>
      <c r="C65" s="99"/>
      <c r="D65" s="86"/>
      <c r="E65" s="87"/>
      <c r="F65" s="44" t="str">
        <f t="shared" si="5"/>
        <v/>
      </c>
      <c r="G65" s="93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7.25" customHeight="1">
      <c r="A66" s="23"/>
      <c r="B66" s="98"/>
      <c r="C66" s="99"/>
      <c r="D66" s="86"/>
      <c r="E66" s="87"/>
      <c r="F66" s="44" t="str">
        <f t="shared" si="5"/>
        <v/>
      </c>
      <c r="G66" s="93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7.25" customHeight="1">
      <c r="A67" s="23"/>
      <c r="B67" s="98"/>
      <c r="C67" s="99"/>
      <c r="D67" s="86"/>
      <c r="E67" s="87"/>
      <c r="F67" s="44" t="str">
        <f t="shared" si="5"/>
        <v/>
      </c>
      <c r="G67" s="93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7.25" customHeight="1">
      <c r="A68" s="23"/>
      <c r="B68" s="98"/>
      <c r="C68" s="99"/>
      <c r="D68" s="86"/>
      <c r="E68" s="87"/>
      <c r="F68" s="44" t="str">
        <f t="shared" si="5"/>
        <v/>
      </c>
      <c r="G68" s="93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7.25" customHeight="1">
      <c r="A69" s="23"/>
      <c r="B69" s="98"/>
      <c r="C69" s="99"/>
      <c r="D69" s="86"/>
      <c r="E69" s="87"/>
      <c r="F69" s="44" t="str">
        <f t="shared" si="5"/>
        <v/>
      </c>
      <c r="G69" s="93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7.25" customHeight="1">
      <c r="A70" s="23"/>
      <c r="B70" s="98"/>
      <c r="C70" s="99"/>
      <c r="D70" s="86"/>
      <c r="E70" s="87"/>
      <c r="F70" s="44" t="str">
        <f t="shared" si="5"/>
        <v/>
      </c>
      <c r="G70" s="93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7.25" customHeight="1">
      <c r="A71" s="23"/>
      <c r="B71" s="98"/>
      <c r="C71" s="99"/>
      <c r="D71" s="86"/>
      <c r="E71" s="87"/>
      <c r="F71" s="44" t="str">
        <f t="shared" si="5"/>
        <v/>
      </c>
      <c r="G71" s="93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7.25" customHeight="1">
      <c r="A72" s="23"/>
      <c r="B72" s="98"/>
      <c r="C72" s="99"/>
      <c r="D72" s="86"/>
      <c r="E72" s="87"/>
      <c r="F72" s="44" t="str">
        <f t="shared" si="5"/>
        <v/>
      </c>
      <c r="G72" s="93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7.25" customHeight="1">
      <c r="A73" s="23"/>
      <c r="B73" s="98"/>
      <c r="C73" s="99"/>
      <c r="D73" s="86"/>
      <c r="E73" s="87"/>
      <c r="F73" s="44" t="str">
        <f t="shared" si="5"/>
        <v/>
      </c>
      <c r="G73" s="93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7.25" customHeight="1">
      <c r="A74" s="23"/>
      <c r="B74" s="98"/>
      <c r="C74" s="99"/>
      <c r="D74" s="86"/>
      <c r="E74" s="87"/>
      <c r="F74" s="44" t="str">
        <f t="shared" si="5"/>
        <v/>
      </c>
      <c r="G74" s="93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7.25" customHeight="1">
      <c r="A75" s="23"/>
      <c r="B75" s="98"/>
      <c r="C75" s="99"/>
      <c r="D75" s="86"/>
      <c r="E75" s="87"/>
      <c r="F75" s="44" t="str">
        <f t="shared" si="5"/>
        <v/>
      </c>
      <c r="G75" s="93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7.25" customHeight="1">
      <c r="A76" s="23"/>
      <c r="B76" s="98"/>
      <c r="C76" s="99"/>
      <c r="D76" s="86"/>
      <c r="E76" s="87"/>
      <c r="F76" s="44" t="str">
        <f t="shared" si="5"/>
        <v/>
      </c>
      <c r="G76" s="93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7.25" customHeight="1">
      <c r="A77" s="23"/>
      <c r="B77" s="98"/>
      <c r="C77" s="99"/>
      <c r="D77" s="86"/>
      <c r="E77" s="87"/>
      <c r="F77" s="44" t="str">
        <f t="shared" si="5"/>
        <v/>
      </c>
      <c r="G77" s="93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7.25" customHeight="1">
      <c r="A78" s="23"/>
      <c r="B78" s="98"/>
      <c r="C78" s="99"/>
      <c r="D78" s="86"/>
      <c r="E78" s="87"/>
      <c r="F78" s="44" t="str">
        <f t="shared" si="5"/>
        <v/>
      </c>
      <c r="G78" s="93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7.25" customHeight="1">
      <c r="A79" s="23"/>
      <c r="B79" s="98"/>
      <c r="C79" s="99"/>
      <c r="D79" s="100"/>
      <c r="E79" s="101"/>
      <c r="F79" s="44" t="str">
        <f t="shared" si="5"/>
        <v/>
      </c>
      <c r="G79" s="93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7.25" customHeight="1">
      <c r="A80" s="23"/>
      <c r="B80" s="98"/>
      <c r="C80" s="99"/>
      <c r="D80" s="100"/>
      <c r="E80" s="101"/>
      <c r="F80" s="44" t="str">
        <f t="shared" si="5"/>
        <v/>
      </c>
      <c r="G80" s="93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7.25" customHeight="1">
      <c r="A81" s="23"/>
      <c r="B81" s="98"/>
      <c r="C81" s="99"/>
      <c r="D81" s="100"/>
      <c r="E81" s="101"/>
      <c r="F81" s="44" t="str">
        <f t="shared" si="5"/>
        <v/>
      </c>
      <c r="G81" s="93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7.25" customHeight="1">
      <c r="A82" s="23"/>
      <c r="B82" s="98"/>
      <c r="C82" s="99"/>
      <c r="D82" s="100"/>
      <c r="E82" s="101"/>
      <c r="F82" s="44" t="str">
        <f t="shared" si="5"/>
        <v/>
      </c>
      <c r="G82" s="93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7.25" customHeight="1">
      <c r="A83" s="23"/>
      <c r="B83" s="98"/>
      <c r="C83" s="99"/>
      <c r="D83" s="100"/>
      <c r="E83" s="101"/>
      <c r="F83" s="44" t="str">
        <f t="shared" si="5"/>
        <v/>
      </c>
      <c r="G83" s="93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7.25" customHeight="1">
      <c r="A84" s="23"/>
      <c r="B84" s="98"/>
      <c r="C84" s="99"/>
      <c r="D84" s="100"/>
      <c r="E84" s="101"/>
      <c r="F84" s="44" t="str">
        <f t="shared" si="5"/>
        <v/>
      </c>
      <c r="G84" s="93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7.25" customHeight="1">
      <c r="A85" s="23"/>
      <c r="B85" s="98"/>
      <c r="C85" s="99"/>
      <c r="D85" s="100"/>
      <c r="E85" s="101"/>
      <c r="F85" s="44" t="str">
        <f t="shared" si="5"/>
        <v/>
      </c>
      <c r="G85" s="93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7.25" customHeight="1">
      <c r="A86" s="23"/>
      <c r="B86" s="98"/>
      <c r="C86" s="99"/>
      <c r="D86" s="100"/>
      <c r="E86" s="101"/>
      <c r="F86" s="44" t="str">
        <f t="shared" si="5"/>
        <v/>
      </c>
      <c r="G86" s="93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7.25" customHeight="1">
      <c r="A87" s="23"/>
      <c r="B87" s="98"/>
      <c r="C87" s="99"/>
      <c r="D87" s="100"/>
      <c r="E87" s="101"/>
      <c r="F87" s="44" t="str">
        <f t="shared" si="5"/>
        <v/>
      </c>
      <c r="G87" s="93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7.25" customHeight="1">
      <c r="A88" s="23"/>
      <c r="B88" s="98"/>
      <c r="C88" s="99"/>
      <c r="D88" s="100"/>
      <c r="E88" s="101"/>
      <c r="F88" s="44" t="str">
        <f t="shared" si="5"/>
        <v/>
      </c>
      <c r="G88" s="93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7.25" customHeight="1">
      <c r="A89" s="23"/>
      <c r="B89" s="98"/>
      <c r="C89" s="99"/>
      <c r="D89" s="100"/>
      <c r="E89" s="101"/>
      <c r="F89" s="44" t="str">
        <f t="shared" si="5"/>
        <v/>
      </c>
      <c r="G89" s="93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7.25" customHeight="1">
      <c r="A90" s="23"/>
      <c r="B90" s="98"/>
      <c r="C90" s="99"/>
      <c r="D90" s="100"/>
      <c r="E90" s="101"/>
      <c r="F90" s="44" t="str">
        <f t="shared" si="5"/>
        <v/>
      </c>
      <c r="G90" s="93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7.25" customHeight="1">
      <c r="A91" s="23"/>
      <c r="B91" s="98"/>
      <c r="C91" s="99"/>
      <c r="D91" s="100"/>
      <c r="E91" s="101"/>
      <c r="F91" s="44" t="str">
        <f t="shared" si="5"/>
        <v/>
      </c>
      <c r="G91" s="93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7.25" customHeight="1">
      <c r="A92" s="23"/>
      <c r="B92" s="98"/>
      <c r="C92" s="99"/>
      <c r="D92" s="100"/>
      <c r="E92" s="101"/>
      <c r="F92" s="44" t="str">
        <f t="shared" si="5"/>
        <v/>
      </c>
      <c r="G92" s="93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7.25" customHeight="1">
      <c r="A93" s="23"/>
      <c r="B93" s="98"/>
      <c r="C93" s="99"/>
      <c r="D93" s="100"/>
      <c r="E93" s="101"/>
      <c r="F93" s="44" t="str">
        <f t="shared" si="5"/>
        <v/>
      </c>
      <c r="G93" s="93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7.25" customHeight="1">
      <c r="A94" s="23"/>
      <c r="B94" s="98"/>
      <c r="C94" s="99"/>
      <c r="D94" s="100"/>
      <c r="E94" s="101"/>
      <c r="F94" s="44" t="str">
        <f t="shared" si="5"/>
        <v/>
      </c>
      <c r="G94" s="93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7.25" customHeight="1">
      <c r="A95" s="23"/>
      <c r="B95" s="98"/>
      <c r="C95" s="99"/>
      <c r="D95" s="100"/>
      <c r="E95" s="101"/>
      <c r="F95" s="44" t="str">
        <f t="shared" si="5"/>
        <v/>
      </c>
      <c r="G95" s="93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7.25" customHeight="1">
      <c r="A96" s="23"/>
      <c r="B96" s="98"/>
      <c r="C96" s="99"/>
      <c r="D96" s="100"/>
      <c r="E96" s="101"/>
      <c r="F96" s="44" t="str">
        <f t="shared" si="5"/>
        <v/>
      </c>
      <c r="G96" s="93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7.25" customHeight="1">
      <c r="A97" s="23"/>
      <c r="B97" s="98"/>
      <c r="C97" s="99"/>
      <c r="D97" s="100"/>
      <c r="E97" s="101"/>
      <c r="F97" s="44" t="str">
        <f t="shared" si="5"/>
        <v/>
      </c>
      <c r="G97" s="93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7.25" customHeight="1">
      <c r="A98" s="23"/>
      <c r="B98" s="98"/>
      <c r="C98" s="99"/>
      <c r="D98" s="100"/>
      <c r="E98" s="101"/>
      <c r="F98" s="44" t="str">
        <f t="shared" si="5"/>
        <v/>
      </c>
      <c r="G98" s="93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7.25" customHeight="1">
      <c r="A99" s="23"/>
      <c r="B99" s="98"/>
      <c r="C99" s="99"/>
      <c r="D99" s="100"/>
      <c r="E99" s="101"/>
      <c r="F99" s="44" t="str">
        <f t="shared" si="5"/>
        <v/>
      </c>
      <c r="G99" s="93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7.25" customHeight="1">
      <c r="A100" s="23"/>
      <c r="B100" s="98"/>
      <c r="C100" s="99"/>
      <c r="D100" s="100"/>
      <c r="E100" s="101"/>
      <c r="F100" s="44" t="str">
        <f t="shared" si="5"/>
        <v/>
      </c>
      <c r="G100" s="93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7.25" customHeight="1">
      <c r="A101" s="23"/>
      <c r="B101" s="98"/>
      <c r="C101" s="99"/>
      <c r="D101" s="100"/>
      <c r="E101" s="101"/>
      <c r="F101" s="44" t="str">
        <f t="shared" si="5"/>
        <v/>
      </c>
      <c r="G101" s="93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7.25" customHeight="1">
      <c r="A102" s="23"/>
      <c r="B102" s="98"/>
      <c r="C102" s="99"/>
      <c r="D102" s="100"/>
      <c r="E102" s="101"/>
      <c r="F102" s="44" t="str">
        <f t="shared" si="5"/>
        <v/>
      </c>
      <c r="G102" s="93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7.25" customHeight="1">
      <c r="A103" s="23"/>
      <c r="B103" s="98"/>
      <c r="C103" s="99"/>
      <c r="D103" s="100"/>
      <c r="E103" s="101"/>
      <c r="F103" s="44" t="str">
        <f t="shared" si="5"/>
        <v/>
      </c>
      <c r="G103" s="93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7.25" customHeight="1">
      <c r="A104" s="23"/>
      <c r="B104" s="98"/>
      <c r="C104" s="99"/>
      <c r="D104" s="100"/>
      <c r="E104" s="101"/>
      <c r="F104" s="44" t="str">
        <f t="shared" si="5"/>
        <v/>
      </c>
      <c r="G104" s="93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7.25" customHeight="1">
      <c r="A105" s="23"/>
      <c r="B105" s="98"/>
      <c r="C105" s="99"/>
      <c r="D105" s="100"/>
      <c r="E105" s="101"/>
      <c r="F105" s="44" t="str">
        <f t="shared" si="5"/>
        <v/>
      </c>
      <c r="G105" s="93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7.25" customHeight="1">
      <c r="A106" s="23"/>
      <c r="B106" s="98"/>
      <c r="C106" s="99"/>
      <c r="D106" s="100"/>
      <c r="E106" s="101"/>
      <c r="F106" s="44" t="str">
        <f t="shared" si="5"/>
        <v/>
      </c>
      <c r="G106" s="93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7.25" customHeight="1">
      <c r="A107" s="23"/>
      <c r="B107" s="98"/>
      <c r="C107" s="99"/>
      <c r="D107" s="100"/>
      <c r="E107" s="101"/>
      <c r="F107" s="44" t="str">
        <f t="shared" si="5"/>
        <v/>
      </c>
      <c r="G107" s="93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7.25" customHeight="1">
      <c r="A108" s="23"/>
      <c r="B108" s="98"/>
      <c r="C108" s="99"/>
      <c r="D108" s="100"/>
      <c r="E108" s="101"/>
      <c r="F108" s="44" t="str">
        <f t="shared" si="5"/>
        <v/>
      </c>
      <c r="G108" s="93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7.25" customHeight="1">
      <c r="A109" s="23"/>
      <c r="B109" s="98"/>
      <c r="C109" s="99"/>
      <c r="D109" s="100"/>
      <c r="E109" s="101"/>
      <c r="F109" s="44" t="str">
        <f t="shared" si="5"/>
        <v/>
      </c>
      <c r="G109" s="93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7.25" customHeight="1">
      <c r="A110" s="23"/>
      <c r="B110" s="98"/>
      <c r="C110" s="99"/>
      <c r="D110" s="100"/>
      <c r="E110" s="101"/>
      <c r="F110" s="44" t="str">
        <f t="shared" si="5"/>
        <v/>
      </c>
      <c r="G110" s="93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7.25" customHeight="1">
      <c r="A111" s="23"/>
      <c r="B111" s="98"/>
      <c r="C111" s="99"/>
      <c r="D111" s="100"/>
      <c r="E111" s="101"/>
      <c r="F111" s="44" t="str">
        <f t="shared" si="5"/>
        <v/>
      </c>
      <c r="G111" s="93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7.25" customHeight="1">
      <c r="A112" s="23"/>
      <c r="B112" s="98"/>
      <c r="C112" s="99"/>
      <c r="D112" s="100"/>
      <c r="E112" s="101"/>
      <c r="F112" s="44" t="str">
        <f t="shared" si="5"/>
        <v/>
      </c>
      <c r="G112" s="93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7.25" customHeight="1">
      <c r="A113" s="23"/>
      <c r="B113" s="98"/>
      <c r="C113" s="99"/>
      <c r="D113" s="100"/>
      <c r="E113" s="101"/>
      <c r="F113" s="44" t="str">
        <f t="shared" si="5"/>
        <v/>
      </c>
      <c r="G113" s="93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7.25" customHeight="1">
      <c r="A114" s="23"/>
      <c r="B114" s="98"/>
      <c r="C114" s="99"/>
      <c r="D114" s="100"/>
      <c r="E114" s="101"/>
      <c r="F114" s="44" t="str">
        <f t="shared" si="5"/>
        <v/>
      </c>
      <c r="G114" s="93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7.25" customHeight="1">
      <c r="A115" s="23"/>
      <c r="B115" s="98"/>
      <c r="C115" s="99"/>
      <c r="D115" s="100"/>
      <c r="E115" s="101"/>
      <c r="F115" s="44" t="str">
        <f t="shared" si="5"/>
        <v/>
      </c>
      <c r="G115" s="93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7.25" customHeight="1">
      <c r="A116" s="23"/>
      <c r="B116" s="98"/>
      <c r="C116" s="99"/>
      <c r="D116" s="100"/>
      <c r="E116" s="101"/>
      <c r="F116" s="44" t="str">
        <f t="shared" si="5"/>
        <v/>
      </c>
      <c r="G116" s="93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7.25" customHeight="1">
      <c r="A117" s="23"/>
      <c r="B117" s="98"/>
      <c r="C117" s="99"/>
      <c r="D117" s="100"/>
      <c r="E117" s="101"/>
      <c r="F117" s="44" t="str">
        <f t="shared" si="5"/>
        <v/>
      </c>
      <c r="G117" s="93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7.25" customHeight="1">
      <c r="A118" s="23"/>
      <c r="B118" s="98"/>
      <c r="C118" s="99"/>
      <c r="D118" s="100"/>
      <c r="E118" s="101"/>
      <c r="F118" s="44" t="str">
        <f t="shared" si="5"/>
        <v/>
      </c>
      <c r="G118" s="93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7.25" customHeight="1">
      <c r="A119" s="23"/>
      <c r="B119" s="98"/>
      <c r="C119" s="99"/>
      <c r="D119" s="100"/>
      <c r="E119" s="101"/>
      <c r="F119" s="44" t="str">
        <f t="shared" si="5"/>
        <v/>
      </c>
      <c r="G119" s="93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7.25" customHeight="1">
      <c r="A120" s="23"/>
      <c r="B120" s="98"/>
      <c r="C120" s="99"/>
      <c r="D120" s="100"/>
      <c r="E120" s="101"/>
      <c r="F120" s="44" t="str">
        <f t="shared" si="5"/>
        <v/>
      </c>
      <c r="G120" s="93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7.25" customHeight="1">
      <c r="A121" s="23"/>
      <c r="B121" s="98"/>
      <c r="C121" s="99"/>
      <c r="D121" s="100"/>
      <c r="E121" s="101"/>
      <c r="F121" s="44" t="str">
        <f t="shared" si="5"/>
        <v/>
      </c>
      <c r="G121" s="93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7.25" customHeight="1">
      <c r="A122" s="23"/>
      <c r="B122" s="98"/>
      <c r="C122" s="99"/>
      <c r="D122" s="100"/>
      <c r="E122" s="101"/>
      <c r="F122" s="44" t="str">
        <f t="shared" si="5"/>
        <v/>
      </c>
      <c r="G122" s="93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7.25" customHeight="1">
      <c r="A123" s="23"/>
      <c r="B123" s="98"/>
      <c r="C123" s="99"/>
      <c r="D123" s="100"/>
      <c r="E123" s="101"/>
      <c r="F123" s="44" t="str">
        <f t="shared" si="5"/>
        <v/>
      </c>
      <c r="G123" s="93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7.25" customHeight="1">
      <c r="A124" s="23"/>
      <c r="B124" s="98"/>
      <c r="C124" s="99"/>
      <c r="D124" s="100"/>
      <c r="E124" s="101"/>
      <c r="F124" s="44" t="str">
        <f t="shared" si="5"/>
        <v/>
      </c>
      <c r="G124" s="93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7.25" customHeight="1">
      <c r="A125" s="23"/>
      <c r="B125" s="98"/>
      <c r="C125" s="99"/>
      <c r="D125" s="100"/>
      <c r="E125" s="101"/>
      <c r="F125" s="44" t="str">
        <f t="shared" si="5"/>
        <v/>
      </c>
      <c r="G125" s="93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7.25" customHeight="1">
      <c r="A126" s="23"/>
      <c r="B126" s="98"/>
      <c r="C126" s="99"/>
      <c r="D126" s="100"/>
      <c r="E126" s="101"/>
      <c r="F126" s="44" t="str">
        <f t="shared" si="5"/>
        <v/>
      </c>
      <c r="G126" s="93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7.25" customHeight="1">
      <c r="A127" s="23"/>
      <c r="B127" s="98"/>
      <c r="C127" s="99"/>
      <c r="D127" s="100"/>
      <c r="E127" s="101"/>
      <c r="F127" s="44" t="str">
        <f t="shared" si="5"/>
        <v/>
      </c>
      <c r="G127" s="93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7.25" customHeight="1">
      <c r="A128" s="23"/>
      <c r="B128" s="98"/>
      <c r="C128" s="99"/>
      <c r="D128" s="100"/>
      <c r="E128" s="101"/>
      <c r="F128" s="44" t="str">
        <f t="shared" si="5"/>
        <v/>
      </c>
      <c r="G128" s="93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7.25" customHeight="1">
      <c r="A129" s="23"/>
      <c r="B129" s="98"/>
      <c r="C129" s="99"/>
      <c r="D129" s="100"/>
      <c r="E129" s="101"/>
      <c r="F129" s="44" t="str">
        <f t="shared" si="5"/>
        <v/>
      </c>
      <c r="G129" s="93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7.25" customHeight="1">
      <c r="A130" s="23"/>
      <c r="B130" s="98"/>
      <c r="C130" s="99"/>
      <c r="D130" s="100"/>
      <c r="E130" s="101"/>
      <c r="F130" s="44" t="str">
        <f t="shared" si="5"/>
        <v/>
      </c>
      <c r="G130" s="93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7.25" customHeight="1">
      <c r="A131" s="23"/>
      <c r="B131" s="98"/>
      <c r="C131" s="99"/>
      <c r="D131" s="100"/>
      <c r="E131" s="101"/>
      <c r="F131" s="44" t="str">
        <f t="shared" si="5"/>
        <v/>
      </c>
      <c r="G131" s="93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7.25" customHeight="1">
      <c r="A132" s="23"/>
      <c r="B132" s="98"/>
      <c r="C132" s="99"/>
      <c r="D132" s="100"/>
      <c r="E132" s="101"/>
      <c r="F132" s="44" t="str">
        <f t="shared" si="5"/>
        <v/>
      </c>
      <c r="G132" s="93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7.25" customHeight="1">
      <c r="A133" s="23"/>
      <c r="B133" s="98"/>
      <c r="C133" s="99"/>
      <c r="D133" s="100"/>
      <c r="E133" s="101"/>
      <c r="F133" s="44" t="str">
        <f t="shared" si="5"/>
        <v/>
      </c>
      <c r="G133" s="93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7.25" customHeight="1">
      <c r="A134" s="23"/>
      <c r="B134" s="98"/>
      <c r="C134" s="99"/>
      <c r="D134" s="100"/>
      <c r="E134" s="101"/>
      <c r="F134" s="44" t="str">
        <f t="shared" si="5"/>
        <v/>
      </c>
      <c r="G134" s="93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7.25" customHeight="1">
      <c r="A135" s="23"/>
      <c r="B135" s="98"/>
      <c r="C135" s="99"/>
      <c r="D135" s="100"/>
      <c r="E135" s="101"/>
      <c r="F135" s="44" t="str">
        <f t="shared" si="5"/>
        <v/>
      </c>
      <c r="G135" s="93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7.25" customHeight="1">
      <c r="A136" s="23"/>
      <c r="B136" s="98"/>
      <c r="C136" s="99"/>
      <c r="D136" s="100"/>
      <c r="E136" s="101"/>
      <c r="F136" s="44" t="str">
        <f t="shared" si="5"/>
        <v/>
      </c>
      <c r="G136" s="93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7.25" customHeight="1">
      <c r="A137" s="23"/>
      <c r="B137" s="98"/>
      <c r="C137" s="99"/>
      <c r="D137" s="100"/>
      <c r="E137" s="101"/>
      <c r="F137" s="44" t="str">
        <f t="shared" si="5"/>
        <v/>
      </c>
      <c r="G137" s="93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7.25" customHeight="1">
      <c r="A138" s="23"/>
      <c r="B138" s="98"/>
      <c r="C138" s="99"/>
      <c r="D138" s="100"/>
      <c r="E138" s="101"/>
      <c r="F138" s="44" t="str">
        <f t="shared" si="5"/>
        <v/>
      </c>
      <c r="G138" s="93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7.25" customHeight="1">
      <c r="A139" s="23"/>
      <c r="B139" s="98"/>
      <c r="C139" s="99"/>
      <c r="D139" s="100"/>
      <c r="E139" s="101"/>
      <c r="F139" s="44" t="str">
        <f t="shared" si="5"/>
        <v/>
      </c>
      <c r="G139" s="93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7.25" customHeight="1">
      <c r="A140" s="23"/>
      <c r="B140" s="98"/>
      <c r="C140" s="99"/>
      <c r="D140" s="100"/>
      <c r="E140" s="101"/>
      <c r="F140" s="44" t="str">
        <f t="shared" si="5"/>
        <v/>
      </c>
      <c r="G140" s="93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7.25" customHeight="1">
      <c r="A141" s="23"/>
      <c r="B141" s="98"/>
      <c r="C141" s="99"/>
      <c r="D141" s="100"/>
      <c r="E141" s="101"/>
      <c r="F141" s="44" t="str">
        <f t="shared" si="5"/>
        <v/>
      </c>
      <c r="G141" s="93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7.25" customHeight="1">
      <c r="A142" s="23"/>
      <c r="B142" s="98"/>
      <c r="C142" s="99"/>
      <c r="D142" s="100"/>
      <c r="E142" s="101"/>
      <c r="F142" s="44" t="str">
        <f t="shared" si="5"/>
        <v/>
      </c>
      <c r="G142" s="93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7.25" customHeight="1">
      <c r="A143" s="23"/>
      <c r="B143" s="98"/>
      <c r="C143" s="99"/>
      <c r="D143" s="100"/>
      <c r="E143" s="101"/>
      <c r="F143" s="44" t="str">
        <f t="shared" si="5"/>
        <v/>
      </c>
      <c r="G143" s="93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7.25" customHeight="1">
      <c r="A144" s="23"/>
      <c r="B144" s="98"/>
      <c r="C144" s="99"/>
      <c r="D144" s="100"/>
      <c r="E144" s="101"/>
      <c r="F144" s="44" t="str">
        <f t="shared" si="5"/>
        <v/>
      </c>
      <c r="G144" s="93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7.25" customHeight="1">
      <c r="A145" s="23"/>
      <c r="B145" s="98"/>
      <c r="C145" s="99"/>
      <c r="D145" s="100"/>
      <c r="E145" s="101"/>
      <c r="F145" s="44" t="str">
        <f t="shared" si="5"/>
        <v/>
      </c>
      <c r="G145" s="93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7.25" customHeight="1">
      <c r="A146" s="23"/>
      <c r="B146" s="98"/>
      <c r="C146" s="99"/>
      <c r="D146" s="100"/>
      <c r="E146" s="101"/>
      <c r="F146" s="44" t="str">
        <f t="shared" si="5"/>
        <v/>
      </c>
      <c r="G146" s="93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7.25" customHeight="1">
      <c r="A147" s="23"/>
      <c r="B147" s="98"/>
      <c r="C147" s="99"/>
      <c r="D147" s="100"/>
      <c r="E147" s="101"/>
      <c r="F147" s="44" t="str">
        <f t="shared" si="5"/>
        <v/>
      </c>
      <c r="G147" s="93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7.25" customHeight="1">
      <c r="A148" s="23"/>
      <c r="B148" s="98"/>
      <c r="C148" s="99"/>
      <c r="D148" s="100"/>
      <c r="E148" s="101"/>
      <c r="F148" s="44" t="str">
        <f t="shared" si="5"/>
        <v/>
      </c>
      <c r="G148" s="93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7.25" customHeight="1">
      <c r="A149" s="23"/>
      <c r="B149" s="98"/>
      <c r="C149" s="99"/>
      <c r="D149" s="100"/>
      <c r="E149" s="101"/>
      <c r="F149" s="44" t="str">
        <f t="shared" si="5"/>
        <v/>
      </c>
      <c r="G149" s="93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7.25" customHeight="1">
      <c r="A150" s="23"/>
      <c r="B150" s="98"/>
      <c r="C150" s="99"/>
      <c r="D150" s="100"/>
      <c r="E150" s="101"/>
      <c r="F150" s="44" t="str">
        <f t="shared" si="5"/>
        <v/>
      </c>
      <c r="G150" s="93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7.25" customHeight="1">
      <c r="A151" s="23"/>
      <c r="B151" s="98"/>
      <c r="C151" s="99"/>
      <c r="D151" s="100"/>
      <c r="E151" s="101"/>
      <c r="F151" s="44" t="str">
        <f t="shared" si="5"/>
        <v/>
      </c>
      <c r="G151" s="93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7.25" customHeight="1">
      <c r="A152" s="23"/>
      <c r="B152" s="98"/>
      <c r="C152" s="99"/>
      <c r="D152" s="100"/>
      <c r="E152" s="101"/>
      <c r="F152" s="44" t="str">
        <f t="shared" si="5"/>
        <v/>
      </c>
      <c r="G152" s="93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7.25" customHeight="1">
      <c r="A153" s="23"/>
      <c r="B153" s="98"/>
      <c r="C153" s="99"/>
      <c r="D153" s="100"/>
      <c r="E153" s="101"/>
      <c r="F153" s="44" t="str">
        <f t="shared" si="5"/>
        <v/>
      </c>
      <c r="G153" s="93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7.25" customHeight="1">
      <c r="A154" s="23"/>
      <c r="B154" s="98"/>
      <c r="C154" s="99"/>
      <c r="D154" s="100"/>
      <c r="E154" s="101"/>
      <c r="F154" s="44" t="str">
        <f t="shared" si="5"/>
        <v/>
      </c>
      <c r="G154" s="93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7.25" customHeight="1">
      <c r="A155" s="23"/>
      <c r="B155" s="98"/>
      <c r="C155" s="99"/>
      <c r="D155" s="100"/>
      <c r="E155" s="101"/>
      <c r="F155" s="44" t="str">
        <f t="shared" si="5"/>
        <v/>
      </c>
      <c r="G155" s="93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7.25" customHeight="1">
      <c r="A156" s="23"/>
      <c r="B156" s="98"/>
      <c r="C156" s="99"/>
      <c r="D156" s="100"/>
      <c r="E156" s="101"/>
      <c r="F156" s="44" t="str">
        <f t="shared" si="5"/>
        <v/>
      </c>
      <c r="G156" s="93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7.25" customHeight="1">
      <c r="A157" s="23"/>
      <c r="B157" s="98"/>
      <c r="C157" s="99"/>
      <c r="D157" s="100"/>
      <c r="E157" s="101"/>
      <c r="F157" s="44" t="str">
        <f t="shared" si="5"/>
        <v/>
      </c>
      <c r="G157" s="93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7.25" customHeight="1">
      <c r="A158" s="23"/>
      <c r="B158" s="98"/>
      <c r="C158" s="99"/>
      <c r="D158" s="100"/>
      <c r="E158" s="101"/>
      <c r="F158" s="44" t="str">
        <f t="shared" si="5"/>
        <v/>
      </c>
      <c r="G158" s="93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7.25" customHeight="1">
      <c r="A159" s="23"/>
      <c r="B159" s="98"/>
      <c r="C159" s="99"/>
      <c r="D159" s="100"/>
      <c r="E159" s="101"/>
      <c r="F159" s="44" t="str">
        <f t="shared" si="5"/>
        <v/>
      </c>
      <c r="G159" s="93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7.25" customHeight="1">
      <c r="A160" s="23"/>
      <c r="B160" s="98"/>
      <c r="C160" s="99"/>
      <c r="D160" s="100"/>
      <c r="E160" s="101"/>
      <c r="F160" s="44" t="str">
        <f t="shared" si="5"/>
        <v/>
      </c>
      <c r="G160" s="93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7.25" customHeight="1">
      <c r="A161" s="23"/>
      <c r="B161" s="98"/>
      <c r="C161" s="99"/>
      <c r="D161" s="100"/>
      <c r="E161" s="101"/>
      <c r="F161" s="44" t="str">
        <f t="shared" si="5"/>
        <v/>
      </c>
      <c r="G161" s="93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7.25" customHeight="1">
      <c r="A162" s="23"/>
      <c r="B162" s="98"/>
      <c r="C162" s="99"/>
      <c r="D162" s="100"/>
      <c r="E162" s="101"/>
      <c r="F162" s="44" t="str">
        <f t="shared" si="5"/>
        <v/>
      </c>
      <c r="G162" s="93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7.25" customHeight="1">
      <c r="A163" s="23"/>
      <c r="B163" s="98"/>
      <c r="C163" s="99"/>
      <c r="D163" s="100"/>
      <c r="E163" s="101"/>
      <c r="F163" s="44" t="str">
        <f t="shared" si="5"/>
        <v/>
      </c>
      <c r="G163" s="93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7.25" customHeight="1">
      <c r="A164" s="23"/>
      <c r="B164" s="98"/>
      <c r="C164" s="99"/>
      <c r="D164" s="100"/>
      <c r="E164" s="101"/>
      <c r="F164" s="44" t="str">
        <f t="shared" si="5"/>
        <v/>
      </c>
      <c r="G164" s="93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7.25" customHeight="1">
      <c r="A165" s="23"/>
      <c r="B165" s="98"/>
      <c r="C165" s="99"/>
      <c r="D165" s="100"/>
      <c r="E165" s="101"/>
      <c r="F165" s="44" t="str">
        <f t="shared" si="5"/>
        <v/>
      </c>
      <c r="G165" s="93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7.25" customHeight="1">
      <c r="A166" s="23"/>
      <c r="B166" s="98"/>
      <c r="C166" s="99"/>
      <c r="D166" s="100"/>
      <c r="E166" s="101"/>
      <c r="F166" s="44" t="str">
        <f t="shared" si="5"/>
        <v/>
      </c>
      <c r="G166" s="93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7.25" customHeight="1">
      <c r="A167" s="23"/>
      <c r="B167" s="98"/>
      <c r="C167" s="99"/>
      <c r="D167" s="100"/>
      <c r="E167" s="101"/>
      <c r="F167" s="44" t="str">
        <f t="shared" si="5"/>
        <v/>
      </c>
      <c r="G167" s="93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7.25" customHeight="1">
      <c r="A168" s="23"/>
      <c r="B168" s="98"/>
      <c r="C168" s="99"/>
      <c r="D168" s="100"/>
      <c r="E168" s="101"/>
      <c r="F168" s="44" t="str">
        <f t="shared" si="5"/>
        <v/>
      </c>
      <c r="G168" s="93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7.25" customHeight="1">
      <c r="A169" s="23"/>
      <c r="B169" s="98"/>
      <c r="C169" s="99"/>
      <c r="D169" s="100"/>
      <c r="E169" s="101"/>
      <c r="F169" s="44" t="str">
        <f t="shared" si="5"/>
        <v/>
      </c>
      <c r="G169" s="93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7.25" customHeight="1">
      <c r="A170" s="23"/>
      <c r="B170" s="98"/>
      <c r="C170" s="99"/>
      <c r="D170" s="100"/>
      <c r="E170" s="101"/>
      <c r="F170" s="44" t="str">
        <f t="shared" si="5"/>
        <v/>
      </c>
      <c r="G170" s="93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7.25" customHeight="1">
      <c r="A171" s="23"/>
      <c r="B171" s="98"/>
      <c r="C171" s="99"/>
      <c r="D171" s="100"/>
      <c r="E171" s="101"/>
      <c r="F171" s="44" t="str">
        <f t="shared" si="5"/>
        <v/>
      </c>
      <c r="G171" s="93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7.25" customHeight="1">
      <c r="A172" s="23"/>
      <c r="B172" s="98"/>
      <c r="C172" s="99"/>
      <c r="D172" s="100"/>
      <c r="E172" s="101"/>
      <c r="F172" s="44" t="str">
        <f t="shared" si="5"/>
        <v/>
      </c>
      <c r="G172" s="93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7.25" customHeight="1">
      <c r="A173" s="23"/>
      <c r="B173" s="98"/>
      <c r="C173" s="99"/>
      <c r="D173" s="100"/>
      <c r="E173" s="101"/>
      <c r="F173" s="44" t="str">
        <f t="shared" si="5"/>
        <v/>
      </c>
      <c r="G173" s="93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7.25" customHeight="1">
      <c r="A174" s="23"/>
      <c r="B174" s="98"/>
      <c r="C174" s="99"/>
      <c r="D174" s="100"/>
      <c r="E174" s="101"/>
      <c r="F174" s="44" t="str">
        <f t="shared" si="5"/>
        <v/>
      </c>
      <c r="G174" s="93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7.25" customHeight="1">
      <c r="A175" s="23"/>
      <c r="B175" s="98"/>
      <c r="C175" s="99"/>
      <c r="D175" s="100"/>
      <c r="E175" s="101"/>
      <c r="F175" s="44" t="str">
        <f t="shared" si="5"/>
        <v/>
      </c>
      <c r="G175" s="93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7.25" customHeight="1">
      <c r="A176" s="23"/>
      <c r="B176" s="98"/>
      <c r="C176" s="99"/>
      <c r="D176" s="100"/>
      <c r="E176" s="101"/>
      <c r="F176" s="44" t="str">
        <f t="shared" si="5"/>
        <v/>
      </c>
      <c r="G176" s="93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7.25" customHeight="1">
      <c r="A177" s="23"/>
      <c r="B177" s="98"/>
      <c r="C177" s="99"/>
      <c r="D177" s="100"/>
      <c r="E177" s="101"/>
      <c r="F177" s="44" t="str">
        <f t="shared" si="5"/>
        <v/>
      </c>
      <c r="G177" s="93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7.25" customHeight="1">
      <c r="A178" s="23"/>
      <c r="B178" s="98"/>
      <c r="C178" s="99"/>
      <c r="D178" s="100"/>
      <c r="E178" s="101"/>
      <c r="F178" s="44" t="str">
        <f t="shared" si="5"/>
        <v/>
      </c>
      <c r="G178" s="93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7.25" customHeight="1">
      <c r="A179" s="23"/>
      <c r="B179" s="98"/>
      <c r="C179" s="99"/>
      <c r="D179" s="100"/>
      <c r="E179" s="101"/>
      <c r="F179" s="44" t="str">
        <f t="shared" si="5"/>
        <v/>
      </c>
      <c r="G179" s="93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7.25" customHeight="1">
      <c r="A180" s="23"/>
      <c r="B180" s="98"/>
      <c r="C180" s="99"/>
      <c r="D180" s="100"/>
      <c r="E180" s="101"/>
      <c r="F180" s="44" t="str">
        <f t="shared" si="5"/>
        <v/>
      </c>
      <c r="G180" s="93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7.25" customHeight="1">
      <c r="A181" s="23"/>
      <c r="B181" s="98"/>
      <c r="C181" s="99"/>
      <c r="D181" s="100"/>
      <c r="E181" s="101"/>
      <c r="F181" s="44" t="str">
        <f t="shared" si="5"/>
        <v/>
      </c>
      <c r="G181" s="93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7.25" customHeight="1">
      <c r="A182" s="23"/>
      <c r="B182" s="98"/>
      <c r="C182" s="99"/>
      <c r="D182" s="100"/>
      <c r="E182" s="101"/>
      <c r="F182" s="44" t="str">
        <f t="shared" si="5"/>
        <v/>
      </c>
      <c r="G182" s="93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7.25" customHeight="1">
      <c r="A183" s="23"/>
      <c r="B183" s="98"/>
      <c r="C183" s="99"/>
      <c r="D183" s="100"/>
      <c r="E183" s="101"/>
      <c r="F183" s="44" t="str">
        <f t="shared" si="5"/>
        <v/>
      </c>
      <c r="G183" s="93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7.25" customHeight="1">
      <c r="A184" s="23"/>
      <c r="B184" s="98"/>
      <c r="C184" s="99"/>
      <c r="D184" s="100"/>
      <c r="E184" s="101"/>
      <c r="F184" s="44" t="str">
        <f t="shared" si="5"/>
        <v/>
      </c>
      <c r="G184" s="93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7.25" customHeight="1">
      <c r="A185" s="23"/>
      <c r="B185" s="98"/>
      <c r="C185" s="99"/>
      <c r="D185" s="100"/>
      <c r="E185" s="101"/>
      <c r="F185" s="44" t="str">
        <f t="shared" si="5"/>
        <v/>
      </c>
      <c r="G185" s="93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7.25" customHeight="1">
      <c r="A186" s="23"/>
      <c r="B186" s="98"/>
      <c r="C186" s="99"/>
      <c r="D186" s="100"/>
      <c r="E186" s="101"/>
      <c r="F186" s="44" t="str">
        <f t="shared" si="5"/>
        <v/>
      </c>
      <c r="G186" s="93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7.25" customHeight="1">
      <c r="A187" s="23"/>
      <c r="B187" s="98"/>
      <c r="C187" s="99"/>
      <c r="D187" s="100"/>
      <c r="E187" s="101"/>
      <c r="F187" s="44" t="str">
        <f t="shared" si="5"/>
        <v/>
      </c>
      <c r="G187" s="93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7.25" customHeight="1">
      <c r="A188" s="23"/>
      <c r="B188" s="98"/>
      <c r="C188" s="99"/>
      <c r="D188" s="100"/>
      <c r="E188" s="101"/>
      <c r="F188" s="44" t="str">
        <f t="shared" si="5"/>
        <v/>
      </c>
      <c r="G188" s="93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7.25" customHeight="1">
      <c r="A189" s="23"/>
      <c r="B189" s="98"/>
      <c r="C189" s="99"/>
      <c r="D189" s="100"/>
      <c r="E189" s="101"/>
      <c r="F189" s="44" t="str">
        <f t="shared" si="5"/>
        <v/>
      </c>
      <c r="G189" s="93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7.25" customHeight="1">
      <c r="A190" s="23"/>
      <c r="B190" s="98"/>
      <c r="C190" s="99"/>
      <c r="D190" s="100"/>
      <c r="E190" s="101"/>
      <c r="F190" s="44" t="str">
        <f t="shared" si="5"/>
        <v/>
      </c>
      <c r="G190" s="93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7.25" customHeight="1">
      <c r="A191" s="23"/>
      <c r="B191" s="98"/>
      <c r="C191" s="99"/>
      <c r="D191" s="100"/>
      <c r="E191" s="101"/>
      <c r="F191" s="44" t="str">
        <f t="shared" si="5"/>
        <v/>
      </c>
      <c r="G191" s="93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7.25" customHeight="1">
      <c r="A192" s="23"/>
      <c r="B192" s="98"/>
      <c r="C192" s="99"/>
      <c r="D192" s="100"/>
      <c r="E192" s="101"/>
      <c r="F192" s="44" t="str">
        <f t="shared" si="5"/>
        <v/>
      </c>
      <c r="G192" s="93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7.25" customHeight="1">
      <c r="A193" s="23"/>
      <c r="B193" s="98"/>
      <c r="C193" s="99"/>
      <c r="D193" s="100"/>
      <c r="E193" s="101"/>
      <c r="F193" s="44" t="str">
        <f t="shared" si="5"/>
        <v/>
      </c>
      <c r="G193" s="93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7.25" customHeight="1">
      <c r="A194" s="23"/>
      <c r="B194" s="98"/>
      <c r="C194" s="99"/>
      <c r="D194" s="100"/>
      <c r="E194" s="101"/>
      <c r="F194" s="44" t="str">
        <f t="shared" si="5"/>
        <v/>
      </c>
      <c r="G194" s="93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7.25" customHeight="1">
      <c r="A195" s="23"/>
      <c r="B195" s="98"/>
      <c r="C195" s="99"/>
      <c r="D195" s="100"/>
      <c r="E195" s="101"/>
      <c r="F195" s="44" t="str">
        <f t="shared" si="5"/>
        <v/>
      </c>
      <c r="G195" s="93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7.25" customHeight="1">
      <c r="A196" s="23"/>
      <c r="B196" s="98"/>
      <c r="C196" s="99"/>
      <c r="D196" s="100"/>
      <c r="E196" s="101"/>
      <c r="F196" s="44" t="str">
        <f t="shared" si="5"/>
        <v/>
      </c>
      <c r="G196" s="93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7.25" customHeight="1">
      <c r="A197" s="23"/>
      <c r="B197" s="98"/>
      <c r="C197" s="99"/>
      <c r="D197" s="100"/>
      <c r="E197" s="101"/>
      <c r="F197" s="44" t="str">
        <f t="shared" si="5"/>
        <v/>
      </c>
      <c r="G197" s="93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7.25" customHeight="1">
      <c r="A198" s="23"/>
      <c r="B198" s="98"/>
      <c r="C198" s="99"/>
      <c r="D198" s="100"/>
      <c r="E198" s="101"/>
      <c r="F198" s="44" t="str">
        <f t="shared" si="5"/>
        <v/>
      </c>
      <c r="G198" s="93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7.25" customHeight="1">
      <c r="A199" s="23"/>
      <c r="B199" s="98"/>
      <c r="C199" s="99"/>
      <c r="D199" s="100"/>
      <c r="E199" s="101"/>
      <c r="F199" s="44" t="str">
        <f t="shared" si="5"/>
        <v/>
      </c>
      <c r="G199" s="93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7.25" customHeight="1">
      <c r="A200" s="23"/>
      <c r="B200" s="98"/>
      <c r="C200" s="99"/>
      <c r="D200" s="100"/>
      <c r="E200" s="101"/>
      <c r="F200" s="44" t="str">
        <f t="shared" si="5"/>
        <v/>
      </c>
      <c r="G200" s="93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7.25" customHeight="1">
      <c r="A201" s="23"/>
      <c r="B201" s="98"/>
      <c r="C201" s="99"/>
      <c r="D201" s="100"/>
      <c r="E201" s="101"/>
      <c r="F201" s="44" t="str">
        <f t="shared" si="5"/>
        <v/>
      </c>
      <c r="G201" s="93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7.25" customHeight="1">
      <c r="A202" s="23"/>
      <c r="B202" s="98"/>
      <c r="C202" s="99"/>
      <c r="D202" s="100"/>
      <c r="E202" s="101"/>
      <c r="F202" s="44" t="str">
        <f t="shared" si="5"/>
        <v/>
      </c>
      <c r="G202" s="93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7.25" customHeight="1">
      <c r="A203" s="23"/>
      <c r="B203" s="98"/>
      <c r="C203" s="99"/>
      <c r="D203" s="100"/>
      <c r="E203" s="101"/>
      <c r="F203" s="44" t="str">
        <f t="shared" si="5"/>
        <v/>
      </c>
      <c r="G203" s="93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7.25" customHeight="1">
      <c r="A204" s="23"/>
      <c r="B204" s="98"/>
      <c r="C204" s="99"/>
      <c r="D204" s="100"/>
      <c r="E204" s="101"/>
      <c r="F204" s="44" t="str">
        <f t="shared" si="5"/>
        <v/>
      </c>
      <c r="G204" s="93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7.25" customHeight="1">
      <c r="A205" s="23"/>
      <c r="B205" s="98"/>
      <c r="C205" s="99"/>
      <c r="D205" s="100"/>
      <c r="E205" s="101"/>
      <c r="F205" s="44" t="str">
        <f t="shared" si="5"/>
        <v/>
      </c>
      <c r="G205" s="93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7.25" customHeight="1">
      <c r="A206" s="23"/>
      <c r="B206" s="98"/>
      <c r="C206" s="99"/>
      <c r="D206" s="100"/>
      <c r="E206" s="101"/>
      <c r="F206" s="44" t="str">
        <f t="shared" si="5"/>
        <v/>
      </c>
      <c r="G206" s="93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7.25" customHeight="1">
      <c r="A207" s="23"/>
      <c r="B207" s="98"/>
      <c r="C207" s="99"/>
      <c r="D207" s="100"/>
      <c r="E207" s="101"/>
      <c r="F207" s="44" t="str">
        <f t="shared" si="5"/>
        <v/>
      </c>
      <c r="G207" s="93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7.25" customHeight="1">
      <c r="A208" s="23"/>
      <c r="B208" s="98"/>
      <c r="C208" s="99"/>
      <c r="D208" s="100"/>
      <c r="E208" s="101"/>
      <c r="F208" s="44" t="str">
        <f t="shared" si="5"/>
        <v/>
      </c>
      <c r="G208" s="93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7.25" customHeight="1">
      <c r="A209" s="23"/>
      <c r="B209" s="98"/>
      <c r="C209" s="99"/>
      <c r="D209" s="100"/>
      <c r="E209" s="101"/>
      <c r="F209" s="44" t="str">
        <f t="shared" si="5"/>
        <v/>
      </c>
      <c r="G209" s="93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7.25" customHeight="1">
      <c r="A210" s="23"/>
      <c r="B210" s="98"/>
      <c r="C210" s="99"/>
      <c r="D210" s="100"/>
      <c r="E210" s="101"/>
      <c r="F210" s="44" t="str">
        <f t="shared" si="5"/>
        <v/>
      </c>
      <c r="G210" s="93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7.25" customHeight="1">
      <c r="A211" s="23"/>
      <c r="B211" s="98"/>
      <c r="C211" s="99"/>
      <c r="D211" s="100"/>
      <c r="E211" s="101"/>
      <c r="F211" s="44" t="str">
        <f t="shared" si="5"/>
        <v/>
      </c>
      <c r="G211" s="93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7.25" customHeight="1">
      <c r="A212" s="23"/>
      <c r="B212" s="98"/>
      <c r="C212" s="99"/>
      <c r="D212" s="100"/>
      <c r="E212" s="101"/>
      <c r="F212" s="44" t="str">
        <f t="shared" si="5"/>
        <v/>
      </c>
      <c r="G212" s="93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7.25" customHeight="1">
      <c r="A213" s="23"/>
      <c r="B213" s="98"/>
      <c r="C213" s="99"/>
      <c r="D213" s="100"/>
      <c r="E213" s="101"/>
      <c r="F213" s="44" t="str">
        <f t="shared" si="5"/>
        <v/>
      </c>
      <c r="G213" s="93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7.25" customHeight="1">
      <c r="A214" s="23"/>
      <c r="B214" s="98"/>
      <c r="C214" s="99"/>
      <c r="D214" s="100"/>
      <c r="E214" s="101"/>
      <c r="F214" s="44" t="str">
        <f t="shared" ref="F214:F220" si="6">IF(E214-D214 &gt; 0, E214-D214, "")</f>
        <v/>
      </c>
      <c r="G214" s="93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7.25" customHeight="1">
      <c r="A215" s="23"/>
      <c r="B215" s="98"/>
      <c r="C215" s="99"/>
      <c r="D215" s="100"/>
      <c r="E215" s="101"/>
      <c r="F215" s="44" t="str">
        <f t="shared" si="6"/>
        <v/>
      </c>
      <c r="G215" s="93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7.25" customHeight="1">
      <c r="A216" s="23"/>
      <c r="B216" s="98"/>
      <c r="C216" s="99"/>
      <c r="D216" s="100"/>
      <c r="E216" s="101"/>
      <c r="F216" s="44" t="str">
        <f t="shared" si="6"/>
        <v/>
      </c>
      <c r="G216" s="93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7.25" customHeight="1">
      <c r="A217" s="23"/>
      <c r="B217" s="98"/>
      <c r="C217" s="99"/>
      <c r="D217" s="100"/>
      <c r="E217" s="101"/>
      <c r="F217" s="44" t="str">
        <f t="shared" si="6"/>
        <v/>
      </c>
      <c r="G217" s="93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7.25" customHeight="1">
      <c r="A218" s="23"/>
      <c r="B218" s="98"/>
      <c r="C218" s="99"/>
      <c r="D218" s="100"/>
      <c r="E218" s="101"/>
      <c r="F218" s="44" t="str">
        <f t="shared" si="6"/>
        <v/>
      </c>
      <c r="G218" s="93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7.25" customHeight="1">
      <c r="A219" s="23"/>
      <c r="B219" s="98"/>
      <c r="C219" s="99"/>
      <c r="D219" s="100"/>
      <c r="E219" s="101"/>
      <c r="F219" s="44" t="str">
        <f t="shared" si="6"/>
        <v/>
      </c>
      <c r="G219" s="93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7.25" customHeight="1">
      <c r="A220" s="23"/>
      <c r="B220" s="98"/>
      <c r="C220" s="99"/>
      <c r="D220" s="100"/>
      <c r="E220" s="101"/>
      <c r="F220" s="44" t="str">
        <f t="shared" si="6"/>
        <v/>
      </c>
      <c r="G220" s="93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7.25" customHeight="1">
      <c r="A221" s="23"/>
      <c r="B221" s="98"/>
      <c r="C221" s="99"/>
      <c r="D221" s="100"/>
      <c r="E221" s="101"/>
      <c r="F221" s="10"/>
      <c r="G221" s="93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7.25" customHeight="1">
      <c r="A222" s="23"/>
      <c r="B222" s="98"/>
      <c r="C222" s="99"/>
      <c r="D222" s="100"/>
      <c r="E222" s="101"/>
      <c r="F222" s="10"/>
      <c r="G222" s="93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7.25" customHeight="1">
      <c r="A223" s="23"/>
      <c r="B223" s="98"/>
      <c r="C223" s="99"/>
      <c r="D223" s="100"/>
      <c r="E223" s="101"/>
      <c r="F223" s="10"/>
      <c r="G223" s="93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7.25" customHeight="1">
      <c r="A224" s="23"/>
      <c r="B224" s="98"/>
      <c r="C224" s="99"/>
      <c r="D224" s="100"/>
      <c r="E224" s="101"/>
      <c r="F224" s="10"/>
      <c r="G224" s="93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7.25" customHeight="1">
      <c r="A225" s="23"/>
      <c r="B225" s="98"/>
      <c r="C225" s="99"/>
      <c r="D225" s="100"/>
      <c r="E225" s="101"/>
      <c r="F225" s="10"/>
      <c r="G225" s="93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7.25" customHeight="1">
      <c r="A226" s="23"/>
      <c r="B226" s="98"/>
      <c r="C226" s="99"/>
      <c r="D226" s="100"/>
      <c r="E226" s="101"/>
      <c r="F226" s="10"/>
      <c r="G226" s="93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7.25" customHeight="1">
      <c r="A227" s="23"/>
      <c r="B227" s="98"/>
      <c r="C227" s="99"/>
      <c r="D227" s="100"/>
      <c r="E227" s="101"/>
      <c r="F227" s="10"/>
      <c r="G227" s="93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7.25" customHeight="1">
      <c r="A228" s="23"/>
      <c r="B228" s="98"/>
      <c r="C228" s="99"/>
      <c r="D228" s="100"/>
      <c r="E228" s="101"/>
      <c r="F228" s="10"/>
      <c r="G228" s="93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7.25" customHeight="1">
      <c r="A229" s="23"/>
      <c r="B229" s="98"/>
      <c r="C229" s="99"/>
      <c r="D229" s="100"/>
      <c r="E229" s="101"/>
      <c r="F229" s="10"/>
      <c r="G229" s="93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7.25" customHeight="1">
      <c r="A230" s="23"/>
      <c r="B230" s="98"/>
      <c r="C230" s="99"/>
      <c r="D230" s="100"/>
      <c r="E230" s="101"/>
      <c r="F230" s="10"/>
      <c r="G230" s="93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7.25" customHeight="1">
      <c r="A231" s="23"/>
      <c r="B231" s="98"/>
      <c r="C231" s="99"/>
      <c r="D231" s="100"/>
      <c r="E231" s="101"/>
      <c r="F231" s="10"/>
      <c r="G231" s="93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7.25" customHeight="1">
      <c r="A232" s="23"/>
      <c r="B232" s="98"/>
      <c r="C232" s="99"/>
      <c r="D232" s="100"/>
      <c r="E232" s="101"/>
      <c r="F232" s="10"/>
      <c r="G232" s="93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7.25" customHeight="1">
      <c r="A233" s="23"/>
      <c r="B233" s="98"/>
      <c r="C233" s="99"/>
      <c r="D233" s="100"/>
      <c r="E233" s="101"/>
      <c r="F233" s="10"/>
      <c r="G233" s="93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7.25" customHeight="1">
      <c r="A234" s="23"/>
      <c r="B234" s="98"/>
      <c r="C234" s="99"/>
      <c r="D234" s="100"/>
      <c r="E234" s="101"/>
      <c r="F234" s="10"/>
      <c r="G234" s="93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7.25" customHeight="1">
      <c r="A235" s="23"/>
      <c r="B235" s="98"/>
      <c r="C235" s="99"/>
      <c r="D235" s="100"/>
      <c r="E235" s="101"/>
      <c r="F235" s="10"/>
      <c r="G235" s="93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7.25" customHeight="1">
      <c r="A236" s="23"/>
      <c r="B236" s="98"/>
      <c r="C236" s="99"/>
      <c r="D236" s="100"/>
      <c r="E236" s="101"/>
      <c r="F236" s="10"/>
      <c r="G236" s="93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7.25" customHeight="1">
      <c r="A237" s="23"/>
      <c r="B237" s="98"/>
      <c r="C237" s="99"/>
      <c r="D237" s="100"/>
      <c r="E237" s="101"/>
      <c r="F237" s="10"/>
      <c r="G237" s="93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7.25" customHeight="1">
      <c r="A238" s="23"/>
      <c r="B238" s="98"/>
      <c r="C238" s="99"/>
      <c r="D238" s="100"/>
      <c r="E238" s="101"/>
      <c r="F238" s="10"/>
      <c r="G238" s="93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7.25" customHeight="1">
      <c r="A239" s="23"/>
      <c r="B239" s="98"/>
      <c r="C239" s="99"/>
      <c r="D239" s="100"/>
      <c r="E239" s="101"/>
      <c r="F239" s="10"/>
      <c r="G239" s="93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7.25" customHeight="1">
      <c r="A240" s="23"/>
      <c r="B240" s="98"/>
      <c r="C240" s="99"/>
      <c r="D240" s="100"/>
      <c r="E240" s="101"/>
      <c r="F240" s="10"/>
      <c r="G240" s="93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7.25" customHeight="1">
      <c r="A241" s="23"/>
      <c r="B241" s="98"/>
      <c r="C241" s="99"/>
      <c r="D241" s="100"/>
      <c r="E241" s="101"/>
      <c r="F241" s="10"/>
      <c r="G241" s="93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7.25" customHeight="1">
      <c r="A242" s="23"/>
      <c r="B242" s="98"/>
      <c r="C242" s="99"/>
      <c r="D242" s="100"/>
      <c r="E242" s="101"/>
      <c r="F242" s="10"/>
      <c r="G242" s="93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7.25" customHeight="1">
      <c r="A243" s="23"/>
      <c r="B243" s="98"/>
      <c r="C243" s="99"/>
      <c r="D243" s="100"/>
      <c r="E243" s="101"/>
      <c r="F243" s="10"/>
      <c r="G243" s="93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7.25" customHeight="1">
      <c r="A244" s="23"/>
      <c r="B244" s="98"/>
      <c r="C244" s="99"/>
      <c r="D244" s="100"/>
      <c r="E244" s="101"/>
      <c r="F244" s="10"/>
      <c r="G244" s="93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7.25" customHeight="1">
      <c r="A245" s="23"/>
      <c r="B245" s="98"/>
      <c r="C245" s="99"/>
      <c r="D245" s="100"/>
      <c r="E245" s="101"/>
      <c r="F245" s="10"/>
      <c r="G245" s="93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7.25" customHeight="1">
      <c r="A246" s="23"/>
      <c r="B246" s="98"/>
      <c r="C246" s="99"/>
      <c r="D246" s="100"/>
      <c r="E246" s="101"/>
      <c r="F246" s="10"/>
      <c r="G246" s="93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7.25" customHeight="1">
      <c r="A247" s="23"/>
      <c r="B247" s="98"/>
      <c r="C247" s="99"/>
      <c r="D247" s="100"/>
      <c r="E247" s="101"/>
      <c r="F247" s="10"/>
      <c r="G247" s="93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7.25" customHeight="1">
      <c r="A248" s="23"/>
      <c r="B248" s="98"/>
      <c r="C248" s="99"/>
      <c r="D248" s="100"/>
      <c r="E248" s="101"/>
      <c r="F248" s="10"/>
      <c r="G248" s="93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7.25" customHeight="1">
      <c r="A249" s="23"/>
      <c r="B249" s="98"/>
      <c r="C249" s="99"/>
      <c r="D249" s="100"/>
      <c r="E249" s="101"/>
      <c r="F249" s="10"/>
      <c r="G249" s="93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7.25" customHeight="1">
      <c r="A250" s="23"/>
      <c r="B250" s="98"/>
      <c r="C250" s="99"/>
      <c r="D250" s="100"/>
      <c r="E250" s="101"/>
      <c r="F250" s="10"/>
      <c r="G250" s="93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7.25" customHeight="1">
      <c r="A251" s="23"/>
      <c r="B251" s="98"/>
      <c r="C251" s="99"/>
      <c r="D251" s="100"/>
      <c r="E251" s="101"/>
      <c r="F251" s="10"/>
      <c r="G251" s="93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7.25" customHeight="1">
      <c r="A252" s="23"/>
      <c r="B252" s="98"/>
      <c r="C252" s="99"/>
      <c r="D252" s="100"/>
      <c r="E252" s="101"/>
      <c r="F252" s="10"/>
      <c r="G252" s="93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7.25" customHeight="1">
      <c r="A253" s="23"/>
      <c r="B253" s="98"/>
      <c r="C253" s="99"/>
      <c r="D253" s="100"/>
      <c r="E253" s="101"/>
      <c r="F253" s="10"/>
      <c r="G253" s="93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7.25" customHeight="1">
      <c r="A254" s="23"/>
      <c r="B254" s="98"/>
      <c r="C254" s="99"/>
      <c r="D254" s="100"/>
      <c r="E254" s="101"/>
      <c r="F254" s="10"/>
      <c r="G254" s="93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7.25" customHeight="1">
      <c r="A255" s="23"/>
      <c r="B255" s="98"/>
      <c r="C255" s="99"/>
      <c r="D255" s="100"/>
      <c r="E255" s="101"/>
      <c r="F255" s="10"/>
      <c r="G255" s="93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7.25" customHeight="1">
      <c r="A256" s="23"/>
      <c r="B256" s="98"/>
      <c r="C256" s="99"/>
      <c r="D256" s="100"/>
      <c r="E256" s="101"/>
      <c r="F256" s="10"/>
      <c r="G256" s="93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7.25" customHeight="1">
      <c r="A257" s="23"/>
      <c r="B257" s="98"/>
      <c r="C257" s="99"/>
      <c r="D257" s="100"/>
      <c r="E257" s="101"/>
      <c r="F257" s="10"/>
      <c r="G257" s="93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7.25" customHeight="1">
      <c r="A258" s="23"/>
      <c r="B258" s="98"/>
      <c r="C258" s="99"/>
      <c r="D258" s="100"/>
      <c r="E258" s="101"/>
      <c r="F258" s="10"/>
      <c r="G258" s="93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7.25" customHeight="1">
      <c r="A259" s="23"/>
      <c r="B259" s="98"/>
      <c r="C259" s="99"/>
      <c r="D259" s="100"/>
      <c r="E259" s="101"/>
      <c r="F259" s="10"/>
      <c r="G259" s="93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7.25" customHeight="1">
      <c r="A260" s="23"/>
      <c r="B260" s="98"/>
      <c r="C260" s="99"/>
      <c r="D260" s="100"/>
      <c r="E260" s="101"/>
      <c r="F260" s="10"/>
      <c r="G260" s="93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7.25" customHeight="1">
      <c r="A261" s="23"/>
      <c r="B261" s="98"/>
      <c r="C261" s="99"/>
      <c r="D261" s="100"/>
      <c r="E261" s="101"/>
      <c r="F261" s="10"/>
      <c r="G261" s="93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7.25" customHeight="1">
      <c r="A262" s="23"/>
      <c r="B262" s="98"/>
      <c r="C262" s="99"/>
      <c r="D262" s="100"/>
      <c r="E262" s="101"/>
      <c r="F262" s="10"/>
      <c r="G262" s="93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7.25" customHeight="1">
      <c r="A263" s="23"/>
      <c r="B263" s="98"/>
      <c r="C263" s="99"/>
      <c r="D263" s="100"/>
      <c r="E263" s="101"/>
      <c r="F263" s="10"/>
      <c r="G263" s="93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7.25" customHeight="1">
      <c r="A264" s="23"/>
      <c r="B264" s="98"/>
      <c r="C264" s="99"/>
      <c r="D264" s="100"/>
      <c r="E264" s="101"/>
      <c r="F264" s="10"/>
      <c r="G264" s="93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7.25" customHeight="1">
      <c r="A265" s="23"/>
      <c r="B265" s="98"/>
      <c r="C265" s="99"/>
      <c r="D265" s="100"/>
      <c r="E265" s="101"/>
      <c r="F265" s="10"/>
      <c r="G265" s="93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7.25" customHeight="1">
      <c r="A266" s="23"/>
      <c r="B266" s="98"/>
      <c r="C266" s="99"/>
      <c r="D266" s="100"/>
      <c r="E266" s="101"/>
      <c r="F266" s="10"/>
      <c r="G266" s="93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7.25" customHeight="1">
      <c r="A267" s="23"/>
      <c r="B267" s="98"/>
      <c r="C267" s="99"/>
      <c r="D267" s="100"/>
      <c r="E267" s="101"/>
      <c r="F267" s="10"/>
      <c r="G267" s="93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7.25" customHeight="1">
      <c r="A268" s="23"/>
      <c r="B268" s="98"/>
      <c r="C268" s="99"/>
      <c r="D268" s="100"/>
      <c r="E268" s="101"/>
      <c r="F268" s="10"/>
      <c r="G268" s="93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7.25" customHeight="1">
      <c r="A269" s="23"/>
      <c r="B269" s="98"/>
      <c r="C269" s="99"/>
      <c r="D269" s="100"/>
      <c r="E269" s="101"/>
      <c r="F269" s="10"/>
      <c r="G269" s="93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7.25" customHeight="1">
      <c r="A270" s="23"/>
      <c r="B270" s="98"/>
      <c r="C270" s="99"/>
      <c r="D270" s="100"/>
      <c r="E270" s="101"/>
      <c r="F270" s="10"/>
      <c r="G270" s="93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7.25" customHeight="1">
      <c r="A271" s="23"/>
      <c r="B271" s="98"/>
      <c r="C271" s="99"/>
      <c r="D271" s="100"/>
      <c r="E271" s="101"/>
      <c r="F271" s="10"/>
      <c r="G271" s="93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7.25" customHeight="1">
      <c r="A272" s="23"/>
      <c r="B272" s="98"/>
      <c r="C272" s="99"/>
      <c r="D272" s="100"/>
      <c r="E272" s="101"/>
      <c r="F272" s="10"/>
      <c r="G272" s="93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7.25" customHeight="1">
      <c r="A273" s="23"/>
      <c r="B273" s="98"/>
      <c r="C273" s="99"/>
      <c r="D273" s="100"/>
      <c r="E273" s="101"/>
      <c r="F273" s="10"/>
      <c r="G273" s="93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7.25" customHeight="1">
      <c r="A274" s="23"/>
      <c r="B274" s="98"/>
      <c r="C274" s="99"/>
      <c r="D274" s="100"/>
      <c r="E274" s="101"/>
      <c r="F274" s="10"/>
      <c r="G274" s="93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7.25" customHeight="1">
      <c r="A275" s="23"/>
      <c r="B275" s="98"/>
      <c r="C275" s="99"/>
      <c r="D275" s="100"/>
      <c r="E275" s="101"/>
      <c r="F275" s="10"/>
      <c r="G275" s="93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7.25" customHeight="1">
      <c r="A276" s="23"/>
      <c r="B276" s="98"/>
      <c r="C276" s="99"/>
      <c r="D276" s="100"/>
      <c r="E276" s="101"/>
      <c r="F276" s="10"/>
      <c r="G276" s="93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7.25" customHeight="1">
      <c r="A277" s="23"/>
      <c r="B277" s="98"/>
      <c r="C277" s="99"/>
      <c r="D277" s="100"/>
      <c r="E277" s="101"/>
      <c r="F277" s="10"/>
      <c r="G277" s="93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7.25" customHeight="1">
      <c r="A278" s="23"/>
      <c r="B278" s="98"/>
      <c r="C278" s="99"/>
      <c r="D278" s="100"/>
      <c r="E278" s="101"/>
      <c r="F278" s="10"/>
      <c r="G278" s="93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7.25" customHeight="1">
      <c r="A279" s="23"/>
      <c r="B279" s="98"/>
      <c r="C279" s="99"/>
      <c r="D279" s="100"/>
      <c r="E279" s="101"/>
      <c r="F279" s="10"/>
      <c r="G279" s="93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7.25" customHeight="1">
      <c r="A280" s="23"/>
      <c r="B280" s="98"/>
      <c r="C280" s="99"/>
      <c r="D280" s="100"/>
      <c r="E280" s="101"/>
      <c r="F280" s="10"/>
      <c r="G280" s="93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7.25" customHeight="1">
      <c r="A281" s="23"/>
      <c r="B281" s="98"/>
      <c r="C281" s="99"/>
      <c r="D281" s="100"/>
      <c r="E281" s="101"/>
      <c r="F281" s="10"/>
      <c r="G281" s="93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7.25" customHeight="1">
      <c r="A282" s="23"/>
      <c r="B282" s="98"/>
      <c r="C282" s="99"/>
      <c r="D282" s="100"/>
      <c r="E282" s="101"/>
      <c r="F282" s="10"/>
      <c r="G282" s="93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7.25" customHeight="1">
      <c r="A283" s="23"/>
      <c r="B283" s="98"/>
      <c r="C283" s="99"/>
      <c r="D283" s="100"/>
      <c r="E283" s="101"/>
      <c r="F283" s="10"/>
      <c r="G283" s="93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7.25" customHeight="1">
      <c r="A284" s="23"/>
      <c r="B284" s="98"/>
      <c r="C284" s="99"/>
      <c r="D284" s="100"/>
      <c r="E284" s="101"/>
      <c r="F284" s="10"/>
      <c r="G284" s="93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7.25" customHeight="1">
      <c r="A285" s="23"/>
      <c r="B285" s="98"/>
      <c r="C285" s="99"/>
      <c r="D285" s="100"/>
      <c r="E285" s="101"/>
      <c r="F285" s="10"/>
      <c r="G285" s="93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7.25" customHeight="1">
      <c r="A286" s="23"/>
      <c r="B286" s="98"/>
      <c r="C286" s="99"/>
      <c r="D286" s="100"/>
      <c r="E286" s="101"/>
      <c r="F286" s="10"/>
      <c r="G286" s="93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7.25" customHeight="1">
      <c r="A287" s="23"/>
      <c r="B287" s="98"/>
      <c r="C287" s="99"/>
      <c r="D287" s="100"/>
      <c r="E287" s="101"/>
      <c r="F287" s="10"/>
      <c r="G287" s="93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7.25" customHeight="1">
      <c r="A288" s="23"/>
      <c r="B288" s="98"/>
      <c r="C288" s="99"/>
      <c r="D288" s="100"/>
      <c r="E288" s="101"/>
      <c r="F288" s="10"/>
      <c r="G288" s="93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7.25" customHeight="1">
      <c r="A289" s="23"/>
      <c r="B289" s="98"/>
      <c r="C289" s="99"/>
      <c r="D289" s="100"/>
      <c r="E289" s="101"/>
      <c r="F289" s="10"/>
      <c r="G289" s="93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7.25" customHeight="1">
      <c r="A290" s="23"/>
      <c r="B290" s="98"/>
      <c r="C290" s="99"/>
      <c r="D290" s="100"/>
      <c r="E290" s="101"/>
      <c r="F290" s="10"/>
      <c r="G290" s="93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7.25" customHeight="1">
      <c r="A291" s="23"/>
      <c r="B291" s="98"/>
      <c r="C291" s="99"/>
      <c r="D291" s="100"/>
      <c r="E291" s="101"/>
      <c r="F291" s="10"/>
      <c r="G291" s="93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7.25" customHeight="1">
      <c r="A292" s="23"/>
      <c r="B292" s="98"/>
      <c r="C292" s="99"/>
      <c r="D292" s="100"/>
      <c r="E292" s="101"/>
      <c r="F292" s="10"/>
      <c r="G292" s="93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7.25" customHeight="1">
      <c r="A293" s="23"/>
      <c r="B293" s="98"/>
      <c r="C293" s="99"/>
      <c r="D293" s="100"/>
      <c r="E293" s="101"/>
      <c r="F293" s="10"/>
      <c r="G293" s="93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7.25" customHeight="1">
      <c r="A294" s="23"/>
      <c r="B294" s="98"/>
      <c r="C294" s="99"/>
      <c r="D294" s="100"/>
      <c r="E294" s="101"/>
      <c r="F294" s="10"/>
      <c r="G294" s="93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7.25" customHeight="1">
      <c r="A295" s="23"/>
      <c r="B295" s="98"/>
      <c r="C295" s="99"/>
      <c r="D295" s="100"/>
      <c r="E295" s="101"/>
      <c r="F295" s="10"/>
      <c r="G295" s="93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7.25" customHeight="1">
      <c r="A296" s="23"/>
      <c r="B296" s="98"/>
      <c r="C296" s="99"/>
      <c r="D296" s="100"/>
      <c r="E296" s="101"/>
      <c r="F296" s="10"/>
      <c r="G296" s="93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7.25" customHeight="1">
      <c r="A297" s="23"/>
      <c r="B297" s="98"/>
      <c r="C297" s="99"/>
      <c r="D297" s="100"/>
      <c r="E297" s="101"/>
      <c r="F297" s="10"/>
      <c r="G297" s="93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7.25" customHeight="1">
      <c r="A298" s="23"/>
      <c r="B298" s="98"/>
      <c r="C298" s="99"/>
      <c r="D298" s="100"/>
      <c r="E298" s="101"/>
      <c r="F298" s="10"/>
      <c r="G298" s="93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7.25" customHeight="1">
      <c r="A299" s="23"/>
      <c r="B299" s="98"/>
      <c r="C299" s="99"/>
      <c r="D299" s="100"/>
      <c r="E299" s="101"/>
      <c r="F299" s="10"/>
      <c r="G299" s="93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7.25" customHeight="1">
      <c r="A300" s="23"/>
      <c r="B300" s="98"/>
      <c r="C300" s="99"/>
      <c r="D300" s="100"/>
      <c r="E300" s="101"/>
      <c r="F300" s="10"/>
      <c r="G300" s="93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7.25" customHeight="1">
      <c r="A301" s="23"/>
      <c r="B301" s="98"/>
      <c r="C301" s="99"/>
      <c r="D301" s="100"/>
      <c r="E301" s="101"/>
      <c r="F301" s="10"/>
      <c r="G301" s="93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7.25" customHeight="1">
      <c r="A302" s="23"/>
      <c r="B302" s="98"/>
      <c r="C302" s="99"/>
      <c r="D302" s="100"/>
      <c r="E302" s="101"/>
      <c r="F302" s="10"/>
      <c r="G302" s="93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7.25" customHeight="1">
      <c r="A303" s="23"/>
      <c r="B303" s="98"/>
      <c r="C303" s="99"/>
      <c r="D303" s="100"/>
      <c r="E303" s="101"/>
      <c r="F303" s="10"/>
      <c r="G303" s="93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7.25" customHeight="1">
      <c r="A304" s="23"/>
      <c r="B304" s="98"/>
      <c r="C304" s="99"/>
      <c r="D304" s="100"/>
      <c r="E304" s="101"/>
      <c r="F304" s="10"/>
      <c r="G304" s="93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7.25" customHeight="1">
      <c r="A305" s="23"/>
      <c r="B305" s="98"/>
      <c r="C305" s="99"/>
      <c r="D305" s="100"/>
      <c r="E305" s="101"/>
      <c r="F305" s="10"/>
      <c r="G305" s="93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7.25" customHeight="1">
      <c r="A306" s="23"/>
      <c r="B306" s="98"/>
      <c r="C306" s="99"/>
      <c r="D306" s="100"/>
      <c r="E306" s="101"/>
      <c r="F306" s="10"/>
      <c r="G306" s="93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7.25" customHeight="1">
      <c r="A307" s="23"/>
      <c r="B307" s="98"/>
      <c r="C307" s="99"/>
      <c r="D307" s="100"/>
      <c r="E307" s="101"/>
      <c r="F307" s="10"/>
      <c r="G307" s="93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7.25" customHeight="1">
      <c r="A308" s="23"/>
      <c r="B308" s="98"/>
      <c r="C308" s="99"/>
      <c r="D308" s="100"/>
      <c r="E308" s="101"/>
      <c r="F308" s="10"/>
      <c r="G308" s="93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7.25" customHeight="1">
      <c r="A309" s="23"/>
      <c r="B309" s="98"/>
      <c r="C309" s="99"/>
      <c r="D309" s="100"/>
      <c r="E309" s="101"/>
      <c r="F309" s="10"/>
      <c r="G309" s="93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7.25" customHeight="1">
      <c r="A310" s="23"/>
      <c r="B310" s="98"/>
      <c r="C310" s="99"/>
      <c r="D310" s="100"/>
      <c r="E310" s="101"/>
      <c r="F310" s="10"/>
      <c r="G310" s="93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7.25" customHeight="1">
      <c r="A311" s="23"/>
      <c r="B311" s="98"/>
      <c r="C311" s="99"/>
      <c r="D311" s="100"/>
      <c r="E311" s="101"/>
      <c r="F311" s="10"/>
      <c r="G311" s="93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7.25" customHeight="1">
      <c r="A312" s="23"/>
      <c r="B312" s="98"/>
      <c r="C312" s="99"/>
      <c r="D312" s="100"/>
      <c r="E312" s="101"/>
      <c r="F312" s="10"/>
      <c r="G312" s="93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7.25" customHeight="1">
      <c r="A313" s="23"/>
      <c r="B313" s="98"/>
      <c r="C313" s="99"/>
      <c r="D313" s="100"/>
      <c r="E313" s="101"/>
      <c r="F313" s="10"/>
      <c r="G313" s="93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7.25" customHeight="1">
      <c r="A314" s="23"/>
      <c r="B314" s="98"/>
      <c r="C314" s="99"/>
      <c r="D314" s="100"/>
      <c r="E314" s="101"/>
      <c r="F314" s="10"/>
      <c r="G314" s="93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7.25" customHeight="1">
      <c r="A315" s="23"/>
      <c r="B315" s="98"/>
      <c r="C315" s="99"/>
      <c r="D315" s="100"/>
      <c r="E315" s="101"/>
      <c r="F315" s="10"/>
      <c r="G315" s="93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7.25" customHeight="1">
      <c r="A316" s="23"/>
      <c r="B316" s="98"/>
      <c r="C316" s="99"/>
      <c r="D316" s="100"/>
      <c r="E316" s="101"/>
      <c r="F316" s="10"/>
      <c r="G316" s="93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7.25" customHeight="1">
      <c r="A317" s="23"/>
      <c r="B317" s="98"/>
      <c r="C317" s="99"/>
      <c r="D317" s="100"/>
      <c r="E317" s="101"/>
      <c r="F317" s="10"/>
      <c r="G317" s="93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7.25" customHeight="1">
      <c r="A318" s="23"/>
      <c r="B318" s="98"/>
      <c r="C318" s="99"/>
      <c r="D318" s="100"/>
      <c r="E318" s="101"/>
      <c r="F318" s="10"/>
      <c r="G318" s="93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7.25" customHeight="1">
      <c r="A319" s="23"/>
      <c r="B319" s="98"/>
      <c r="C319" s="99"/>
      <c r="D319" s="100"/>
      <c r="E319" s="101"/>
      <c r="F319" s="10"/>
      <c r="G319" s="93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7.25" customHeight="1">
      <c r="A320" s="23"/>
      <c r="B320" s="98"/>
      <c r="C320" s="99"/>
      <c r="D320" s="100"/>
      <c r="E320" s="101"/>
      <c r="F320" s="10"/>
      <c r="G320" s="93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7.25" customHeight="1">
      <c r="A321" s="23"/>
      <c r="B321" s="98"/>
      <c r="C321" s="99"/>
      <c r="D321" s="100"/>
      <c r="E321" s="101"/>
      <c r="F321" s="10"/>
      <c r="G321" s="93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7.25" customHeight="1">
      <c r="A322" s="23"/>
      <c r="B322" s="98"/>
      <c r="C322" s="99"/>
      <c r="D322" s="100"/>
      <c r="E322" s="101"/>
      <c r="F322" s="10"/>
      <c r="G322" s="93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7.25" customHeight="1">
      <c r="A323" s="23"/>
      <c r="B323" s="98"/>
      <c r="C323" s="99"/>
      <c r="D323" s="100"/>
      <c r="E323" s="101"/>
      <c r="F323" s="10"/>
      <c r="G323" s="93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7.25" customHeight="1">
      <c r="A324" s="23"/>
      <c r="B324" s="98"/>
      <c r="C324" s="99"/>
      <c r="D324" s="100"/>
      <c r="E324" s="101"/>
      <c r="F324" s="10"/>
      <c r="G324" s="93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7.25" customHeight="1">
      <c r="A325" s="23"/>
      <c r="B325" s="98"/>
      <c r="C325" s="99"/>
      <c r="D325" s="100"/>
      <c r="E325" s="101"/>
      <c r="F325" s="10"/>
      <c r="G325" s="93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7.25" customHeight="1">
      <c r="A326" s="23"/>
      <c r="B326" s="98"/>
      <c r="C326" s="99"/>
      <c r="D326" s="100"/>
      <c r="E326" s="101"/>
      <c r="F326" s="10"/>
      <c r="G326" s="93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7.25" customHeight="1">
      <c r="A327" s="23"/>
      <c r="B327" s="98"/>
      <c r="C327" s="99"/>
      <c r="D327" s="100"/>
      <c r="E327" s="101"/>
      <c r="F327" s="10"/>
      <c r="G327" s="93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7.25" customHeight="1">
      <c r="A328" s="23"/>
      <c r="B328" s="98"/>
      <c r="C328" s="99"/>
      <c r="D328" s="100"/>
      <c r="E328" s="101"/>
      <c r="F328" s="10"/>
      <c r="G328" s="93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7.25" customHeight="1">
      <c r="A329" s="23"/>
      <c r="B329" s="98"/>
      <c r="C329" s="99"/>
      <c r="D329" s="100"/>
      <c r="E329" s="101"/>
      <c r="F329" s="10"/>
      <c r="G329" s="93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7.25" customHeight="1">
      <c r="A330" s="23"/>
      <c r="B330" s="98"/>
      <c r="C330" s="99"/>
      <c r="D330" s="100"/>
      <c r="E330" s="101"/>
      <c r="F330" s="10"/>
      <c r="G330" s="93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7.25" customHeight="1">
      <c r="A331" s="23"/>
      <c r="B331" s="98"/>
      <c r="C331" s="99"/>
      <c r="D331" s="100"/>
      <c r="E331" s="101"/>
      <c r="F331" s="10"/>
      <c r="G331" s="93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7.25" customHeight="1">
      <c r="A332" s="23"/>
      <c r="B332" s="98"/>
      <c r="C332" s="99"/>
      <c r="D332" s="100"/>
      <c r="E332" s="101"/>
      <c r="F332" s="10"/>
      <c r="G332" s="93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7.25" customHeight="1">
      <c r="A333" s="23"/>
      <c r="B333" s="98"/>
      <c r="C333" s="99"/>
      <c r="D333" s="100"/>
      <c r="E333" s="101"/>
      <c r="F333" s="10"/>
      <c r="G333" s="93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7.25" customHeight="1">
      <c r="A334" s="23"/>
      <c r="B334" s="98"/>
      <c r="C334" s="99"/>
      <c r="D334" s="100"/>
      <c r="E334" s="101"/>
      <c r="F334" s="10"/>
      <c r="G334" s="93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7.25" customHeight="1">
      <c r="A335" s="23"/>
      <c r="B335" s="98"/>
      <c r="C335" s="99"/>
      <c r="D335" s="100"/>
      <c r="E335" s="101"/>
      <c r="F335" s="10"/>
      <c r="G335" s="93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7.25" customHeight="1">
      <c r="A336" s="23"/>
      <c r="B336" s="98"/>
      <c r="C336" s="99"/>
      <c r="D336" s="100"/>
      <c r="E336" s="101"/>
      <c r="F336" s="10"/>
      <c r="G336" s="93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7.25" customHeight="1">
      <c r="A337" s="23"/>
      <c r="B337" s="98"/>
      <c r="C337" s="99"/>
      <c r="D337" s="100"/>
      <c r="E337" s="101"/>
      <c r="F337" s="10"/>
      <c r="G337" s="93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7.25" customHeight="1">
      <c r="A338" s="23"/>
      <c r="B338" s="98"/>
      <c r="C338" s="99"/>
      <c r="D338" s="100"/>
      <c r="E338" s="101"/>
      <c r="F338" s="10"/>
      <c r="G338" s="93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7.25" customHeight="1">
      <c r="A339" s="23"/>
      <c r="B339" s="98"/>
      <c r="C339" s="99"/>
      <c r="D339" s="100"/>
      <c r="E339" s="101"/>
      <c r="F339" s="10"/>
      <c r="G339" s="93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7.25" customHeight="1">
      <c r="A340" s="23"/>
      <c r="B340" s="98"/>
      <c r="C340" s="99"/>
      <c r="D340" s="100"/>
      <c r="E340" s="101"/>
      <c r="F340" s="10"/>
      <c r="G340" s="93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7.25" customHeight="1">
      <c r="A341" s="23"/>
      <c r="B341" s="98"/>
      <c r="C341" s="99"/>
      <c r="D341" s="100"/>
      <c r="E341" s="101"/>
      <c r="F341" s="10"/>
      <c r="G341" s="93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7.25" customHeight="1">
      <c r="A342" s="23"/>
      <c r="B342" s="98"/>
      <c r="C342" s="99"/>
      <c r="D342" s="100"/>
      <c r="E342" s="101"/>
      <c r="F342" s="10"/>
      <c r="G342" s="93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7.25" customHeight="1">
      <c r="A343" s="23"/>
      <c r="B343" s="98"/>
      <c r="C343" s="99"/>
      <c r="D343" s="100"/>
      <c r="E343" s="101"/>
      <c r="F343" s="10"/>
      <c r="G343" s="93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7.25" customHeight="1">
      <c r="A344" s="23"/>
      <c r="B344" s="98"/>
      <c r="C344" s="99"/>
      <c r="D344" s="100"/>
      <c r="E344" s="101"/>
      <c r="F344" s="10"/>
      <c r="G344" s="93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7.25" customHeight="1">
      <c r="A345" s="23"/>
      <c r="B345" s="98"/>
      <c r="C345" s="99"/>
      <c r="D345" s="100"/>
      <c r="E345" s="101"/>
      <c r="F345" s="10"/>
      <c r="G345" s="93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7.25" customHeight="1">
      <c r="A346" s="23"/>
      <c r="B346" s="98"/>
      <c r="C346" s="99"/>
      <c r="D346" s="100"/>
      <c r="E346" s="101"/>
      <c r="F346" s="10"/>
      <c r="G346" s="93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7.25" customHeight="1">
      <c r="A347" s="23"/>
      <c r="B347" s="98"/>
      <c r="C347" s="99"/>
      <c r="D347" s="100"/>
      <c r="E347" s="101"/>
      <c r="F347" s="10"/>
      <c r="G347" s="93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7.25" customHeight="1">
      <c r="A348" s="23"/>
      <c r="B348" s="98"/>
      <c r="C348" s="99"/>
      <c r="D348" s="100"/>
      <c r="E348" s="101"/>
      <c r="F348" s="10"/>
      <c r="G348" s="93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7.25" customHeight="1">
      <c r="A349" s="23"/>
      <c r="B349" s="98"/>
      <c r="C349" s="99"/>
      <c r="D349" s="100"/>
      <c r="E349" s="101"/>
      <c r="F349" s="10"/>
      <c r="G349" s="93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7.25" customHeight="1">
      <c r="A350" s="23"/>
      <c r="B350" s="98"/>
      <c r="C350" s="99"/>
      <c r="D350" s="100"/>
      <c r="E350" s="101"/>
      <c r="F350" s="10"/>
      <c r="G350" s="93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7.25" customHeight="1">
      <c r="A351" s="23"/>
      <c r="B351" s="98"/>
      <c r="C351" s="99"/>
      <c r="D351" s="100"/>
      <c r="E351" s="101"/>
      <c r="F351" s="10"/>
      <c r="G351" s="93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7.25" customHeight="1">
      <c r="A352" s="23"/>
      <c r="B352" s="98"/>
      <c r="C352" s="99"/>
      <c r="D352" s="100"/>
      <c r="E352" s="101"/>
      <c r="F352" s="10"/>
      <c r="G352" s="93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7.25" customHeight="1">
      <c r="A353" s="23"/>
      <c r="B353" s="98"/>
      <c r="C353" s="99"/>
      <c r="D353" s="100"/>
      <c r="E353" s="101"/>
      <c r="F353" s="10"/>
      <c r="G353" s="93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7.25" customHeight="1">
      <c r="A354" s="23"/>
      <c r="B354" s="98"/>
      <c r="C354" s="99"/>
      <c r="D354" s="100"/>
      <c r="E354" s="101"/>
      <c r="F354" s="10"/>
      <c r="G354" s="93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7.25" customHeight="1">
      <c r="A355" s="23"/>
      <c r="B355" s="98"/>
      <c r="C355" s="99"/>
      <c r="D355" s="100"/>
      <c r="E355" s="101"/>
      <c r="F355" s="10"/>
      <c r="G355" s="93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7.25" customHeight="1">
      <c r="A356" s="23"/>
      <c r="B356" s="98"/>
      <c r="C356" s="99"/>
      <c r="D356" s="100"/>
      <c r="E356" s="101"/>
      <c r="F356" s="10"/>
      <c r="G356" s="93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7.25" customHeight="1">
      <c r="A357" s="23"/>
      <c r="B357" s="98"/>
      <c r="C357" s="99"/>
      <c r="D357" s="100"/>
      <c r="E357" s="101"/>
      <c r="F357" s="10"/>
      <c r="G357" s="93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7.25" customHeight="1">
      <c r="A358" s="23"/>
      <c r="B358" s="98"/>
      <c r="C358" s="99"/>
      <c r="D358" s="100"/>
      <c r="E358" s="101"/>
      <c r="F358" s="10"/>
      <c r="G358" s="93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7.25" customHeight="1">
      <c r="A359" s="23"/>
      <c r="B359" s="98"/>
      <c r="C359" s="99"/>
      <c r="D359" s="100"/>
      <c r="E359" s="101"/>
      <c r="F359" s="10"/>
      <c r="G359" s="93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7.25" customHeight="1">
      <c r="A360" s="23"/>
      <c r="B360" s="98"/>
      <c r="C360" s="99"/>
      <c r="D360" s="100"/>
      <c r="E360" s="101"/>
      <c r="F360" s="10"/>
      <c r="G360" s="93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7.25" customHeight="1">
      <c r="A361" s="23"/>
      <c r="B361" s="98"/>
      <c r="C361" s="99"/>
      <c r="D361" s="100"/>
      <c r="E361" s="101"/>
      <c r="F361" s="10"/>
      <c r="G361" s="93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7.25" customHeight="1">
      <c r="A362" s="23"/>
      <c r="B362" s="98"/>
      <c r="C362" s="99"/>
      <c r="D362" s="100"/>
      <c r="E362" s="101"/>
      <c r="F362" s="10"/>
      <c r="G362" s="93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7.25" customHeight="1">
      <c r="A363" s="23"/>
      <c r="B363" s="98"/>
      <c r="C363" s="99"/>
      <c r="D363" s="100"/>
      <c r="E363" s="101"/>
      <c r="F363" s="10"/>
      <c r="G363" s="93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7.25" customHeight="1">
      <c r="A364" s="23"/>
      <c r="B364" s="98"/>
      <c r="C364" s="99"/>
      <c r="D364" s="100"/>
      <c r="E364" s="101"/>
      <c r="F364" s="10"/>
      <c r="G364" s="93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7.25" customHeight="1">
      <c r="A365" s="23"/>
      <c r="B365" s="98"/>
      <c r="C365" s="99"/>
      <c r="D365" s="100"/>
      <c r="E365" s="101"/>
      <c r="F365" s="10"/>
      <c r="G365" s="93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7.25" customHeight="1">
      <c r="A366" s="23"/>
      <c r="B366" s="98"/>
      <c r="C366" s="99"/>
      <c r="D366" s="100"/>
      <c r="E366" s="101"/>
      <c r="F366" s="10"/>
      <c r="G366" s="93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7.25" customHeight="1">
      <c r="A367" s="23"/>
      <c r="B367" s="98"/>
      <c r="C367" s="99"/>
      <c r="D367" s="100"/>
      <c r="E367" s="101"/>
      <c r="F367" s="10"/>
      <c r="G367" s="93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7.25" customHeight="1">
      <c r="A368" s="23"/>
      <c r="B368" s="98"/>
      <c r="C368" s="99"/>
      <c r="D368" s="100"/>
      <c r="E368" s="101"/>
      <c r="F368" s="10"/>
      <c r="G368" s="93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7.25" customHeight="1">
      <c r="A369" s="23"/>
      <c r="B369" s="98"/>
      <c r="C369" s="99"/>
      <c r="D369" s="100"/>
      <c r="E369" s="101"/>
      <c r="F369" s="10"/>
      <c r="G369" s="93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7.25" customHeight="1">
      <c r="A370" s="23"/>
      <c r="B370" s="98"/>
      <c r="C370" s="99"/>
      <c r="D370" s="100"/>
      <c r="E370" s="101"/>
      <c r="F370" s="10"/>
      <c r="G370" s="93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7.25" customHeight="1">
      <c r="A371" s="23"/>
      <c r="B371" s="98"/>
      <c r="C371" s="99"/>
      <c r="D371" s="100"/>
      <c r="E371" s="101"/>
      <c r="F371" s="10"/>
      <c r="G371" s="93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7.25" customHeight="1">
      <c r="A372" s="23"/>
      <c r="B372" s="98"/>
      <c r="C372" s="99"/>
      <c r="D372" s="100"/>
      <c r="E372" s="101"/>
      <c r="F372" s="10"/>
      <c r="G372" s="93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7.25" customHeight="1">
      <c r="A373" s="23"/>
      <c r="B373" s="98"/>
      <c r="C373" s="99"/>
      <c r="D373" s="100"/>
      <c r="E373" s="101"/>
      <c r="F373" s="10"/>
      <c r="G373" s="93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7.25" customHeight="1">
      <c r="A374" s="23"/>
      <c r="B374" s="98"/>
      <c r="C374" s="99"/>
      <c r="D374" s="100"/>
      <c r="E374" s="101"/>
      <c r="F374" s="10"/>
      <c r="G374" s="93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7.25" customHeight="1">
      <c r="A375" s="23"/>
      <c r="B375" s="98"/>
      <c r="C375" s="99"/>
      <c r="D375" s="100"/>
      <c r="E375" s="101"/>
      <c r="F375" s="10"/>
      <c r="G375" s="93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7.25" customHeight="1">
      <c r="A376" s="23"/>
      <c r="B376" s="98"/>
      <c r="C376" s="99"/>
      <c r="D376" s="100"/>
      <c r="E376" s="101"/>
      <c r="F376" s="10"/>
      <c r="G376" s="93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7.25" customHeight="1">
      <c r="A377" s="23"/>
      <c r="B377" s="98"/>
      <c r="C377" s="99"/>
      <c r="D377" s="100"/>
      <c r="E377" s="101"/>
      <c r="F377" s="10"/>
      <c r="G377" s="93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7.25" customHeight="1">
      <c r="A378" s="23"/>
      <c r="B378" s="98"/>
      <c r="C378" s="99"/>
      <c r="D378" s="100"/>
      <c r="E378" s="101"/>
      <c r="F378" s="10"/>
      <c r="G378" s="93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7.25" customHeight="1">
      <c r="A379" s="23"/>
      <c r="B379" s="98"/>
      <c r="C379" s="99"/>
      <c r="D379" s="100"/>
      <c r="E379" s="101"/>
      <c r="F379" s="10"/>
      <c r="G379" s="93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7.25" customHeight="1">
      <c r="A380" s="23"/>
      <c r="B380" s="98"/>
      <c r="C380" s="99"/>
      <c r="D380" s="100"/>
      <c r="E380" s="101"/>
      <c r="F380" s="10"/>
      <c r="G380" s="93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7.25" customHeight="1">
      <c r="A381" s="23"/>
      <c r="B381" s="98"/>
      <c r="C381" s="99"/>
      <c r="D381" s="100"/>
      <c r="E381" s="101"/>
      <c r="F381" s="10"/>
      <c r="G381" s="93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7.25" customHeight="1">
      <c r="A382" s="23"/>
      <c r="B382" s="98"/>
      <c r="C382" s="99"/>
      <c r="D382" s="100"/>
      <c r="E382" s="101"/>
      <c r="F382" s="10"/>
      <c r="G382" s="93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7.25" customHeight="1">
      <c r="A383" s="23"/>
      <c r="B383" s="98"/>
      <c r="C383" s="99"/>
      <c r="D383" s="100"/>
      <c r="E383" s="101"/>
      <c r="F383" s="10"/>
      <c r="G383" s="93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7.25" customHeight="1">
      <c r="A384" s="23"/>
      <c r="B384" s="98"/>
      <c r="C384" s="99"/>
      <c r="D384" s="100"/>
      <c r="E384" s="101"/>
      <c r="F384" s="10"/>
      <c r="G384" s="93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7.25" customHeight="1">
      <c r="A385" s="23"/>
      <c r="B385" s="98"/>
      <c r="C385" s="99"/>
      <c r="D385" s="100"/>
      <c r="E385" s="101"/>
      <c r="F385" s="10"/>
      <c r="G385" s="93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7.25" customHeight="1">
      <c r="A386" s="23"/>
      <c r="B386" s="98"/>
      <c r="C386" s="99"/>
      <c r="D386" s="100"/>
      <c r="E386" s="101"/>
      <c r="F386" s="10"/>
      <c r="G386" s="93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7.25" customHeight="1">
      <c r="A387" s="23"/>
      <c r="B387" s="98"/>
      <c r="C387" s="99"/>
      <c r="D387" s="100"/>
      <c r="E387" s="101"/>
      <c r="F387" s="10"/>
      <c r="G387" s="93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8.0" customHeight="1">
      <c r="A388" s="23"/>
      <c r="B388" s="98"/>
      <c r="C388" s="99"/>
      <c r="D388" s="100"/>
      <c r="E388" s="101"/>
      <c r="F388" s="10"/>
      <c r="G388" s="93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8.0" customHeight="1">
      <c r="A389" s="23"/>
      <c r="B389" s="98"/>
      <c r="C389" s="99"/>
      <c r="D389" s="100"/>
      <c r="E389" s="101"/>
      <c r="F389" s="10"/>
      <c r="G389" s="93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8.0" customHeight="1">
      <c r="A390" s="23"/>
      <c r="B390" s="98"/>
      <c r="C390" s="99"/>
      <c r="D390" s="100"/>
      <c r="E390" s="101"/>
      <c r="F390" s="10"/>
      <c r="G390" s="93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8.0" customHeight="1">
      <c r="A391" s="23"/>
      <c r="B391" s="98"/>
      <c r="C391" s="99"/>
      <c r="D391" s="100"/>
      <c r="E391" s="101"/>
      <c r="F391" s="10"/>
      <c r="G391" s="93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8.0" customHeight="1">
      <c r="A392" s="23"/>
      <c r="B392" s="98"/>
      <c r="C392" s="99"/>
      <c r="D392" s="100"/>
      <c r="E392" s="101"/>
      <c r="F392" s="10"/>
      <c r="G392" s="93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8.0" customHeight="1">
      <c r="A393" s="23"/>
      <c r="B393" s="98"/>
      <c r="C393" s="99"/>
      <c r="D393" s="100"/>
      <c r="E393" s="101"/>
      <c r="F393" s="10"/>
      <c r="G393" s="93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8.0" customHeight="1">
      <c r="A394" s="23"/>
      <c r="B394" s="98"/>
      <c r="C394" s="99"/>
      <c r="D394" s="100"/>
      <c r="E394" s="101"/>
      <c r="F394" s="10"/>
      <c r="G394" s="93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8.0" customHeight="1">
      <c r="A395" s="23"/>
      <c r="B395" s="98"/>
      <c r="C395" s="99"/>
      <c r="D395" s="100"/>
      <c r="E395" s="101"/>
      <c r="F395" s="10"/>
      <c r="G395" s="93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8.0" customHeight="1">
      <c r="A396" s="23"/>
      <c r="B396" s="98"/>
      <c r="C396" s="99"/>
      <c r="D396" s="100"/>
      <c r="E396" s="101"/>
      <c r="F396" s="10"/>
      <c r="G396" s="93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8.0" customHeight="1">
      <c r="A397" s="23"/>
      <c r="B397" s="98"/>
      <c r="C397" s="99"/>
      <c r="D397" s="100"/>
      <c r="E397" s="101"/>
      <c r="F397" s="10"/>
      <c r="G397" s="93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8.0" customHeight="1">
      <c r="A398" s="23"/>
      <c r="B398" s="98"/>
      <c r="C398" s="99"/>
      <c r="D398" s="100"/>
      <c r="E398" s="101"/>
      <c r="F398" s="10"/>
      <c r="G398" s="93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8.0" customHeight="1">
      <c r="A399" s="23"/>
      <c r="B399" s="98"/>
      <c r="C399" s="99"/>
      <c r="D399" s="100"/>
      <c r="E399" s="101"/>
      <c r="F399" s="10"/>
      <c r="G399" s="93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8.0" customHeight="1">
      <c r="A400" s="23"/>
      <c r="B400" s="98"/>
      <c r="C400" s="99"/>
      <c r="D400" s="100"/>
      <c r="E400" s="101"/>
      <c r="F400" s="10"/>
      <c r="G400" s="93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8.0" customHeight="1">
      <c r="A401" s="23"/>
      <c r="B401" s="98"/>
      <c r="C401" s="99"/>
      <c r="D401" s="100"/>
      <c r="E401" s="101"/>
      <c r="F401" s="10"/>
      <c r="G401" s="93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8.0" customHeight="1">
      <c r="A402" s="23"/>
      <c r="B402" s="98"/>
      <c r="C402" s="99"/>
      <c r="D402" s="100"/>
      <c r="E402" s="101"/>
      <c r="F402" s="10"/>
      <c r="G402" s="93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8.0" customHeight="1">
      <c r="A403" s="23"/>
      <c r="B403" s="98"/>
      <c r="C403" s="99"/>
      <c r="D403" s="100"/>
      <c r="E403" s="101"/>
      <c r="F403" s="10"/>
      <c r="G403" s="93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8.0" customHeight="1">
      <c r="A404" s="23"/>
      <c r="B404" s="98"/>
      <c r="C404" s="99"/>
      <c r="D404" s="100"/>
      <c r="E404" s="101"/>
      <c r="F404" s="10"/>
      <c r="G404" s="93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8.0" customHeight="1">
      <c r="A405" s="23"/>
      <c r="B405" s="98"/>
      <c r="C405" s="99"/>
      <c r="D405" s="100"/>
      <c r="E405" s="101"/>
      <c r="F405" s="10"/>
      <c r="G405" s="93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8.0" customHeight="1">
      <c r="A406" s="23"/>
      <c r="B406" s="98"/>
      <c r="C406" s="99"/>
      <c r="D406" s="100"/>
      <c r="E406" s="101"/>
      <c r="F406" s="10"/>
      <c r="G406" s="93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8.0" customHeight="1">
      <c r="A407" s="23"/>
      <c r="B407" s="98"/>
      <c r="C407" s="99"/>
      <c r="D407" s="100"/>
      <c r="E407" s="101"/>
      <c r="F407" s="10"/>
      <c r="G407" s="93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8.0" customHeight="1">
      <c r="A408" s="23"/>
      <c r="B408" s="98"/>
      <c r="C408" s="99"/>
      <c r="D408" s="100"/>
      <c r="E408" s="101"/>
      <c r="F408" s="10"/>
      <c r="G408" s="93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8.0" customHeight="1">
      <c r="A409" s="23"/>
      <c r="B409" s="98"/>
      <c r="C409" s="99"/>
      <c r="D409" s="100"/>
      <c r="E409" s="101"/>
      <c r="F409" s="10"/>
      <c r="G409" s="93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8.0" customHeight="1">
      <c r="A410" s="23"/>
      <c r="B410" s="98"/>
      <c r="C410" s="99"/>
      <c r="D410" s="100"/>
      <c r="E410" s="101"/>
      <c r="F410" s="10"/>
      <c r="G410" s="93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8.0" customHeight="1">
      <c r="A411" s="23"/>
      <c r="B411" s="98"/>
      <c r="C411" s="99"/>
      <c r="D411" s="100"/>
      <c r="E411" s="101"/>
      <c r="F411" s="10"/>
      <c r="G411" s="93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8.0" customHeight="1">
      <c r="A412" s="23"/>
      <c r="B412" s="98"/>
      <c r="C412" s="99"/>
      <c r="D412" s="100"/>
      <c r="E412" s="101"/>
      <c r="F412" s="10"/>
      <c r="G412" s="93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8.0" customHeight="1">
      <c r="A413" s="23"/>
      <c r="B413" s="98"/>
      <c r="C413" s="99"/>
      <c r="D413" s="100"/>
      <c r="E413" s="101"/>
      <c r="F413" s="10"/>
      <c r="G413" s="93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8.0" customHeight="1">
      <c r="A414" s="23"/>
      <c r="B414" s="98"/>
      <c r="C414" s="99"/>
      <c r="D414" s="100"/>
      <c r="E414" s="101"/>
      <c r="F414" s="10"/>
      <c r="G414" s="93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8.0" customHeight="1">
      <c r="A415" s="23"/>
      <c r="B415" s="98"/>
      <c r="C415" s="99"/>
      <c r="D415" s="100"/>
      <c r="E415" s="101"/>
      <c r="F415" s="10"/>
      <c r="G415" s="93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8.0" customHeight="1">
      <c r="A416" s="23"/>
      <c r="B416" s="98"/>
      <c r="C416" s="99"/>
      <c r="D416" s="100"/>
      <c r="E416" s="101"/>
      <c r="F416" s="10"/>
      <c r="G416" s="93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8.0" customHeight="1">
      <c r="A417" s="23"/>
      <c r="B417" s="98"/>
      <c r="C417" s="99"/>
      <c r="D417" s="100"/>
      <c r="E417" s="101"/>
      <c r="F417" s="10"/>
      <c r="G417" s="93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8.0" customHeight="1">
      <c r="A418" s="23"/>
      <c r="B418" s="98"/>
      <c r="C418" s="99"/>
      <c r="D418" s="100"/>
      <c r="E418" s="101"/>
      <c r="F418" s="10"/>
      <c r="G418" s="93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8.0" customHeight="1">
      <c r="A419" s="23"/>
      <c r="B419" s="98"/>
      <c r="C419" s="99"/>
      <c r="D419" s="100"/>
      <c r="E419" s="101"/>
      <c r="F419" s="10"/>
      <c r="G419" s="93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8.0" customHeight="1">
      <c r="A420" s="23"/>
      <c r="B420" s="98"/>
      <c r="C420" s="99"/>
      <c r="D420" s="100"/>
      <c r="E420" s="101"/>
      <c r="F420" s="10"/>
      <c r="G420" s="93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>
      <c r="A421" s="1"/>
      <c r="B421" s="1"/>
      <c r="C421" s="102"/>
      <c r="D421" s="103"/>
      <c r="E421" s="10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02"/>
      <c r="D422" s="103"/>
      <c r="E422" s="10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02"/>
      <c r="D423" s="103"/>
      <c r="E423" s="10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02"/>
      <c r="D424" s="103"/>
      <c r="E424" s="10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02"/>
      <c r="D425" s="103"/>
      <c r="E425" s="10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02"/>
      <c r="D426" s="103"/>
      <c r="E426" s="10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02"/>
      <c r="D427" s="103"/>
      <c r="E427" s="10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02"/>
      <c r="D428" s="103"/>
      <c r="E428" s="10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02"/>
      <c r="D429" s="103"/>
      <c r="E429" s="10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02"/>
      <c r="D430" s="103"/>
      <c r="E430" s="10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02"/>
      <c r="D431" s="103"/>
      <c r="E431" s="10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02"/>
      <c r="D432" s="103"/>
      <c r="E432" s="10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02"/>
      <c r="D433" s="103"/>
      <c r="E433" s="10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02"/>
      <c r="D434" s="103"/>
      <c r="E434" s="10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02"/>
      <c r="D435" s="103"/>
      <c r="E435" s="10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02"/>
      <c r="D436" s="103"/>
      <c r="E436" s="10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02"/>
      <c r="D437" s="103"/>
      <c r="E437" s="10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02"/>
      <c r="D438" s="103"/>
      <c r="E438" s="10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02"/>
      <c r="D439" s="103"/>
      <c r="E439" s="10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02"/>
      <c r="D440" s="103"/>
      <c r="E440" s="10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02"/>
      <c r="D441" s="103"/>
      <c r="E441" s="10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02"/>
      <c r="D442" s="103"/>
      <c r="E442" s="10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02"/>
      <c r="D443" s="103"/>
      <c r="E443" s="10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02"/>
      <c r="D444" s="103"/>
      <c r="E444" s="10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02"/>
      <c r="D445" s="103"/>
      <c r="E445" s="10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02"/>
      <c r="D446" s="103"/>
      <c r="E446" s="10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02"/>
      <c r="D447" s="103"/>
      <c r="E447" s="10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02"/>
      <c r="D448" s="103"/>
      <c r="E448" s="10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02"/>
      <c r="D449" s="103"/>
      <c r="E449" s="10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02"/>
      <c r="D450" s="103"/>
      <c r="E450" s="10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02"/>
      <c r="D451" s="103"/>
      <c r="E451" s="10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02"/>
      <c r="D452" s="103"/>
      <c r="E452" s="10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02"/>
      <c r="D453" s="103"/>
      <c r="E453" s="10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02"/>
      <c r="D454" s="103"/>
      <c r="E454" s="10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02"/>
      <c r="D455" s="103"/>
      <c r="E455" s="10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02"/>
      <c r="D456" s="103"/>
      <c r="E456" s="10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02"/>
      <c r="D457" s="103"/>
      <c r="E457" s="10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02"/>
      <c r="D458" s="103"/>
      <c r="E458" s="10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02"/>
      <c r="D459" s="103"/>
      <c r="E459" s="10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02"/>
      <c r="D460" s="103"/>
      <c r="E460" s="10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02"/>
      <c r="D461" s="103"/>
      <c r="E461" s="10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02"/>
      <c r="D462" s="103"/>
      <c r="E462" s="10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02"/>
      <c r="D463" s="103"/>
      <c r="E463" s="10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02"/>
      <c r="D464" s="103"/>
      <c r="E464" s="10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02"/>
      <c r="D465" s="103"/>
      <c r="E465" s="10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02"/>
      <c r="D466" s="103"/>
      <c r="E466" s="10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02"/>
      <c r="D467" s="103"/>
      <c r="E467" s="10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02"/>
      <c r="D468" s="103"/>
      <c r="E468" s="10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02"/>
      <c r="D469" s="103"/>
      <c r="E469" s="10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02"/>
      <c r="D470" s="103"/>
      <c r="E470" s="10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02"/>
      <c r="D471" s="103"/>
      <c r="E471" s="10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02"/>
      <c r="D472" s="103"/>
      <c r="E472" s="10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02"/>
      <c r="D473" s="103"/>
      <c r="E473" s="10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02"/>
      <c r="D474" s="103"/>
      <c r="E474" s="10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02"/>
      <c r="D475" s="103"/>
      <c r="E475" s="10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02"/>
      <c r="D476" s="103"/>
      <c r="E476" s="10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02"/>
      <c r="D477" s="103"/>
      <c r="E477" s="10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02"/>
      <c r="D478" s="103"/>
      <c r="E478" s="10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02"/>
      <c r="D479" s="103"/>
      <c r="E479" s="10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02"/>
      <c r="D480" s="103"/>
      <c r="E480" s="10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02"/>
      <c r="D481" s="103"/>
      <c r="E481" s="10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02"/>
      <c r="D482" s="103"/>
      <c r="E482" s="10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02"/>
      <c r="D483" s="103"/>
      <c r="E483" s="10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02"/>
      <c r="D484" s="103"/>
      <c r="E484" s="10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02"/>
      <c r="D485" s="103"/>
      <c r="E485" s="10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02"/>
      <c r="D486" s="103"/>
      <c r="E486" s="10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02"/>
      <c r="D487" s="103"/>
      <c r="E487" s="10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02"/>
      <c r="D488" s="103"/>
      <c r="E488" s="10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02"/>
      <c r="D489" s="103"/>
      <c r="E489" s="10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02"/>
      <c r="D490" s="103"/>
      <c r="E490" s="10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02"/>
      <c r="D491" s="103"/>
      <c r="E491" s="10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02"/>
      <c r="D492" s="103"/>
      <c r="E492" s="10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02"/>
      <c r="D493" s="103"/>
      <c r="E493" s="10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02"/>
      <c r="D494" s="103"/>
      <c r="E494" s="10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02"/>
      <c r="D495" s="103"/>
      <c r="E495" s="10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02"/>
      <c r="D496" s="103"/>
      <c r="E496" s="10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02"/>
      <c r="D497" s="103"/>
      <c r="E497" s="10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02"/>
      <c r="D498" s="103"/>
      <c r="E498" s="10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02"/>
      <c r="D499" s="103"/>
      <c r="E499" s="10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02"/>
      <c r="D500" s="103"/>
      <c r="E500" s="10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02"/>
      <c r="D501" s="103"/>
      <c r="E501" s="10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02"/>
      <c r="D502" s="103"/>
      <c r="E502" s="10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02"/>
      <c r="D503" s="103"/>
      <c r="E503" s="10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02"/>
      <c r="D504" s="103"/>
      <c r="E504" s="10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02"/>
      <c r="D505" s="103"/>
      <c r="E505" s="10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02"/>
      <c r="D506" s="103"/>
      <c r="E506" s="10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02"/>
      <c r="D507" s="103"/>
      <c r="E507" s="10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02"/>
      <c r="D508" s="103"/>
      <c r="E508" s="10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02"/>
      <c r="D509" s="103"/>
      <c r="E509" s="10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02"/>
      <c r="D510" s="103"/>
      <c r="E510" s="10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02"/>
      <c r="D511" s="103"/>
      <c r="E511" s="10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02"/>
      <c r="D512" s="103"/>
      <c r="E512" s="10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02"/>
      <c r="D513" s="103"/>
      <c r="E513" s="10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02"/>
      <c r="D514" s="103"/>
      <c r="E514" s="10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02"/>
      <c r="D515" s="103"/>
      <c r="E515" s="10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02"/>
      <c r="D516" s="103"/>
      <c r="E516" s="10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02"/>
      <c r="D517" s="103"/>
      <c r="E517" s="10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02"/>
      <c r="D518" s="103"/>
      <c r="E518" s="10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02"/>
      <c r="D519" s="103"/>
      <c r="E519" s="10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02"/>
      <c r="D520" s="103"/>
      <c r="E520" s="10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02"/>
      <c r="D521" s="103"/>
      <c r="E521" s="10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02"/>
      <c r="D522" s="103"/>
      <c r="E522" s="10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02"/>
      <c r="D523" s="103"/>
      <c r="E523" s="10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02"/>
      <c r="D524" s="103"/>
      <c r="E524" s="10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02"/>
      <c r="D525" s="103"/>
      <c r="E525" s="10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02"/>
      <c r="D526" s="103"/>
      <c r="E526" s="10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02"/>
      <c r="D527" s="103"/>
      <c r="E527" s="10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02"/>
      <c r="D528" s="103"/>
      <c r="E528" s="10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02"/>
      <c r="D529" s="103"/>
      <c r="E529" s="10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02"/>
      <c r="D530" s="103"/>
      <c r="E530" s="10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02"/>
      <c r="D531" s="103"/>
      <c r="E531" s="10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02"/>
      <c r="D532" s="103"/>
      <c r="E532" s="10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02"/>
      <c r="D533" s="103"/>
      <c r="E533" s="10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02"/>
      <c r="D534" s="103"/>
      <c r="E534" s="10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02"/>
      <c r="D535" s="103"/>
      <c r="E535" s="10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02"/>
      <c r="D536" s="103"/>
      <c r="E536" s="10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02"/>
      <c r="D537" s="103"/>
      <c r="E537" s="10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02"/>
      <c r="D538" s="103"/>
      <c r="E538" s="10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02"/>
      <c r="D539" s="103"/>
      <c r="E539" s="10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02"/>
      <c r="D540" s="103"/>
      <c r="E540" s="10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02"/>
      <c r="D541" s="103"/>
      <c r="E541" s="10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02"/>
      <c r="D542" s="103"/>
      <c r="E542" s="10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02"/>
      <c r="D543" s="103"/>
      <c r="E543" s="10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02"/>
      <c r="D544" s="103"/>
      <c r="E544" s="10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02"/>
      <c r="D545" s="103"/>
      <c r="E545" s="10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02"/>
      <c r="D546" s="103"/>
      <c r="E546" s="10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02"/>
      <c r="D547" s="103"/>
      <c r="E547" s="10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02"/>
      <c r="D548" s="103"/>
      <c r="E548" s="10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02"/>
      <c r="D549" s="103"/>
      <c r="E549" s="10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02"/>
      <c r="D550" s="103"/>
      <c r="E550" s="10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02"/>
      <c r="D551" s="103"/>
      <c r="E551" s="10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02"/>
      <c r="D552" s="103"/>
      <c r="E552" s="10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02"/>
      <c r="D553" s="103"/>
      <c r="E553" s="10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02"/>
      <c r="D554" s="103"/>
      <c r="E554" s="10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02"/>
      <c r="D555" s="103"/>
      <c r="E555" s="10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02"/>
      <c r="D556" s="103"/>
      <c r="E556" s="10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02"/>
      <c r="D557" s="103"/>
      <c r="E557" s="10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02"/>
      <c r="D558" s="103"/>
      <c r="E558" s="10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02"/>
      <c r="D559" s="103"/>
      <c r="E559" s="10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02"/>
      <c r="D560" s="103"/>
      <c r="E560" s="10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02"/>
      <c r="D561" s="103"/>
      <c r="E561" s="10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02"/>
      <c r="D562" s="103"/>
      <c r="E562" s="10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02"/>
      <c r="D563" s="103"/>
      <c r="E563" s="10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02"/>
      <c r="D564" s="103"/>
      <c r="E564" s="10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02"/>
      <c r="D565" s="103"/>
      <c r="E565" s="10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02"/>
      <c r="D566" s="103"/>
      <c r="E566" s="10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02"/>
      <c r="D567" s="103"/>
      <c r="E567" s="10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02"/>
      <c r="D568" s="103"/>
      <c r="E568" s="10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02"/>
      <c r="D569" s="103"/>
      <c r="E569" s="10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02"/>
      <c r="D570" s="103"/>
      <c r="E570" s="10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02"/>
      <c r="D571" s="103"/>
      <c r="E571" s="10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02"/>
      <c r="D572" s="103"/>
      <c r="E572" s="10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02"/>
      <c r="D573" s="103"/>
      <c r="E573" s="10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02"/>
      <c r="D574" s="103"/>
      <c r="E574" s="10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02"/>
      <c r="D575" s="103"/>
      <c r="E575" s="10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02"/>
      <c r="D576" s="103"/>
      <c r="E576" s="10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02"/>
      <c r="D577" s="103"/>
      <c r="E577" s="10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02"/>
      <c r="D578" s="103"/>
      <c r="E578" s="10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02"/>
      <c r="D579" s="103"/>
      <c r="E579" s="10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02"/>
      <c r="D580" s="103"/>
      <c r="E580" s="10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02"/>
      <c r="D581" s="103"/>
      <c r="E581" s="10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02"/>
      <c r="D582" s="103"/>
      <c r="E582" s="10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02"/>
      <c r="D583" s="103"/>
      <c r="E583" s="10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02"/>
      <c r="D584" s="103"/>
      <c r="E584" s="10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02"/>
      <c r="D585" s="103"/>
      <c r="E585" s="10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02"/>
      <c r="D586" s="103"/>
      <c r="E586" s="10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02"/>
      <c r="D587" s="103"/>
      <c r="E587" s="10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02"/>
      <c r="D588" s="103"/>
      <c r="E588" s="10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02"/>
      <c r="D589" s="103"/>
      <c r="E589" s="10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02"/>
      <c r="D590" s="103"/>
      <c r="E590" s="10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02"/>
      <c r="D591" s="103"/>
      <c r="E591" s="10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02"/>
      <c r="D592" s="103"/>
      <c r="E592" s="10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02"/>
      <c r="D593" s="103"/>
      <c r="E593" s="10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02"/>
      <c r="D594" s="103"/>
      <c r="E594" s="10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02"/>
      <c r="D595" s="103"/>
      <c r="E595" s="10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02"/>
      <c r="D596" s="103"/>
      <c r="E596" s="10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02"/>
      <c r="D597" s="103"/>
      <c r="E597" s="10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02"/>
      <c r="D598" s="103"/>
      <c r="E598" s="10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02"/>
      <c r="D599" s="103"/>
      <c r="E599" s="10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02"/>
      <c r="D600" s="103"/>
      <c r="E600" s="10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02"/>
      <c r="D601" s="103"/>
      <c r="E601" s="10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02"/>
      <c r="D602" s="103"/>
      <c r="E602" s="10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02"/>
      <c r="D603" s="103"/>
      <c r="E603" s="10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02"/>
      <c r="D604" s="103"/>
      <c r="E604" s="10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02"/>
      <c r="D605" s="103"/>
      <c r="E605" s="10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02"/>
      <c r="D606" s="103"/>
      <c r="E606" s="10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02"/>
      <c r="D607" s="103"/>
      <c r="E607" s="10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02"/>
      <c r="D608" s="103"/>
      <c r="E608" s="10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02"/>
      <c r="D609" s="103"/>
      <c r="E609" s="10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02"/>
      <c r="D610" s="103"/>
      <c r="E610" s="10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02"/>
      <c r="D611" s="103"/>
      <c r="E611" s="10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02"/>
      <c r="D612" s="103"/>
      <c r="E612" s="10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02"/>
      <c r="D613" s="103"/>
      <c r="E613" s="10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02"/>
      <c r="D614" s="103"/>
      <c r="E614" s="10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02"/>
      <c r="D615" s="103"/>
      <c r="E615" s="10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02"/>
      <c r="D616" s="103"/>
      <c r="E616" s="10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02"/>
      <c r="D617" s="103"/>
      <c r="E617" s="10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02"/>
      <c r="D618" s="103"/>
      <c r="E618" s="10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02"/>
      <c r="D619" s="103"/>
      <c r="E619" s="10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02"/>
      <c r="D620" s="103"/>
      <c r="E620" s="10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02"/>
      <c r="D621" s="103"/>
      <c r="E621" s="10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02"/>
      <c r="D622" s="103"/>
      <c r="E622" s="10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02"/>
      <c r="D623" s="103"/>
      <c r="E623" s="10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02"/>
      <c r="D624" s="103"/>
      <c r="E624" s="10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02"/>
      <c r="D625" s="103"/>
      <c r="E625" s="10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02"/>
      <c r="D626" s="103"/>
      <c r="E626" s="10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02"/>
      <c r="D627" s="103"/>
      <c r="E627" s="10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02"/>
      <c r="D628" s="103"/>
      <c r="E628" s="10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02"/>
      <c r="D629" s="103"/>
      <c r="E629" s="10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02"/>
      <c r="D630" s="103"/>
      <c r="E630" s="10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02"/>
      <c r="D631" s="103"/>
      <c r="E631" s="10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02"/>
      <c r="D632" s="103"/>
      <c r="E632" s="10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02"/>
      <c r="D633" s="103"/>
      <c r="E633" s="10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02"/>
      <c r="D634" s="103"/>
      <c r="E634" s="10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02"/>
      <c r="D635" s="103"/>
      <c r="E635" s="10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02"/>
      <c r="D636" s="103"/>
      <c r="E636" s="10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02"/>
      <c r="D637" s="103"/>
      <c r="E637" s="10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02"/>
      <c r="D638" s="103"/>
      <c r="E638" s="10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02"/>
      <c r="D639" s="103"/>
      <c r="E639" s="10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02"/>
      <c r="D640" s="103"/>
      <c r="E640" s="10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02"/>
      <c r="D641" s="103"/>
      <c r="E641" s="10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02"/>
      <c r="D642" s="103"/>
      <c r="E642" s="10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02"/>
      <c r="D643" s="103"/>
      <c r="E643" s="10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02"/>
      <c r="D644" s="103"/>
      <c r="E644" s="10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02"/>
      <c r="D645" s="103"/>
      <c r="E645" s="10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02"/>
      <c r="D646" s="103"/>
      <c r="E646" s="10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02"/>
      <c r="D647" s="103"/>
      <c r="E647" s="10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02"/>
      <c r="D648" s="103"/>
      <c r="E648" s="10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02"/>
      <c r="D649" s="103"/>
      <c r="E649" s="10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02"/>
      <c r="D650" s="103"/>
      <c r="E650" s="10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02"/>
      <c r="D651" s="103"/>
      <c r="E651" s="10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02"/>
      <c r="D652" s="103"/>
      <c r="E652" s="10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02"/>
      <c r="D653" s="103"/>
      <c r="E653" s="10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02"/>
      <c r="D654" s="103"/>
      <c r="E654" s="10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02"/>
      <c r="D655" s="103"/>
      <c r="E655" s="10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02"/>
      <c r="D656" s="103"/>
      <c r="E656" s="10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02"/>
      <c r="D657" s="103"/>
      <c r="E657" s="10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02"/>
      <c r="D658" s="103"/>
      <c r="E658" s="10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02"/>
      <c r="D659" s="103"/>
      <c r="E659" s="10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02"/>
      <c r="D660" s="103"/>
      <c r="E660" s="10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02"/>
      <c r="D661" s="103"/>
      <c r="E661" s="10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02"/>
      <c r="D662" s="103"/>
      <c r="E662" s="10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02"/>
      <c r="D663" s="103"/>
      <c r="E663" s="10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02"/>
      <c r="D664" s="103"/>
      <c r="E664" s="10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02"/>
      <c r="D665" s="103"/>
      <c r="E665" s="10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02"/>
      <c r="D666" s="103"/>
      <c r="E666" s="10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02"/>
      <c r="D667" s="103"/>
      <c r="E667" s="10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02"/>
      <c r="D668" s="103"/>
      <c r="E668" s="10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02"/>
      <c r="D669" s="103"/>
      <c r="E669" s="10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02"/>
      <c r="D670" s="103"/>
      <c r="E670" s="10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02"/>
      <c r="D671" s="103"/>
      <c r="E671" s="10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02"/>
      <c r="D672" s="103"/>
      <c r="E672" s="10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02"/>
      <c r="D673" s="103"/>
      <c r="E673" s="10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02"/>
      <c r="D674" s="103"/>
      <c r="E674" s="10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02"/>
      <c r="D675" s="103"/>
      <c r="E675" s="10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02"/>
      <c r="D676" s="103"/>
      <c r="E676" s="10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02"/>
      <c r="D677" s="103"/>
      <c r="E677" s="10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02"/>
      <c r="D678" s="103"/>
      <c r="E678" s="10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02"/>
      <c r="D679" s="103"/>
      <c r="E679" s="10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02"/>
      <c r="D680" s="103"/>
      <c r="E680" s="10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02"/>
      <c r="D681" s="103"/>
      <c r="E681" s="10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02"/>
      <c r="D682" s="103"/>
      <c r="E682" s="10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02"/>
      <c r="D683" s="103"/>
      <c r="E683" s="10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02"/>
      <c r="D684" s="103"/>
      <c r="E684" s="10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02"/>
      <c r="D685" s="103"/>
      <c r="E685" s="10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02"/>
      <c r="D686" s="103"/>
      <c r="E686" s="10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02"/>
      <c r="D687" s="103"/>
      <c r="E687" s="10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02"/>
      <c r="D688" s="103"/>
      <c r="E688" s="10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02"/>
      <c r="D689" s="103"/>
      <c r="E689" s="10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02"/>
      <c r="D690" s="103"/>
      <c r="E690" s="10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02"/>
      <c r="D691" s="103"/>
      <c r="E691" s="10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02"/>
      <c r="D692" s="103"/>
      <c r="E692" s="10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02"/>
      <c r="D693" s="103"/>
      <c r="E693" s="10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02"/>
      <c r="D694" s="103"/>
      <c r="E694" s="10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02"/>
      <c r="D695" s="103"/>
      <c r="E695" s="10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02"/>
      <c r="D696" s="103"/>
      <c r="E696" s="10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02"/>
      <c r="D697" s="103"/>
      <c r="E697" s="10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02"/>
      <c r="D698" s="103"/>
      <c r="E698" s="10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02"/>
      <c r="D699" s="103"/>
      <c r="E699" s="10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02"/>
      <c r="D700" s="103"/>
      <c r="E700" s="10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02"/>
      <c r="D701" s="103"/>
      <c r="E701" s="10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02"/>
      <c r="D702" s="103"/>
      <c r="E702" s="10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02"/>
      <c r="D703" s="103"/>
      <c r="E703" s="10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02"/>
      <c r="D704" s="103"/>
      <c r="E704" s="10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02"/>
      <c r="D705" s="103"/>
      <c r="E705" s="10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02"/>
      <c r="D706" s="103"/>
      <c r="E706" s="10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02"/>
      <c r="D707" s="103"/>
      <c r="E707" s="10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02"/>
      <c r="D708" s="103"/>
      <c r="E708" s="10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02"/>
      <c r="D709" s="103"/>
      <c r="E709" s="10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02"/>
      <c r="D710" s="103"/>
      <c r="E710" s="10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02"/>
      <c r="D711" s="103"/>
      <c r="E711" s="10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02"/>
      <c r="D712" s="103"/>
      <c r="E712" s="10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02"/>
      <c r="D713" s="103"/>
      <c r="E713" s="10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02"/>
      <c r="D714" s="103"/>
      <c r="E714" s="10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02"/>
      <c r="D715" s="103"/>
      <c r="E715" s="10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02"/>
      <c r="D716" s="103"/>
      <c r="E716" s="10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02"/>
      <c r="D717" s="103"/>
      <c r="E717" s="10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02"/>
      <c r="D718" s="103"/>
      <c r="E718" s="10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02"/>
      <c r="D719" s="103"/>
      <c r="E719" s="10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02"/>
      <c r="D720" s="103"/>
      <c r="E720" s="10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02"/>
      <c r="D721" s="103"/>
      <c r="E721" s="10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02"/>
      <c r="D722" s="103"/>
      <c r="E722" s="10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02"/>
      <c r="D723" s="103"/>
      <c r="E723" s="10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02"/>
      <c r="D724" s="103"/>
      <c r="E724" s="10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02"/>
      <c r="D725" s="103"/>
      <c r="E725" s="10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02"/>
      <c r="D726" s="103"/>
      <c r="E726" s="10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02"/>
      <c r="D727" s="103"/>
      <c r="E727" s="10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02"/>
      <c r="D728" s="103"/>
      <c r="E728" s="10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02"/>
      <c r="D729" s="103"/>
      <c r="E729" s="10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02"/>
      <c r="D730" s="103"/>
      <c r="E730" s="10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02"/>
      <c r="D731" s="103"/>
      <c r="E731" s="10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02"/>
      <c r="D732" s="103"/>
      <c r="E732" s="10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02"/>
      <c r="D733" s="103"/>
      <c r="E733" s="10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02"/>
      <c r="D734" s="103"/>
      <c r="E734" s="10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02"/>
      <c r="D735" s="103"/>
      <c r="E735" s="10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02"/>
      <c r="D736" s="103"/>
      <c r="E736" s="10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02"/>
      <c r="D737" s="103"/>
      <c r="E737" s="10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02"/>
      <c r="D738" s="103"/>
      <c r="E738" s="10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02"/>
      <c r="D739" s="103"/>
      <c r="E739" s="10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02"/>
      <c r="D740" s="103"/>
      <c r="E740" s="10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02"/>
      <c r="D741" s="103"/>
      <c r="E741" s="10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02"/>
      <c r="D742" s="103"/>
      <c r="E742" s="10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02"/>
      <c r="D743" s="103"/>
      <c r="E743" s="10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02"/>
      <c r="D744" s="103"/>
      <c r="E744" s="10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02"/>
      <c r="D745" s="103"/>
      <c r="E745" s="10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02"/>
      <c r="D746" s="103"/>
      <c r="E746" s="10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02"/>
      <c r="D747" s="103"/>
      <c r="E747" s="10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02"/>
      <c r="D748" s="103"/>
      <c r="E748" s="10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02"/>
      <c r="D749" s="103"/>
      <c r="E749" s="10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02"/>
      <c r="D750" s="103"/>
      <c r="E750" s="10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02"/>
      <c r="D751" s="103"/>
      <c r="E751" s="10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02"/>
      <c r="D752" s="103"/>
      <c r="E752" s="10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02"/>
      <c r="D753" s="103"/>
      <c r="E753" s="10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02"/>
      <c r="D754" s="103"/>
      <c r="E754" s="10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02"/>
      <c r="D755" s="103"/>
      <c r="E755" s="10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02"/>
      <c r="D756" s="103"/>
      <c r="E756" s="10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02"/>
      <c r="D757" s="103"/>
      <c r="E757" s="10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02"/>
      <c r="D758" s="103"/>
      <c r="E758" s="10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02"/>
      <c r="D759" s="103"/>
      <c r="E759" s="10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02"/>
      <c r="D760" s="103"/>
      <c r="E760" s="10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02"/>
      <c r="D761" s="103"/>
      <c r="E761" s="10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02"/>
      <c r="D762" s="103"/>
      <c r="E762" s="10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02"/>
      <c r="D763" s="103"/>
      <c r="E763" s="10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02"/>
      <c r="D764" s="103"/>
      <c r="E764" s="10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02"/>
      <c r="D765" s="103"/>
      <c r="E765" s="10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02"/>
      <c r="D766" s="103"/>
      <c r="E766" s="10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02"/>
      <c r="D767" s="103"/>
      <c r="E767" s="10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02"/>
      <c r="D768" s="103"/>
      <c r="E768" s="10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02"/>
      <c r="D769" s="103"/>
      <c r="E769" s="10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02"/>
      <c r="D770" s="103"/>
      <c r="E770" s="10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02"/>
      <c r="D771" s="103"/>
      <c r="E771" s="10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02"/>
      <c r="D772" s="103"/>
      <c r="E772" s="10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02"/>
      <c r="D773" s="103"/>
      <c r="E773" s="10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02"/>
      <c r="D774" s="103"/>
      <c r="E774" s="10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02"/>
      <c r="D775" s="103"/>
      <c r="E775" s="10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02"/>
      <c r="D776" s="103"/>
      <c r="E776" s="10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02"/>
      <c r="D777" s="103"/>
      <c r="E777" s="10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02"/>
      <c r="D778" s="103"/>
      <c r="E778" s="10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02"/>
      <c r="D779" s="103"/>
      <c r="E779" s="10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02"/>
      <c r="D780" s="103"/>
      <c r="E780" s="10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02"/>
      <c r="D781" s="103"/>
      <c r="E781" s="10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02"/>
      <c r="D782" s="103"/>
      <c r="E782" s="10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02"/>
      <c r="D783" s="103"/>
      <c r="E783" s="10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02"/>
      <c r="D784" s="103"/>
      <c r="E784" s="10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02"/>
      <c r="D785" s="103"/>
      <c r="E785" s="10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02"/>
      <c r="D786" s="103"/>
      <c r="E786" s="10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02"/>
      <c r="D787" s="103"/>
      <c r="E787" s="10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02"/>
      <c r="D788" s="103"/>
      <c r="E788" s="10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02"/>
      <c r="D789" s="103"/>
      <c r="E789" s="10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02"/>
      <c r="D790" s="103"/>
      <c r="E790" s="10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02"/>
      <c r="D791" s="103"/>
      <c r="E791" s="10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02"/>
      <c r="D792" s="103"/>
      <c r="E792" s="10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02"/>
      <c r="D793" s="103"/>
      <c r="E793" s="10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02"/>
      <c r="D794" s="103"/>
      <c r="E794" s="10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02"/>
      <c r="D795" s="103"/>
      <c r="E795" s="10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02"/>
      <c r="D796" s="103"/>
      <c r="E796" s="10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02"/>
      <c r="D797" s="103"/>
      <c r="E797" s="10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02"/>
      <c r="D798" s="103"/>
      <c r="E798" s="10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02"/>
      <c r="D799" s="103"/>
      <c r="E799" s="10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02"/>
      <c r="D800" s="103"/>
      <c r="E800" s="10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02"/>
      <c r="D801" s="103"/>
      <c r="E801" s="10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02"/>
      <c r="D802" s="103"/>
      <c r="E802" s="10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02"/>
      <c r="D803" s="103"/>
      <c r="E803" s="10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02"/>
      <c r="D804" s="103"/>
      <c r="E804" s="10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02"/>
      <c r="D805" s="103"/>
      <c r="E805" s="10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02"/>
      <c r="D806" s="103"/>
      <c r="E806" s="10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02"/>
      <c r="D807" s="103"/>
      <c r="E807" s="10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02"/>
      <c r="D808" s="103"/>
      <c r="E808" s="10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02"/>
      <c r="D809" s="103"/>
      <c r="E809" s="10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02"/>
      <c r="D810" s="103"/>
      <c r="E810" s="10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02"/>
      <c r="D811" s="103"/>
      <c r="E811" s="10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02"/>
      <c r="D812" s="103"/>
      <c r="E812" s="10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02"/>
      <c r="D813" s="103"/>
      <c r="E813" s="10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02"/>
      <c r="D814" s="103"/>
      <c r="E814" s="10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02"/>
      <c r="D815" s="103"/>
      <c r="E815" s="10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02"/>
      <c r="D816" s="103"/>
      <c r="E816" s="10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02"/>
      <c r="D817" s="103"/>
      <c r="E817" s="10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02"/>
      <c r="D818" s="103"/>
      <c r="E818" s="10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02"/>
      <c r="D819" s="103"/>
      <c r="E819" s="10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02"/>
      <c r="D820" s="103"/>
      <c r="E820" s="10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02"/>
      <c r="D821" s="103"/>
      <c r="E821" s="10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02"/>
      <c r="D822" s="103"/>
      <c r="E822" s="10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02"/>
      <c r="D823" s="103"/>
      <c r="E823" s="10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02"/>
      <c r="D824" s="103"/>
      <c r="E824" s="10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02"/>
      <c r="D825" s="103"/>
      <c r="E825" s="10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02"/>
      <c r="D826" s="103"/>
      <c r="E826" s="10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02"/>
      <c r="D827" s="103"/>
      <c r="E827" s="10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02"/>
      <c r="D828" s="103"/>
      <c r="E828" s="10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02"/>
      <c r="D829" s="103"/>
      <c r="E829" s="10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02"/>
      <c r="D830" s="103"/>
      <c r="E830" s="10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02"/>
      <c r="D831" s="103"/>
      <c r="E831" s="10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02"/>
      <c r="D832" s="103"/>
      <c r="E832" s="10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02"/>
      <c r="D833" s="103"/>
      <c r="E833" s="10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02"/>
      <c r="D834" s="103"/>
      <c r="E834" s="10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02"/>
      <c r="D835" s="103"/>
      <c r="E835" s="10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02"/>
      <c r="D836" s="103"/>
      <c r="E836" s="10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02"/>
      <c r="D837" s="103"/>
      <c r="E837" s="10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02"/>
      <c r="D838" s="103"/>
      <c r="E838" s="10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02"/>
      <c r="D839" s="103"/>
      <c r="E839" s="10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02"/>
      <c r="D840" s="103"/>
      <c r="E840" s="10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02"/>
      <c r="D841" s="103"/>
      <c r="E841" s="10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02"/>
      <c r="D842" s="103"/>
      <c r="E842" s="10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02"/>
      <c r="D843" s="103"/>
      <c r="E843" s="10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02"/>
      <c r="D844" s="103"/>
      <c r="E844" s="10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02"/>
      <c r="D845" s="103"/>
      <c r="E845" s="10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02"/>
      <c r="D846" s="103"/>
      <c r="E846" s="10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02"/>
      <c r="D847" s="103"/>
      <c r="E847" s="10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02"/>
      <c r="D848" s="103"/>
      <c r="E848" s="10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02"/>
      <c r="D849" s="103"/>
      <c r="E849" s="10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02"/>
      <c r="D850" s="103"/>
      <c r="E850" s="10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02"/>
      <c r="D851" s="103"/>
      <c r="E851" s="10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02"/>
      <c r="D852" s="103"/>
      <c r="E852" s="10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02"/>
      <c r="D853" s="103"/>
      <c r="E853" s="10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02"/>
      <c r="D854" s="103"/>
      <c r="E854" s="10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02"/>
      <c r="D855" s="103"/>
      <c r="E855" s="10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02"/>
      <c r="D856" s="103"/>
      <c r="E856" s="10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02"/>
      <c r="D857" s="103"/>
      <c r="E857" s="10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02"/>
      <c r="D858" s="103"/>
      <c r="E858" s="10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02"/>
      <c r="D859" s="103"/>
      <c r="E859" s="10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02"/>
      <c r="D860" s="103"/>
      <c r="E860" s="10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02"/>
      <c r="D861" s="103"/>
      <c r="E861" s="10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02"/>
      <c r="D862" s="103"/>
      <c r="E862" s="10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02"/>
      <c r="D863" s="103"/>
      <c r="E863" s="10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02"/>
      <c r="D864" s="103"/>
      <c r="E864" s="10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02"/>
      <c r="D865" s="103"/>
      <c r="E865" s="10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02"/>
      <c r="D866" s="103"/>
      <c r="E866" s="10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02"/>
      <c r="D867" s="103"/>
      <c r="E867" s="10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02"/>
      <c r="D868" s="103"/>
      <c r="E868" s="10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02"/>
      <c r="D869" s="103"/>
      <c r="E869" s="10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02"/>
      <c r="D870" s="103"/>
      <c r="E870" s="10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02"/>
      <c r="D871" s="103"/>
      <c r="E871" s="10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02"/>
      <c r="D872" s="103"/>
      <c r="E872" s="10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02"/>
      <c r="D873" s="103"/>
      <c r="E873" s="10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02"/>
      <c r="D874" s="103"/>
      <c r="E874" s="10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02"/>
      <c r="D875" s="103"/>
      <c r="E875" s="10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02"/>
      <c r="D876" s="103"/>
      <c r="E876" s="10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02"/>
      <c r="D877" s="103"/>
      <c r="E877" s="10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02"/>
      <c r="D878" s="103"/>
      <c r="E878" s="10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02"/>
      <c r="D879" s="103"/>
      <c r="E879" s="10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02"/>
      <c r="D880" s="103"/>
      <c r="E880" s="10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02"/>
      <c r="D881" s="103"/>
      <c r="E881" s="10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02"/>
      <c r="D882" s="103"/>
      <c r="E882" s="10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02"/>
      <c r="D883" s="103"/>
      <c r="E883" s="10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02"/>
      <c r="D884" s="103"/>
      <c r="E884" s="10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02"/>
      <c r="D885" s="103"/>
      <c r="E885" s="10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02"/>
      <c r="D886" s="103"/>
      <c r="E886" s="10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02"/>
      <c r="D887" s="103"/>
      <c r="E887" s="10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02"/>
      <c r="D888" s="103"/>
      <c r="E888" s="10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02"/>
      <c r="D889" s="103"/>
      <c r="E889" s="10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02"/>
      <c r="D890" s="103"/>
      <c r="E890" s="10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02"/>
      <c r="D891" s="103"/>
      <c r="E891" s="10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02"/>
      <c r="D892" s="103"/>
      <c r="E892" s="10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02"/>
      <c r="D893" s="103"/>
      <c r="E893" s="10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02"/>
      <c r="D894" s="103"/>
      <c r="E894" s="10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02"/>
      <c r="D895" s="103"/>
      <c r="E895" s="10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02"/>
      <c r="D896" s="103"/>
      <c r="E896" s="10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02"/>
      <c r="D897" s="103"/>
      <c r="E897" s="10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02"/>
      <c r="D898" s="103"/>
      <c r="E898" s="10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02"/>
      <c r="D899" s="103"/>
      <c r="E899" s="10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02"/>
      <c r="D900" s="103"/>
      <c r="E900" s="10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02"/>
      <c r="D901" s="103"/>
      <c r="E901" s="10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02"/>
      <c r="D902" s="103"/>
      <c r="E902" s="10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02"/>
      <c r="D903" s="103"/>
      <c r="E903" s="10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02"/>
      <c r="D904" s="103"/>
      <c r="E904" s="10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02"/>
      <c r="D905" s="103"/>
      <c r="E905" s="10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02"/>
      <c r="D906" s="103"/>
      <c r="E906" s="10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02"/>
      <c r="D907" s="103"/>
      <c r="E907" s="10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02"/>
      <c r="D908" s="103"/>
      <c r="E908" s="10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02"/>
      <c r="D909" s="103"/>
      <c r="E909" s="10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02"/>
      <c r="D910" s="103"/>
      <c r="E910" s="10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02"/>
      <c r="D911" s="103"/>
      <c r="E911" s="10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02"/>
      <c r="D912" s="103"/>
      <c r="E912" s="10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02"/>
      <c r="D913" s="103"/>
      <c r="E913" s="10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02"/>
      <c r="D914" s="103"/>
      <c r="E914" s="10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02"/>
      <c r="D915" s="103"/>
      <c r="E915" s="10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02"/>
      <c r="D916" s="103"/>
      <c r="E916" s="10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02"/>
      <c r="D917" s="103"/>
      <c r="E917" s="10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02"/>
      <c r="D918" s="103"/>
      <c r="E918" s="10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02"/>
      <c r="D919" s="103"/>
      <c r="E919" s="10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02"/>
      <c r="D920" s="103"/>
      <c r="E920" s="10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02"/>
      <c r="D921" s="103"/>
      <c r="E921" s="10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02"/>
      <c r="D922" s="103"/>
      <c r="E922" s="10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02"/>
      <c r="D923" s="103"/>
      <c r="E923" s="10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02"/>
      <c r="D924" s="103"/>
      <c r="E924" s="10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02"/>
      <c r="D925" s="103"/>
      <c r="E925" s="10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02"/>
      <c r="D926" s="103"/>
      <c r="E926" s="10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02"/>
      <c r="D927" s="103"/>
      <c r="E927" s="10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02"/>
      <c r="D928" s="103"/>
      <c r="E928" s="10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02"/>
      <c r="D929" s="103"/>
      <c r="E929" s="10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02"/>
      <c r="D930" s="103"/>
      <c r="E930" s="10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02"/>
      <c r="D931" s="103"/>
      <c r="E931" s="10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02"/>
      <c r="D932" s="103"/>
      <c r="E932" s="10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02"/>
      <c r="D933" s="103"/>
      <c r="E933" s="10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02"/>
      <c r="D934" s="103"/>
      <c r="E934" s="10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02"/>
      <c r="D935" s="103"/>
      <c r="E935" s="10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02"/>
      <c r="D936" s="103"/>
      <c r="E936" s="10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02"/>
      <c r="D937" s="103"/>
      <c r="E937" s="10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02"/>
      <c r="D938" s="103"/>
      <c r="E938" s="10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02"/>
      <c r="D939" s="103"/>
      <c r="E939" s="10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02"/>
      <c r="D940" s="103"/>
      <c r="E940" s="10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02"/>
      <c r="D941" s="103"/>
      <c r="E941" s="10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02"/>
      <c r="D942" s="103"/>
      <c r="E942" s="10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02"/>
      <c r="D943" s="103"/>
      <c r="E943" s="10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02"/>
      <c r="D944" s="103"/>
      <c r="E944" s="10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02"/>
      <c r="D945" s="103"/>
      <c r="E945" s="10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02"/>
      <c r="D946" s="103"/>
      <c r="E946" s="10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02"/>
      <c r="D947" s="103"/>
      <c r="E947" s="10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02"/>
      <c r="D948" s="103"/>
      <c r="E948" s="10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02"/>
      <c r="D949" s="103"/>
      <c r="E949" s="10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02"/>
      <c r="D950" s="103"/>
      <c r="E950" s="10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02"/>
      <c r="D951" s="103"/>
      <c r="E951" s="10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02"/>
      <c r="D952" s="103"/>
      <c r="E952" s="10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02"/>
      <c r="D953" s="103"/>
      <c r="E953" s="10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02"/>
      <c r="D954" s="103"/>
      <c r="E954" s="10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02"/>
      <c r="D955" s="103"/>
      <c r="E955" s="10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02"/>
      <c r="D956" s="103"/>
      <c r="E956" s="10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02"/>
      <c r="D957" s="103"/>
      <c r="E957" s="10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02"/>
      <c r="D958" s="103"/>
      <c r="E958" s="10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02"/>
      <c r="D959" s="103"/>
      <c r="E959" s="10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02"/>
      <c r="D960" s="103"/>
      <c r="E960" s="10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02"/>
      <c r="D961" s="103"/>
      <c r="E961" s="10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02"/>
      <c r="D962" s="103"/>
      <c r="E962" s="10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02"/>
      <c r="D963" s="103"/>
      <c r="E963" s="10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02"/>
      <c r="D964" s="103"/>
      <c r="E964" s="10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02"/>
      <c r="D965" s="103"/>
      <c r="E965" s="10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02"/>
      <c r="D966" s="103"/>
      <c r="E966" s="10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02"/>
      <c r="D967" s="103"/>
      <c r="E967" s="10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02"/>
      <c r="D968" s="103"/>
      <c r="E968" s="10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02"/>
      <c r="D969" s="103"/>
      <c r="E969" s="10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02"/>
      <c r="D970" s="103"/>
      <c r="E970" s="10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02"/>
      <c r="D971" s="103"/>
      <c r="E971" s="10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02"/>
      <c r="D972" s="103"/>
      <c r="E972" s="10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02"/>
      <c r="D973" s="103"/>
      <c r="E973" s="10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02"/>
      <c r="D974" s="103"/>
      <c r="E974" s="10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02"/>
      <c r="D975" s="103"/>
      <c r="E975" s="10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02"/>
      <c r="D976" s="103"/>
      <c r="E976" s="10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02"/>
      <c r="D977" s="103"/>
      <c r="E977" s="10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02"/>
      <c r="D978" s="103"/>
      <c r="E978" s="10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02"/>
      <c r="D979" s="103"/>
      <c r="E979" s="10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02"/>
      <c r="D980" s="103"/>
      <c r="E980" s="10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02"/>
      <c r="D981" s="103"/>
      <c r="E981" s="10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02"/>
      <c r="D982" s="103"/>
      <c r="E982" s="10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02"/>
      <c r="D983" s="103"/>
      <c r="E983" s="10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02"/>
      <c r="D984" s="103"/>
      <c r="E984" s="10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02"/>
      <c r="D985" s="103"/>
      <c r="E985" s="10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02"/>
      <c r="D986" s="103"/>
      <c r="E986" s="10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02"/>
      <c r="D987" s="103"/>
      <c r="E987" s="10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02"/>
      <c r="D988" s="103"/>
      <c r="E988" s="10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02"/>
      <c r="D989" s="103"/>
      <c r="E989" s="10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02"/>
      <c r="D990" s="103"/>
      <c r="E990" s="10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02"/>
      <c r="D991" s="103"/>
      <c r="E991" s="10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02"/>
      <c r="D992" s="103"/>
      <c r="E992" s="10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02"/>
      <c r="D993" s="103"/>
      <c r="E993" s="10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02"/>
      <c r="D994" s="103"/>
      <c r="E994" s="10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02"/>
      <c r="D995" s="103"/>
      <c r="E995" s="10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02"/>
      <c r="D996" s="103"/>
      <c r="E996" s="10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02"/>
      <c r="D997" s="103"/>
      <c r="E997" s="10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02"/>
      <c r="D998" s="103"/>
      <c r="E998" s="10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02"/>
      <c r="D999" s="103"/>
      <c r="E999" s="10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02"/>
      <c r="D1000" s="103"/>
      <c r="E1000" s="10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B1:C1"/>
    <mergeCell ref="D1:F1"/>
    <mergeCell ref="G1:J1"/>
    <mergeCell ref="B2:J2"/>
    <mergeCell ref="G3:J3"/>
    <mergeCell ref="G6:J6"/>
    <mergeCell ref="G8:I8"/>
    <mergeCell ref="J25:J27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33"/>
    <col customWidth="1" min="2" max="2" width="46.22"/>
    <col customWidth="1" min="3" max="10" width="12.89"/>
    <col customWidth="1" min="11" max="26" width="10.78"/>
  </cols>
  <sheetData>
    <row r="1" ht="22.5" customHeight="1">
      <c r="A1" s="23"/>
      <c r="B1" s="24"/>
      <c r="C1" s="25"/>
      <c r="D1" s="26" t="s">
        <v>15</v>
      </c>
      <c r="E1" s="27"/>
      <c r="F1" s="27"/>
      <c r="G1" s="28"/>
      <c r="H1" s="29"/>
      <c r="I1" s="29"/>
      <c r="J1" s="29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7.25" customHeight="1">
      <c r="A2" s="23"/>
      <c r="B2" s="106"/>
      <c r="C2" s="107"/>
      <c r="D2" s="107"/>
      <c r="E2" s="107"/>
      <c r="F2" s="107"/>
      <c r="G2" s="107"/>
      <c r="H2" s="107"/>
      <c r="I2" s="107"/>
      <c r="J2" s="108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7.25" customHeight="1">
      <c r="A3" s="23"/>
      <c r="B3" s="34" t="s">
        <v>16</v>
      </c>
      <c r="C3" s="35" t="s">
        <v>17</v>
      </c>
      <c r="D3" s="34" t="s">
        <v>18</v>
      </c>
      <c r="E3" s="35" t="s">
        <v>19</v>
      </c>
      <c r="F3" s="35" t="s">
        <v>20</v>
      </c>
      <c r="G3" s="37" t="s">
        <v>21</v>
      </c>
      <c r="H3" s="38"/>
      <c r="I3" s="38"/>
      <c r="J3" s="39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7.25" customHeight="1">
      <c r="A4" s="23"/>
      <c r="B4" s="40" t="s">
        <v>154</v>
      </c>
      <c r="C4" s="41">
        <v>45180.0</v>
      </c>
      <c r="D4" s="42">
        <v>0.5833333333333334</v>
      </c>
      <c r="E4" s="43">
        <v>0.6319444444444444</v>
      </c>
      <c r="F4" s="44">
        <f t="shared" ref="F4:F213" si="1">IF(E4-D4 &gt; 0, E4-D4, "")</f>
        <v>0.04861111111</v>
      </c>
      <c r="G4" s="45" t="s">
        <v>2</v>
      </c>
      <c r="H4" s="46" t="s">
        <v>3</v>
      </c>
      <c r="I4" s="46" t="s">
        <v>5</v>
      </c>
      <c r="J4" s="47" t="s">
        <v>23</v>
      </c>
      <c r="K4" s="48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25" customHeight="1">
      <c r="A5" s="23"/>
      <c r="B5" s="40" t="s">
        <v>24</v>
      </c>
      <c r="C5" s="41">
        <v>45183.0</v>
      </c>
      <c r="D5" s="42">
        <v>0.6388888888888888</v>
      </c>
      <c r="E5" s="43">
        <v>0.65625</v>
      </c>
      <c r="F5" s="44">
        <f t="shared" si="1"/>
        <v>0.01736111111</v>
      </c>
      <c r="G5" s="49">
        <f>SUM(I10:I29)</f>
        <v>7.423611111</v>
      </c>
      <c r="H5" s="50">
        <f>IF((TEXT("150:00:00", "[h]:mm")-G5) &gt; 0, (ABS(TEXT("150:00:00", "[h]:mm")-G5)),  0)</f>
        <v>0</v>
      </c>
      <c r="I5" s="51">
        <f>(G5/TEXT("150:00:00", "[h]:mm"))</f>
        <v>1.187777778</v>
      </c>
      <c r="J5" s="52">
        <f>IF(COUNT(I10:I29) &gt; 0, (SUM(I10:I29)/COUNT(I10:I29)), 0)</f>
        <v>0.3711805556</v>
      </c>
      <c r="K5" s="48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7.25" customHeight="1">
      <c r="A6" s="23"/>
      <c r="B6" s="40" t="s">
        <v>155</v>
      </c>
      <c r="C6" s="41">
        <v>45184.0</v>
      </c>
      <c r="D6" s="53">
        <v>0.5625</v>
      </c>
      <c r="E6" s="54">
        <v>0.6145833333333334</v>
      </c>
      <c r="F6" s="44">
        <f t="shared" si="1"/>
        <v>0.05208333333</v>
      </c>
      <c r="G6" s="55" t="str">
        <f>IFERROR(__xludf.DUMMYFUNCTION("SPARKLINE(I5, {""charttype"",""bar""; ""max"",1; ""min"",0; ""color1"",""grey""})"),"")</f>
        <v/>
      </c>
      <c r="H6" s="38"/>
      <c r="I6" s="38"/>
      <c r="J6" s="39"/>
      <c r="K6" s="48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7.25" customHeight="1">
      <c r="A7" s="23"/>
      <c r="B7" s="40" t="s">
        <v>156</v>
      </c>
      <c r="C7" s="56">
        <v>45185.0</v>
      </c>
      <c r="D7" s="53">
        <v>0.5277777777777778</v>
      </c>
      <c r="E7" s="54">
        <v>0.6111111111111112</v>
      </c>
      <c r="F7" s="44">
        <f t="shared" si="1"/>
        <v>0.08333333333</v>
      </c>
      <c r="G7" s="57"/>
      <c r="H7" s="58"/>
      <c r="I7" s="58"/>
      <c r="J7" s="59"/>
      <c r="K7" s="48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7.25" customHeight="1">
      <c r="A8" s="23"/>
      <c r="B8" s="40" t="s">
        <v>27</v>
      </c>
      <c r="C8" s="56">
        <v>45187.0</v>
      </c>
      <c r="D8" s="42">
        <v>0.5833333333333334</v>
      </c>
      <c r="E8" s="60">
        <v>0.6388888888888888</v>
      </c>
      <c r="F8" s="44">
        <f t="shared" si="1"/>
        <v>0.05555555556</v>
      </c>
      <c r="G8" s="61" t="s">
        <v>28</v>
      </c>
      <c r="H8" s="62"/>
      <c r="I8" s="63"/>
      <c r="J8" s="30"/>
      <c r="K8" s="48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7.25" customHeight="1">
      <c r="A9" s="23"/>
      <c r="B9" s="40" t="s">
        <v>157</v>
      </c>
      <c r="C9" s="56">
        <v>45188.0</v>
      </c>
      <c r="D9" s="53">
        <v>0.6388888888888888</v>
      </c>
      <c r="E9" s="54">
        <v>0.6666666666666666</v>
      </c>
      <c r="F9" s="44">
        <f t="shared" si="1"/>
        <v>0.02777777778</v>
      </c>
      <c r="G9" s="64" t="s">
        <v>30</v>
      </c>
      <c r="H9" s="65" t="s">
        <v>31</v>
      </c>
      <c r="I9" s="66" t="s">
        <v>20</v>
      </c>
      <c r="J9" s="30"/>
      <c r="K9" s="67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7.25" customHeight="1">
      <c r="A10" s="23"/>
      <c r="B10" s="68" t="s">
        <v>158</v>
      </c>
      <c r="C10" s="56">
        <v>45188.0</v>
      </c>
      <c r="D10" s="53">
        <v>0.6666666666666666</v>
      </c>
      <c r="E10" s="54">
        <v>0.7013888888888888</v>
      </c>
      <c r="F10" s="44">
        <f t="shared" si="1"/>
        <v>0.03472222222</v>
      </c>
      <c r="G10" s="70">
        <v>45180.0</v>
      </c>
      <c r="H10" s="71">
        <f t="shared" ref="H10:H28" si="2">G10+6</f>
        <v>45186</v>
      </c>
      <c r="I10" s="72">
        <f t="shared" ref="I10:I29" si="3">IF(SUMIFS($F:$F,$C:$C,"&gt;="&amp;G10,$C:$C,"&lt;="&amp;H10) &gt; 0, SUMIFS($F:$F,$C:$C,"&gt;="&amp;G10,$C:$C,"&lt;="&amp;H10), IF(G10 &lt;= TODAY(), 0, ""))</f>
        <v>0.2013888889</v>
      </c>
      <c r="J10" s="30"/>
      <c r="K10" s="48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7.25" customHeight="1">
      <c r="A11" s="23"/>
      <c r="B11" s="68" t="s">
        <v>159</v>
      </c>
      <c r="C11" s="56">
        <v>45189.0</v>
      </c>
      <c r="D11" s="53">
        <v>0.5625</v>
      </c>
      <c r="E11" s="54">
        <v>0.5833333333333334</v>
      </c>
      <c r="F11" s="44">
        <f t="shared" si="1"/>
        <v>0.02083333333</v>
      </c>
      <c r="G11" s="73">
        <f t="shared" ref="G11:G28" si="4">G10+7</f>
        <v>45187</v>
      </c>
      <c r="H11" s="74">
        <f t="shared" si="2"/>
        <v>45193</v>
      </c>
      <c r="I11" s="75">
        <f t="shared" si="3"/>
        <v>0.4236111111</v>
      </c>
      <c r="J11" s="76"/>
      <c r="K11" s="48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7.25" customHeight="1">
      <c r="A12" s="23"/>
      <c r="B12" s="68" t="s">
        <v>160</v>
      </c>
      <c r="C12" s="56">
        <v>45189.0</v>
      </c>
      <c r="D12" s="53">
        <v>0.5833333333333334</v>
      </c>
      <c r="E12" s="54">
        <v>0.6875</v>
      </c>
      <c r="F12" s="44">
        <f t="shared" si="1"/>
        <v>0.1041666667</v>
      </c>
      <c r="G12" s="77">
        <f t="shared" si="4"/>
        <v>45194</v>
      </c>
      <c r="H12" s="78">
        <f t="shared" si="2"/>
        <v>45200</v>
      </c>
      <c r="I12" s="72">
        <f t="shared" si="3"/>
        <v>0.1006944444</v>
      </c>
      <c r="J12" s="76"/>
      <c r="K12" s="48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7.25" customHeight="1">
      <c r="A13" s="23"/>
      <c r="B13" s="68" t="s">
        <v>161</v>
      </c>
      <c r="C13" s="69">
        <v>45189.0</v>
      </c>
      <c r="D13" s="53">
        <v>0.8819444444444444</v>
      </c>
      <c r="E13" s="60">
        <v>0.8958333333333334</v>
      </c>
      <c r="F13" s="44">
        <f t="shared" si="1"/>
        <v>0.01388888889</v>
      </c>
      <c r="G13" s="79">
        <f t="shared" si="4"/>
        <v>45201</v>
      </c>
      <c r="H13" s="80">
        <f t="shared" si="2"/>
        <v>45207</v>
      </c>
      <c r="I13" s="75">
        <f t="shared" si="3"/>
        <v>0.1458333333</v>
      </c>
      <c r="J13" s="48"/>
      <c r="K13" s="48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7.25" customHeight="1">
      <c r="A14" s="23"/>
      <c r="B14" s="68" t="s">
        <v>32</v>
      </c>
      <c r="C14" s="69">
        <v>45190.0</v>
      </c>
      <c r="D14" s="42">
        <v>0.4375</v>
      </c>
      <c r="E14" s="54">
        <v>0.4652777777777778</v>
      </c>
      <c r="F14" s="44">
        <f t="shared" si="1"/>
        <v>0.02777777778</v>
      </c>
      <c r="G14" s="77">
        <f t="shared" si="4"/>
        <v>45208</v>
      </c>
      <c r="H14" s="78">
        <f t="shared" si="2"/>
        <v>45214</v>
      </c>
      <c r="I14" s="72">
        <f t="shared" si="3"/>
        <v>0.0625</v>
      </c>
      <c r="J14" s="48"/>
      <c r="K14" s="48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7.25" customHeight="1">
      <c r="A15" s="23"/>
      <c r="B15" s="68" t="s">
        <v>162</v>
      </c>
      <c r="C15" s="69">
        <v>45190.0</v>
      </c>
      <c r="D15" s="53">
        <v>0.4791666666666667</v>
      </c>
      <c r="E15" s="54">
        <v>0.5208333333333334</v>
      </c>
      <c r="F15" s="44">
        <f t="shared" si="1"/>
        <v>0.04166666667</v>
      </c>
      <c r="G15" s="73">
        <f t="shared" si="4"/>
        <v>45215</v>
      </c>
      <c r="H15" s="74">
        <f t="shared" si="2"/>
        <v>45221</v>
      </c>
      <c r="I15" s="75">
        <f t="shared" si="3"/>
        <v>0.3402777778</v>
      </c>
      <c r="J15" s="48"/>
      <c r="K15" s="48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7.25" customHeight="1">
      <c r="A16" s="23"/>
      <c r="B16" s="68" t="s">
        <v>163</v>
      </c>
      <c r="C16" s="69">
        <v>45190.0</v>
      </c>
      <c r="D16" s="53">
        <v>0.5208333333333334</v>
      </c>
      <c r="E16" s="54">
        <v>0.5347222222222222</v>
      </c>
      <c r="F16" s="44">
        <f t="shared" si="1"/>
        <v>0.01388888889</v>
      </c>
      <c r="G16" s="77">
        <f t="shared" si="4"/>
        <v>45222</v>
      </c>
      <c r="H16" s="78">
        <f t="shared" si="2"/>
        <v>45228</v>
      </c>
      <c r="I16" s="72">
        <f t="shared" si="3"/>
        <v>0.15625</v>
      </c>
      <c r="J16" s="30"/>
      <c r="K16" s="48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7.25" customHeight="1">
      <c r="A17" s="23"/>
      <c r="B17" s="68" t="s">
        <v>164</v>
      </c>
      <c r="C17" s="69">
        <v>45190.0</v>
      </c>
      <c r="D17" s="53">
        <v>0.75</v>
      </c>
      <c r="E17" s="60">
        <v>0.7708333333333334</v>
      </c>
      <c r="F17" s="44">
        <f t="shared" si="1"/>
        <v>0.02083333333</v>
      </c>
      <c r="G17" s="73">
        <f t="shared" si="4"/>
        <v>45229</v>
      </c>
      <c r="H17" s="74">
        <f t="shared" si="2"/>
        <v>45235</v>
      </c>
      <c r="I17" s="75">
        <f t="shared" si="3"/>
        <v>0.5138888889</v>
      </c>
      <c r="J17" s="104" t="s">
        <v>127</v>
      </c>
      <c r="K17" s="48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7.25" customHeight="1">
      <c r="A18" s="23"/>
      <c r="B18" s="68" t="s">
        <v>165</v>
      </c>
      <c r="C18" s="69">
        <v>45190.0</v>
      </c>
      <c r="D18" s="84">
        <v>0.8194444444444444</v>
      </c>
      <c r="E18" s="54">
        <v>0.8333333333333334</v>
      </c>
      <c r="F18" s="44">
        <f t="shared" si="1"/>
        <v>0.01388888889</v>
      </c>
      <c r="G18" s="77">
        <f t="shared" si="4"/>
        <v>45236</v>
      </c>
      <c r="H18" s="78">
        <f t="shared" si="2"/>
        <v>45242</v>
      </c>
      <c r="I18" s="72">
        <f t="shared" si="3"/>
        <v>0.6180555556</v>
      </c>
      <c r="J18" s="82"/>
      <c r="K18" s="48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7.25" customHeight="1">
      <c r="A19" s="23"/>
      <c r="B19" s="40" t="s">
        <v>166</v>
      </c>
      <c r="C19" s="69">
        <v>45191.0</v>
      </c>
      <c r="D19" s="42">
        <v>0.4861111111111111</v>
      </c>
      <c r="E19" s="60">
        <v>0.5</v>
      </c>
      <c r="F19" s="44">
        <f t="shared" si="1"/>
        <v>0.01388888889</v>
      </c>
      <c r="G19" s="73">
        <f t="shared" si="4"/>
        <v>45243</v>
      </c>
      <c r="H19" s="74">
        <f t="shared" si="2"/>
        <v>45249</v>
      </c>
      <c r="I19" s="75">
        <f t="shared" si="3"/>
        <v>0.4444444444</v>
      </c>
      <c r="J19" s="30"/>
      <c r="K19" s="48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7.25" customHeight="1">
      <c r="A20" s="23"/>
      <c r="B20" s="40" t="s">
        <v>167</v>
      </c>
      <c r="C20" s="69">
        <v>45193.0</v>
      </c>
      <c r="D20" s="53">
        <v>0.7708333333333334</v>
      </c>
      <c r="E20" s="60">
        <v>0.7916666666666666</v>
      </c>
      <c r="F20" s="44">
        <f t="shared" si="1"/>
        <v>0.02083333333</v>
      </c>
      <c r="G20" s="77">
        <f t="shared" si="4"/>
        <v>45250</v>
      </c>
      <c r="H20" s="78">
        <f t="shared" si="2"/>
        <v>45256</v>
      </c>
      <c r="I20" s="72">
        <f t="shared" si="3"/>
        <v>0.5972222222</v>
      </c>
      <c r="J20" s="30"/>
      <c r="K20" s="48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7.25" customHeight="1">
      <c r="A21" s="23"/>
      <c r="B21" s="40" t="s">
        <v>168</v>
      </c>
      <c r="C21" s="69">
        <v>45193.0</v>
      </c>
      <c r="D21" s="53">
        <v>0.8194444444444444</v>
      </c>
      <c r="E21" s="60">
        <v>0.8333333333333334</v>
      </c>
      <c r="F21" s="44">
        <f t="shared" si="1"/>
        <v>0.01388888889</v>
      </c>
      <c r="G21" s="73">
        <f t="shared" si="4"/>
        <v>45257</v>
      </c>
      <c r="H21" s="74">
        <f t="shared" si="2"/>
        <v>45263</v>
      </c>
      <c r="I21" s="75">
        <f t="shared" si="3"/>
        <v>0.6423611111</v>
      </c>
      <c r="J21" s="30"/>
      <c r="K21" s="48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7.25" customHeight="1">
      <c r="A22" s="23"/>
      <c r="B22" s="40" t="s">
        <v>169</v>
      </c>
      <c r="C22" s="69">
        <v>45195.0</v>
      </c>
      <c r="D22" s="53">
        <v>0.5694444444444444</v>
      </c>
      <c r="E22" s="60">
        <v>0.5902777777777778</v>
      </c>
      <c r="F22" s="44">
        <f t="shared" si="1"/>
        <v>0.02083333333</v>
      </c>
      <c r="G22" s="77">
        <f t="shared" si="4"/>
        <v>45264</v>
      </c>
      <c r="H22" s="78">
        <f t="shared" si="2"/>
        <v>45270</v>
      </c>
      <c r="I22" s="72">
        <f t="shared" si="3"/>
        <v>0.3784722222</v>
      </c>
      <c r="J22" s="48"/>
      <c r="K22" s="48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7.25" customHeight="1">
      <c r="A23" s="23"/>
      <c r="B23" s="40" t="s">
        <v>170</v>
      </c>
      <c r="C23" s="69">
        <v>45195.0</v>
      </c>
      <c r="D23" s="84">
        <v>0.7916666666666666</v>
      </c>
      <c r="E23" s="60">
        <v>0.8194444444444444</v>
      </c>
      <c r="F23" s="44">
        <f t="shared" si="1"/>
        <v>0.02777777778</v>
      </c>
      <c r="G23" s="73">
        <f t="shared" si="4"/>
        <v>45271</v>
      </c>
      <c r="H23" s="74">
        <f t="shared" si="2"/>
        <v>45277</v>
      </c>
      <c r="I23" s="75">
        <f t="shared" si="3"/>
        <v>0.4166666667</v>
      </c>
      <c r="J23" s="48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7.25" customHeight="1">
      <c r="A24" s="23"/>
      <c r="B24" s="40" t="s">
        <v>171</v>
      </c>
      <c r="C24" s="69">
        <v>45196.0</v>
      </c>
      <c r="D24" s="84">
        <v>0.6319444444444444</v>
      </c>
      <c r="E24" s="60">
        <v>0.6527777777777778</v>
      </c>
      <c r="F24" s="44">
        <f t="shared" si="1"/>
        <v>0.02083333333</v>
      </c>
      <c r="G24" s="77">
        <f t="shared" si="4"/>
        <v>45278</v>
      </c>
      <c r="H24" s="78">
        <f t="shared" si="2"/>
        <v>45284</v>
      </c>
      <c r="I24" s="72">
        <f t="shared" si="3"/>
        <v>0.3020833333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7.25" customHeight="1">
      <c r="A25" s="23"/>
      <c r="B25" s="68" t="s">
        <v>172</v>
      </c>
      <c r="C25" s="69">
        <v>45196.0</v>
      </c>
      <c r="D25" s="42">
        <v>0.6527777777777778</v>
      </c>
      <c r="E25" s="60">
        <v>0.6736111111111112</v>
      </c>
      <c r="F25" s="44">
        <f t="shared" si="1"/>
        <v>0.02083333333</v>
      </c>
      <c r="G25" s="73">
        <f t="shared" si="4"/>
        <v>45285</v>
      </c>
      <c r="H25" s="74">
        <f t="shared" si="2"/>
        <v>45291</v>
      </c>
      <c r="I25" s="75">
        <f t="shared" si="3"/>
        <v>0.2291666667</v>
      </c>
      <c r="J25" s="104" t="s">
        <v>127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7.25" customHeight="1">
      <c r="A26" s="23"/>
      <c r="B26" s="68" t="s">
        <v>173</v>
      </c>
      <c r="C26" s="69">
        <v>45199.0</v>
      </c>
      <c r="D26" s="53">
        <v>0.8888888888888888</v>
      </c>
      <c r="E26" s="60">
        <v>0.8993055555555556</v>
      </c>
      <c r="F26" s="44">
        <f t="shared" si="1"/>
        <v>0.01041666667</v>
      </c>
      <c r="G26" s="77">
        <f t="shared" si="4"/>
        <v>45292</v>
      </c>
      <c r="H26" s="78">
        <f t="shared" si="2"/>
        <v>45298</v>
      </c>
      <c r="I26" s="72">
        <f t="shared" si="3"/>
        <v>0.5729166667</v>
      </c>
      <c r="J26" s="88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7.25" customHeight="1">
      <c r="A27" s="23"/>
      <c r="B27" s="68" t="s">
        <v>174</v>
      </c>
      <c r="C27" s="69">
        <v>45203.0</v>
      </c>
      <c r="D27" s="53">
        <v>0.6388888888888888</v>
      </c>
      <c r="E27" s="60">
        <v>0.7152777777777778</v>
      </c>
      <c r="F27" s="44">
        <f t="shared" si="1"/>
        <v>0.07638888889</v>
      </c>
      <c r="G27" s="73">
        <f t="shared" si="4"/>
        <v>45299</v>
      </c>
      <c r="H27" s="74">
        <f t="shared" si="2"/>
        <v>45305</v>
      </c>
      <c r="I27" s="75">
        <f t="shared" si="3"/>
        <v>0.4791666667</v>
      </c>
      <c r="J27" s="89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7.25" customHeight="1">
      <c r="A28" s="23"/>
      <c r="B28" s="68" t="s">
        <v>175</v>
      </c>
      <c r="C28" s="69">
        <v>45206.0</v>
      </c>
      <c r="D28" s="53">
        <v>0.5972222222222222</v>
      </c>
      <c r="E28" s="87">
        <v>0.6666666666666666</v>
      </c>
      <c r="F28" s="44">
        <f t="shared" si="1"/>
        <v>0.06944444444</v>
      </c>
      <c r="G28" s="77">
        <f t="shared" si="4"/>
        <v>45306</v>
      </c>
      <c r="H28" s="78">
        <f t="shared" si="2"/>
        <v>45312</v>
      </c>
      <c r="I28" s="72">
        <f t="shared" si="3"/>
        <v>0.4930555556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7.25" customHeight="1">
      <c r="A29" s="23"/>
      <c r="B29" s="68" t="s">
        <v>176</v>
      </c>
      <c r="C29" s="69">
        <v>45208.0</v>
      </c>
      <c r="D29" s="86">
        <v>0.5486111111111112</v>
      </c>
      <c r="E29" s="87">
        <v>0.6006944444444444</v>
      </c>
      <c r="F29" s="44">
        <f t="shared" si="1"/>
        <v>0.05208333333</v>
      </c>
      <c r="G29" s="90">
        <f>G28+7</f>
        <v>45313</v>
      </c>
      <c r="H29" s="91">
        <f>G29+1</f>
        <v>45314</v>
      </c>
      <c r="I29" s="92">
        <f t="shared" si="3"/>
        <v>0.3055555556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7.25" customHeight="1">
      <c r="A30" s="23"/>
      <c r="B30" s="68" t="s">
        <v>177</v>
      </c>
      <c r="C30" s="69">
        <v>45208.0</v>
      </c>
      <c r="D30" s="86">
        <v>0.625</v>
      </c>
      <c r="E30" s="87">
        <v>0.6354166666666666</v>
      </c>
      <c r="F30" s="44">
        <f t="shared" si="1"/>
        <v>0.01041666667</v>
      </c>
      <c r="G30" s="93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7.25" customHeight="1">
      <c r="A31" s="23"/>
      <c r="B31" s="68" t="s">
        <v>178</v>
      </c>
      <c r="C31" s="69">
        <v>45217.0</v>
      </c>
      <c r="D31" s="86">
        <v>0.6041666666666666</v>
      </c>
      <c r="E31" s="87">
        <v>0.7013888888888888</v>
      </c>
      <c r="F31" s="44">
        <f t="shared" si="1"/>
        <v>0.09722222222</v>
      </c>
      <c r="G31" s="10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7.25" customHeight="1">
      <c r="A32" s="23"/>
      <c r="B32" s="68" t="s">
        <v>179</v>
      </c>
      <c r="C32" s="69">
        <v>45219.0</v>
      </c>
      <c r="D32" s="86">
        <v>0.4722222222222222</v>
      </c>
      <c r="E32" s="87">
        <v>0.4826388888888889</v>
      </c>
      <c r="F32" s="44">
        <f t="shared" si="1"/>
        <v>0.01041666667</v>
      </c>
      <c r="G32" s="10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7.25" customHeight="1">
      <c r="A33" s="23"/>
      <c r="B33" s="68" t="s">
        <v>180</v>
      </c>
      <c r="C33" s="69">
        <v>45220.0</v>
      </c>
      <c r="D33" s="86">
        <v>0.5277777777777778</v>
      </c>
      <c r="E33" s="87">
        <v>0.5625</v>
      </c>
      <c r="F33" s="44">
        <f t="shared" si="1"/>
        <v>0.03472222222</v>
      </c>
      <c r="G33" s="10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7.25" customHeight="1">
      <c r="A34" s="23"/>
      <c r="B34" s="68" t="s">
        <v>181</v>
      </c>
      <c r="C34" s="69">
        <v>45220.0</v>
      </c>
      <c r="D34" s="86">
        <v>0.5625</v>
      </c>
      <c r="E34" s="87">
        <v>0.6458333333333334</v>
      </c>
      <c r="F34" s="44">
        <f t="shared" si="1"/>
        <v>0.08333333333</v>
      </c>
      <c r="G34" s="10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7.25" customHeight="1">
      <c r="A35" s="23"/>
      <c r="B35" s="68" t="s">
        <v>182</v>
      </c>
      <c r="C35" s="69">
        <v>45220.0</v>
      </c>
      <c r="D35" s="86">
        <v>0.9791666666666666</v>
      </c>
      <c r="E35" s="87">
        <v>1.0</v>
      </c>
      <c r="F35" s="44">
        <f t="shared" si="1"/>
        <v>0.02083333333</v>
      </c>
      <c r="G35" s="93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7.25" customHeight="1">
      <c r="A36" s="23"/>
      <c r="B36" s="68" t="s">
        <v>182</v>
      </c>
      <c r="C36" s="69">
        <v>45221.0</v>
      </c>
      <c r="D36" s="86">
        <v>0.0</v>
      </c>
      <c r="E36" s="87">
        <v>0.006944444444444444</v>
      </c>
      <c r="F36" s="44">
        <f t="shared" si="1"/>
        <v>0.006944444444</v>
      </c>
      <c r="G36" s="93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7.25" customHeight="1">
      <c r="A37" s="23"/>
      <c r="B37" s="68" t="s">
        <v>183</v>
      </c>
      <c r="C37" s="69">
        <v>45221.0</v>
      </c>
      <c r="D37" s="86">
        <v>0.7083333333333334</v>
      </c>
      <c r="E37" s="87">
        <v>0.7569444444444444</v>
      </c>
      <c r="F37" s="44">
        <f t="shared" si="1"/>
        <v>0.04861111111</v>
      </c>
      <c r="G37" s="93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7.25" customHeight="1">
      <c r="A38" s="23"/>
      <c r="B38" s="68" t="s">
        <v>184</v>
      </c>
      <c r="C38" s="69">
        <v>45221.0</v>
      </c>
      <c r="D38" s="86">
        <v>0.8055555555555556</v>
      </c>
      <c r="E38" s="87">
        <v>0.84375</v>
      </c>
      <c r="F38" s="44">
        <f t="shared" si="1"/>
        <v>0.03819444444</v>
      </c>
      <c r="G38" s="93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7.25" customHeight="1">
      <c r="A39" s="23"/>
      <c r="B39" s="68" t="s">
        <v>185</v>
      </c>
      <c r="C39" s="69">
        <v>45223.0</v>
      </c>
      <c r="D39" s="86">
        <v>0.6423611111111112</v>
      </c>
      <c r="E39" s="87">
        <v>0.7291666666666666</v>
      </c>
      <c r="F39" s="44">
        <f t="shared" si="1"/>
        <v>0.08680555556</v>
      </c>
      <c r="G39" s="93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7.25" customHeight="1">
      <c r="A40" s="23"/>
      <c r="B40" s="68" t="s">
        <v>185</v>
      </c>
      <c r="C40" s="69">
        <v>45224.0</v>
      </c>
      <c r="D40" s="86">
        <v>0.3680555555555556</v>
      </c>
      <c r="E40" s="87">
        <v>0.4027777777777778</v>
      </c>
      <c r="F40" s="44">
        <f t="shared" si="1"/>
        <v>0.03472222222</v>
      </c>
      <c r="G40" s="93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7.25" customHeight="1">
      <c r="A41" s="23"/>
      <c r="B41" s="68" t="s">
        <v>186</v>
      </c>
      <c r="C41" s="69">
        <v>45228.0</v>
      </c>
      <c r="D41" s="86">
        <v>0.6736111111111112</v>
      </c>
      <c r="E41" s="87">
        <v>0.7083333333333334</v>
      </c>
      <c r="F41" s="44">
        <f t="shared" si="1"/>
        <v>0.03472222222</v>
      </c>
      <c r="G41" s="93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7.25" customHeight="1">
      <c r="A42" s="23"/>
      <c r="B42" s="68" t="s">
        <v>187</v>
      </c>
      <c r="C42" s="69">
        <v>45229.0</v>
      </c>
      <c r="D42" s="86">
        <v>0.5520833333333334</v>
      </c>
      <c r="E42" s="87">
        <v>0.6354166666666666</v>
      </c>
      <c r="F42" s="44">
        <f t="shared" si="1"/>
        <v>0.08333333333</v>
      </c>
      <c r="G42" s="93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7.25" customHeight="1">
      <c r="A43" s="23"/>
      <c r="B43" s="68" t="s">
        <v>188</v>
      </c>
      <c r="C43" s="69">
        <v>45229.0</v>
      </c>
      <c r="D43" s="86">
        <v>0.6388888888888888</v>
      </c>
      <c r="E43" s="87">
        <v>0.6875</v>
      </c>
      <c r="F43" s="44">
        <f t="shared" si="1"/>
        <v>0.04861111111</v>
      </c>
      <c r="G43" s="93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7.25" customHeight="1">
      <c r="A44" s="23"/>
      <c r="B44" s="68" t="s">
        <v>189</v>
      </c>
      <c r="C44" s="69">
        <v>45229.0</v>
      </c>
      <c r="D44" s="86">
        <v>0.8194444444444444</v>
      </c>
      <c r="E44" s="87">
        <v>0.875</v>
      </c>
      <c r="F44" s="44">
        <f t="shared" si="1"/>
        <v>0.05555555556</v>
      </c>
      <c r="G44" s="93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7.25" customHeight="1">
      <c r="A45" s="23"/>
      <c r="B45" s="68" t="s">
        <v>190</v>
      </c>
      <c r="C45" s="69">
        <v>45229.0</v>
      </c>
      <c r="D45" s="86">
        <v>0.8888888888888888</v>
      </c>
      <c r="E45" s="87">
        <v>0.9166666666666666</v>
      </c>
      <c r="F45" s="44">
        <f t="shared" si="1"/>
        <v>0.02777777778</v>
      </c>
      <c r="G45" s="93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7.25" customHeight="1">
      <c r="A46" s="23"/>
      <c r="B46" s="68" t="s">
        <v>191</v>
      </c>
      <c r="C46" s="69">
        <v>45230.0</v>
      </c>
      <c r="D46" s="86">
        <v>0.7986111111111112</v>
      </c>
      <c r="E46" s="87">
        <v>0.8819444444444444</v>
      </c>
      <c r="F46" s="44">
        <f t="shared" si="1"/>
        <v>0.08333333333</v>
      </c>
      <c r="G46" s="93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7.25" customHeight="1">
      <c r="A47" s="23"/>
      <c r="B47" s="68" t="s">
        <v>192</v>
      </c>
      <c r="C47" s="69">
        <v>45230.0</v>
      </c>
      <c r="D47" s="86">
        <v>0.9097222222222222</v>
      </c>
      <c r="E47" s="87">
        <v>0.9722222222222222</v>
      </c>
      <c r="F47" s="44">
        <f t="shared" si="1"/>
        <v>0.0625</v>
      </c>
      <c r="G47" s="93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7.25" customHeight="1">
      <c r="A48" s="23"/>
      <c r="B48" s="68" t="s">
        <v>193</v>
      </c>
      <c r="C48" s="69">
        <v>45232.0</v>
      </c>
      <c r="D48" s="86">
        <v>0.4236111111111111</v>
      </c>
      <c r="E48" s="87">
        <v>0.5069444444444444</v>
      </c>
      <c r="F48" s="44">
        <f t="shared" si="1"/>
        <v>0.08333333333</v>
      </c>
      <c r="G48" s="93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7.25" customHeight="1">
      <c r="A49" s="23"/>
      <c r="B49" s="68" t="s">
        <v>194</v>
      </c>
      <c r="C49" s="69">
        <v>45233.0</v>
      </c>
      <c r="D49" s="86">
        <v>0.4305555555555556</v>
      </c>
      <c r="E49" s="87">
        <v>0.5</v>
      </c>
      <c r="F49" s="44">
        <f t="shared" si="1"/>
        <v>0.06944444444</v>
      </c>
      <c r="G49" s="93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7.25" customHeight="1">
      <c r="A50" s="23"/>
      <c r="B50" s="68" t="s">
        <v>195</v>
      </c>
      <c r="C50" s="69">
        <v>45236.0</v>
      </c>
      <c r="D50" s="86">
        <v>0.5625</v>
      </c>
      <c r="E50" s="87">
        <v>0.7013888888888888</v>
      </c>
      <c r="F50" s="44">
        <f t="shared" si="1"/>
        <v>0.1388888889</v>
      </c>
      <c r="G50" s="93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7.25" customHeight="1">
      <c r="A51" s="23"/>
      <c r="B51" s="68" t="s">
        <v>60</v>
      </c>
      <c r="C51" s="69">
        <v>45237.0</v>
      </c>
      <c r="D51" s="86">
        <v>0.5208333333333334</v>
      </c>
      <c r="E51" s="87">
        <v>0.5416666666666666</v>
      </c>
      <c r="F51" s="44">
        <f t="shared" si="1"/>
        <v>0.02083333333</v>
      </c>
      <c r="G51" s="93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7.25" customHeight="1">
      <c r="A52" s="23"/>
      <c r="B52" s="68" t="s">
        <v>196</v>
      </c>
      <c r="C52" s="69">
        <v>45237.0</v>
      </c>
      <c r="D52" s="86">
        <v>0.625</v>
      </c>
      <c r="E52" s="87">
        <v>0.7083333333333334</v>
      </c>
      <c r="F52" s="44">
        <f t="shared" si="1"/>
        <v>0.08333333333</v>
      </c>
      <c r="G52" s="93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7.25" customHeight="1">
      <c r="A53" s="23"/>
      <c r="B53" s="68" t="s">
        <v>196</v>
      </c>
      <c r="C53" s="69">
        <v>45237.0</v>
      </c>
      <c r="D53" s="86">
        <v>0.75</v>
      </c>
      <c r="E53" s="87">
        <v>0.7777777777777778</v>
      </c>
      <c r="F53" s="44">
        <f t="shared" si="1"/>
        <v>0.02777777778</v>
      </c>
      <c r="G53" s="93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7.25" customHeight="1">
      <c r="A54" s="23"/>
      <c r="B54" s="68" t="s">
        <v>197</v>
      </c>
      <c r="C54" s="69">
        <v>45238.0</v>
      </c>
      <c r="D54" s="86">
        <v>0.4791666666666667</v>
      </c>
      <c r="E54" s="87">
        <v>0.5104166666666666</v>
      </c>
      <c r="F54" s="44">
        <f t="shared" si="1"/>
        <v>0.03125</v>
      </c>
      <c r="G54" s="93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7.25" customHeight="1">
      <c r="A55" s="23"/>
      <c r="B55" s="68" t="s">
        <v>198</v>
      </c>
      <c r="C55" s="69">
        <v>45238.0</v>
      </c>
      <c r="D55" s="86">
        <v>0.5625</v>
      </c>
      <c r="E55" s="87">
        <v>0.7326388888888888</v>
      </c>
      <c r="F55" s="44">
        <f t="shared" si="1"/>
        <v>0.1701388889</v>
      </c>
      <c r="G55" s="93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7.25" customHeight="1">
      <c r="A56" s="23"/>
      <c r="B56" s="68" t="s">
        <v>199</v>
      </c>
      <c r="C56" s="69">
        <v>45239.0</v>
      </c>
      <c r="D56" s="86">
        <v>0.5972222222222222</v>
      </c>
      <c r="E56" s="87">
        <v>0.7222222222222222</v>
      </c>
      <c r="F56" s="44">
        <f t="shared" si="1"/>
        <v>0.125</v>
      </c>
      <c r="G56" s="93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7.25" customHeight="1">
      <c r="A57" s="23"/>
      <c r="B57" s="68" t="s">
        <v>200</v>
      </c>
      <c r="C57" s="69">
        <v>45240.0</v>
      </c>
      <c r="D57" s="86">
        <v>0.5694444444444444</v>
      </c>
      <c r="E57" s="87">
        <v>0.5902777777777778</v>
      </c>
      <c r="F57" s="44">
        <f t="shared" si="1"/>
        <v>0.02083333333</v>
      </c>
      <c r="G57" s="93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7.25" customHeight="1">
      <c r="A58" s="23"/>
      <c r="B58" s="68" t="s">
        <v>201</v>
      </c>
      <c r="C58" s="69">
        <v>45243.0</v>
      </c>
      <c r="D58" s="86">
        <v>0.4375</v>
      </c>
      <c r="E58" s="87">
        <v>0.5</v>
      </c>
      <c r="F58" s="44">
        <f t="shared" si="1"/>
        <v>0.0625</v>
      </c>
      <c r="G58" s="93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7.25" customHeight="1">
      <c r="A59" s="23"/>
      <c r="B59" s="68" t="s">
        <v>202</v>
      </c>
      <c r="C59" s="69">
        <v>45243.0</v>
      </c>
      <c r="D59" s="86">
        <v>0.6041666666666666</v>
      </c>
      <c r="E59" s="87">
        <v>0.7430555555555556</v>
      </c>
      <c r="F59" s="44">
        <f t="shared" si="1"/>
        <v>0.1388888889</v>
      </c>
      <c r="G59" s="93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7.25" customHeight="1">
      <c r="A60" s="23"/>
      <c r="B60" s="68" t="s">
        <v>60</v>
      </c>
      <c r="C60" s="69">
        <v>45243.0</v>
      </c>
      <c r="D60" s="86">
        <v>0.6458333333333334</v>
      </c>
      <c r="E60" s="87">
        <v>0.6875</v>
      </c>
      <c r="F60" s="44">
        <f t="shared" si="1"/>
        <v>0.04166666667</v>
      </c>
      <c r="G60" s="93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7.25" customHeight="1">
      <c r="A61" s="23"/>
      <c r="B61" s="68" t="s">
        <v>203</v>
      </c>
      <c r="C61" s="69">
        <v>45245.0</v>
      </c>
      <c r="D61" s="86">
        <v>0.3611111111111111</v>
      </c>
      <c r="E61" s="87">
        <v>0.4305555555555556</v>
      </c>
      <c r="F61" s="44">
        <f t="shared" si="1"/>
        <v>0.06944444444</v>
      </c>
      <c r="G61" s="93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7.25" customHeight="1">
      <c r="A62" s="23"/>
      <c r="B62" s="68" t="s">
        <v>204</v>
      </c>
      <c r="C62" s="69">
        <v>45246.0</v>
      </c>
      <c r="D62" s="86">
        <v>0.7569444444444444</v>
      </c>
      <c r="E62" s="87">
        <v>0.7847222222222222</v>
      </c>
      <c r="F62" s="44">
        <f t="shared" si="1"/>
        <v>0.02777777778</v>
      </c>
      <c r="G62" s="93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7.25" customHeight="1">
      <c r="A63" s="23"/>
      <c r="B63" s="68" t="s">
        <v>205</v>
      </c>
      <c r="C63" s="69">
        <v>45247.0</v>
      </c>
      <c r="D63" s="86">
        <v>0.6597222222222222</v>
      </c>
      <c r="E63" s="87">
        <v>0.6770833333333334</v>
      </c>
      <c r="F63" s="44">
        <f t="shared" si="1"/>
        <v>0.01736111111</v>
      </c>
      <c r="G63" s="93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7.25" customHeight="1">
      <c r="A64" s="23"/>
      <c r="B64" s="68" t="s">
        <v>206</v>
      </c>
      <c r="C64" s="69">
        <v>45248.0</v>
      </c>
      <c r="D64" s="86">
        <v>0.625</v>
      </c>
      <c r="E64" s="87">
        <v>0.6597222222222222</v>
      </c>
      <c r="F64" s="44">
        <f t="shared" si="1"/>
        <v>0.03472222222</v>
      </c>
      <c r="G64" s="93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7.25" customHeight="1">
      <c r="A65" s="23"/>
      <c r="B65" s="68" t="s">
        <v>207</v>
      </c>
      <c r="C65" s="69">
        <v>45248.0</v>
      </c>
      <c r="D65" s="86">
        <v>0.6597222222222222</v>
      </c>
      <c r="E65" s="87">
        <v>0.6875</v>
      </c>
      <c r="F65" s="44">
        <f t="shared" si="1"/>
        <v>0.02777777778</v>
      </c>
      <c r="G65" s="93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7.25" customHeight="1">
      <c r="A66" s="23"/>
      <c r="B66" s="68" t="s">
        <v>208</v>
      </c>
      <c r="C66" s="69">
        <v>45249.0</v>
      </c>
      <c r="D66" s="86">
        <v>0.75</v>
      </c>
      <c r="E66" s="87">
        <v>0.7743055555555556</v>
      </c>
      <c r="F66" s="44">
        <f t="shared" si="1"/>
        <v>0.02430555556</v>
      </c>
      <c r="G66" s="93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7.25" customHeight="1">
      <c r="A67" s="23"/>
      <c r="B67" s="68" t="s">
        <v>60</v>
      </c>
      <c r="C67" s="69">
        <v>45250.0</v>
      </c>
      <c r="D67" s="86">
        <v>0.5833333333333334</v>
      </c>
      <c r="E67" s="87">
        <v>0.625</v>
      </c>
      <c r="F67" s="44">
        <f t="shared" si="1"/>
        <v>0.04166666667</v>
      </c>
      <c r="G67" s="93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7.25" customHeight="1">
      <c r="A68" s="23"/>
      <c r="B68" s="68" t="s">
        <v>209</v>
      </c>
      <c r="C68" s="69">
        <v>45250.0</v>
      </c>
      <c r="D68" s="86">
        <v>0.6180555555555556</v>
      </c>
      <c r="E68" s="87">
        <v>0.6527777777777778</v>
      </c>
      <c r="F68" s="44">
        <f t="shared" si="1"/>
        <v>0.03472222222</v>
      </c>
      <c r="G68" s="93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7.25" customHeight="1">
      <c r="A69" s="23"/>
      <c r="B69" s="68" t="s">
        <v>210</v>
      </c>
      <c r="C69" s="69">
        <v>45251.0</v>
      </c>
      <c r="D69" s="86">
        <v>0.5763888888888888</v>
      </c>
      <c r="E69" s="87">
        <v>0.6458333333333334</v>
      </c>
      <c r="F69" s="44">
        <f t="shared" si="1"/>
        <v>0.06944444444</v>
      </c>
      <c r="G69" s="93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7.25" customHeight="1">
      <c r="A70" s="23"/>
      <c r="B70" s="68" t="s">
        <v>211</v>
      </c>
      <c r="C70" s="69">
        <v>45252.0</v>
      </c>
      <c r="D70" s="86">
        <v>0.7361111111111112</v>
      </c>
      <c r="E70" s="87">
        <v>0.75</v>
      </c>
      <c r="F70" s="44">
        <f t="shared" si="1"/>
        <v>0.01388888889</v>
      </c>
      <c r="G70" s="93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7.25" customHeight="1">
      <c r="A71" s="23"/>
      <c r="B71" s="68" t="s">
        <v>212</v>
      </c>
      <c r="C71" s="69">
        <v>45253.0</v>
      </c>
      <c r="D71" s="86">
        <v>0.75</v>
      </c>
      <c r="E71" s="87">
        <v>0.7673611111111112</v>
      </c>
      <c r="F71" s="44">
        <f t="shared" si="1"/>
        <v>0.01736111111</v>
      </c>
      <c r="G71" s="93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7.25" customHeight="1">
      <c r="A72" s="23"/>
      <c r="B72" s="68" t="s">
        <v>213</v>
      </c>
      <c r="C72" s="69">
        <v>45254.0</v>
      </c>
      <c r="D72" s="86">
        <v>0.625</v>
      </c>
      <c r="E72" s="87">
        <v>0.6458333333333334</v>
      </c>
      <c r="F72" s="44">
        <f t="shared" si="1"/>
        <v>0.02083333333</v>
      </c>
      <c r="G72" s="93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7.25" customHeight="1">
      <c r="A73" s="23"/>
      <c r="B73" s="68" t="s">
        <v>214</v>
      </c>
      <c r="C73" s="69">
        <v>45254.0</v>
      </c>
      <c r="D73" s="86">
        <v>0.6597222222222222</v>
      </c>
      <c r="E73" s="87">
        <v>0.6909722222222222</v>
      </c>
      <c r="F73" s="44">
        <f t="shared" si="1"/>
        <v>0.03125</v>
      </c>
      <c r="G73" s="93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7.25" customHeight="1">
      <c r="A74" s="23"/>
      <c r="B74" s="68" t="s">
        <v>215</v>
      </c>
      <c r="C74" s="69">
        <v>45255.0</v>
      </c>
      <c r="D74" s="86">
        <v>0.013888888888888888</v>
      </c>
      <c r="E74" s="87">
        <v>0.11458333333333333</v>
      </c>
      <c r="F74" s="44">
        <f t="shared" si="1"/>
        <v>0.1006944444</v>
      </c>
      <c r="G74" s="110"/>
      <c r="H74" s="96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7.25" customHeight="1">
      <c r="A75" s="23"/>
      <c r="B75" s="68" t="s">
        <v>216</v>
      </c>
      <c r="C75" s="69">
        <v>45255.0</v>
      </c>
      <c r="D75" s="86">
        <v>0.11458333333333333</v>
      </c>
      <c r="E75" s="87">
        <v>0.1388888888888889</v>
      </c>
      <c r="F75" s="44">
        <f t="shared" si="1"/>
        <v>0.02430555556</v>
      </c>
      <c r="G75" s="11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7.25" customHeight="1">
      <c r="A76" s="23"/>
      <c r="B76" s="68" t="s">
        <v>217</v>
      </c>
      <c r="C76" s="69">
        <v>45255.0</v>
      </c>
      <c r="D76" s="86">
        <v>0.4861111111111111</v>
      </c>
      <c r="E76" s="87">
        <v>0.5069444444444444</v>
      </c>
      <c r="F76" s="44">
        <f t="shared" si="1"/>
        <v>0.02083333333</v>
      </c>
      <c r="G76" s="93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7.25" customHeight="1">
      <c r="A77" s="23"/>
      <c r="B77" s="68" t="s">
        <v>218</v>
      </c>
      <c r="C77" s="69">
        <v>45255.0</v>
      </c>
      <c r="D77" s="86">
        <v>0.5694444444444444</v>
      </c>
      <c r="E77" s="87">
        <v>0.6805555555555556</v>
      </c>
      <c r="F77" s="44">
        <f t="shared" si="1"/>
        <v>0.1111111111</v>
      </c>
      <c r="G77" s="93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7.25" customHeight="1">
      <c r="A78" s="23"/>
      <c r="B78" s="68" t="s">
        <v>219</v>
      </c>
      <c r="C78" s="69">
        <v>45255.0</v>
      </c>
      <c r="D78" s="86">
        <v>0.6805555555555556</v>
      </c>
      <c r="E78" s="87">
        <v>0.7222222222222222</v>
      </c>
      <c r="F78" s="44">
        <f t="shared" si="1"/>
        <v>0.04166666667</v>
      </c>
      <c r="G78" s="93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7.25" customHeight="1">
      <c r="A79" s="23"/>
      <c r="B79" s="68" t="s">
        <v>220</v>
      </c>
      <c r="C79" s="69">
        <v>45256.0</v>
      </c>
      <c r="D79" s="86">
        <v>0.6875</v>
      </c>
      <c r="E79" s="87">
        <v>0.7361111111111112</v>
      </c>
      <c r="F79" s="44">
        <f t="shared" si="1"/>
        <v>0.04861111111</v>
      </c>
      <c r="G79" s="93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7.25" customHeight="1">
      <c r="A80" s="23"/>
      <c r="B80" s="68" t="s">
        <v>221</v>
      </c>
      <c r="C80" s="69">
        <v>45256.0</v>
      </c>
      <c r="D80" s="86">
        <v>0.7430555555555556</v>
      </c>
      <c r="E80" s="87">
        <v>0.7638888888888888</v>
      </c>
      <c r="F80" s="44">
        <f t="shared" si="1"/>
        <v>0.02083333333</v>
      </c>
      <c r="G80" s="93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7.25" customHeight="1">
      <c r="A81" s="23"/>
      <c r="B81" s="68" t="s">
        <v>222</v>
      </c>
      <c r="C81" s="69">
        <v>45257.0</v>
      </c>
      <c r="D81" s="86">
        <v>0.3541666666666667</v>
      </c>
      <c r="E81" s="87">
        <v>0.375</v>
      </c>
      <c r="F81" s="44">
        <f t="shared" si="1"/>
        <v>0.02083333333</v>
      </c>
      <c r="G81" s="93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7.25" customHeight="1">
      <c r="A82" s="23"/>
      <c r="B82" s="68" t="s">
        <v>223</v>
      </c>
      <c r="C82" s="69">
        <v>45257.0</v>
      </c>
      <c r="D82" s="86">
        <v>0.7743055555555556</v>
      </c>
      <c r="E82" s="87">
        <v>0.7847222222222222</v>
      </c>
      <c r="F82" s="44">
        <f t="shared" si="1"/>
        <v>0.01041666667</v>
      </c>
      <c r="G82" s="93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7.25" customHeight="1">
      <c r="A83" s="23"/>
      <c r="B83" s="68" t="s">
        <v>224</v>
      </c>
      <c r="C83" s="69">
        <v>45257.0</v>
      </c>
      <c r="D83" s="86">
        <v>0.8680555555555556</v>
      </c>
      <c r="E83" s="87">
        <v>0.9097222222222222</v>
      </c>
      <c r="F83" s="44">
        <f t="shared" si="1"/>
        <v>0.04166666667</v>
      </c>
      <c r="G83" s="93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7.25" customHeight="1">
      <c r="A84" s="23"/>
      <c r="B84" s="68" t="s">
        <v>225</v>
      </c>
      <c r="C84" s="69">
        <v>45258.0</v>
      </c>
      <c r="D84" s="86">
        <v>0.4097222222222222</v>
      </c>
      <c r="E84" s="87">
        <v>0.4479166666666667</v>
      </c>
      <c r="F84" s="44">
        <f t="shared" si="1"/>
        <v>0.03819444444</v>
      </c>
      <c r="G84" s="93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7.25" customHeight="1">
      <c r="A85" s="23"/>
      <c r="B85" s="68" t="s">
        <v>60</v>
      </c>
      <c r="C85" s="69">
        <v>45258.0</v>
      </c>
      <c r="D85" s="86">
        <v>0.5069444444444444</v>
      </c>
      <c r="E85" s="87">
        <v>0.5347222222222222</v>
      </c>
      <c r="F85" s="44">
        <f t="shared" si="1"/>
        <v>0.02777777778</v>
      </c>
      <c r="G85" s="93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7.25" customHeight="1">
      <c r="A86" s="23"/>
      <c r="B86" s="68" t="s">
        <v>226</v>
      </c>
      <c r="C86" s="69">
        <v>45258.0</v>
      </c>
      <c r="D86" s="86">
        <v>0.5486111111111112</v>
      </c>
      <c r="E86" s="87">
        <v>0.5868055555555556</v>
      </c>
      <c r="F86" s="44">
        <f t="shared" si="1"/>
        <v>0.03819444444</v>
      </c>
      <c r="G86" s="93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7.25" customHeight="1">
      <c r="A87" s="23"/>
      <c r="B87" s="68" t="s">
        <v>227</v>
      </c>
      <c r="C87" s="69">
        <v>45258.0</v>
      </c>
      <c r="D87" s="86">
        <v>0.59375</v>
      </c>
      <c r="E87" s="87">
        <v>0.6111111111111112</v>
      </c>
      <c r="F87" s="44">
        <f t="shared" si="1"/>
        <v>0.01736111111</v>
      </c>
      <c r="G87" s="93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7.25" customHeight="1">
      <c r="A88" s="23"/>
      <c r="B88" s="68" t="s">
        <v>228</v>
      </c>
      <c r="C88" s="69">
        <v>45258.0</v>
      </c>
      <c r="D88" s="86">
        <v>0.75</v>
      </c>
      <c r="E88" s="87">
        <v>0.7777777777777778</v>
      </c>
      <c r="F88" s="44">
        <f t="shared" si="1"/>
        <v>0.02777777778</v>
      </c>
      <c r="G88" s="93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7.25" customHeight="1">
      <c r="A89" s="23"/>
      <c r="B89" s="68" t="s">
        <v>226</v>
      </c>
      <c r="C89" s="69">
        <v>45259.0</v>
      </c>
      <c r="D89" s="86">
        <v>0.5416666666666666</v>
      </c>
      <c r="E89" s="87">
        <v>0.6111111111111112</v>
      </c>
      <c r="F89" s="44">
        <f t="shared" si="1"/>
        <v>0.06944444444</v>
      </c>
      <c r="G89" s="93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7.25" customHeight="1">
      <c r="A90" s="23"/>
      <c r="B90" s="68" t="s">
        <v>229</v>
      </c>
      <c r="C90" s="69">
        <v>45259.0</v>
      </c>
      <c r="D90" s="86">
        <v>0.6319444444444444</v>
      </c>
      <c r="E90" s="87">
        <v>0.6666666666666666</v>
      </c>
      <c r="F90" s="44">
        <f t="shared" si="1"/>
        <v>0.03472222222</v>
      </c>
      <c r="G90" s="93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7.25" customHeight="1">
      <c r="A91" s="23"/>
      <c r="B91" s="68" t="s">
        <v>230</v>
      </c>
      <c r="C91" s="69">
        <v>45260.0</v>
      </c>
      <c r="D91" s="86">
        <v>0.3958333333333333</v>
      </c>
      <c r="E91" s="87">
        <v>0.4652777777777778</v>
      </c>
      <c r="F91" s="44">
        <f t="shared" si="1"/>
        <v>0.06944444444</v>
      </c>
      <c r="G91" s="93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7.25" customHeight="1">
      <c r="A92" s="23"/>
      <c r="B92" s="68" t="s">
        <v>231</v>
      </c>
      <c r="C92" s="69">
        <v>45260.0</v>
      </c>
      <c r="D92" s="86">
        <v>0.4652777777777778</v>
      </c>
      <c r="E92" s="87">
        <v>0.5069444444444444</v>
      </c>
      <c r="F92" s="44">
        <f t="shared" si="1"/>
        <v>0.04166666667</v>
      </c>
      <c r="G92" s="93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7.25" customHeight="1">
      <c r="A93" s="23"/>
      <c r="B93" s="68" t="s">
        <v>232</v>
      </c>
      <c r="C93" s="69">
        <v>45260.0</v>
      </c>
      <c r="D93" s="86">
        <v>0.5625</v>
      </c>
      <c r="E93" s="87">
        <v>0.6319444444444444</v>
      </c>
      <c r="F93" s="44">
        <f t="shared" si="1"/>
        <v>0.06944444444</v>
      </c>
      <c r="G93" s="93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7.25" customHeight="1">
      <c r="A94" s="23"/>
      <c r="B94" s="68" t="s">
        <v>233</v>
      </c>
      <c r="C94" s="69">
        <v>45261.0</v>
      </c>
      <c r="D94" s="86">
        <v>0.4166666666666667</v>
      </c>
      <c r="E94" s="87">
        <v>0.5138888888888888</v>
      </c>
      <c r="F94" s="44">
        <f t="shared" si="1"/>
        <v>0.09722222222</v>
      </c>
      <c r="G94" s="93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7.25" customHeight="1">
      <c r="A95" s="23"/>
      <c r="B95" s="68" t="s">
        <v>234</v>
      </c>
      <c r="C95" s="69">
        <v>45261.0</v>
      </c>
      <c r="D95" s="86">
        <v>0.5694444444444444</v>
      </c>
      <c r="E95" s="87">
        <v>0.5798611111111112</v>
      </c>
      <c r="F95" s="44">
        <f t="shared" si="1"/>
        <v>0.01041666667</v>
      </c>
      <c r="G95" s="93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7.25" customHeight="1">
      <c r="A96" s="23"/>
      <c r="B96" s="68" t="s">
        <v>235</v>
      </c>
      <c r="C96" s="69">
        <v>45261.0</v>
      </c>
      <c r="D96" s="86">
        <v>0.7083333333333334</v>
      </c>
      <c r="E96" s="87">
        <v>0.7361111111111112</v>
      </c>
      <c r="F96" s="44">
        <f t="shared" si="1"/>
        <v>0.02777777778</v>
      </c>
      <c r="G96" s="93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7.25" customHeight="1">
      <c r="A97" s="23"/>
      <c r="B97" s="68" t="s">
        <v>236</v>
      </c>
      <c r="C97" s="69">
        <v>45264.0</v>
      </c>
      <c r="D97" s="86">
        <v>0.4583333333333333</v>
      </c>
      <c r="E97" s="87">
        <v>0.4722222222222222</v>
      </c>
      <c r="F97" s="44">
        <f t="shared" si="1"/>
        <v>0.01388888889</v>
      </c>
      <c r="G97" s="93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7.25" customHeight="1">
      <c r="A98" s="23"/>
      <c r="B98" s="68" t="s">
        <v>237</v>
      </c>
      <c r="C98" s="69">
        <v>45264.0</v>
      </c>
      <c r="D98" s="86">
        <v>0.6145833333333334</v>
      </c>
      <c r="E98" s="87">
        <v>0.6458333333333334</v>
      </c>
      <c r="F98" s="44">
        <f t="shared" si="1"/>
        <v>0.03125</v>
      </c>
      <c r="G98" s="93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7.25" customHeight="1">
      <c r="A99" s="23"/>
      <c r="B99" s="68" t="s">
        <v>47</v>
      </c>
      <c r="C99" s="69">
        <v>45264.0</v>
      </c>
      <c r="D99" s="86">
        <v>0.6458333333333334</v>
      </c>
      <c r="E99" s="87">
        <v>0.6770833333333334</v>
      </c>
      <c r="F99" s="44">
        <f t="shared" si="1"/>
        <v>0.03125</v>
      </c>
      <c r="G99" s="93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7.25" customHeight="1">
      <c r="A100" s="23"/>
      <c r="B100" s="111" t="s">
        <v>238</v>
      </c>
      <c r="C100" s="112">
        <v>45264.0</v>
      </c>
      <c r="D100" s="113">
        <v>0.6944444444444444</v>
      </c>
      <c r="E100" s="113">
        <v>0.75</v>
      </c>
      <c r="F100" s="114">
        <f t="shared" si="1"/>
        <v>0.05555555556</v>
      </c>
      <c r="G100" s="93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7.25" customHeight="1">
      <c r="A101" s="23"/>
      <c r="B101" s="115" t="s">
        <v>239</v>
      </c>
      <c r="C101" s="112">
        <v>45265.0</v>
      </c>
      <c r="D101" s="113">
        <v>0.3923611111111111</v>
      </c>
      <c r="E101" s="116">
        <v>0.4236111111111111</v>
      </c>
      <c r="F101" s="114">
        <f t="shared" si="1"/>
        <v>0.03125</v>
      </c>
      <c r="G101" s="93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7.25" customHeight="1">
      <c r="A102" s="23"/>
      <c r="B102" s="68" t="s">
        <v>240</v>
      </c>
      <c r="C102" s="69">
        <v>45265.0</v>
      </c>
      <c r="D102" s="86">
        <v>0.5694444444444444</v>
      </c>
      <c r="E102" s="87">
        <v>0.5972222222222222</v>
      </c>
      <c r="F102" s="44">
        <f t="shared" si="1"/>
        <v>0.02777777778</v>
      </c>
      <c r="G102" s="93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7.25" customHeight="1">
      <c r="A103" s="23"/>
      <c r="B103" s="68" t="s">
        <v>241</v>
      </c>
      <c r="C103" s="69">
        <v>45266.0</v>
      </c>
      <c r="D103" s="86">
        <v>0.7013888888888888</v>
      </c>
      <c r="E103" s="87">
        <v>0.7430555555555556</v>
      </c>
      <c r="F103" s="44">
        <f t="shared" si="1"/>
        <v>0.04166666667</v>
      </c>
      <c r="G103" s="93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7.25" customHeight="1">
      <c r="A104" s="23"/>
      <c r="B104" s="68" t="s">
        <v>242</v>
      </c>
      <c r="C104" s="69">
        <v>45266.0</v>
      </c>
      <c r="D104" s="86">
        <v>0.8819444444444444</v>
      </c>
      <c r="E104" s="87">
        <v>0.9513888888888888</v>
      </c>
      <c r="F104" s="44">
        <f t="shared" si="1"/>
        <v>0.06944444444</v>
      </c>
      <c r="G104" s="93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7.25" customHeight="1">
      <c r="A105" s="23"/>
      <c r="B105" s="68" t="s">
        <v>243</v>
      </c>
      <c r="C105" s="69">
        <v>45268.0</v>
      </c>
      <c r="D105" s="86">
        <v>0.8819444444444444</v>
      </c>
      <c r="E105" s="87">
        <v>0.9583333333333334</v>
      </c>
      <c r="F105" s="44">
        <f t="shared" si="1"/>
        <v>0.07638888889</v>
      </c>
      <c r="G105" s="93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7.25" customHeight="1">
      <c r="A106" s="23"/>
      <c r="B106" s="68" t="s">
        <v>244</v>
      </c>
      <c r="C106" s="69">
        <v>45271.0</v>
      </c>
      <c r="D106" s="86">
        <v>0.5625</v>
      </c>
      <c r="E106" s="87">
        <v>0.59375</v>
      </c>
      <c r="F106" s="44">
        <f t="shared" si="1"/>
        <v>0.03125</v>
      </c>
      <c r="G106" s="93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7.25" customHeight="1">
      <c r="A107" s="23"/>
      <c r="B107" s="68" t="s">
        <v>245</v>
      </c>
      <c r="C107" s="69">
        <v>45271.0</v>
      </c>
      <c r="D107" s="86">
        <v>0.59375</v>
      </c>
      <c r="E107" s="87">
        <v>0.6527777777777778</v>
      </c>
      <c r="F107" s="44">
        <f t="shared" si="1"/>
        <v>0.05902777778</v>
      </c>
      <c r="G107" s="93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7.25" customHeight="1">
      <c r="A108" s="23"/>
      <c r="B108" s="68" t="s">
        <v>246</v>
      </c>
      <c r="C108" s="69">
        <v>45271.0</v>
      </c>
      <c r="D108" s="86">
        <v>0.6527777777777778</v>
      </c>
      <c r="E108" s="87">
        <v>0.6875</v>
      </c>
      <c r="F108" s="44">
        <f t="shared" si="1"/>
        <v>0.03472222222</v>
      </c>
      <c r="G108" s="93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7.25" customHeight="1">
      <c r="A109" s="23"/>
      <c r="B109" s="68" t="s">
        <v>247</v>
      </c>
      <c r="C109" s="69">
        <v>45272.0</v>
      </c>
      <c r="D109" s="86">
        <v>0.5555555555555556</v>
      </c>
      <c r="E109" s="87">
        <v>0.6041666666666666</v>
      </c>
      <c r="F109" s="44">
        <f t="shared" si="1"/>
        <v>0.04861111111</v>
      </c>
      <c r="G109" s="93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7.25" customHeight="1">
      <c r="A110" s="23"/>
      <c r="B110" s="68" t="s">
        <v>47</v>
      </c>
      <c r="C110" s="69">
        <v>45272.0</v>
      </c>
      <c r="D110" s="86">
        <v>0.6041666666666666</v>
      </c>
      <c r="E110" s="87">
        <v>0.6423611111111112</v>
      </c>
      <c r="F110" s="44">
        <f t="shared" si="1"/>
        <v>0.03819444444</v>
      </c>
      <c r="G110" s="93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7.25" customHeight="1">
      <c r="A111" s="23"/>
      <c r="B111" s="68" t="s">
        <v>248</v>
      </c>
      <c r="C111" s="69">
        <v>45272.0</v>
      </c>
      <c r="D111" s="86">
        <v>0.6423611111111112</v>
      </c>
      <c r="E111" s="87">
        <v>0.65625</v>
      </c>
      <c r="F111" s="44">
        <f t="shared" si="1"/>
        <v>0.01388888889</v>
      </c>
      <c r="G111" s="93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7.25" customHeight="1">
      <c r="A112" s="23"/>
      <c r="B112" s="68" t="s">
        <v>249</v>
      </c>
      <c r="C112" s="69">
        <v>45273.0</v>
      </c>
      <c r="D112" s="86">
        <v>0.625</v>
      </c>
      <c r="E112" s="87">
        <v>0.6840277777777778</v>
      </c>
      <c r="F112" s="44">
        <f t="shared" si="1"/>
        <v>0.05902777778</v>
      </c>
      <c r="G112" s="93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7.25" customHeight="1">
      <c r="A113" s="23"/>
      <c r="B113" s="68" t="s">
        <v>250</v>
      </c>
      <c r="C113" s="69">
        <v>45274.0</v>
      </c>
      <c r="D113" s="86">
        <v>0.5555555555555556</v>
      </c>
      <c r="E113" s="87">
        <v>0.6180555555555556</v>
      </c>
      <c r="F113" s="44">
        <f t="shared" si="1"/>
        <v>0.0625</v>
      </c>
      <c r="G113" s="93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7.25" customHeight="1">
      <c r="A114" s="23"/>
      <c r="B114" s="68" t="s">
        <v>251</v>
      </c>
      <c r="C114" s="69">
        <v>45274.0</v>
      </c>
      <c r="D114" s="86">
        <v>0.7430555555555556</v>
      </c>
      <c r="E114" s="87">
        <v>0.7951388888888888</v>
      </c>
      <c r="F114" s="44">
        <f t="shared" si="1"/>
        <v>0.05208333333</v>
      </c>
      <c r="G114" s="93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7.25" customHeight="1">
      <c r="A115" s="23"/>
      <c r="B115" s="68" t="s">
        <v>252</v>
      </c>
      <c r="C115" s="69">
        <v>45275.0</v>
      </c>
      <c r="D115" s="86">
        <v>0.6423611111111112</v>
      </c>
      <c r="E115" s="87">
        <v>0.6597222222222222</v>
      </c>
      <c r="F115" s="44">
        <f t="shared" si="1"/>
        <v>0.01736111111</v>
      </c>
      <c r="G115" s="93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7.25" customHeight="1">
      <c r="A116" s="23"/>
      <c r="B116" s="68" t="s">
        <v>253</v>
      </c>
      <c r="C116" s="69">
        <v>45278.0</v>
      </c>
      <c r="D116" s="86">
        <v>0.5625</v>
      </c>
      <c r="E116" s="87">
        <v>0.5763888888888888</v>
      </c>
      <c r="F116" s="44">
        <f t="shared" si="1"/>
        <v>0.01388888889</v>
      </c>
      <c r="G116" s="93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7.25" customHeight="1">
      <c r="A117" s="23"/>
      <c r="B117" s="68" t="s">
        <v>254</v>
      </c>
      <c r="C117" s="69">
        <v>45278.0</v>
      </c>
      <c r="D117" s="86">
        <v>0.5763888888888888</v>
      </c>
      <c r="E117" s="87">
        <v>0.6388888888888888</v>
      </c>
      <c r="F117" s="44">
        <f t="shared" si="1"/>
        <v>0.0625</v>
      </c>
      <c r="G117" s="93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7.25" customHeight="1">
      <c r="A118" s="23"/>
      <c r="B118" s="68" t="s">
        <v>255</v>
      </c>
      <c r="C118" s="69">
        <v>45278.0</v>
      </c>
      <c r="D118" s="86">
        <v>0.6736111111111112</v>
      </c>
      <c r="E118" s="87">
        <v>0.7361111111111112</v>
      </c>
      <c r="F118" s="44">
        <f t="shared" si="1"/>
        <v>0.0625</v>
      </c>
      <c r="G118" s="93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7.25" customHeight="1">
      <c r="A119" s="23"/>
      <c r="B119" s="68" t="s">
        <v>256</v>
      </c>
      <c r="C119" s="69">
        <v>45280.0</v>
      </c>
      <c r="D119" s="86">
        <v>0.4722222222222222</v>
      </c>
      <c r="E119" s="87">
        <v>0.4930555555555556</v>
      </c>
      <c r="F119" s="44">
        <f t="shared" si="1"/>
        <v>0.02083333333</v>
      </c>
      <c r="G119" s="93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7.25" customHeight="1">
      <c r="A120" s="23"/>
      <c r="B120" s="68" t="s">
        <v>257</v>
      </c>
      <c r="C120" s="69">
        <v>45280.0</v>
      </c>
      <c r="D120" s="86">
        <v>0.6180555555555556</v>
      </c>
      <c r="E120" s="87">
        <v>0.65625</v>
      </c>
      <c r="F120" s="44">
        <f t="shared" si="1"/>
        <v>0.03819444444</v>
      </c>
      <c r="G120" s="93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7.25" customHeight="1">
      <c r="A121" s="23"/>
      <c r="B121" s="68" t="s">
        <v>258</v>
      </c>
      <c r="C121" s="69">
        <v>45280.0</v>
      </c>
      <c r="D121" s="86">
        <v>0.6666666666666666</v>
      </c>
      <c r="E121" s="87">
        <v>0.7430555555555556</v>
      </c>
      <c r="F121" s="44">
        <f t="shared" si="1"/>
        <v>0.07638888889</v>
      </c>
      <c r="G121" s="93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7.25" customHeight="1">
      <c r="A122" s="23"/>
      <c r="B122" s="68" t="s">
        <v>259</v>
      </c>
      <c r="C122" s="69">
        <v>45280.0</v>
      </c>
      <c r="D122" s="86">
        <v>0.9444444444444444</v>
      </c>
      <c r="E122" s="87">
        <v>0.9583333333333334</v>
      </c>
      <c r="F122" s="44">
        <f t="shared" si="1"/>
        <v>0.01388888889</v>
      </c>
      <c r="G122" s="93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7.25" customHeight="1">
      <c r="A123" s="23"/>
      <c r="B123" s="68" t="s">
        <v>260</v>
      </c>
      <c r="C123" s="69">
        <v>45280.0</v>
      </c>
      <c r="D123" s="86">
        <v>0.9652777777777778</v>
      </c>
      <c r="E123" s="87">
        <v>0.9791666666666666</v>
      </c>
      <c r="F123" s="44">
        <f t="shared" si="1"/>
        <v>0.01388888889</v>
      </c>
      <c r="G123" s="93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7.25" customHeight="1">
      <c r="A124" s="23"/>
      <c r="B124" s="68" t="s">
        <v>261</v>
      </c>
      <c r="C124" s="69">
        <v>45285.0</v>
      </c>
      <c r="D124" s="86">
        <v>0.013888888888888888</v>
      </c>
      <c r="E124" s="87">
        <v>0.06597222222222222</v>
      </c>
      <c r="F124" s="44">
        <f t="shared" si="1"/>
        <v>0.05208333333</v>
      </c>
      <c r="G124" s="93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7.25" customHeight="1">
      <c r="A125" s="23"/>
      <c r="B125" s="68" t="s">
        <v>262</v>
      </c>
      <c r="C125" s="69">
        <v>45286.0</v>
      </c>
      <c r="D125" s="86">
        <v>0.7881944444444444</v>
      </c>
      <c r="E125" s="87">
        <v>0.8090277777777778</v>
      </c>
      <c r="F125" s="44">
        <f t="shared" si="1"/>
        <v>0.02083333333</v>
      </c>
      <c r="G125" s="93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7.25" customHeight="1">
      <c r="A126" s="23"/>
      <c r="B126" s="68" t="s">
        <v>263</v>
      </c>
      <c r="C126" s="69">
        <v>45286.0</v>
      </c>
      <c r="D126" s="86">
        <v>0.8194444444444444</v>
      </c>
      <c r="E126" s="87">
        <v>0.9027777777777778</v>
      </c>
      <c r="F126" s="44">
        <f t="shared" si="1"/>
        <v>0.08333333333</v>
      </c>
      <c r="G126" s="93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7.25" customHeight="1">
      <c r="A127" s="23"/>
      <c r="B127" s="68" t="s">
        <v>264</v>
      </c>
      <c r="C127" s="69">
        <v>45287.0</v>
      </c>
      <c r="D127" s="86">
        <v>0.5590277777777778</v>
      </c>
      <c r="E127" s="87">
        <v>0.5659722222222222</v>
      </c>
      <c r="F127" s="44">
        <f t="shared" si="1"/>
        <v>0.006944444444</v>
      </c>
      <c r="G127" s="93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7.25" customHeight="1">
      <c r="A128" s="23"/>
      <c r="B128" s="68" t="s">
        <v>265</v>
      </c>
      <c r="C128" s="69">
        <v>45290.0</v>
      </c>
      <c r="D128" s="86">
        <v>0.8055555555555556</v>
      </c>
      <c r="E128" s="87">
        <v>0.8715277777777778</v>
      </c>
      <c r="F128" s="44">
        <f t="shared" si="1"/>
        <v>0.06597222222</v>
      </c>
      <c r="G128" s="93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7.25" customHeight="1">
      <c r="A129" s="23"/>
      <c r="B129" s="68" t="s">
        <v>266</v>
      </c>
      <c r="C129" s="69">
        <v>45293.0</v>
      </c>
      <c r="D129" s="86">
        <v>0.4583333333333333</v>
      </c>
      <c r="E129" s="87">
        <v>0.5277777777777778</v>
      </c>
      <c r="F129" s="44">
        <f t="shared" si="1"/>
        <v>0.06944444444</v>
      </c>
      <c r="G129" s="93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7.25" customHeight="1">
      <c r="A130" s="23"/>
      <c r="B130" s="68" t="s">
        <v>267</v>
      </c>
      <c r="C130" s="69">
        <v>45293.0</v>
      </c>
      <c r="D130" s="86">
        <v>0.5416666666666666</v>
      </c>
      <c r="E130" s="87">
        <v>0.6145833333333334</v>
      </c>
      <c r="F130" s="44">
        <f t="shared" si="1"/>
        <v>0.07291666667</v>
      </c>
      <c r="G130" s="93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7.25" customHeight="1">
      <c r="A131" s="23"/>
      <c r="B131" s="68" t="s">
        <v>60</v>
      </c>
      <c r="C131" s="69">
        <v>45293.0</v>
      </c>
      <c r="D131" s="86">
        <v>0.7291666666666666</v>
      </c>
      <c r="E131" s="87">
        <v>0.7847222222222222</v>
      </c>
      <c r="F131" s="44">
        <f t="shared" si="1"/>
        <v>0.05555555556</v>
      </c>
      <c r="G131" s="93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7.25" customHeight="1">
      <c r="A132" s="23"/>
      <c r="B132" s="68" t="s">
        <v>268</v>
      </c>
      <c r="C132" s="69">
        <v>45294.0</v>
      </c>
      <c r="D132" s="86">
        <v>0.4097222222222222</v>
      </c>
      <c r="E132" s="87">
        <v>0.4965277777777778</v>
      </c>
      <c r="F132" s="44">
        <f t="shared" si="1"/>
        <v>0.08680555556</v>
      </c>
      <c r="G132" s="93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7.25" customHeight="1">
      <c r="A133" s="23"/>
      <c r="B133" s="68" t="s">
        <v>269</v>
      </c>
      <c r="C133" s="69">
        <v>45294.0</v>
      </c>
      <c r="D133" s="86">
        <v>0.5138888888888888</v>
      </c>
      <c r="E133" s="87">
        <v>0.5416666666666666</v>
      </c>
      <c r="F133" s="44">
        <f t="shared" si="1"/>
        <v>0.02777777778</v>
      </c>
      <c r="G133" s="93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7.25" customHeight="1">
      <c r="A134" s="23"/>
      <c r="B134" s="68" t="s">
        <v>270</v>
      </c>
      <c r="C134" s="69">
        <v>45294.0</v>
      </c>
      <c r="D134" s="86">
        <v>0.5763888888888888</v>
      </c>
      <c r="E134" s="87">
        <v>0.6458333333333334</v>
      </c>
      <c r="F134" s="44">
        <f t="shared" si="1"/>
        <v>0.06944444444</v>
      </c>
      <c r="G134" s="93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7.25" customHeight="1">
      <c r="A135" s="23"/>
      <c r="B135" s="68" t="s">
        <v>271</v>
      </c>
      <c r="C135" s="69">
        <v>45295.0</v>
      </c>
      <c r="D135" s="86">
        <v>0.4131944444444444</v>
      </c>
      <c r="E135" s="87">
        <v>0.4791666666666667</v>
      </c>
      <c r="F135" s="44">
        <f t="shared" si="1"/>
        <v>0.06597222222</v>
      </c>
      <c r="G135" s="93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7.25" customHeight="1">
      <c r="A136" s="23"/>
      <c r="B136" s="68" t="s">
        <v>272</v>
      </c>
      <c r="C136" s="69">
        <v>45295.0</v>
      </c>
      <c r="D136" s="86">
        <v>0.5451388888888888</v>
      </c>
      <c r="E136" s="87">
        <v>0.5763888888888888</v>
      </c>
      <c r="F136" s="44">
        <f t="shared" si="1"/>
        <v>0.03125</v>
      </c>
      <c r="G136" s="93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7.25" customHeight="1">
      <c r="A137" s="23"/>
      <c r="B137" s="68" t="s">
        <v>273</v>
      </c>
      <c r="C137" s="69">
        <v>45295.0</v>
      </c>
      <c r="D137" s="86">
        <v>0.59375</v>
      </c>
      <c r="E137" s="87">
        <v>0.6527777777777778</v>
      </c>
      <c r="F137" s="44">
        <f t="shared" si="1"/>
        <v>0.05902777778</v>
      </c>
      <c r="G137" s="93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7.25" customHeight="1">
      <c r="A138" s="23"/>
      <c r="B138" s="68" t="s">
        <v>274</v>
      </c>
      <c r="C138" s="69">
        <v>45296.0</v>
      </c>
      <c r="D138" s="86">
        <v>0.4305555555555556</v>
      </c>
      <c r="E138" s="87">
        <v>0.4652777777777778</v>
      </c>
      <c r="F138" s="44">
        <f t="shared" si="1"/>
        <v>0.03472222222</v>
      </c>
      <c r="G138" s="93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7.25" customHeight="1">
      <c r="A139" s="23"/>
      <c r="B139" s="68" t="s">
        <v>275</v>
      </c>
      <c r="C139" s="69">
        <v>45299.0</v>
      </c>
      <c r="D139" s="86">
        <v>0.5347222222222222</v>
      </c>
      <c r="E139" s="87">
        <v>0.5555555555555556</v>
      </c>
      <c r="F139" s="44">
        <f t="shared" si="1"/>
        <v>0.02083333333</v>
      </c>
      <c r="G139" s="93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7.25" customHeight="1">
      <c r="A140" s="23"/>
      <c r="B140" s="68" t="s">
        <v>276</v>
      </c>
      <c r="C140" s="69">
        <v>45299.0</v>
      </c>
      <c r="D140" s="86">
        <v>0.5625</v>
      </c>
      <c r="E140" s="87">
        <v>0.5763888888888888</v>
      </c>
      <c r="F140" s="44">
        <f t="shared" si="1"/>
        <v>0.01388888889</v>
      </c>
      <c r="G140" s="93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7.25" customHeight="1">
      <c r="A141" s="23"/>
      <c r="B141" s="68" t="s">
        <v>277</v>
      </c>
      <c r="C141" s="69">
        <v>45299.0</v>
      </c>
      <c r="D141" s="86">
        <v>0.6770833333333334</v>
      </c>
      <c r="E141" s="87">
        <v>0.7013888888888888</v>
      </c>
      <c r="F141" s="44">
        <f t="shared" si="1"/>
        <v>0.02430555556</v>
      </c>
      <c r="G141" s="93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7.25" customHeight="1">
      <c r="A142" s="23"/>
      <c r="B142" s="68" t="s">
        <v>278</v>
      </c>
      <c r="C142" s="69">
        <v>45299.0</v>
      </c>
      <c r="D142" s="86">
        <v>0.7083333333333334</v>
      </c>
      <c r="E142" s="87">
        <v>0.7673611111111112</v>
      </c>
      <c r="F142" s="44">
        <f t="shared" si="1"/>
        <v>0.05902777778</v>
      </c>
      <c r="G142" s="93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7.25" customHeight="1">
      <c r="A143" s="23"/>
      <c r="B143" s="68" t="s">
        <v>279</v>
      </c>
      <c r="C143" s="69">
        <v>45299.0</v>
      </c>
      <c r="D143" s="86">
        <v>0.7673611111111112</v>
      </c>
      <c r="E143" s="87">
        <v>0.7743055555555556</v>
      </c>
      <c r="F143" s="44">
        <f t="shared" si="1"/>
        <v>0.006944444444</v>
      </c>
      <c r="G143" s="93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7.25" customHeight="1">
      <c r="A144" s="23"/>
      <c r="B144" s="68" t="s">
        <v>280</v>
      </c>
      <c r="C144" s="69">
        <v>45300.0</v>
      </c>
      <c r="D144" s="86">
        <v>0.017361111111111112</v>
      </c>
      <c r="E144" s="87">
        <v>0.0798611111111111</v>
      </c>
      <c r="F144" s="44">
        <f t="shared" si="1"/>
        <v>0.0625</v>
      </c>
      <c r="G144" s="93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7.25" customHeight="1">
      <c r="A145" s="23"/>
      <c r="B145" s="68" t="s">
        <v>281</v>
      </c>
      <c r="C145" s="69">
        <v>45300.0</v>
      </c>
      <c r="D145" s="86">
        <v>0.5381944444444444</v>
      </c>
      <c r="E145" s="87">
        <v>0.5520833333333334</v>
      </c>
      <c r="F145" s="44">
        <f t="shared" si="1"/>
        <v>0.01388888889</v>
      </c>
      <c r="G145" s="93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7.25" customHeight="1">
      <c r="A146" s="23"/>
      <c r="B146" s="68" t="s">
        <v>282</v>
      </c>
      <c r="C146" s="69">
        <v>45300.0</v>
      </c>
      <c r="D146" s="86">
        <v>0.6041666666666666</v>
      </c>
      <c r="E146" s="87">
        <v>0.6527777777777778</v>
      </c>
      <c r="F146" s="44">
        <f t="shared" si="1"/>
        <v>0.04861111111</v>
      </c>
      <c r="G146" s="93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7.25" customHeight="1">
      <c r="A147" s="23"/>
      <c r="B147" s="68" t="s">
        <v>283</v>
      </c>
      <c r="C147" s="69">
        <v>45301.0</v>
      </c>
      <c r="D147" s="86">
        <v>0.5694444444444444</v>
      </c>
      <c r="E147" s="87">
        <v>0.6111111111111112</v>
      </c>
      <c r="F147" s="44">
        <f t="shared" si="1"/>
        <v>0.04166666667</v>
      </c>
      <c r="G147" s="93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7.25" customHeight="1">
      <c r="A148" s="23"/>
      <c r="B148" s="68" t="s">
        <v>284</v>
      </c>
      <c r="C148" s="69">
        <v>45301.0</v>
      </c>
      <c r="D148" s="86">
        <v>0.6111111111111112</v>
      </c>
      <c r="E148" s="87">
        <v>0.6736111111111112</v>
      </c>
      <c r="F148" s="44">
        <f t="shared" si="1"/>
        <v>0.0625</v>
      </c>
      <c r="G148" s="93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7.25" customHeight="1">
      <c r="A149" s="23"/>
      <c r="B149" s="68" t="s">
        <v>285</v>
      </c>
      <c r="C149" s="69">
        <v>45301.0</v>
      </c>
      <c r="D149" s="86">
        <v>0.8298611111111112</v>
      </c>
      <c r="E149" s="87">
        <v>0.8715277777777778</v>
      </c>
      <c r="F149" s="44">
        <f t="shared" si="1"/>
        <v>0.04166666667</v>
      </c>
      <c r="G149" s="93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7.25" customHeight="1">
      <c r="A150" s="23"/>
      <c r="B150" s="68" t="s">
        <v>286</v>
      </c>
      <c r="C150" s="69">
        <v>45302.0</v>
      </c>
      <c r="D150" s="86">
        <v>0.6840277777777778</v>
      </c>
      <c r="E150" s="87">
        <v>0.6979166666666666</v>
      </c>
      <c r="F150" s="44">
        <f t="shared" si="1"/>
        <v>0.01388888889</v>
      </c>
      <c r="G150" s="93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7.25" customHeight="1">
      <c r="A151" s="23"/>
      <c r="B151" s="68" t="s">
        <v>287</v>
      </c>
      <c r="C151" s="69">
        <v>45303.0</v>
      </c>
      <c r="D151" s="86">
        <v>0.7013888888888888</v>
      </c>
      <c r="E151" s="87">
        <v>0.7222222222222222</v>
      </c>
      <c r="F151" s="44">
        <f t="shared" si="1"/>
        <v>0.02083333333</v>
      </c>
      <c r="G151" s="93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7.25" customHeight="1">
      <c r="A152" s="23"/>
      <c r="B152" s="68" t="s">
        <v>288</v>
      </c>
      <c r="C152" s="69">
        <v>45305.0</v>
      </c>
      <c r="D152" s="86">
        <v>0.034722222222222224</v>
      </c>
      <c r="E152" s="87">
        <v>0.0625</v>
      </c>
      <c r="F152" s="44">
        <f t="shared" si="1"/>
        <v>0.02777777778</v>
      </c>
      <c r="G152" s="93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7.25" customHeight="1">
      <c r="A153" s="23"/>
      <c r="B153" s="68" t="s">
        <v>289</v>
      </c>
      <c r="C153" s="69">
        <v>45305.0</v>
      </c>
      <c r="D153" s="86">
        <v>0.5486111111111112</v>
      </c>
      <c r="E153" s="87">
        <v>0.5694444444444444</v>
      </c>
      <c r="F153" s="44">
        <f t="shared" si="1"/>
        <v>0.02083333333</v>
      </c>
      <c r="G153" s="93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7.25" customHeight="1">
      <c r="A154" s="23"/>
      <c r="B154" s="68" t="s">
        <v>290</v>
      </c>
      <c r="C154" s="69">
        <v>45306.0</v>
      </c>
      <c r="D154" s="86">
        <v>0.4513888888888889</v>
      </c>
      <c r="E154" s="87">
        <v>0.5347222222222222</v>
      </c>
      <c r="F154" s="44">
        <f t="shared" si="1"/>
        <v>0.08333333333</v>
      </c>
      <c r="G154" s="93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7.25" customHeight="1">
      <c r="A155" s="23"/>
      <c r="B155" s="68" t="s">
        <v>291</v>
      </c>
      <c r="C155" s="69">
        <v>45306.0</v>
      </c>
      <c r="D155" s="86">
        <v>0.6527777777777778</v>
      </c>
      <c r="E155" s="87">
        <v>0.6875</v>
      </c>
      <c r="F155" s="44">
        <f t="shared" si="1"/>
        <v>0.03472222222</v>
      </c>
      <c r="G155" s="93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7.25" customHeight="1">
      <c r="A156" s="23"/>
      <c r="B156" s="68" t="s">
        <v>291</v>
      </c>
      <c r="C156" s="69">
        <v>45306.0</v>
      </c>
      <c r="D156" s="86">
        <v>0.78125</v>
      </c>
      <c r="E156" s="87">
        <v>0.8472222222222222</v>
      </c>
      <c r="F156" s="44">
        <f t="shared" si="1"/>
        <v>0.06597222222</v>
      </c>
      <c r="G156" s="93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7.25" customHeight="1">
      <c r="A157" s="23"/>
      <c r="B157" s="68" t="s">
        <v>292</v>
      </c>
      <c r="C157" s="69">
        <v>45308.0</v>
      </c>
      <c r="D157" s="86">
        <v>0.5416666666666666</v>
      </c>
      <c r="E157" s="87">
        <v>0.6215277777777778</v>
      </c>
      <c r="F157" s="44">
        <f t="shared" si="1"/>
        <v>0.07986111111</v>
      </c>
      <c r="G157" s="93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7.25" customHeight="1">
      <c r="A158" s="23"/>
      <c r="B158" s="68" t="s">
        <v>293</v>
      </c>
      <c r="C158" s="69">
        <v>45309.0</v>
      </c>
      <c r="D158" s="86">
        <v>0.6979166666666666</v>
      </c>
      <c r="E158" s="87">
        <v>0.7361111111111112</v>
      </c>
      <c r="F158" s="44">
        <f t="shared" si="1"/>
        <v>0.03819444444</v>
      </c>
      <c r="G158" s="93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7.25" customHeight="1">
      <c r="A159" s="23"/>
      <c r="B159" s="68" t="s">
        <v>294</v>
      </c>
      <c r="C159" s="69">
        <v>45309.0</v>
      </c>
      <c r="D159" s="86">
        <v>0.8993055555555556</v>
      </c>
      <c r="E159" s="87">
        <v>0.9548611111111112</v>
      </c>
      <c r="F159" s="44">
        <f t="shared" si="1"/>
        <v>0.05555555556</v>
      </c>
      <c r="G159" s="93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7.25" customHeight="1">
      <c r="A160" s="23"/>
      <c r="B160" s="68" t="s">
        <v>295</v>
      </c>
      <c r="C160" s="69">
        <v>45311.0</v>
      </c>
      <c r="D160" s="86">
        <v>0.5763888888888888</v>
      </c>
      <c r="E160" s="87">
        <v>0.625</v>
      </c>
      <c r="F160" s="44">
        <f t="shared" si="1"/>
        <v>0.04861111111</v>
      </c>
      <c r="G160" s="93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7.25" customHeight="1">
      <c r="A161" s="23"/>
      <c r="B161" s="68" t="s">
        <v>296</v>
      </c>
      <c r="C161" s="69">
        <v>45312.0</v>
      </c>
      <c r="D161" s="86">
        <v>0.7083333333333334</v>
      </c>
      <c r="E161" s="87">
        <v>0.7569444444444444</v>
      </c>
      <c r="F161" s="44">
        <f t="shared" si="1"/>
        <v>0.04861111111</v>
      </c>
      <c r="G161" s="93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7.25" customHeight="1">
      <c r="A162" s="23"/>
      <c r="B162" s="68" t="s">
        <v>297</v>
      </c>
      <c r="C162" s="69">
        <v>45312.0</v>
      </c>
      <c r="D162" s="86">
        <v>0.7569444444444444</v>
      </c>
      <c r="E162" s="87">
        <v>0.7673611111111112</v>
      </c>
      <c r="F162" s="44">
        <f t="shared" si="1"/>
        <v>0.01041666667</v>
      </c>
      <c r="G162" s="93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7.25" customHeight="1">
      <c r="A163" s="23"/>
      <c r="B163" s="68" t="s">
        <v>298</v>
      </c>
      <c r="C163" s="69">
        <v>45312.0</v>
      </c>
      <c r="D163" s="86">
        <v>0.9618055555555556</v>
      </c>
      <c r="E163" s="87">
        <v>0.9895833333333334</v>
      </c>
      <c r="F163" s="44">
        <f t="shared" si="1"/>
        <v>0.02777777778</v>
      </c>
      <c r="G163" s="93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7.25" customHeight="1">
      <c r="A164" s="23"/>
      <c r="B164" s="68" t="s">
        <v>299</v>
      </c>
      <c r="C164" s="69">
        <v>45313.0</v>
      </c>
      <c r="D164" s="86">
        <v>0.5833333333333334</v>
      </c>
      <c r="E164" s="87">
        <v>0.8263888888888888</v>
      </c>
      <c r="F164" s="44">
        <f t="shared" si="1"/>
        <v>0.2430555556</v>
      </c>
      <c r="G164" s="93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7.25" customHeight="1">
      <c r="A165" s="23"/>
      <c r="B165" s="68" t="s">
        <v>300</v>
      </c>
      <c r="C165" s="69">
        <v>45313.0</v>
      </c>
      <c r="D165" s="86">
        <v>0.9513888888888888</v>
      </c>
      <c r="E165" s="87">
        <v>1.0</v>
      </c>
      <c r="F165" s="44">
        <f t="shared" si="1"/>
        <v>0.04861111111</v>
      </c>
      <c r="G165" s="93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7.25" customHeight="1">
      <c r="A166" s="23"/>
      <c r="B166" s="68" t="s">
        <v>301</v>
      </c>
      <c r="C166" s="69">
        <v>45314.0</v>
      </c>
      <c r="D166" s="86">
        <v>0.3194444444444444</v>
      </c>
      <c r="E166" s="87">
        <v>0.3333333333333333</v>
      </c>
      <c r="F166" s="44">
        <f t="shared" si="1"/>
        <v>0.01388888889</v>
      </c>
      <c r="G166" s="93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7.25" customHeight="1">
      <c r="A167" s="23"/>
      <c r="B167" s="98"/>
      <c r="C167" s="99"/>
      <c r="D167" s="100"/>
      <c r="E167" s="101"/>
      <c r="F167" s="44" t="str">
        <f t="shared" si="1"/>
        <v/>
      </c>
      <c r="G167" s="93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7.25" customHeight="1">
      <c r="A168" s="23"/>
      <c r="B168" s="98"/>
      <c r="C168" s="99"/>
      <c r="D168" s="100"/>
      <c r="E168" s="101"/>
      <c r="F168" s="44" t="str">
        <f t="shared" si="1"/>
        <v/>
      </c>
      <c r="G168" s="93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7.25" customHeight="1">
      <c r="A169" s="23"/>
      <c r="B169" s="98"/>
      <c r="C169" s="99"/>
      <c r="D169" s="100"/>
      <c r="E169" s="101"/>
      <c r="F169" s="44" t="str">
        <f t="shared" si="1"/>
        <v/>
      </c>
      <c r="G169" s="93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7.25" customHeight="1">
      <c r="A170" s="23"/>
      <c r="B170" s="98"/>
      <c r="C170" s="99"/>
      <c r="D170" s="100"/>
      <c r="E170" s="101"/>
      <c r="F170" s="44" t="str">
        <f t="shared" si="1"/>
        <v/>
      </c>
      <c r="G170" s="93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7.25" customHeight="1">
      <c r="A171" s="23"/>
      <c r="B171" s="98"/>
      <c r="C171" s="99"/>
      <c r="D171" s="100"/>
      <c r="E171" s="101"/>
      <c r="F171" s="44" t="str">
        <f t="shared" si="1"/>
        <v/>
      </c>
      <c r="G171" s="93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7.25" customHeight="1">
      <c r="A172" s="23"/>
      <c r="B172" s="98"/>
      <c r="C172" s="99"/>
      <c r="D172" s="100"/>
      <c r="E172" s="101"/>
      <c r="F172" s="44" t="str">
        <f t="shared" si="1"/>
        <v/>
      </c>
      <c r="G172" s="93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7.25" customHeight="1">
      <c r="A173" s="23"/>
      <c r="B173" s="98"/>
      <c r="C173" s="99"/>
      <c r="D173" s="100"/>
      <c r="E173" s="101"/>
      <c r="F173" s="44" t="str">
        <f t="shared" si="1"/>
        <v/>
      </c>
      <c r="G173" s="93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7.25" customHeight="1">
      <c r="A174" s="23"/>
      <c r="B174" s="98"/>
      <c r="C174" s="99"/>
      <c r="D174" s="100"/>
      <c r="E174" s="101"/>
      <c r="F174" s="44" t="str">
        <f t="shared" si="1"/>
        <v/>
      </c>
      <c r="G174" s="93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7.25" customHeight="1">
      <c r="A175" s="23"/>
      <c r="B175" s="98"/>
      <c r="C175" s="99"/>
      <c r="D175" s="100"/>
      <c r="E175" s="101"/>
      <c r="F175" s="44" t="str">
        <f t="shared" si="1"/>
        <v/>
      </c>
      <c r="G175" s="93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7.25" customHeight="1">
      <c r="A176" s="23"/>
      <c r="B176" s="98"/>
      <c r="C176" s="99"/>
      <c r="D176" s="100"/>
      <c r="E176" s="101"/>
      <c r="F176" s="44" t="str">
        <f t="shared" si="1"/>
        <v/>
      </c>
      <c r="G176" s="93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7.25" customHeight="1">
      <c r="A177" s="23"/>
      <c r="B177" s="98"/>
      <c r="C177" s="99"/>
      <c r="D177" s="100"/>
      <c r="E177" s="101"/>
      <c r="F177" s="44" t="str">
        <f t="shared" si="1"/>
        <v/>
      </c>
      <c r="G177" s="93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7.25" customHeight="1">
      <c r="A178" s="23"/>
      <c r="B178" s="98"/>
      <c r="C178" s="99"/>
      <c r="D178" s="100"/>
      <c r="E178" s="101"/>
      <c r="F178" s="44" t="str">
        <f t="shared" si="1"/>
        <v/>
      </c>
      <c r="G178" s="93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7.25" customHeight="1">
      <c r="A179" s="23"/>
      <c r="B179" s="98"/>
      <c r="C179" s="99"/>
      <c r="D179" s="100"/>
      <c r="E179" s="101"/>
      <c r="F179" s="44" t="str">
        <f t="shared" si="1"/>
        <v/>
      </c>
      <c r="G179" s="93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7.25" customHeight="1">
      <c r="A180" s="23"/>
      <c r="B180" s="98"/>
      <c r="C180" s="99"/>
      <c r="D180" s="100"/>
      <c r="E180" s="101"/>
      <c r="F180" s="44" t="str">
        <f t="shared" si="1"/>
        <v/>
      </c>
      <c r="G180" s="93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7.25" customHeight="1">
      <c r="A181" s="23"/>
      <c r="B181" s="98"/>
      <c r="C181" s="99"/>
      <c r="D181" s="100"/>
      <c r="E181" s="101"/>
      <c r="F181" s="44" t="str">
        <f t="shared" si="1"/>
        <v/>
      </c>
      <c r="G181" s="93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7.25" customHeight="1">
      <c r="A182" s="23"/>
      <c r="B182" s="98"/>
      <c r="C182" s="99"/>
      <c r="D182" s="100"/>
      <c r="E182" s="101"/>
      <c r="F182" s="44" t="str">
        <f t="shared" si="1"/>
        <v/>
      </c>
      <c r="G182" s="93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7.25" customHeight="1">
      <c r="A183" s="23"/>
      <c r="B183" s="98"/>
      <c r="C183" s="99"/>
      <c r="D183" s="100"/>
      <c r="E183" s="101"/>
      <c r="F183" s="44" t="str">
        <f t="shared" si="1"/>
        <v/>
      </c>
      <c r="G183" s="93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7.25" customHeight="1">
      <c r="A184" s="23"/>
      <c r="B184" s="98"/>
      <c r="C184" s="99"/>
      <c r="D184" s="100"/>
      <c r="E184" s="101"/>
      <c r="F184" s="44" t="str">
        <f t="shared" si="1"/>
        <v/>
      </c>
      <c r="G184" s="93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7.25" customHeight="1">
      <c r="A185" s="23"/>
      <c r="B185" s="98"/>
      <c r="C185" s="99"/>
      <c r="D185" s="100"/>
      <c r="E185" s="101"/>
      <c r="F185" s="44" t="str">
        <f t="shared" si="1"/>
        <v/>
      </c>
      <c r="G185" s="93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7.25" customHeight="1">
      <c r="A186" s="23"/>
      <c r="B186" s="98"/>
      <c r="C186" s="99"/>
      <c r="D186" s="100"/>
      <c r="E186" s="101"/>
      <c r="F186" s="44" t="str">
        <f t="shared" si="1"/>
        <v/>
      </c>
      <c r="G186" s="93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7.25" customHeight="1">
      <c r="A187" s="23"/>
      <c r="B187" s="98"/>
      <c r="C187" s="99"/>
      <c r="D187" s="100"/>
      <c r="E187" s="101"/>
      <c r="F187" s="44" t="str">
        <f t="shared" si="1"/>
        <v/>
      </c>
      <c r="G187" s="93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7.25" customHeight="1">
      <c r="A188" s="23"/>
      <c r="B188" s="98"/>
      <c r="C188" s="99"/>
      <c r="D188" s="100"/>
      <c r="E188" s="101"/>
      <c r="F188" s="44" t="str">
        <f t="shared" si="1"/>
        <v/>
      </c>
      <c r="G188" s="93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7.25" customHeight="1">
      <c r="A189" s="23"/>
      <c r="B189" s="98"/>
      <c r="C189" s="99"/>
      <c r="D189" s="100"/>
      <c r="E189" s="101"/>
      <c r="F189" s="44" t="str">
        <f t="shared" si="1"/>
        <v/>
      </c>
      <c r="G189" s="93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7.25" customHeight="1">
      <c r="A190" s="23"/>
      <c r="B190" s="98"/>
      <c r="C190" s="99"/>
      <c r="D190" s="100"/>
      <c r="E190" s="101"/>
      <c r="F190" s="44" t="str">
        <f t="shared" si="1"/>
        <v/>
      </c>
      <c r="G190" s="93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7.25" customHeight="1">
      <c r="A191" s="23"/>
      <c r="B191" s="98"/>
      <c r="C191" s="99"/>
      <c r="D191" s="100"/>
      <c r="E191" s="101"/>
      <c r="F191" s="44" t="str">
        <f t="shared" si="1"/>
        <v/>
      </c>
      <c r="G191" s="93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7.25" customHeight="1">
      <c r="A192" s="23"/>
      <c r="B192" s="98"/>
      <c r="C192" s="99"/>
      <c r="D192" s="100"/>
      <c r="E192" s="101"/>
      <c r="F192" s="44" t="str">
        <f t="shared" si="1"/>
        <v/>
      </c>
      <c r="G192" s="93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7.25" customHeight="1">
      <c r="A193" s="23"/>
      <c r="B193" s="98"/>
      <c r="C193" s="99"/>
      <c r="D193" s="100"/>
      <c r="E193" s="101"/>
      <c r="F193" s="44" t="str">
        <f t="shared" si="1"/>
        <v/>
      </c>
      <c r="G193" s="93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7.25" customHeight="1">
      <c r="A194" s="23"/>
      <c r="B194" s="98"/>
      <c r="C194" s="99"/>
      <c r="D194" s="100"/>
      <c r="E194" s="101"/>
      <c r="F194" s="44" t="str">
        <f t="shared" si="1"/>
        <v/>
      </c>
      <c r="G194" s="93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7.25" customHeight="1">
      <c r="A195" s="23"/>
      <c r="B195" s="98"/>
      <c r="C195" s="99"/>
      <c r="D195" s="100"/>
      <c r="E195" s="101"/>
      <c r="F195" s="44" t="str">
        <f t="shared" si="1"/>
        <v/>
      </c>
      <c r="G195" s="93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7.25" customHeight="1">
      <c r="A196" s="23"/>
      <c r="B196" s="98"/>
      <c r="C196" s="99"/>
      <c r="D196" s="100"/>
      <c r="E196" s="101"/>
      <c r="F196" s="44" t="str">
        <f t="shared" si="1"/>
        <v/>
      </c>
      <c r="G196" s="93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7.25" customHeight="1">
      <c r="A197" s="23"/>
      <c r="B197" s="98"/>
      <c r="C197" s="99"/>
      <c r="D197" s="100"/>
      <c r="E197" s="101"/>
      <c r="F197" s="44" t="str">
        <f t="shared" si="1"/>
        <v/>
      </c>
      <c r="G197" s="93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7.25" customHeight="1">
      <c r="A198" s="23"/>
      <c r="B198" s="98"/>
      <c r="C198" s="99"/>
      <c r="D198" s="100"/>
      <c r="E198" s="101"/>
      <c r="F198" s="44" t="str">
        <f t="shared" si="1"/>
        <v/>
      </c>
      <c r="G198" s="93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7.25" customHeight="1">
      <c r="A199" s="23"/>
      <c r="B199" s="98"/>
      <c r="C199" s="99"/>
      <c r="D199" s="100"/>
      <c r="E199" s="101"/>
      <c r="F199" s="44" t="str">
        <f t="shared" si="1"/>
        <v/>
      </c>
      <c r="G199" s="93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7.25" customHeight="1">
      <c r="A200" s="23"/>
      <c r="B200" s="98"/>
      <c r="C200" s="99"/>
      <c r="D200" s="100"/>
      <c r="E200" s="101"/>
      <c r="F200" s="44" t="str">
        <f t="shared" si="1"/>
        <v/>
      </c>
      <c r="G200" s="93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7.25" customHeight="1">
      <c r="A201" s="23"/>
      <c r="B201" s="98"/>
      <c r="C201" s="99"/>
      <c r="D201" s="100"/>
      <c r="E201" s="101"/>
      <c r="F201" s="44" t="str">
        <f t="shared" si="1"/>
        <v/>
      </c>
      <c r="G201" s="93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7.25" customHeight="1">
      <c r="A202" s="23"/>
      <c r="B202" s="98"/>
      <c r="C202" s="99"/>
      <c r="D202" s="100"/>
      <c r="E202" s="101"/>
      <c r="F202" s="44" t="str">
        <f t="shared" si="1"/>
        <v/>
      </c>
      <c r="G202" s="93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7.25" customHeight="1">
      <c r="A203" s="23"/>
      <c r="B203" s="98"/>
      <c r="C203" s="99"/>
      <c r="D203" s="100"/>
      <c r="E203" s="101"/>
      <c r="F203" s="44" t="str">
        <f t="shared" si="1"/>
        <v/>
      </c>
      <c r="G203" s="93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7.25" customHeight="1">
      <c r="A204" s="23"/>
      <c r="B204" s="98"/>
      <c r="C204" s="99"/>
      <c r="D204" s="100"/>
      <c r="E204" s="101"/>
      <c r="F204" s="44" t="str">
        <f t="shared" si="1"/>
        <v/>
      </c>
      <c r="G204" s="93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7.25" customHeight="1">
      <c r="A205" s="23"/>
      <c r="B205" s="98"/>
      <c r="C205" s="99"/>
      <c r="D205" s="100"/>
      <c r="E205" s="101"/>
      <c r="F205" s="44" t="str">
        <f t="shared" si="1"/>
        <v/>
      </c>
      <c r="G205" s="93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7.25" customHeight="1">
      <c r="A206" s="23"/>
      <c r="B206" s="98"/>
      <c r="C206" s="99"/>
      <c r="D206" s="100"/>
      <c r="E206" s="101"/>
      <c r="F206" s="44" t="str">
        <f t="shared" si="1"/>
        <v/>
      </c>
      <c r="G206" s="93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7.25" customHeight="1">
      <c r="A207" s="23"/>
      <c r="B207" s="98"/>
      <c r="C207" s="99"/>
      <c r="D207" s="100"/>
      <c r="E207" s="101"/>
      <c r="F207" s="44" t="str">
        <f t="shared" si="1"/>
        <v/>
      </c>
      <c r="G207" s="93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7.25" customHeight="1">
      <c r="A208" s="23"/>
      <c r="B208" s="98"/>
      <c r="C208" s="99"/>
      <c r="D208" s="100"/>
      <c r="E208" s="101"/>
      <c r="F208" s="44" t="str">
        <f t="shared" si="1"/>
        <v/>
      </c>
      <c r="G208" s="93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7.25" customHeight="1">
      <c r="A209" s="23"/>
      <c r="B209" s="98"/>
      <c r="C209" s="99"/>
      <c r="D209" s="100"/>
      <c r="E209" s="101"/>
      <c r="F209" s="44" t="str">
        <f t="shared" si="1"/>
        <v/>
      </c>
      <c r="G209" s="93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7.25" customHeight="1">
      <c r="A210" s="23"/>
      <c r="B210" s="98"/>
      <c r="C210" s="99"/>
      <c r="D210" s="100"/>
      <c r="E210" s="101"/>
      <c r="F210" s="44" t="str">
        <f t="shared" si="1"/>
        <v/>
      </c>
      <c r="G210" s="93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7.25" customHeight="1">
      <c r="A211" s="23"/>
      <c r="B211" s="98"/>
      <c r="C211" s="99"/>
      <c r="D211" s="100"/>
      <c r="E211" s="101"/>
      <c r="F211" s="44" t="str">
        <f t="shared" si="1"/>
        <v/>
      </c>
      <c r="G211" s="93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7.25" customHeight="1">
      <c r="A212" s="23"/>
      <c r="B212" s="98"/>
      <c r="C212" s="99"/>
      <c r="D212" s="100"/>
      <c r="E212" s="101"/>
      <c r="F212" s="44" t="str">
        <f t="shared" si="1"/>
        <v/>
      </c>
      <c r="G212" s="93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7.25" customHeight="1">
      <c r="A213" s="23"/>
      <c r="B213" s="98"/>
      <c r="C213" s="99"/>
      <c r="D213" s="100"/>
      <c r="E213" s="101"/>
      <c r="F213" s="44" t="str">
        <f t="shared" si="1"/>
        <v/>
      </c>
      <c r="G213" s="93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7.25" customHeight="1">
      <c r="A214" s="23"/>
      <c r="B214" s="98"/>
      <c r="C214" s="99"/>
      <c r="D214" s="100"/>
      <c r="E214" s="101"/>
      <c r="F214" s="44" t="str">
        <f t="shared" ref="F214:F220" si="5">IF(E214-D214 &gt; 0, E214-D214, "")</f>
        <v/>
      </c>
      <c r="G214" s="93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7.25" customHeight="1">
      <c r="A215" s="23"/>
      <c r="B215" s="98"/>
      <c r="C215" s="99"/>
      <c r="D215" s="100"/>
      <c r="E215" s="101"/>
      <c r="F215" s="44" t="str">
        <f t="shared" si="5"/>
        <v/>
      </c>
      <c r="G215" s="93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7.25" customHeight="1">
      <c r="A216" s="23"/>
      <c r="B216" s="98"/>
      <c r="C216" s="99"/>
      <c r="D216" s="100"/>
      <c r="E216" s="101"/>
      <c r="F216" s="44" t="str">
        <f t="shared" si="5"/>
        <v/>
      </c>
      <c r="G216" s="93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7.25" customHeight="1">
      <c r="A217" s="23"/>
      <c r="B217" s="98"/>
      <c r="C217" s="99"/>
      <c r="D217" s="100"/>
      <c r="E217" s="101"/>
      <c r="F217" s="44" t="str">
        <f t="shared" si="5"/>
        <v/>
      </c>
      <c r="G217" s="93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7.25" customHeight="1">
      <c r="A218" s="23"/>
      <c r="B218" s="98"/>
      <c r="C218" s="99"/>
      <c r="D218" s="100"/>
      <c r="E218" s="101"/>
      <c r="F218" s="44" t="str">
        <f t="shared" si="5"/>
        <v/>
      </c>
      <c r="G218" s="93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7.25" customHeight="1">
      <c r="A219" s="23"/>
      <c r="B219" s="98"/>
      <c r="C219" s="99"/>
      <c r="D219" s="100"/>
      <c r="E219" s="101"/>
      <c r="F219" s="44" t="str">
        <f t="shared" si="5"/>
        <v/>
      </c>
      <c r="G219" s="93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7.25" customHeight="1">
      <c r="A220" s="23"/>
      <c r="B220" s="98"/>
      <c r="C220" s="99"/>
      <c r="D220" s="100"/>
      <c r="E220" s="101"/>
      <c r="F220" s="44" t="str">
        <f t="shared" si="5"/>
        <v/>
      </c>
      <c r="G220" s="93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7.25" customHeight="1">
      <c r="A221" s="23"/>
      <c r="B221" s="98"/>
      <c r="C221" s="99"/>
      <c r="D221" s="100"/>
      <c r="E221" s="101"/>
      <c r="F221" s="10"/>
      <c r="G221" s="93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7.25" customHeight="1">
      <c r="A222" s="23"/>
      <c r="B222" s="98"/>
      <c r="C222" s="99"/>
      <c r="D222" s="100"/>
      <c r="E222" s="101"/>
      <c r="F222" s="10"/>
      <c r="G222" s="93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7.25" customHeight="1">
      <c r="A223" s="23"/>
      <c r="B223" s="98"/>
      <c r="C223" s="99"/>
      <c r="D223" s="100"/>
      <c r="E223" s="101"/>
      <c r="F223" s="10"/>
      <c r="G223" s="93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7.25" customHeight="1">
      <c r="A224" s="23"/>
      <c r="B224" s="98"/>
      <c r="C224" s="99"/>
      <c r="D224" s="100"/>
      <c r="E224" s="101"/>
      <c r="F224" s="10"/>
      <c r="G224" s="93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7.25" customHeight="1">
      <c r="A225" s="23"/>
      <c r="B225" s="98"/>
      <c r="C225" s="99"/>
      <c r="D225" s="100"/>
      <c r="E225" s="101"/>
      <c r="F225" s="10"/>
      <c r="G225" s="93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7.25" customHeight="1">
      <c r="A226" s="23"/>
      <c r="B226" s="98"/>
      <c r="C226" s="99"/>
      <c r="D226" s="100"/>
      <c r="E226" s="101"/>
      <c r="F226" s="10"/>
      <c r="G226" s="93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7.25" customHeight="1">
      <c r="A227" s="23"/>
      <c r="B227" s="98"/>
      <c r="C227" s="99"/>
      <c r="D227" s="100"/>
      <c r="E227" s="101"/>
      <c r="F227" s="10"/>
      <c r="G227" s="93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7.25" customHeight="1">
      <c r="A228" s="23"/>
      <c r="B228" s="98"/>
      <c r="C228" s="99"/>
      <c r="D228" s="100"/>
      <c r="E228" s="101"/>
      <c r="F228" s="10"/>
      <c r="G228" s="93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7.25" customHeight="1">
      <c r="A229" s="23"/>
      <c r="B229" s="98"/>
      <c r="C229" s="99"/>
      <c r="D229" s="100"/>
      <c r="E229" s="101"/>
      <c r="F229" s="10"/>
      <c r="G229" s="93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7.25" customHeight="1">
      <c r="A230" s="23"/>
      <c r="B230" s="98"/>
      <c r="C230" s="99"/>
      <c r="D230" s="100"/>
      <c r="E230" s="101"/>
      <c r="F230" s="10"/>
      <c r="G230" s="93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7.25" customHeight="1">
      <c r="A231" s="23"/>
      <c r="B231" s="98"/>
      <c r="C231" s="99"/>
      <c r="D231" s="100"/>
      <c r="E231" s="101"/>
      <c r="F231" s="10"/>
      <c r="G231" s="93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7.25" customHeight="1">
      <c r="A232" s="23"/>
      <c r="B232" s="98"/>
      <c r="C232" s="99"/>
      <c r="D232" s="100"/>
      <c r="E232" s="101"/>
      <c r="F232" s="10"/>
      <c r="G232" s="93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7.25" customHeight="1">
      <c r="A233" s="23"/>
      <c r="B233" s="98"/>
      <c r="C233" s="99"/>
      <c r="D233" s="100"/>
      <c r="E233" s="101"/>
      <c r="F233" s="10"/>
      <c r="G233" s="93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7.25" customHeight="1">
      <c r="A234" s="23"/>
      <c r="B234" s="98"/>
      <c r="C234" s="99"/>
      <c r="D234" s="100"/>
      <c r="E234" s="101"/>
      <c r="F234" s="10"/>
      <c r="G234" s="93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7.25" customHeight="1">
      <c r="A235" s="23"/>
      <c r="B235" s="98"/>
      <c r="C235" s="99"/>
      <c r="D235" s="100"/>
      <c r="E235" s="101"/>
      <c r="F235" s="10"/>
      <c r="G235" s="93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7.25" customHeight="1">
      <c r="A236" s="23"/>
      <c r="B236" s="98"/>
      <c r="C236" s="99"/>
      <c r="D236" s="100"/>
      <c r="E236" s="101"/>
      <c r="F236" s="10"/>
      <c r="G236" s="93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7.25" customHeight="1">
      <c r="A237" s="23"/>
      <c r="B237" s="98"/>
      <c r="C237" s="99"/>
      <c r="D237" s="100"/>
      <c r="E237" s="101"/>
      <c r="F237" s="10"/>
      <c r="G237" s="93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7.25" customHeight="1">
      <c r="A238" s="23"/>
      <c r="B238" s="98"/>
      <c r="C238" s="99"/>
      <c r="D238" s="100"/>
      <c r="E238" s="101"/>
      <c r="F238" s="10"/>
      <c r="G238" s="93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7.25" customHeight="1">
      <c r="A239" s="23"/>
      <c r="B239" s="98"/>
      <c r="C239" s="99"/>
      <c r="D239" s="100"/>
      <c r="E239" s="101"/>
      <c r="F239" s="10"/>
      <c r="G239" s="93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7.25" customHeight="1">
      <c r="A240" s="23"/>
      <c r="B240" s="98"/>
      <c r="C240" s="99"/>
      <c r="D240" s="100"/>
      <c r="E240" s="101"/>
      <c r="F240" s="10"/>
      <c r="G240" s="93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7.25" customHeight="1">
      <c r="A241" s="23"/>
      <c r="B241" s="98"/>
      <c r="C241" s="99"/>
      <c r="D241" s="100"/>
      <c r="E241" s="101"/>
      <c r="F241" s="10"/>
      <c r="G241" s="93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7.25" customHeight="1">
      <c r="A242" s="23"/>
      <c r="B242" s="98"/>
      <c r="C242" s="99"/>
      <c r="D242" s="100"/>
      <c r="E242" s="101"/>
      <c r="F242" s="10"/>
      <c r="G242" s="93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7.25" customHeight="1">
      <c r="A243" s="23"/>
      <c r="B243" s="98"/>
      <c r="C243" s="99"/>
      <c r="D243" s="100"/>
      <c r="E243" s="101"/>
      <c r="F243" s="10"/>
      <c r="G243" s="93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7.25" customHeight="1">
      <c r="A244" s="23"/>
      <c r="B244" s="98"/>
      <c r="C244" s="99"/>
      <c r="D244" s="100"/>
      <c r="E244" s="101"/>
      <c r="F244" s="10"/>
      <c r="G244" s="93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7.25" customHeight="1">
      <c r="A245" s="23"/>
      <c r="B245" s="98"/>
      <c r="C245" s="99"/>
      <c r="D245" s="100"/>
      <c r="E245" s="101"/>
      <c r="F245" s="10"/>
      <c r="G245" s="93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7.25" customHeight="1">
      <c r="A246" s="23"/>
      <c r="B246" s="98"/>
      <c r="C246" s="99"/>
      <c r="D246" s="100"/>
      <c r="E246" s="101"/>
      <c r="F246" s="10"/>
      <c r="G246" s="93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7.25" customHeight="1">
      <c r="A247" s="23"/>
      <c r="B247" s="98"/>
      <c r="C247" s="99"/>
      <c r="D247" s="100"/>
      <c r="E247" s="101"/>
      <c r="F247" s="10"/>
      <c r="G247" s="93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7.25" customHeight="1">
      <c r="A248" s="23"/>
      <c r="B248" s="98"/>
      <c r="C248" s="99"/>
      <c r="D248" s="100"/>
      <c r="E248" s="101"/>
      <c r="F248" s="10"/>
      <c r="G248" s="93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7.25" customHeight="1">
      <c r="A249" s="23"/>
      <c r="B249" s="98"/>
      <c r="C249" s="99"/>
      <c r="D249" s="100"/>
      <c r="E249" s="101"/>
      <c r="F249" s="10"/>
      <c r="G249" s="93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7.25" customHeight="1">
      <c r="A250" s="23"/>
      <c r="B250" s="98"/>
      <c r="C250" s="99"/>
      <c r="D250" s="100"/>
      <c r="E250" s="101"/>
      <c r="F250" s="10"/>
      <c r="G250" s="93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7.25" customHeight="1">
      <c r="A251" s="23"/>
      <c r="B251" s="98"/>
      <c r="C251" s="99"/>
      <c r="D251" s="100"/>
      <c r="E251" s="101"/>
      <c r="F251" s="10"/>
      <c r="G251" s="93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7.25" customHeight="1">
      <c r="A252" s="23"/>
      <c r="B252" s="98"/>
      <c r="C252" s="99"/>
      <c r="D252" s="100"/>
      <c r="E252" s="101"/>
      <c r="F252" s="10"/>
      <c r="G252" s="93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7.25" customHeight="1">
      <c r="A253" s="23"/>
      <c r="B253" s="98"/>
      <c r="C253" s="99"/>
      <c r="D253" s="100"/>
      <c r="E253" s="101"/>
      <c r="F253" s="10"/>
      <c r="G253" s="93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7.25" customHeight="1">
      <c r="A254" s="23"/>
      <c r="B254" s="98"/>
      <c r="C254" s="99"/>
      <c r="D254" s="100"/>
      <c r="E254" s="101"/>
      <c r="F254" s="10"/>
      <c r="G254" s="93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7.25" customHeight="1">
      <c r="A255" s="23"/>
      <c r="B255" s="98"/>
      <c r="C255" s="99"/>
      <c r="D255" s="100"/>
      <c r="E255" s="101"/>
      <c r="F255" s="10"/>
      <c r="G255" s="93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7.25" customHeight="1">
      <c r="A256" s="23"/>
      <c r="B256" s="98"/>
      <c r="C256" s="99"/>
      <c r="D256" s="100"/>
      <c r="E256" s="101"/>
      <c r="F256" s="10"/>
      <c r="G256" s="93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7.25" customHeight="1">
      <c r="A257" s="23"/>
      <c r="B257" s="98"/>
      <c r="C257" s="99"/>
      <c r="D257" s="100"/>
      <c r="E257" s="101"/>
      <c r="F257" s="10"/>
      <c r="G257" s="93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7.25" customHeight="1">
      <c r="A258" s="23"/>
      <c r="B258" s="98"/>
      <c r="C258" s="99"/>
      <c r="D258" s="100"/>
      <c r="E258" s="101"/>
      <c r="F258" s="10"/>
      <c r="G258" s="93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7.25" customHeight="1">
      <c r="A259" s="23"/>
      <c r="B259" s="98"/>
      <c r="C259" s="99"/>
      <c r="D259" s="100"/>
      <c r="E259" s="101"/>
      <c r="F259" s="10"/>
      <c r="G259" s="93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7.25" customHeight="1">
      <c r="A260" s="23"/>
      <c r="B260" s="98"/>
      <c r="C260" s="99"/>
      <c r="D260" s="100"/>
      <c r="E260" s="101"/>
      <c r="F260" s="10"/>
      <c r="G260" s="93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7.25" customHeight="1">
      <c r="A261" s="23"/>
      <c r="B261" s="98"/>
      <c r="C261" s="99"/>
      <c r="D261" s="100"/>
      <c r="E261" s="101"/>
      <c r="F261" s="10"/>
      <c r="G261" s="93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7.25" customHeight="1">
      <c r="A262" s="23"/>
      <c r="B262" s="98"/>
      <c r="C262" s="99"/>
      <c r="D262" s="100"/>
      <c r="E262" s="101"/>
      <c r="F262" s="10"/>
      <c r="G262" s="93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7.25" customHeight="1">
      <c r="A263" s="23"/>
      <c r="B263" s="98"/>
      <c r="C263" s="99"/>
      <c r="D263" s="100"/>
      <c r="E263" s="101"/>
      <c r="F263" s="10"/>
      <c r="G263" s="93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7.25" customHeight="1">
      <c r="A264" s="23"/>
      <c r="B264" s="98"/>
      <c r="C264" s="99"/>
      <c r="D264" s="100"/>
      <c r="E264" s="101"/>
      <c r="F264" s="10"/>
      <c r="G264" s="93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7.25" customHeight="1">
      <c r="A265" s="23"/>
      <c r="B265" s="98"/>
      <c r="C265" s="99"/>
      <c r="D265" s="100"/>
      <c r="E265" s="101"/>
      <c r="F265" s="10"/>
      <c r="G265" s="93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7.25" customHeight="1">
      <c r="A266" s="23"/>
      <c r="B266" s="98"/>
      <c r="C266" s="99"/>
      <c r="D266" s="100"/>
      <c r="E266" s="101"/>
      <c r="F266" s="10"/>
      <c r="G266" s="93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7.25" customHeight="1">
      <c r="A267" s="23"/>
      <c r="B267" s="98"/>
      <c r="C267" s="99"/>
      <c r="D267" s="100"/>
      <c r="E267" s="101"/>
      <c r="F267" s="10"/>
      <c r="G267" s="93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7.25" customHeight="1">
      <c r="A268" s="23"/>
      <c r="B268" s="98"/>
      <c r="C268" s="99"/>
      <c r="D268" s="100"/>
      <c r="E268" s="101"/>
      <c r="F268" s="10"/>
      <c r="G268" s="93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7.25" customHeight="1">
      <c r="A269" s="23"/>
      <c r="B269" s="98"/>
      <c r="C269" s="99"/>
      <c r="D269" s="100"/>
      <c r="E269" s="101"/>
      <c r="F269" s="10"/>
      <c r="G269" s="93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7.25" customHeight="1">
      <c r="A270" s="23"/>
      <c r="B270" s="98"/>
      <c r="C270" s="99"/>
      <c r="D270" s="100"/>
      <c r="E270" s="101"/>
      <c r="F270" s="10"/>
      <c r="G270" s="93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7.25" customHeight="1">
      <c r="A271" s="23"/>
      <c r="B271" s="98"/>
      <c r="C271" s="99"/>
      <c r="D271" s="100"/>
      <c r="E271" s="101"/>
      <c r="F271" s="10"/>
      <c r="G271" s="93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7.25" customHeight="1">
      <c r="A272" s="23"/>
      <c r="B272" s="98"/>
      <c r="C272" s="99"/>
      <c r="D272" s="100"/>
      <c r="E272" s="101"/>
      <c r="F272" s="10"/>
      <c r="G272" s="93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7.25" customHeight="1">
      <c r="A273" s="23"/>
      <c r="B273" s="98"/>
      <c r="C273" s="99"/>
      <c r="D273" s="100"/>
      <c r="E273" s="101"/>
      <c r="F273" s="10"/>
      <c r="G273" s="93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7.25" customHeight="1">
      <c r="A274" s="23"/>
      <c r="B274" s="98"/>
      <c r="C274" s="99"/>
      <c r="D274" s="100"/>
      <c r="E274" s="101"/>
      <c r="F274" s="10"/>
      <c r="G274" s="93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7.25" customHeight="1">
      <c r="A275" s="23"/>
      <c r="B275" s="98"/>
      <c r="C275" s="99"/>
      <c r="D275" s="100"/>
      <c r="E275" s="101"/>
      <c r="F275" s="10"/>
      <c r="G275" s="93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7.25" customHeight="1">
      <c r="A276" s="23"/>
      <c r="B276" s="98"/>
      <c r="C276" s="99"/>
      <c r="D276" s="100"/>
      <c r="E276" s="101"/>
      <c r="F276" s="10"/>
      <c r="G276" s="93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7.25" customHeight="1">
      <c r="A277" s="23"/>
      <c r="B277" s="98"/>
      <c r="C277" s="99"/>
      <c r="D277" s="100"/>
      <c r="E277" s="101"/>
      <c r="F277" s="10"/>
      <c r="G277" s="93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7.25" customHeight="1">
      <c r="A278" s="23"/>
      <c r="B278" s="98"/>
      <c r="C278" s="99"/>
      <c r="D278" s="100"/>
      <c r="E278" s="101"/>
      <c r="F278" s="10"/>
      <c r="G278" s="93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7.25" customHeight="1">
      <c r="A279" s="23"/>
      <c r="B279" s="98"/>
      <c r="C279" s="99"/>
      <c r="D279" s="100"/>
      <c r="E279" s="101"/>
      <c r="F279" s="10"/>
      <c r="G279" s="93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7.25" customHeight="1">
      <c r="A280" s="23"/>
      <c r="B280" s="98"/>
      <c r="C280" s="99"/>
      <c r="D280" s="100"/>
      <c r="E280" s="101"/>
      <c r="F280" s="10"/>
      <c r="G280" s="93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7.25" customHeight="1">
      <c r="A281" s="23"/>
      <c r="B281" s="98"/>
      <c r="C281" s="99"/>
      <c r="D281" s="100"/>
      <c r="E281" s="101"/>
      <c r="F281" s="10"/>
      <c r="G281" s="93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7.25" customHeight="1">
      <c r="A282" s="23"/>
      <c r="B282" s="98"/>
      <c r="C282" s="99"/>
      <c r="D282" s="100"/>
      <c r="E282" s="101"/>
      <c r="F282" s="10"/>
      <c r="G282" s="93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7.25" customHeight="1">
      <c r="A283" s="23"/>
      <c r="B283" s="98"/>
      <c r="C283" s="99"/>
      <c r="D283" s="100"/>
      <c r="E283" s="101"/>
      <c r="F283" s="10"/>
      <c r="G283" s="93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7.25" customHeight="1">
      <c r="A284" s="23"/>
      <c r="B284" s="98"/>
      <c r="C284" s="99"/>
      <c r="D284" s="100"/>
      <c r="E284" s="101"/>
      <c r="F284" s="10"/>
      <c r="G284" s="93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7.25" customHeight="1">
      <c r="A285" s="23"/>
      <c r="B285" s="98"/>
      <c r="C285" s="99"/>
      <c r="D285" s="100"/>
      <c r="E285" s="101"/>
      <c r="F285" s="10"/>
      <c r="G285" s="93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7.25" customHeight="1">
      <c r="A286" s="23"/>
      <c r="B286" s="98"/>
      <c r="C286" s="99"/>
      <c r="D286" s="100"/>
      <c r="E286" s="101"/>
      <c r="F286" s="10"/>
      <c r="G286" s="93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7.25" customHeight="1">
      <c r="A287" s="23"/>
      <c r="B287" s="98"/>
      <c r="C287" s="99"/>
      <c r="D287" s="100"/>
      <c r="E287" s="101"/>
      <c r="F287" s="10"/>
      <c r="G287" s="93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7.25" customHeight="1">
      <c r="A288" s="23"/>
      <c r="B288" s="98"/>
      <c r="C288" s="99"/>
      <c r="D288" s="100"/>
      <c r="E288" s="101"/>
      <c r="F288" s="10"/>
      <c r="G288" s="93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7.25" customHeight="1">
      <c r="A289" s="23"/>
      <c r="B289" s="98"/>
      <c r="C289" s="99"/>
      <c r="D289" s="100"/>
      <c r="E289" s="101"/>
      <c r="F289" s="10"/>
      <c r="G289" s="93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7.25" customHeight="1">
      <c r="A290" s="23"/>
      <c r="B290" s="98"/>
      <c r="C290" s="99"/>
      <c r="D290" s="100"/>
      <c r="E290" s="101"/>
      <c r="F290" s="10"/>
      <c r="G290" s="93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7.25" customHeight="1">
      <c r="A291" s="23"/>
      <c r="B291" s="98"/>
      <c r="C291" s="99"/>
      <c r="D291" s="100"/>
      <c r="E291" s="101"/>
      <c r="F291" s="10"/>
      <c r="G291" s="93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7.25" customHeight="1">
      <c r="A292" s="23"/>
      <c r="B292" s="98"/>
      <c r="C292" s="99"/>
      <c r="D292" s="100"/>
      <c r="E292" s="101"/>
      <c r="F292" s="10"/>
      <c r="G292" s="93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7.25" customHeight="1">
      <c r="A293" s="23"/>
      <c r="B293" s="98"/>
      <c r="C293" s="99"/>
      <c r="D293" s="100"/>
      <c r="E293" s="101"/>
      <c r="F293" s="10"/>
      <c r="G293" s="93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7.25" customHeight="1">
      <c r="A294" s="23"/>
      <c r="B294" s="98"/>
      <c r="C294" s="99"/>
      <c r="D294" s="100"/>
      <c r="E294" s="101"/>
      <c r="F294" s="10"/>
      <c r="G294" s="93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7.25" customHeight="1">
      <c r="A295" s="23"/>
      <c r="B295" s="98"/>
      <c r="C295" s="99"/>
      <c r="D295" s="100"/>
      <c r="E295" s="101"/>
      <c r="F295" s="10"/>
      <c r="G295" s="93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7.25" customHeight="1">
      <c r="A296" s="23"/>
      <c r="B296" s="98"/>
      <c r="C296" s="99"/>
      <c r="D296" s="100"/>
      <c r="E296" s="101"/>
      <c r="F296" s="10"/>
      <c r="G296" s="93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7.25" customHeight="1">
      <c r="A297" s="23"/>
      <c r="B297" s="98"/>
      <c r="C297" s="99"/>
      <c r="D297" s="100"/>
      <c r="E297" s="101"/>
      <c r="F297" s="10"/>
      <c r="G297" s="93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7.25" customHeight="1">
      <c r="A298" s="23"/>
      <c r="B298" s="98"/>
      <c r="C298" s="99"/>
      <c r="D298" s="100"/>
      <c r="E298" s="101"/>
      <c r="F298" s="10"/>
      <c r="G298" s="93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7.25" customHeight="1">
      <c r="A299" s="23"/>
      <c r="B299" s="98"/>
      <c r="C299" s="99"/>
      <c r="D299" s="100"/>
      <c r="E299" s="101"/>
      <c r="F299" s="10"/>
      <c r="G299" s="93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7.25" customHeight="1">
      <c r="A300" s="23"/>
      <c r="B300" s="98"/>
      <c r="C300" s="99"/>
      <c r="D300" s="100"/>
      <c r="E300" s="101"/>
      <c r="F300" s="10"/>
      <c r="G300" s="93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7.25" customHeight="1">
      <c r="A301" s="23"/>
      <c r="B301" s="98"/>
      <c r="C301" s="99"/>
      <c r="D301" s="100"/>
      <c r="E301" s="101"/>
      <c r="F301" s="10"/>
      <c r="G301" s="93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7.25" customHeight="1">
      <c r="A302" s="23"/>
      <c r="B302" s="98"/>
      <c r="C302" s="99"/>
      <c r="D302" s="100"/>
      <c r="E302" s="101"/>
      <c r="F302" s="10"/>
      <c r="G302" s="93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7.25" customHeight="1">
      <c r="A303" s="23"/>
      <c r="B303" s="98"/>
      <c r="C303" s="99"/>
      <c r="D303" s="100"/>
      <c r="E303" s="101"/>
      <c r="F303" s="10"/>
      <c r="G303" s="93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7.25" customHeight="1">
      <c r="A304" s="23"/>
      <c r="B304" s="98"/>
      <c r="C304" s="99"/>
      <c r="D304" s="100"/>
      <c r="E304" s="101"/>
      <c r="F304" s="10"/>
      <c r="G304" s="93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7.25" customHeight="1">
      <c r="A305" s="23"/>
      <c r="B305" s="98"/>
      <c r="C305" s="99"/>
      <c r="D305" s="100"/>
      <c r="E305" s="101"/>
      <c r="F305" s="10"/>
      <c r="G305" s="93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7.25" customHeight="1">
      <c r="A306" s="23"/>
      <c r="B306" s="98"/>
      <c r="C306" s="99"/>
      <c r="D306" s="100"/>
      <c r="E306" s="101"/>
      <c r="F306" s="10"/>
      <c r="G306" s="93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7.25" customHeight="1">
      <c r="A307" s="23"/>
      <c r="B307" s="98"/>
      <c r="C307" s="99"/>
      <c r="D307" s="100"/>
      <c r="E307" s="101"/>
      <c r="F307" s="10"/>
      <c r="G307" s="93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7.25" customHeight="1">
      <c r="A308" s="23"/>
      <c r="B308" s="98"/>
      <c r="C308" s="99"/>
      <c r="D308" s="100"/>
      <c r="E308" s="101"/>
      <c r="F308" s="10"/>
      <c r="G308" s="93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7.25" customHeight="1">
      <c r="A309" s="23"/>
      <c r="B309" s="98"/>
      <c r="C309" s="99"/>
      <c r="D309" s="100"/>
      <c r="E309" s="101"/>
      <c r="F309" s="10"/>
      <c r="G309" s="93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7.25" customHeight="1">
      <c r="A310" s="23"/>
      <c r="B310" s="98"/>
      <c r="C310" s="99"/>
      <c r="D310" s="100"/>
      <c r="E310" s="101"/>
      <c r="F310" s="10"/>
      <c r="G310" s="93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7.25" customHeight="1">
      <c r="A311" s="23"/>
      <c r="B311" s="98"/>
      <c r="C311" s="99"/>
      <c r="D311" s="100"/>
      <c r="E311" s="101"/>
      <c r="F311" s="10"/>
      <c r="G311" s="93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7.25" customHeight="1">
      <c r="A312" s="23"/>
      <c r="B312" s="98"/>
      <c r="C312" s="99"/>
      <c r="D312" s="100"/>
      <c r="E312" s="101"/>
      <c r="F312" s="10"/>
      <c r="G312" s="93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7.25" customHeight="1">
      <c r="A313" s="23"/>
      <c r="B313" s="98"/>
      <c r="C313" s="99"/>
      <c r="D313" s="100"/>
      <c r="E313" s="101"/>
      <c r="F313" s="10"/>
      <c r="G313" s="93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7.25" customHeight="1">
      <c r="A314" s="23"/>
      <c r="B314" s="98"/>
      <c r="C314" s="99"/>
      <c r="D314" s="100"/>
      <c r="E314" s="101"/>
      <c r="F314" s="10"/>
      <c r="G314" s="93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7.25" customHeight="1">
      <c r="A315" s="23"/>
      <c r="B315" s="98"/>
      <c r="C315" s="99"/>
      <c r="D315" s="100"/>
      <c r="E315" s="101"/>
      <c r="F315" s="10"/>
      <c r="G315" s="93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7.25" customHeight="1">
      <c r="A316" s="23"/>
      <c r="B316" s="98"/>
      <c r="C316" s="99"/>
      <c r="D316" s="100"/>
      <c r="E316" s="101"/>
      <c r="F316" s="10"/>
      <c r="G316" s="93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7.25" customHeight="1">
      <c r="A317" s="23"/>
      <c r="B317" s="98"/>
      <c r="C317" s="99"/>
      <c r="D317" s="100"/>
      <c r="E317" s="101"/>
      <c r="F317" s="10"/>
      <c r="G317" s="93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7.25" customHeight="1">
      <c r="A318" s="23"/>
      <c r="B318" s="98"/>
      <c r="C318" s="99"/>
      <c r="D318" s="100"/>
      <c r="E318" s="101"/>
      <c r="F318" s="10"/>
      <c r="G318" s="93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7.25" customHeight="1">
      <c r="A319" s="23"/>
      <c r="B319" s="98"/>
      <c r="C319" s="99"/>
      <c r="D319" s="100"/>
      <c r="E319" s="101"/>
      <c r="F319" s="10"/>
      <c r="G319" s="93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7.25" customHeight="1">
      <c r="A320" s="23"/>
      <c r="B320" s="98"/>
      <c r="C320" s="99"/>
      <c r="D320" s="100"/>
      <c r="E320" s="101"/>
      <c r="F320" s="10"/>
      <c r="G320" s="93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7.25" customHeight="1">
      <c r="A321" s="23"/>
      <c r="B321" s="98"/>
      <c r="C321" s="99"/>
      <c r="D321" s="100"/>
      <c r="E321" s="101"/>
      <c r="F321" s="10"/>
      <c r="G321" s="93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7.25" customHeight="1">
      <c r="A322" s="23"/>
      <c r="B322" s="98"/>
      <c r="C322" s="99"/>
      <c r="D322" s="100"/>
      <c r="E322" s="101"/>
      <c r="F322" s="10"/>
      <c r="G322" s="93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7.25" customHeight="1">
      <c r="A323" s="23"/>
      <c r="B323" s="98"/>
      <c r="C323" s="99"/>
      <c r="D323" s="100"/>
      <c r="E323" s="101"/>
      <c r="F323" s="10"/>
      <c r="G323" s="93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7.25" customHeight="1">
      <c r="A324" s="23"/>
      <c r="B324" s="98"/>
      <c r="C324" s="99"/>
      <c r="D324" s="100"/>
      <c r="E324" s="101"/>
      <c r="F324" s="10"/>
      <c r="G324" s="93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7.25" customHeight="1">
      <c r="A325" s="23"/>
      <c r="B325" s="98"/>
      <c r="C325" s="99"/>
      <c r="D325" s="100"/>
      <c r="E325" s="101"/>
      <c r="F325" s="10"/>
      <c r="G325" s="93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7.25" customHeight="1">
      <c r="A326" s="23"/>
      <c r="B326" s="98"/>
      <c r="C326" s="99"/>
      <c r="D326" s="100"/>
      <c r="E326" s="101"/>
      <c r="F326" s="10"/>
      <c r="G326" s="93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7.25" customHeight="1">
      <c r="A327" s="23"/>
      <c r="B327" s="98"/>
      <c r="C327" s="99"/>
      <c r="D327" s="100"/>
      <c r="E327" s="101"/>
      <c r="F327" s="10"/>
      <c r="G327" s="93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7.25" customHeight="1">
      <c r="A328" s="23"/>
      <c r="B328" s="98"/>
      <c r="C328" s="99"/>
      <c r="D328" s="100"/>
      <c r="E328" s="101"/>
      <c r="F328" s="10"/>
      <c r="G328" s="93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7.25" customHeight="1">
      <c r="A329" s="23"/>
      <c r="B329" s="98"/>
      <c r="C329" s="99"/>
      <c r="D329" s="100"/>
      <c r="E329" s="101"/>
      <c r="F329" s="10"/>
      <c r="G329" s="93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7.25" customHeight="1">
      <c r="A330" s="23"/>
      <c r="B330" s="98"/>
      <c r="C330" s="99"/>
      <c r="D330" s="100"/>
      <c r="E330" s="101"/>
      <c r="F330" s="10"/>
      <c r="G330" s="93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7.25" customHeight="1">
      <c r="A331" s="23"/>
      <c r="B331" s="98"/>
      <c r="C331" s="99"/>
      <c r="D331" s="100"/>
      <c r="E331" s="101"/>
      <c r="F331" s="10"/>
      <c r="G331" s="93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7.25" customHeight="1">
      <c r="A332" s="23"/>
      <c r="B332" s="98"/>
      <c r="C332" s="99"/>
      <c r="D332" s="100"/>
      <c r="E332" s="101"/>
      <c r="F332" s="10"/>
      <c r="G332" s="93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7.25" customHeight="1">
      <c r="A333" s="23"/>
      <c r="B333" s="98"/>
      <c r="C333" s="99"/>
      <c r="D333" s="100"/>
      <c r="E333" s="101"/>
      <c r="F333" s="10"/>
      <c r="G333" s="93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7.25" customHeight="1">
      <c r="A334" s="23"/>
      <c r="B334" s="98"/>
      <c r="C334" s="99"/>
      <c r="D334" s="100"/>
      <c r="E334" s="101"/>
      <c r="F334" s="10"/>
      <c r="G334" s="93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7.25" customHeight="1">
      <c r="A335" s="23"/>
      <c r="B335" s="98"/>
      <c r="C335" s="99"/>
      <c r="D335" s="100"/>
      <c r="E335" s="101"/>
      <c r="F335" s="10"/>
      <c r="G335" s="93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7.25" customHeight="1">
      <c r="A336" s="23"/>
      <c r="B336" s="98"/>
      <c r="C336" s="99"/>
      <c r="D336" s="100"/>
      <c r="E336" s="101"/>
      <c r="F336" s="10"/>
      <c r="G336" s="93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7.25" customHeight="1">
      <c r="A337" s="23"/>
      <c r="B337" s="98"/>
      <c r="C337" s="99"/>
      <c r="D337" s="100"/>
      <c r="E337" s="101"/>
      <c r="F337" s="10"/>
      <c r="G337" s="93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7.25" customHeight="1">
      <c r="A338" s="23"/>
      <c r="B338" s="98"/>
      <c r="C338" s="99"/>
      <c r="D338" s="100"/>
      <c r="E338" s="101"/>
      <c r="F338" s="10"/>
      <c r="G338" s="93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7.25" customHeight="1">
      <c r="A339" s="23"/>
      <c r="B339" s="98"/>
      <c r="C339" s="99"/>
      <c r="D339" s="100"/>
      <c r="E339" s="101"/>
      <c r="F339" s="10"/>
      <c r="G339" s="93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7.25" customHeight="1">
      <c r="A340" s="23"/>
      <c r="B340" s="98"/>
      <c r="C340" s="99"/>
      <c r="D340" s="100"/>
      <c r="E340" s="101"/>
      <c r="F340" s="10"/>
      <c r="G340" s="93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7.25" customHeight="1">
      <c r="A341" s="23"/>
      <c r="B341" s="98"/>
      <c r="C341" s="99"/>
      <c r="D341" s="100"/>
      <c r="E341" s="101"/>
      <c r="F341" s="10"/>
      <c r="G341" s="93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7.25" customHeight="1">
      <c r="A342" s="23"/>
      <c r="B342" s="98"/>
      <c r="C342" s="99"/>
      <c r="D342" s="100"/>
      <c r="E342" s="101"/>
      <c r="F342" s="10"/>
      <c r="G342" s="93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7.25" customHeight="1">
      <c r="A343" s="23"/>
      <c r="B343" s="98"/>
      <c r="C343" s="99"/>
      <c r="D343" s="100"/>
      <c r="E343" s="101"/>
      <c r="F343" s="10"/>
      <c r="G343" s="93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7.25" customHeight="1">
      <c r="A344" s="23"/>
      <c r="B344" s="98"/>
      <c r="C344" s="99"/>
      <c r="D344" s="100"/>
      <c r="E344" s="101"/>
      <c r="F344" s="10"/>
      <c r="G344" s="93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7.25" customHeight="1">
      <c r="A345" s="23"/>
      <c r="B345" s="98"/>
      <c r="C345" s="99"/>
      <c r="D345" s="100"/>
      <c r="E345" s="101"/>
      <c r="F345" s="10"/>
      <c r="G345" s="93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7.25" customHeight="1">
      <c r="A346" s="23"/>
      <c r="B346" s="98"/>
      <c r="C346" s="99"/>
      <c r="D346" s="100"/>
      <c r="E346" s="101"/>
      <c r="F346" s="10"/>
      <c r="G346" s="93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7.25" customHeight="1">
      <c r="A347" s="23"/>
      <c r="B347" s="98"/>
      <c r="C347" s="99"/>
      <c r="D347" s="100"/>
      <c r="E347" s="101"/>
      <c r="F347" s="10"/>
      <c r="G347" s="93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7.25" customHeight="1">
      <c r="A348" s="23"/>
      <c r="B348" s="98"/>
      <c r="C348" s="99"/>
      <c r="D348" s="100"/>
      <c r="E348" s="101"/>
      <c r="F348" s="10"/>
      <c r="G348" s="93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7.25" customHeight="1">
      <c r="A349" s="23"/>
      <c r="B349" s="98"/>
      <c r="C349" s="99"/>
      <c r="D349" s="100"/>
      <c r="E349" s="101"/>
      <c r="F349" s="10"/>
      <c r="G349" s="93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7.25" customHeight="1">
      <c r="A350" s="23"/>
      <c r="B350" s="98"/>
      <c r="C350" s="99"/>
      <c r="D350" s="100"/>
      <c r="E350" s="101"/>
      <c r="F350" s="10"/>
      <c r="G350" s="93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7.25" customHeight="1">
      <c r="A351" s="23"/>
      <c r="B351" s="98"/>
      <c r="C351" s="99"/>
      <c r="D351" s="100"/>
      <c r="E351" s="101"/>
      <c r="F351" s="10"/>
      <c r="G351" s="93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7.25" customHeight="1">
      <c r="A352" s="23"/>
      <c r="B352" s="98"/>
      <c r="C352" s="99"/>
      <c r="D352" s="100"/>
      <c r="E352" s="101"/>
      <c r="F352" s="10"/>
      <c r="G352" s="93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7.25" customHeight="1">
      <c r="A353" s="23"/>
      <c r="B353" s="98"/>
      <c r="C353" s="99"/>
      <c r="D353" s="100"/>
      <c r="E353" s="101"/>
      <c r="F353" s="10"/>
      <c r="G353" s="93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7.25" customHeight="1">
      <c r="A354" s="23"/>
      <c r="B354" s="98"/>
      <c r="C354" s="99"/>
      <c r="D354" s="100"/>
      <c r="E354" s="101"/>
      <c r="F354" s="10"/>
      <c r="G354" s="93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7.25" customHeight="1">
      <c r="A355" s="23"/>
      <c r="B355" s="98"/>
      <c r="C355" s="99"/>
      <c r="D355" s="100"/>
      <c r="E355" s="101"/>
      <c r="F355" s="10"/>
      <c r="G355" s="93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7.25" customHeight="1">
      <c r="A356" s="23"/>
      <c r="B356" s="98"/>
      <c r="C356" s="99"/>
      <c r="D356" s="100"/>
      <c r="E356" s="101"/>
      <c r="F356" s="10"/>
      <c r="G356" s="93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7.25" customHeight="1">
      <c r="A357" s="23"/>
      <c r="B357" s="98"/>
      <c r="C357" s="99"/>
      <c r="D357" s="100"/>
      <c r="E357" s="101"/>
      <c r="F357" s="10"/>
      <c r="G357" s="93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7.25" customHeight="1">
      <c r="A358" s="23"/>
      <c r="B358" s="98"/>
      <c r="C358" s="99"/>
      <c r="D358" s="100"/>
      <c r="E358" s="101"/>
      <c r="F358" s="10"/>
      <c r="G358" s="93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7.25" customHeight="1">
      <c r="A359" s="23"/>
      <c r="B359" s="98"/>
      <c r="C359" s="99"/>
      <c r="D359" s="100"/>
      <c r="E359" s="101"/>
      <c r="F359" s="10"/>
      <c r="G359" s="93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7.25" customHeight="1">
      <c r="A360" s="23"/>
      <c r="B360" s="98"/>
      <c r="C360" s="99"/>
      <c r="D360" s="100"/>
      <c r="E360" s="101"/>
      <c r="F360" s="10"/>
      <c r="G360" s="93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7.25" customHeight="1">
      <c r="A361" s="23"/>
      <c r="B361" s="98"/>
      <c r="C361" s="99"/>
      <c r="D361" s="100"/>
      <c r="E361" s="101"/>
      <c r="F361" s="10"/>
      <c r="G361" s="93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7.25" customHeight="1">
      <c r="A362" s="23"/>
      <c r="B362" s="98"/>
      <c r="C362" s="99"/>
      <c r="D362" s="100"/>
      <c r="E362" s="101"/>
      <c r="F362" s="10"/>
      <c r="G362" s="93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7.25" customHeight="1">
      <c r="A363" s="23"/>
      <c r="B363" s="98"/>
      <c r="C363" s="99"/>
      <c r="D363" s="100"/>
      <c r="E363" s="101"/>
      <c r="F363" s="10"/>
      <c r="G363" s="93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7.25" customHeight="1">
      <c r="A364" s="23"/>
      <c r="B364" s="98"/>
      <c r="C364" s="99"/>
      <c r="D364" s="100"/>
      <c r="E364" s="101"/>
      <c r="F364" s="10"/>
      <c r="G364" s="93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7.25" customHeight="1">
      <c r="A365" s="23"/>
      <c r="B365" s="98"/>
      <c r="C365" s="99"/>
      <c r="D365" s="100"/>
      <c r="E365" s="101"/>
      <c r="F365" s="10"/>
      <c r="G365" s="93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7.25" customHeight="1">
      <c r="A366" s="23"/>
      <c r="B366" s="98"/>
      <c r="C366" s="99"/>
      <c r="D366" s="100"/>
      <c r="E366" s="101"/>
      <c r="F366" s="10"/>
      <c r="G366" s="93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7.25" customHeight="1">
      <c r="A367" s="23"/>
      <c r="B367" s="98"/>
      <c r="C367" s="99"/>
      <c r="D367" s="100"/>
      <c r="E367" s="101"/>
      <c r="F367" s="10"/>
      <c r="G367" s="93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7.25" customHeight="1">
      <c r="A368" s="23"/>
      <c r="B368" s="98"/>
      <c r="C368" s="99"/>
      <c r="D368" s="100"/>
      <c r="E368" s="101"/>
      <c r="F368" s="10"/>
      <c r="G368" s="93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7.25" customHeight="1">
      <c r="A369" s="23"/>
      <c r="B369" s="98"/>
      <c r="C369" s="99"/>
      <c r="D369" s="100"/>
      <c r="E369" s="101"/>
      <c r="F369" s="10"/>
      <c r="G369" s="93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7.25" customHeight="1">
      <c r="A370" s="23"/>
      <c r="B370" s="98"/>
      <c r="C370" s="99"/>
      <c r="D370" s="100"/>
      <c r="E370" s="101"/>
      <c r="F370" s="10"/>
      <c r="G370" s="93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7.25" customHeight="1">
      <c r="A371" s="23"/>
      <c r="B371" s="98"/>
      <c r="C371" s="99"/>
      <c r="D371" s="100"/>
      <c r="E371" s="101"/>
      <c r="F371" s="10"/>
      <c r="G371" s="93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7.25" customHeight="1">
      <c r="A372" s="23"/>
      <c r="B372" s="98"/>
      <c r="C372" s="99"/>
      <c r="D372" s="100"/>
      <c r="E372" s="101"/>
      <c r="F372" s="10"/>
      <c r="G372" s="93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7.25" customHeight="1">
      <c r="A373" s="23"/>
      <c r="B373" s="98"/>
      <c r="C373" s="99"/>
      <c r="D373" s="100"/>
      <c r="E373" s="101"/>
      <c r="F373" s="10"/>
      <c r="G373" s="93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7.25" customHeight="1">
      <c r="A374" s="23"/>
      <c r="B374" s="98"/>
      <c r="C374" s="99"/>
      <c r="D374" s="100"/>
      <c r="E374" s="101"/>
      <c r="F374" s="10"/>
      <c r="G374" s="93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7.25" customHeight="1">
      <c r="A375" s="23"/>
      <c r="B375" s="98"/>
      <c r="C375" s="99"/>
      <c r="D375" s="100"/>
      <c r="E375" s="101"/>
      <c r="F375" s="10"/>
      <c r="G375" s="93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7.25" customHeight="1">
      <c r="A376" s="23"/>
      <c r="B376" s="98"/>
      <c r="C376" s="99"/>
      <c r="D376" s="100"/>
      <c r="E376" s="101"/>
      <c r="F376" s="10"/>
      <c r="G376" s="93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7.25" customHeight="1">
      <c r="A377" s="23"/>
      <c r="B377" s="98"/>
      <c r="C377" s="99"/>
      <c r="D377" s="100"/>
      <c r="E377" s="101"/>
      <c r="F377" s="10"/>
      <c r="G377" s="93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7.25" customHeight="1">
      <c r="A378" s="23"/>
      <c r="B378" s="98"/>
      <c r="C378" s="99"/>
      <c r="D378" s="100"/>
      <c r="E378" s="101"/>
      <c r="F378" s="10"/>
      <c r="G378" s="93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7.25" customHeight="1">
      <c r="A379" s="23"/>
      <c r="B379" s="98"/>
      <c r="C379" s="99"/>
      <c r="D379" s="100"/>
      <c r="E379" s="101"/>
      <c r="F379" s="10"/>
      <c r="G379" s="93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7.25" customHeight="1">
      <c r="A380" s="23"/>
      <c r="B380" s="98"/>
      <c r="C380" s="99"/>
      <c r="D380" s="100"/>
      <c r="E380" s="101"/>
      <c r="F380" s="10"/>
      <c r="G380" s="93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7.25" customHeight="1">
      <c r="A381" s="23"/>
      <c r="B381" s="98"/>
      <c r="C381" s="99"/>
      <c r="D381" s="100"/>
      <c r="E381" s="101"/>
      <c r="F381" s="10"/>
      <c r="G381" s="93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7.25" customHeight="1">
      <c r="A382" s="23"/>
      <c r="B382" s="98"/>
      <c r="C382" s="99"/>
      <c r="D382" s="100"/>
      <c r="E382" s="101"/>
      <c r="F382" s="10"/>
      <c r="G382" s="93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7.25" customHeight="1">
      <c r="A383" s="23"/>
      <c r="B383" s="98"/>
      <c r="C383" s="99"/>
      <c r="D383" s="100"/>
      <c r="E383" s="101"/>
      <c r="F383" s="10"/>
      <c r="G383" s="93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7.25" customHeight="1">
      <c r="A384" s="23"/>
      <c r="B384" s="98"/>
      <c r="C384" s="99"/>
      <c r="D384" s="100"/>
      <c r="E384" s="101"/>
      <c r="F384" s="10"/>
      <c r="G384" s="93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7.25" customHeight="1">
      <c r="A385" s="23"/>
      <c r="B385" s="98"/>
      <c r="C385" s="99"/>
      <c r="D385" s="100"/>
      <c r="E385" s="101"/>
      <c r="F385" s="10"/>
      <c r="G385" s="93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7.25" customHeight="1">
      <c r="A386" s="23"/>
      <c r="B386" s="98"/>
      <c r="C386" s="99"/>
      <c r="D386" s="100"/>
      <c r="E386" s="101"/>
      <c r="F386" s="10"/>
      <c r="G386" s="93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7.25" customHeight="1">
      <c r="A387" s="23"/>
      <c r="B387" s="98"/>
      <c r="C387" s="99"/>
      <c r="D387" s="100"/>
      <c r="E387" s="101"/>
      <c r="F387" s="10"/>
      <c r="G387" s="93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8.0" customHeight="1">
      <c r="A388" s="23"/>
      <c r="B388" s="98"/>
      <c r="C388" s="99"/>
      <c r="D388" s="100"/>
      <c r="E388" s="101"/>
      <c r="F388" s="10"/>
      <c r="G388" s="93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8.0" customHeight="1">
      <c r="A389" s="23"/>
      <c r="B389" s="98"/>
      <c r="C389" s="99"/>
      <c r="D389" s="100"/>
      <c r="E389" s="101"/>
      <c r="F389" s="10"/>
      <c r="G389" s="93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8.0" customHeight="1">
      <c r="A390" s="23"/>
      <c r="B390" s="98"/>
      <c r="C390" s="99"/>
      <c r="D390" s="100"/>
      <c r="E390" s="101"/>
      <c r="F390" s="10"/>
      <c r="G390" s="93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8.0" customHeight="1">
      <c r="A391" s="23"/>
      <c r="B391" s="98"/>
      <c r="C391" s="99"/>
      <c r="D391" s="100"/>
      <c r="E391" s="101"/>
      <c r="F391" s="10"/>
      <c r="G391" s="93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8.0" customHeight="1">
      <c r="A392" s="23"/>
      <c r="B392" s="98"/>
      <c r="C392" s="99"/>
      <c r="D392" s="100"/>
      <c r="E392" s="101"/>
      <c r="F392" s="10"/>
      <c r="G392" s="93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8.0" customHeight="1">
      <c r="A393" s="23"/>
      <c r="B393" s="98"/>
      <c r="C393" s="99"/>
      <c r="D393" s="100"/>
      <c r="E393" s="101"/>
      <c r="F393" s="10"/>
      <c r="G393" s="93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8.0" customHeight="1">
      <c r="A394" s="23"/>
      <c r="B394" s="98"/>
      <c r="C394" s="99"/>
      <c r="D394" s="100"/>
      <c r="E394" s="101"/>
      <c r="F394" s="10"/>
      <c r="G394" s="93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8.0" customHeight="1">
      <c r="A395" s="23"/>
      <c r="B395" s="98"/>
      <c r="C395" s="99"/>
      <c r="D395" s="100"/>
      <c r="E395" s="101"/>
      <c r="F395" s="10"/>
      <c r="G395" s="93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8.0" customHeight="1">
      <c r="A396" s="23"/>
      <c r="B396" s="98"/>
      <c r="C396" s="99"/>
      <c r="D396" s="100"/>
      <c r="E396" s="101"/>
      <c r="F396" s="10"/>
      <c r="G396" s="93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8.0" customHeight="1">
      <c r="A397" s="23"/>
      <c r="B397" s="98"/>
      <c r="C397" s="99"/>
      <c r="D397" s="100"/>
      <c r="E397" s="101"/>
      <c r="F397" s="10"/>
      <c r="G397" s="93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8.0" customHeight="1">
      <c r="A398" s="23"/>
      <c r="B398" s="98"/>
      <c r="C398" s="99"/>
      <c r="D398" s="100"/>
      <c r="E398" s="101"/>
      <c r="F398" s="10"/>
      <c r="G398" s="93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8.0" customHeight="1">
      <c r="A399" s="23"/>
      <c r="B399" s="98"/>
      <c r="C399" s="99"/>
      <c r="D399" s="100"/>
      <c r="E399" s="101"/>
      <c r="F399" s="10"/>
      <c r="G399" s="93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8.0" customHeight="1">
      <c r="A400" s="23"/>
      <c r="B400" s="98"/>
      <c r="C400" s="99"/>
      <c r="D400" s="100"/>
      <c r="E400" s="101"/>
      <c r="F400" s="10"/>
      <c r="G400" s="93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8.0" customHeight="1">
      <c r="A401" s="23"/>
      <c r="B401" s="98"/>
      <c r="C401" s="99"/>
      <c r="D401" s="100"/>
      <c r="E401" s="101"/>
      <c r="F401" s="10"/>
      <c r="G401" s="93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8.0" customHeight="1">
      <c r="A402" s="23"/>
      <c r="B402" s="98"/>
      <c r="C402" s="99"/>
      <c r="D402" s="100"/>
      <c r="E402" s="101"/>
      <c r="F402" s="10"/>
      <c r="G402" s="93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8.0" customHeight="1">
      <c r="A403" s="23"/>
      <c r="B403" s="98"/>
      <c r="C403" s="99"/>
      <c r="D403" s="100"/>
      <c r="E403" s="101"/>
      <c r="F403" s="10"/>
      <c r="G403" s="93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8.0" customHeight="1">
      <c r="A404" s="23"/>
      <c r="B404" s="98"/>
      <c r="C404" s="99"/>
      <c r="D404" s="100"/>
      <c r="E404" s="101"/>
      <c r="F404" s="10"/>
      <c r="G404" s="93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8.0" customHeight="1">
      <c r="A405" s="23"/>
      <c r="B405" s="98"/>
      <c r="C405" s="99"/>
      <c r="D405" s="100"/>
      <c r="E405" s="101"/>
      <c r="F405" s="10"/>
      <c r="G405" s="93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8.0" customHeight="1">
      <c r="A406" s="23"/>
      <c r="B406" s="98"/>
      <c r="C406" s="99"/>
      <c r="D406" s="100"/>
      <c r="E406" s="101"/>
      <c r="F406" s="10"/>
      <c r="G406" s="93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8.0" customHeight="1">
      <c r="A407" s="23"/>
      <c r="B407" s="98"/>
      <c r="C407" s="99"/>
      <c r="D407" s="100"/>
      <c r="E407" s="101"/>
      <c r="F407" s="10"/>
      <c r="G407" s="93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8.0" customHeight="1">
      <c r="A408" s="23"/>
      <c r="B408" s="98"/>
      <c r="C408" s="99"/>
      <c r="D408" s="100"/>
      <c r="E408" s="101"/>
      <c r="F408" s="10"/>
      <c r="G408" s="93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8.0" customHeight="1">
      <c r="A409" s="23"/>
      <c r="B409" s="98"/>
      <c r="C409" s="99"/>
      <c r="D409" s="100"/>
      <c r="E409" s="101"/>
      <c r="F409" s="10"/>
      <c r="G409" s="93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8.0" customHeight="1">
      <c r="A410" s="23"/>
      <c r="B410" s="98"/>
      <c r="C410" s="99"/>
      <c r="D410" s="100"/>
      <c r="E410" s="101"/>
      <c r="F410" s="10"/>
      <c r="G410" s="93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8.0" customHeight="1">
      <c r="A411" s="23"/>
      <c r="B411" s="98"/>
      <c r="C411" s="99"/>
      <c r="D411" s="100"/>
      <c r="E411" s="101"/>
      <c r="F411" s="10"/>
      <c r="G411" s="93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8.0" customHeight="1">
      <c r="A412" s="23"/>
      <c r="B412" s="98"/>
      <c r="C412" s="99"/>
      <c r="D412" s="100"/>
      <c r="E412" s="101"/>
      <c r="F412" s="10"/>
      <c r="G412" s="93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8.0" customHeight="1">
      <c r="A413" s="23"/>
      <c r="B413" s="98"/>
      <c r="C413" s="99"/>
      <c r="D413" s="100"/>
      <c r="E413" s="101"/>
      <c r="F413" s="10"/>
      <c r="G413" s="93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8.0" customHeight="1">
      <c r="A414" s="23"/>
      <c r="B414" s="98"/>
      <c r="C414" s="99"/>
      <c r="D414" s="100"/>
      <c r="E414" s="101"/>
      <c r="F414" s="10"/>
      <c r="G414" s="93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8.0" customHeight="1">
      <c r="A415" s="23"/>
      <c r="B415" s="98"/>
      <c r="C415" s="99"/>
      <c r="D415" s="100"/>
      <c r="E415" s="101"/>
      <c r="F415" s="10"/>
      <c r="G415" s="93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8.0" customHeight="1">
      <c r="A416" s="23"/>
      <c r="B416" s="98"/>
      <c r="C416" s="99"/>
      <c r="D416" s="100"/>
      <c r="E416" s="101"/>
      <c r="F416" s="10"/>
      <c r="G416" s="93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8.0" customHeight="1">
      <c r="A417" s="23"/>
      <c r="B417" s="98"/>
      <c r="C417" s="99"/>
      <c r="D417" s="100"/>
      <c r="E417" s="101"/>
      <c r="F417" s="10"/>
      <c r="G417" s="93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8.0" customHeight="1">
      <c r="A418" s="23"/>
      <c r="B418" s="98"/>
      <c r="C418" s="99"/>
      <c r="D418" s="100"/>
      <c r="E418" s="101"/>
      <c r="F418" s="10"/>
      <c r="G418" s="93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8.0" customHeight="1">
      <c r="A419" s="23"/>
      <c r="B419" s="98"/>
      <c r="C419" s="99"/>
      <c r="D419" s="100"/>
      <c r="E419" s="101"/>
      <c r="F419" s="10"/>
      <c r="G419" s="93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8.0" customHeight="1">
      <c r="A420" s="23"/>
      <c r="B420" s="98"/>
      <c r="C420" s="99"/>
      <c r="D420" s="100"/>
      <c r="E420" s="101"/>
      <c r="F420" s="10"/>
      <c r="G420" s="93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>
      <c r="A421" s="1"/>
      <c r="B421" s="1"/>
      <c r="C421" s="102"/>
      <c r="D421" s="103"/>
      <c r="E421" s="10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02"/>
      <c r="D422" s="103"/>
      <c r="E422" s="10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02"/>
      <c r="D423" s="103"/>
      <c r="E423" s="10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02"/>
      <c r="D424" s="103"/>
      <c r="E424" s="10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02"/>
      <c r="D425" s="103"/>
      <c r="E425" s="10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02"/>
      <c r="D426" s="103"/>
      <c r="E426" s="10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02"/>
      <c r="D427" s="103"/>
      <c r="E427" s="10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02"/>
      <c r="D428" s="103"/>
      <c r="E428" s="10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02"/>
      <c r="D429" s="103"/>
      <c r="E429" s="10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02"/>
      <c r="D430" s="103"/>
      <c r="E430" s="10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02"/>
      <c r="D431" s="103"/>
      <c r="E431" s="10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02"/>
      <c r="D432" s="103"/>
      <c r="E432" s="10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02"/>
      <c r="D433" s="103"/>
      <c r="E433" s="10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02"/>
      <c r="D434" s="103"/>
      <c r="E434" s="10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02"/>
      <c r="D435" s="103"/>
      <c r="E435" s="10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02"/>
      <c r="D436" s="103"/>
      <c r="E436" s="10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02"/>
      <c r="D437" s="103"/>
      <c r="E437" s="10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02"/>
      <c r="D438" s="103"/>
      <c r="E438" s="10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02"/>
      <c r="D439" s="103"/>
      <c r="E439" s="10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02"/>
      <c r="D440" s="103"/>
      <c r="E440" s="10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02"/>
      <c r="D441" s="103"/>
      <c r="E441" s="10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02"/>
      <c r="D442" s="103"/>
      <c r="E442" s="10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02"/>
      <c r="D443" s="103"/>
      <c r="E443" s="10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02"/>
      <c r="D444" s="103"/>
      <c r="E444" s="10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02"/>
      <c r="D445" s="103"/>
      <c r="E445" s="10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02"/>
      <c r="D446" s="103"/>
      <c r="E446" s="10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02"/>
      <c r="D447" s="103"/>
      <c r="E447" s="10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02"/>
      <c r="D448" s="103"/>
      <c r="E448" s="10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02"/>
      <c r="D449" s="103"/>
      <c r="E449" s="10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02"/>
      <c r="D450" s="103"/>
      <c r="E450" s="10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02"/>
      <c r="D451" s="103"/>
      <c r="E451" s="10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02"/>
      <c r="D452" s="103"/>
      <c r="E452" s="10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02"/>
      <c r="D453" s="103"/>
      <c r="E453" s="10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02"/>
      <c r="D454" s="103"/>
      <c r="E454" s="10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02"/>
      <c r="D455" s="103"/>
      <c r="E455" s="10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02"/>
      <c r="D456" s="103"/>
      <c r="E456" s="10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02"/>
      <c r="D457" s="103"/>
      <c r="E457" s="10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02"/>
      <c r="D458" s="103"/>
      <c r="E458" s="10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02"/>
      <c r="D459" s="103"/>
      <c r="E459" s="10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02"/>
      <c r="D460" s="103"/>
      <c r="E460" s="10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02"/>
      <c r="D461" s="103"/>
      <c r="E461" s="10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02"/>
      <c r="D462" s="103"/>
      <c r="E462" s="10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02"/>
      <c r="D463" s="103"/>
      <c r="E463" s="10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02"/>
      <c r="D464" s="103"/>
      <c r="E464" s="10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02"/>
      <c r="D465" s="103"/>
      <c r="E465" s="10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02"/>
      <c r="D466" s="103"/>
      <c r="E466" s="10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02"/>
      <c r="D467" s="103"/>
      <c r="E467" s="10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02"/>
      <c r="D468" s="103"/>
      <c r="E468" s="10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02"/>
      <c r="D469" s="103"/>
      <c r="E469" s="10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02"/>
      <c r="D470" s="103"/>
      <c r="E470" s="10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02"/>
      <c r="D471" s="103"/>
      <c r="E471" s="10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02"/>
      <c r="D472" s="103"/>
      <c r="E472" s="10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02"/>
      <c r="D473" s="103"/>
      <c r="E473" s="10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02"/>
      <c r="D474" s="103"/>
      <c r="E474" s="10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02"/>
      <c r="D475" s="103"/>
      <c r="E475" s="10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02"/>
      <c r="D476" s="103"/>
      <c r="E476" s="10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02"/>
      <c r="D477" s="103"/>
      <c r="E477" s="10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02"/>
      <c r="D478" s="103"/>
      <c r="E478" s="10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02"/>
      <c r="D479" s="103"/>
      <c r="E479" s="10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02"/>
      <c r="D480" s="103"/>
      <c r="E480" s="10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02"/>
      <c r="D481" s="103"/>
      <c r="E481" s="10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02"/>
      <c r="D482" s="103"/>
      <c r="E482" s="10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02"/>
      <c r="D483" s="103"/>
      <c r="E483" s="10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02"/>
      <c r="D484" s="103"/>
      <c r="E484" s="10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02"/>
      <c r="D485" s="103"/>
      <c r="E485" s="10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02"/>
      <c r="D486" s="103"/>
      <c r="E486" s="10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02"/>
      <c r="D487" s="103"/>
      <c r="E487" s="10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02"/>
      <c r="D488" s="103"/>
      <c r="E488" s="10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02"/>
      <c r="D489" s="103"/>
      <c r="E489" s="10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02"/>
      <c r="D490" s="103"/>
      <c r="E490" s="10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02"/>
      <c r="D491" s="103"/>
      <c r="E491" s="10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02"/>
      <c r="D492" s="103"/>
      <c r="E492" s="10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02"/>
      <c r="D493" s="103"/>
      <c r="E493" s="10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02"/>
      <c r="D494" s="103"/>
      <c r="E494" s="10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02"/>
      <c r="D495" s="103"/>
      <c r="E495" s="10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02"/>
      <c r="D496" s="103"/>
      <c r="E496" s="10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02"/>
      <c r="D497" s="103"/>
      <c r="E497" s="10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02"/>
      <c r="D498" s="103"/>
      <c r="E498" s="10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02"/>
      <c r="D499" s="103"/>
      <c r="E499" s="10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02"/>
      <c r="D500" s="103"/>
      <c r="E500" s="10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02"/>
      <c r="D501" s="103"/>
      <c r="E501" s="10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02"/>
      <c r="D502" s="103"/>
      <c r="E502" s="10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02"/>
      <c r="D503" s="103"/>
      <c r="E503" s="10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02"/>
      <c r="D504" s="103"/>
      <c r="E504" s="10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02"/>
      <c r="D505" s="103"/>
      <c r="E505" s="10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02"/>
      <c r="D506" s="103"/>
      <c r="E506" s="10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02"/>
      <c r="D507" s="103"/>
      <c r="E507" s="10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02"/>
      <c r="D508" s="103"/>
      <c r="E508" s="10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02"/>
      <c r="D509" s="103"/>
      <c r="E509" s="10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02"/>
      <c r="D510" s="103"/>
      <c r="E510" s="10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02"/>
      <c r="D511" s="103"/>
      <c r="E511" s="10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02"/>
      <c r="D512" s="103"/>
      <c r="E512" s="10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02"/>
      <c r="D513" s="103"/>
      <c r="E513" s="10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02"/>
      <c r="D514" s="103"/>
      <c r="E514" s="10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02"/>
      <c r="D515" s="103"/>
      <c r="E515" s="10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02"/>
      <c r="D516" s="103"/>
      <c r="E516" s="10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02"/>
      <c r="D517" s="103"/>
      <c r="E517" s="10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02"/>
      <c r="D518" s="103"/>
      <c r="E518" s="10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02"/>
      <c r="D519" s="103"/>
      <c r="E519" s="10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02"/>
      <c r="D520" s="103"/>
      <c r="E520" s="10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02"/>
      <c r="D521" s="103"/>
      <c r="E521" s="10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02"/>
      <c r="D522" s="103"/>
      <c r="E522" s="10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02"/>
      <c r="D523" s="103"/>
      <c r="E523" s="10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02"/>
      <c r="D524" s="103"/>
      <c r="E524" s="10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02"/>
      <c r="D525" s="103"/>
      <c r="E525" s="10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02"/>
      <c r="D526" s="103"/>
      <c r="E526" s="10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02"/>
      <c r="D527" s="103"/>
      <c r="E527" s="10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02"/>
      <c r="D528" s="103"/>
      <c r="E528" s="10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02"/>
      <c r="D529" s="103"/>
      <c r="E529" s="10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02"/>
      <c r="D530" s="103"/>
      <c r="E530" s="10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02"/>
      <c r="D531" s="103"/>
      <c r="E531" s="10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02"/>
      <c r="D532" s="103"/>
      <c r="E532" s="10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02"/>
      <c r="D533" s="103"/>
      <c r="E533" s="10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02"/>
      <c r="D534" s="103"/>
      <c r="E534" s="10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02"/>
      <c r="D535" s="103"/>
      <c r="E535" s="10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02"/>
      <c r="D536" s="103"/>
      <c r="E536" s="10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02"/>
      <c r="D537" s="103"/>
      <c r="E537" s="10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02"/>
      <c r="D538" s="103"/>
      <c r="E538" s="10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02"/>
      <c r="D539" s="103"/>
      <c r="E539" s="10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02"/>
      <c r="D540" s="103"/>
      <c r="E540" s="10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02"/>
      <c r="D541" s="103"/>
      <c r="E541" s="10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02"/>
      <c r="D542" s="103"/>
      <c r="E542" s="10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02"/>
      <c r="D543" s="103"/>
      <c r="E543" s="10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02"/>
      <c r="D544" s="103"/>
      <c r="E544" s="10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02"/>
      <c r="D545" s="103"/>
      <c r="E545" s="10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02"/>
      <c r="D546" s="103"/>
      <c r="E546" s="10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02"/>
      <c r="D547" s="103"/>
      <c r="E547" s="10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02"/>
      <c r="D548" s="103"/>
      <c r="E548" s="10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02"/>
      <c r="D549" s="103"/>
      <c r="E549" s="10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02"/>
      <c r="D550" s="103"/>
      <c r="E550" s="10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02"/>
      <c r="D551" s="103"/>
      <c r="E551" s="10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02"/>
      <c r="D552" s="103"/>
      <c r="E552" s="10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02"/>
      <c r="D553" s="103"/>
      <c r="E553" s="10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02"/>
      <c r="D554" s="103"/>
      <c r="E554" s="10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02"/>
      <c r="D555" s="103"/>
      <c r="E555" s="10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02"/>
      <c r="D556" s="103"/>
      <c r="E556" s="10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02"/>
      <c r="D557" s="103"/>
      <c r="E557" s="10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02"/>
      <c r="D558" s="103"/>
      <c r="E558" s="10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02"/>
      <c r="D559" s="103"/>
      <c r="E559" s="10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02"/>
      <c r="D560" s="103"/>
      <c r="E560" s="10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02"/>
      <c r="D561" s="103"/>
      <c r="E561" s="10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02"/>
      <c r="D562" s="103"/>
      <c r="E562" s="10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02"/>
      <c r="D563" s="103"/>
      <c r="E563" s="10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02"/>
      <c r="D564" s="103"/>
      <c r="E564" s="10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02"/>
      <c r="D565" s="103"/>
      <c r="E565" s="10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02"/>
      <c r="D566" s="103"/>
      <c r="E566" s="10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02"/>
      <c r="D567" s="103"/>
      <c r="E567" s="10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02"/>
      <c r="D568" s="103"/>
      <c r="E568" s="10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02"/>
      <c r="D569" s="103"/>
      <c r="E569" s="10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02"/>
      <c r="D570" s="103"/>
      <c r="E570" s="10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02"/>
      <c r="D571" s="103"/>
      <c r="E571" s="10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02"/>
      <c r="D572" s="103"/>
      <c r="E572" s="10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02"/>
      <c r="D573" s="103"/>
      <c r="E573" s="10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02"/>
      <c r="D574" s="103"/>
      <c r="E574" s="10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02"/>
      <c r="D575" s="103"/>
      <c r="E575" s="10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02"/>
      <c r="D576" s="103"/>
      <c r="E576" s="10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02"/>
      <c r="D577" s="103"/>
      <c r="E577" s="10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02"/>
      <c r="D578" s="103"/>
      <c r="E578" s="10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02"/>
      <c r="D579" s="103"/>
      <c r="E579" s="10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02"/>
      <c r="D580" s="103"/>
      <c r="E580" s="10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02"/>
      <c r="D581" s="103"/>
      <c r="E581" s="10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02"/>
      <c r="D582" s="103"/>
      <c r="E582" s="10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02"/>
      <c r="D583" s="103"/>
      <c r="E583" s="10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02"/>
      <c r="D584" s="103"/>
      <c r="E584" s="10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02"/>
      <c r="D585" s="103"/>
      <c r="E585" s="10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02"/>
      <c r="D586" s="103"/>
      <c r="E586" s="10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02"/>
      <c r="D587" s="103"/>
      <c r="E587" s="10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02"/>
      <c r="D588" s="103"/>
      <c r="E588" s="10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02"/>
      <c r="D589" s="103"/>
      <c r="E589" s="10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02"/>
      <c r="D590" s="103"/>
      <c r="E590" s="10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02"/>
      <c r="D591" s="103"/>
      <c r="E591" s="10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02"/>
      <c r="D592" s="103"/>
      <c r="E592" s="10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02"/>
      <c r="D593" s="103"/>
      <c r="E593" s="10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02"/>
      <c r="D594" s="103"/>
      <c r="E594" s="10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02"/>
      <c r="D595" s="103"/>
      <c r="E595" s="10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02"/>
      <c r="D596" s="103"/>
      <c r="E596" s="10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02"/>
      <c r="D597" s="103"/>
      <c r="E597" s="10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02"/>
      <c r="D598" s="103"/>
      <c r="E598" s="10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02"/>
      <c r="D599" s="103"/>
      <c r="E599" s="10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02"/>
      <c r="D600" s="103"/>
      <c r="E600" s="10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02"/>
      <c r="D601" s="103"/>
      <c r="E601" s="10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02"/>
      <c r="D602" s="103"/>
      <c r="E602" s="10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02"/>
      <c r="D603" s="103"/>
      <c r="E603" s="10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02"/>
      <c r="D604" s="103"/>
      <c r="E604" s="10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02"/>
      <c r="D605" s="103"/>
      <c r="E605" s="10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02"/>
      <c r="D606" s="103"/>
      <c r="E606" s="10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02"/>
      <c r="D607" s="103"/>
      <c r="E607" s="10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02"/>
      <c r="D608" s="103"/>
      <c r="E608" s="10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02"/>
      <c r="D609" s="103"/>
      <c r="E609" s="10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02"/>
      <c r="D610" s="103"/>
      <c r="E610" s="10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02"/>
      <c r="D611" s="103"/>
      <c r="E611" s="10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02"/>
      <c r="D612" s="103"/>
      <c r="E612" s="10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02"/>
      <c r="D613" s="103"/>
      <c r="E613" s="10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02"/>
      <c r="D614" s="103"/>
      <c r="E614" s="10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02"/>
      <c r="D615" s="103"/>
      <c r="E615" s="10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02"/>
      <c r="D616" s="103"/>
      <c r="E616" s="10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02"/>
      <c r="D617" s="103"/>
      <c r="E617" s="10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02"/>
      <c r="D618" s="103"/>
      <c r="E618" s="10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02"/>
      <c r="D619" s="103"/>
      <c r="E619" s="10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02"/>
      <c r="D620" s="103"/>
      <c r="E620" s="10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02"/>
      <c r="D621" s="103"/>
      <c r="E621" s="10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02"/>
      <c r="D622" s="103"/>
      <c r="E622" s="10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02"/>
      <c r="D623" s="103"/>
      <c r="E623" s="10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02"/>
      <c r="D624" s="103"/>
      <c r="E624" s="10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02"/>
      <c r="D625" s="103"/>
      <c r="E625" s="10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02"/>
      <c r="D626" s="103"/>
      <c r="E626" s="10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02"/>
      <c r="D627" s="103"/>
      <c r="E627" s="10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02"/>
      <c r="D628" s="103"/>
      <c r="E628" s="10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02"/>
      <c r="D629" s="103"/>
      <c r="E629" s="10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02"/>
      <c r="D630" s="103"/>
      <c r="E630" s="10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02"/>
      <c r="D631" s="103"/>
      <c r="E631" s="10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02"/>
      <c r="D632" s="103"/>
      <c r="E632" s="10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02"/>
      <c r="D633" s="103"/>
      <c r="E633" s="10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02"/>
      <c r="D634" s="103"/>
      <c r="E634" s="10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02"/>
      <c r="D635" s="103"/>
      <c r="E635" s="10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02"/>
      <c r="D636" s="103"/>
      <c r="E636" s="10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02"/>
      <c r="D637" s="103"/>
      <c r="E637" s="10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02"/>
      <c r="D638" s="103"/>
      <c r="E638" s="10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02"/>
      <c r="D639" s="103"/>
      <c r="E639" s="10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02"/>
      <c r="D640" s="103"/>
      <c r="E640" s="10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02"/>
      <c r="D641" s="103"/>
      <c r="E641" s="10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02"/>
      <c r="D642" s="103"/>
      <c r="E642" s="10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02"/>
      <c r="D643" s="103"/>
      <c r="E643" s="10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02"/>
      <c r="D644" s="103"/>
      <c r="E644" s="10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02"/>
      <c r="D645" s="103"/>
      <c r="E645" s="10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02"/>
      <c r="D646" s="103"/>
      <c r="E646" s="10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02"/>
      <c r="D647" s="103"/>
      <c r="E647" s="10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02"/>
      <c r="D648" s="103"/>
      <c r="E648" s="10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02"/>
      <c r="D649" s="103"/>
      <c r="E649" s="10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02"/>
      <c r="D650" s="103"/>
      <c r="E650" s="10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02"/>
      <c r="D651" s="103"/>
      <c r="E651" s="10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02"/>
      <c r="D652" s="103"/>
      <c r="E652" s="10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02"/>
      <c r="D653" s="103"/>
      <c r="E653" s="10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02"/>
      <c r="D654" s="103"/>
      <c r="E654" s="10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02"/>
      <c r="D655" s="103"/>
      <c r="E655" s="10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02"/>
      <c r="D656" s="103"/>
      <c r="E656" s="10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02"/>
      <c r="D657" s="103"/>
      <c r="E657" s="10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02"/>
      <c r="D658" s="103"/>
      <c r="E658" s="10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02"/>
      <c r="D659" s="103"/>
      <c r="E659" s="10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02"/>
      <c r="D660" s="103"/>
      <c r="E660" s="10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02"/>
      <c r="D661" s="103"/>
      <c r="E661" s="10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02"/>
      <c r="D662" s="103"/>
      <c r="E662" s="10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02"/>
      <c r="D663" s="103"/>
      <c r="E663" s="10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02"/>
      <c r="D664" s="103"/>
      <c r="E664" s="10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02"/>
      <c r="D665" s="103"/>
      <c r="E665" s="10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02"/>
      <c r="D666" s="103"/>
      <c r="E666" s="10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02"/>
      <c r="D667" s="103"/>
      <c r="E667" s="10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02"/>
      <c r="D668" s="103"/>
      <c r="E668" s="10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02"/>
      <c r="D669" s="103"/>
      <c r="E669" s="10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02"/>
      <c r="D670" s="103"/>
      <c r="E670" s="10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02"/>
      <c r="D671" s="103"/>
      <c r="E671" s="10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02"/>
      <c r="D672" s="103"/>
      <c r="E672" s="10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02"/>
      <c r="D673" s="103"/>
      <c r="E673" s="10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02"/>
      <c r="D674" s="103"/>
      <c r="E674" s="10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02"/>
      <c r="D675" s="103"/>
      <c r="E675" s="10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02"/>
      <c r="D676" s="103"/>
      <c r="E676" s="10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02"/>
      <c r="D677" s="103"/>
      <c r="E677" s="10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02"/>
      <c r="D678" s="103"/>
      <c r="E678" s="10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02"/>
      <c r="D679" s="103"/>
      <c r="E679" s="10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02"/>
      <c r="D680" s="103"/>
      <c r="E680" s="10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02"/>
      <c r="D681" s="103"/>
      <c r="E681" s="10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02"/>
      <c r="D682" s="103"/>
      <c r="E682" s="10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02"/>
      <c r="D683" s="103"/>
      <c r="E683" s="10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02"/>
      <c r="D684" s="103"/>
      <c r="E684" s="10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02"/>
      <c r="D685" s="103"/>
      <c r="E685" s="10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02"/>
      <c r="D686" s="103"/>
      <c r="E686" s="10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02"/>
      <c r="D687" s="103"/>
      <c r="E687" s="10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02"/>
      <c r="D688" s="103"/>
      <c r="E688" s="10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02"/>
      <c r="D689" s="103"/>
      <c r="E689" s="10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02"/>
      <c r="D690" s="103"/>
      <c r="E690" s="10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02"/>
      <c r="D691" s="103"/>
      <c r="E691" s="10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02"/>
      <c r="D692" s="103"/>
      <c r="E692" s="10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02"/>
      <c r="D693" s="103"/>
      <c r="E693" s="10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02"/>
      <c r="D694" s="103"/>
      <c r="E694" s="10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02"/>
      <c r="D695" s="103"/>
      <c r="E695" s="10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02"/>
      <c r="D696" s="103"/>
      <c r="E696" s="10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02"/>
      <c r="D697" s="103"/>
      <c r="E697" s="10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02"/>
      <c r="D698" s="103"/>
      <c r="E698" s="10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02"/>
      <c r="D699" s="103"/>
      <c r="E699" s="10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02"/>
      <c r="D700" s="103"/>
      <c r="E700" s="10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02"/>
      <c r="D701" s="103"/>
      <c r="E701" s="10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02"/>
      <c r="D702" s="103"/>
      <c r="E702" s="10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02"/>
      <c r="D703" s="103"/>
      <c r="E703" s="10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02"/>
      <c r="D704" s="103"/>
      <c r="E704" s="10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02"/>
      <c r="D705" s="103"/>
      <c r="E705" s="10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02"/>
      <c r="D706" s="103"/>
      <c r="E706" s="10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02"/>
      <c r="D707" s="103"/>
      <c r="E707" s="10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02"/>
      <c r="D708" s="103"/>
      <c r="E708" s="10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02"/>
      <c r="D709" s="103"/>
      <c r="E709" s="10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02"/>
      <c r="D710" s="103"/>
      <c r="E710" s="10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02"/>
      <c r="D711" s="103"/>
      <c r="E711" s="10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02"/>
      <c r="D712" s="103"/>
      <c r="E712" s="10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02"/>
      <c r="D713" s="103"/>
      <c r="E713" s="10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02"/>
      <c r="D714" s="103"/>
      <c r="E714" s="10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02"/>
      <c r="D715" s="103"/>
      <c r="E715" s="10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02"/>
      <c r="D716" s="103"/>
      <c r="E716" s="10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02"/>
      <c r="D717" s="103"/>
      <c r="E717" s="10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02"/>
      <c r="D718" s="103"/>
      <c r="E718" s="10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02"/>
      <c r="D719" s="103"/>
      <c r="E719" s="10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02"/>
      <c r="D720" s="103"/>
      <c r="E720" s="10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02"/>
      <c r="D721" s="103"/>
      <c r="E721" s="10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02"/>
      <c r="D722" s="103"/>
      <c r="E722" s="10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02"/>
      <c r="D723" s="103"/>
      <c r="E723" s="10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02"/>
      <c r="D724" s="103"/>
      <c r="E724" s="10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02"/>
      <c r="D725" s="103"/>
      <c r="E725" s="10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02"/>
      <c r="D726" s="103"/>
      <c r="E726" s="10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02"/>
      <c r="D727" s="103"/>
      <c r="E727" s="10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02"/>
      <c r="D728" s="103"/>
      <c r="E728" s="10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02"/>
      <c r="D729" s="103"/>
      <c r="E729" s="10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02"/>
      <c r="D730" s="103"/>
      <c r="E730" s="10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02"/>
      <c r="D731" s="103"/>
      <c r="E731" s="10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02"/>
      <c r="D732" s="103"/>
      <c r="E732" s="10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02"/>
      <c r="D733" s="103"/>
      <c r="E733" s="10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02"/>
      <c r="D734" s="103"/>
      <c r="E734" s="10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02"/>
      <c r="D735" s="103"/>
      <c r="E735" s="10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02"/>
      <c r="D736" s="103"/>
      <c r="E736" s="10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02"/>
      <c r="D737" s="103"/>
      <c r="E737" s="10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02"/>
      <c r="D738" s="103"/>
      <c r="E738" s="10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02"/>
      <c r="D739" s="103"/>
      <c r="E739" s="10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02"/>
      <c r="D740" s="103"/>
      <c r="E740" s="10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02"/>
      <c r="D741" s="103"/>
      <c r="E741" s="10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02"/>
      <c r="D742" s="103"/>
      <c r="E742" s="10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02"/>
      <c r="D743" s="103"/>
      <c r="E743" s="10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02"/>
      <c r="D744" s="103"/>
      <c r="E744" s="10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02"/>
      <c r="D745" s="103"/>
      <c r="E745" s="10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02"/>
      <c r="D746" s="103"/>
      <c r="E746" s="10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02"/>
      <c r="D747" s="103"/>
      <c r="E747" s="10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02"/>
      <c r="D748" s="103"/>
      <c r="E748" s="10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02"/>
      <c r="D749" s="103"/>
      <c r="E749" s="10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02"/>
      <c r="D750" s="103"/>
      <c r="E750" s="10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02"/>
      <c r="D751" s="103"/>
      <c r="E751" s="10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02"/>
      <c r="D752" s="103"/>
      <c r="E752" s="10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02"/>
      <c r="D753" s="103"/>
      <c r="E753" s="10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02"/>
      <c r="D754" s="103"/>
      <c r="E754" s="10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02"/>
      <c r="D755" s="103"/>
      <c r="E755" s="10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02"/>
      <c r="D756" s="103"/>
      <c r="E756" s="10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02"/>
      <c r="D757" s="103"/>
      <c r="E757" s="10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02"/>
      <c r="D758" s="103"/>
      <c r="E758" s="10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02"/>
      <c r="D759" s="103"/>
      <c r="E759" s="10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02"/>
      <c r="D760" s="103"/>
      <c r="E760" s="10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02"/>
      <c r="D761" s="103"/>
      <c r="E761" s="10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02"/>
      <c r="D762" s="103"/>
      <c r="E762" s="10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02"/>
      <c r="D763" s="103"/>
      <c r="E763" s="10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02"/>
      <c r="D764" s="103"/>
      <c r="E764" s="10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02"/>
      <c r="D765" s="103"/>
      <c r="E765" s="10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02"/>
      <c r="D766" s="103"/>
      <c r="E766" s="10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02"/>
      <c r="D767" s="103"/>
      <c r="E767" s="10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02"/>
      <c r="D768" s="103"/>
      <c r="E768" s="10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02"/>
      <c r="D769" s="103"/>
      <c r="E769" s="10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02"/>
      <c r="D770" s="103"/>
      <c r="E770" s="10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02"/>
      <c r="D771" s="103"/>
      <c r="E771" s="10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02"/>
      <c r="D772" s="103"/>
      <c r="E772" s="10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02"/>
      <c r="D773" s="103"/>
      <c r="E773" s="10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02"/>
      <c r="D774" s="103"/>
      <c r="E774" s="10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02"/>
      <c r="D775" s="103"/>
      <c r="E775" s="10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02"/>
      <c r="D776" s="103"/>
      <c r="E776" s="10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02"/>
      <c r="D777" s="103"/>
      <c r="E777" s="10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02"/>
      <c r="D778" s="103"/>
      <c r="E778" s="10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02"/>
      <c r="D779" s="103"/>
      <c r="E779" s="10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02"/>
      <c r="D780" s="103"/>
      <c r="E780" s="10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02"/>
      <c r="D781" s="103"/>
      <c r="E781" s="10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02"/>
      <c r="D782" s="103"/>
      <c r="E782" s="10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02"/>
      <c r="D783" s="103"/>
      <c r="E783" s="10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02"/>
      <c r="D784" s="103"/>
      <c r="E784" s="10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02"/>
      <c r="D785" s="103"/>
      <c r="E785" s="10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02"/>
      <c r="D786" s="103"/>
      <c r="E786" s="10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02"/>
      <c r="D787" s="103"/>
      <c r="E787" s="10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02"/>
      <c r="D788" s="103"/>
      <c r="E788" s="10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02"/>
      <c r="D789" s="103"/>
      <c r="E789" s="10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02"/>
      <c r="D790" s="103"/>
      <c r="E790" s="10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02"/>
      <c r="D791" s="103"/>
      <c r="E791" s="10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02"/>
      <c r="D792" s="103"/>
      <c r="E792" s="10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02"/>
      <c r="D793" s="103"/>
      <c r="E793" s="10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02"/>
      <c r="D794" s="103"/>
      <c r="E794" s="10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02"/>
      <c r="D795" s="103"/>
      <c r="E795" s="10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02"/>
      <c r="D796" s="103"/>
      <c r="E796" s="10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02"/>
      <c r="D797" s="103"/>
      <c r="E797" s="10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02"/>
      <c r="D798" s="103"/>
      <c r="E798" s="10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02"/>
      <c r="D799" s="103"/>
      <c r="E799" s="10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02"/>
      <c r="D800" s="103"/>
      <c r="E800" s="10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02"/>
      <c r="D801" s="103"/>
      <c r="E801" s="10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02"/>
      <c r="D802" s="103"/>
      <c r="E802" s="10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02"/>
      <c r="D803" s="103"/>
      <c r="E803" s="10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02"/>
      <c r="D804" s="103"/>
      <c r="E804" s="10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02"/>
      <c r="D805" s="103"/>
      <c r="E805" s="10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02"/>
      <c r="D806" s="103"/>
      <c r="E806" s="10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02"/>
      <c r="D807" s="103"/>
      <c r="E807" s="10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02"/>
      <c r="D808" s="103"/>
      <c r="E808" s="10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02"/>
      <c r="D809" s="103"/>
      <c r="E809" s="10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02"/>
      <c r="D810" s="103"/>
      <c r="E810" s="10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02"/>
      <c r="D811" s="103"/>
      <c r="E811" s="10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02"/>
      <c r="D812" s="103"/>
      <c r="E812" s="10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02"/>
      <c r="D813" s="103"/>
      <c r="E813" s="10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02"/>
      <c r="D814" s="103"/>
      <c r="E814" s="10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02"/>
      <c r="D815" s="103"/>
      <c r="E815" s="10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02"/>
      <c r="D816" s="103"/>
      <c r="E816" s="10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02"/>
      <c r="D817" s="103"/>
      <c r="E817" s="10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02"/>
      <c r="D818" s="103"/>
      <c r="E818" s="10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02"/>
      <c r="D819" s="103"/>
      <c r="E819" s="10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02"/>
      <c r="D820" s="103"/>
      <c r="E820" s="10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02"/>
      <c r="D821" s="103"/>
      <c r="E821" s="10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02"/>
      <c r="D822" s="103"/>
      <c r="E822" s="10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02"/>
      <c r="D823" s="103"/>
      <c r="E823" s="10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02"/>
      <c r="D824" s="103"/>
      <c r="E824" s="10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02"/>
      <c r="D825" s="103"/>
      <c r="E825" s="10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02"/>
      <c r="D826" s="103"/>
      <c r="E826" s="10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02"/>
      <c r="D827" s="103"/>
      <c r="E827" s="10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02"/>
      <c r="D828" s="103"/>
      <c r="E828" s="10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02"/>
      <c r="D829" s="103"/>
      <c r="E829" s="10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02"/>
      <c r="D830" s="103"/>
      <c r="E830" s="10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02"/>
      <c r="D831" s="103"/>
      <c r="E831" s="10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02"/>
      <c r="D832" s="103"/>
      <c r="E832" s="10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02"/>
      <c r="D833" s="103"/>
      <c r="E833" s="10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02"/>
      <c r="D834" s="103"/>
      <c r="E834" s="10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02"/>
      <c r="D835" s="103"/>
      <c r="E835" s="10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02"/>
      <c r="D836" s="103"/>
      <c r="E836" s="10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02"/>
      <c r="D837" s="103"/>
      <c r="E837" s="10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02"/>
      <c r="D838" s="103"/>
      <c r="E838" s="10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02"/>
      <c r="D839" s="103"/>
      <c r="E839" s="10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02"/>
      <c r="D840" s="103"/>
      <c r="E840" s="10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02"/>
      <c r="D841" s="103"/>
      <c r="E841" s="10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02"/>
      <c r="D842" s="103"/>
      <c r="E842" s="10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02"/>
      <c r="D843" s="103"/>
      <c r="E843" s="10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02"/>
      <c r="D844" s="103"/>
      <c r="E844" s="10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02"/>
      <c r="D845" s="103"/>
      <c r="E845" s="10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02"/>
      <c r="D846" s="103"/>
      <c r="E846" s="10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02"/>
      <c r="D847" s="103"/>
      <c r="E847" s="10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02"/>
      <c r="D848" s="103"/>
      <c r="E848" s="10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02"/>
      <c r="D849" s="103"/>
      <c r="E849" s="10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02"/>
      <c r="D850" s="103"/>
      <c r="E850" s="10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02"/>
      <c r="D851" s="103"/>
      <c r="E851" s="10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02"/>
      <c r="D852" s="103"/>
      <c r="E852" s="10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02"/>
      <c r="D853" s="103"/>
      <c r="E853" s="10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02"/>
      <c r="D854" s="103"/>
      <c r="E854" s="10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02"/>
      <c r="D855" s="103"/>
      <c r="E855" s="10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02"/>
      <c r="D856" s="103"/>
      <c r="E856" s="10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02"/>
      <c r="D857" s="103"/>
      <c r="E857" s="10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02"/>
      <c r="D858" s="103"/>
      <c r="E858" s="10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02"/>
      <c r="D859" s="103"/>
      <c r="E859" s="10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02"/>
      <c r="D860" s="103"/>
      <c r="E860" s="10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02"/>
      <c r="D861" s="103"/>
      <c r="E861" s="10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02"/>
      <c r="D862" s="103"/>
      <c r="E862" s="10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02"/>
      <c r="D863" s="103"/>
      <c r="E863" s="10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02"/>
      <c r="D864" s="103"/>
      <c r="E864" s="10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02"/>
      <c r="D865" s="103"/>
      <c r="E865" s="10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02"/>
      <c r="D866" s="103"/>
      <c r="E866" s="10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02"/>
      <c r="D867" s="103"/>
      <c r="E867" s="10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02"/>
      <c r="D868" s="103"/>
      <c r="E868" s="10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02"/>
      <c r="D869" s="103"/>
      <c r="E869" s="10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02"/>
      <c r="D870" s="103"/>
      <c r="E870" s="10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02"/>
      <c r="D871" s="103"/>
      <c r="E871" s="10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02"/>
      <c r="D872" s="103"/>
      <c r="E872" s="10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02"/>
      <c r="D873" s="103"/>
      <c r="E873" s="10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02"/>
      <c r="D874" s="103"/>
      <c r="E874" s="10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02"/>
      <c r="D875" s="103"/>
      <c r="E875" s="10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02"/>
      <c r="D876" s="103"/>
      <c r="E876" s="10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02"/>
      <c r="D877" s="103"/>
      <c r="E877" s="10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02"/>
      <c r="D878" s="103"/>
      <c r="E878" s="10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02"/>
      <c r="D879" s="103"/>
      <c r="E879" s="10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02"/>
      <c r="D880" s="103"/>
      <c r="E880" s="10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02"/>
      <c r="D881" s="103"/>
      <c r="E881" s="10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02"/>
      <c r="D882" s="103"/>
      <c r="E882" s="10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02"/>
      <c r="D883" s="103"/>
      <c r="E883" s="10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02"/>
      <c r="D884" s="103"/>
      <c r="E884" s="10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02"/>
      <c r="D885" s="103"/>
      <c r="E885" s="10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02"/>
      <c r="D886" s="103"/>
      <c r="E886" s="10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02"/>
      <c r="D887" s="103"/>
      <c r="E887" s="10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02"/>
      <c r="D888" s="103"/>
      <c r="E888" s="10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02"/>
      <c r="D889" s="103"/>
      <c r="E889" s="10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02"/>
      <c r="D890" s="103"/>
      <c r="E890" s="10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02"/>
      <c r="D891" s="103"/>
      <c r="E891" s="10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02"/>
      <c r="D892" s="103"/>
      <c r="E892" s="10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02"/>
      <c r="D893" s="103"/>
      <c r="E893" s="10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02"/>
      <c r="D894" s="103"/>
      <c r="E894" s="10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02"/>
      <c r="D895" s="103"/>
      <c r="E895" s="10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02"/>
      <c r="D896" s="103"/>
      <c r="E896" s="10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02"/>
      <c r="D897" s="103"/>
      <c r="E897" s="10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02"/>
      <c r="D898" s="103"/>
      <c r="E898" s="10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02"/>
      <c r="D899" s="103"/>
      <c r="E899" s="10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02"/>
      <c r="D900" s="103"/>
      <c r="E900" s="10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02"/>
      <c r="D901" s="103"/>
      <c r="E901" s="10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02"/>
      <c r="D902" s="103"/>
      <c r="E902" s="10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02"/>
      <c r="D903" s="103"/>
      <c r="E903" s="10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02"/>
      <c r="D904" s="103"/>
      <c r="E904" s="10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02"/>
      <c r="D905" s="103"/>
      <c r="E905" s="10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02"/>
      <c r="D906" s="103"/>
      <c r="E906" s="10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02"/>
      <c r="D907" s="103"/>
      <c r="E907" s="10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02"/>
      <c r="D908" s="103"/>
      <c r="E908" s="10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02"/>
      <c r="D909" s="103"/>
      <c r="E909" s="10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02"/>
      <c r="D910" s="103"/>
      <c r="E910" s="10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02"/>
      <c r="D911" s="103"/>
      <c r="E911" s="10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02"/>
      <c r="D912" s="103"/>
      <c r="E912" s="10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02"/>
      <c r="D913" s="103"/>
      <c r="E913" s="10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02"/>
      <c r="D914" s="103"/>
      <c r="E914" s="10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02"/>
      <c r="D915" s="103"/>
      <c r="E915" s="10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02"/>
      <c r="D916" s="103"/>
      <c r="E916" s="10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02"/>
      <c r="D917" s="103"/>
      <c r="E917" s="10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02"/>
      <c r="D918" s="103"/>
      <c r="E918" s="10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02"/>
      <c r="D919" s="103"/>
      <c r="E919" s="10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02"/>
      <c r="D920" s="103"/>
      <c r="E920" s="10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02"/>
      <c r="D921" s="103"/>
      <c r="E921" s="10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02"/>
      <c r="D922" s="103"/>
      <c r="E922" s="10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02"/>
      <c r="D923" s="103"/>
      <c r="E923" s="10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02"/>
      <c r="D924" s="103"/>
      <c r="E924" s="10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02"/>
      <c r="D925" s="103"/>
      <c r="E925" s="10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02"/>
      <c r="D926" s="103"/>
      <c r="E926" s="10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02"/>
      <c r="D927" s="103"/>
      <c r="E927" s="10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02"/>
      <c r="D928" s="103"/>
      <c r="E928" s="10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02"/>
      <c r="D929" s="103"/>
      <c r="E929" s="10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02"/>
      <c r="D930" s="103"/>
      <c r="E930" s="10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02"/>
      <c r="D931" s="103"/>
      <c r="E931" s="10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02"/>
      <c r="D932" s="103"/>
      <c r="E932" s="10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02"/>
      <c r="D933" s="103"/>
      <c r="E933" s="10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02"/>
      <c r="D934" s="103"/>
      <c r="E934" s="10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02"/>
      <c r="D935" s="103"/>
      <c r="E935" s="10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02"/>
      <c r="D936" s="103"/>
      <c r="E936" s="10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02"/>
      <c r="D937" s="103"/>
      <c r="E937" s="10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02"/>
      <c r="D938" s="103"/>
      <c r="E938" s="10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02"/>
      <c r="D939" s="103"/>
      <c r="E939" s="10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02"/>
      <c r="D940" s="103"/>
      <c r="E940" s="10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02"/>
      <c r="D941" s="103"/>
      <c r="E941" s="10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02"/>
      <c r="D942" s="103"/>
      <c r="E942" s="10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02"/>
      <c r="D943" s="103"/>
      <c r="E943" s="10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02"/>
      <c r="D944" s="103"/>
      <c r="E944" s="10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02"/>
      <c r="D945" s="103"/>
      <c r="E945" s="10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02"/>
      <c r="D946" s="103"/>
      <c r="E946" s="10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02"/>
      <c r="D947" s="103"/>
      <c r="E947" s="10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02"/>
      <c r="D948" s="103"/>
      <c r="E948" s="10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02"/>
      <c r="D949" s="103"/>
      <c r="E949" s="10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02"/>
      <c r="D950" s="103"/>
      <c r="E950" s="10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02"/>
      <c r="D951" s="103"/>
      <c r="E951" s="10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02"/>
      <c r="D952" s="103"/>
      <c r="E952" s="10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02"/>
      <c r="D953" s="103"/>
      <c r="E953" s="10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02"/>
      <c r="D954" s="103"/>
      <c r="E954" s="10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02"/>
      <c r="D955" s="103"/>
      <c r="E955" s="10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02"/>
      <c r="D956" s="103"/>
      <c r="E956" s="10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02"/>
      <c r="D957" s="103"/>
      <c r="E957" s="10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02"/>
      <c r="D958" s="103"/>
      <c r="E958" s="10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02"/>
      <c r="D959" s="103"/>
      <c r="E959" s="10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02"/>
      <c r="D960" s="103"/>
      <c r="E960" s="10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02"/>
      <c r="D961" s="103"/>
      <c r="E961" s="10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02"/>
      <c r="D962" s="103"/>
      <c r="E962" s="10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02"/>
      <c r="D963" s="103"/>
      <c r="E963" s="10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02"/>
      <c r="D964" s="103"/>
      <c r="E964" s="10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02"/>
      <c r="D965" s="103"/>
      <c r="E965" s="10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02"/>
      <c r="D966" s="103"/>
      <c r="E966" s="10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02"/>
      <c r="D967" s="103"/>
      <c r="E967" s="10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02"/>
      <c r="D968" s="103"/>
      <c r="E968" s="10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02"/>
      <c r="D969" s="103"/>
      <c r="E969" s="10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02"/>
      <c r="D970" s="103"/>
      <c r="E970" s="10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02"/>
      <c r="D971" s="103"/>
      <c r="E971" s="10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02"/>
      <c r="D972" s="103"/>
      <c r="E972" s="10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02"/>
      <c r="D973" s="103"/>
      <c r="E973" s="10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02"/>
      <c r="D974" s="103"/>
      <c r="E974" s="10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02"/>
      <c r="D975" s="103"/>
      <c r="E975" s="10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02"/>
      <c r="D976" s="103"/>
      <c r="E976" s="10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02"/>
      <c r="D977" s="103"/>
      <c r="E977" s="10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02"/>
      <c r="D978" s="103"/>
      <c r="E978" s="10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02"/>
      <c r="D979" s="103"/>
      <c r="E979" s="10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02"/>
      <c r="D980" s="103"/>
      <c r="E980" s="10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02"/>
      <c r="D981" s="103"/>
      <c r="E981" s="10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02"/>
      <c r="D982" s="103"/>
      <c r="E982" s="10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02"/>
      <c r="D983" s="103"/>
      <c r="E983" s="10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02"/>
      <c r="D984" s="103"/>
      <c r="E984" s="10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02"/>
      <c r="D985" s="103"/>
      <c r="E985" s="10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02"/>
      <c r="D986" s="103"/>
      <c r="E986" s="10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02"/>
      <c r="D987" s="103"/>
      <c r="E987" s="10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02"/>
      <c r="D988" s="103"/>
      <c r="E988" s="10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02"/>
      <c r="D989" s="103"/>
      <c r="E989" s="10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02"/>
      <c r="D990" s="103"/>
      <c r="E990" s="10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02"/>
      <c r="D991" s="103"/>
      <c r="E991" s="10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02"/>
      <c r="D992" s="103"/>
      <c r="E992" s="10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02"/>
      <c r="D993" s="103"/>
      <c r="E993" s="10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02"/>
      <c r="D994" s="103"/>
      <c r="E994" s="10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02"/>
      <c r="D995" s="103"/>
      <c r="E995" s="10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02"/>
      <c r="D996" s="103"/>
      <c r="E996" s="10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02"/>
      <c r="D997" s="103"/>
      <c r="E997" s="10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02"/>
      <c r="D998" s="103"/>
      <c r="E998" s="10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02"/>
      <c r="D999" s="103"/>
      <c r="E999" s="10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02"/>
      <c r="D1000" s="103"/>
      <c r="E1000" s="10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B1:C1"/>
    <mergeCell ref="D1:F1"/>
    <mergeCell ref="G1:J1"/>
    <mergeCell ref="B2:J2"/>
    <mergeCell ref="G3:J3"/>
    <mergeCell ref="G6:J6"/>
    <mergeCell ref="G8:I8"/>
    <mergeCell ref="J25:J27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33"/>
    <col customWidth="1" min="2" max="2" width="46.22"/>
    <col customWidth="1" min="3" max="10" width="12.89"/>
    <col customWidth="1" min="11" max="26" width="10.78"/>
  </cols>
  <sheetData>
    <row r="1" ht="22.5" customHeight="1">
      <c r="A1" s="23"/>
      <c r="B1" s="24"/>
      <c r="C1" s="25"/>
      <c r="D1" s="26" t="s">
        <v>15</v>
      </c>
      <c r="E1" s="27"/>
      <c r="F1" s="27"/>
      <c r="G1" s="28"/>
      <c r="H1" s="29"/>
      <c r="I1" s="29"/>
      <c r="J1" s="29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7.25" customHeight="1">
      <c r="A2" s="23"/>
      <c r="B2" s="31"/>
      <c r="C2" s="32"/>
      <c r="D2" s="32"/>
      <c r="E2" s="32"/>
      <c r="F2" s="32"/>
      <c r="G2" s="32"/>
      <c r="H2" s="32"/>
      <c r="I2" s="32"/>
      <c r="J2" s="33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7.25" customHeight="1">
      <c r="A3" s="23"/>
      <c r="B3" s="34" t="s">
        <v>16</v>
      </c>
      <c r="C3" s="35" t="s">
        <v>17</v>
      </c>
      <c r="D3" s="34" t="s">
        <v>18</v>
      </c>
      <c r="E3" s="35" t="s">
        <v>19</v>
      </c>
      <c r="F3" s="36" t="s">
        <v>20</v>
      </c>
      <c r="G3" s="37" t="s">
        <v>21</v>
      </c>
      <c r="H3" s="38"/>
      <c r="I3" s="38"/>
      <c r="J3" s="39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7.25" customHeight="1">
      <c r="A4" s="23"/>
      <c r="B4" s="40" t="s">
        <v>302</v>
      </c>
      <c r="C4" s="41">
        <v>45180.0</v>
      </c>
      <c r="D4" s="42">
        <v>0.5833333333333334</v>
      </c>
      <c r="E4" s="43">
        <v>0.5972222222222222</v>
      </c>
      <c r="F4" s="44">
        <f t="shared" ref="F4:F213" si="1">IF(E4-D4 &gt; 0, E4-D4, "")</f>
        <v>0.01388888889</v>
      </c>
      <c r="G4" s="45" t="s">
        <v>2</v>
      </c>
      <c r="H4" s="46" t="s">
        <v>3</v>
      </c>
      <c r="I4" s="46" t="s">
        <v>5</v>
      </c>
      <c r="J4" s="47" t="s">
        <v>23</v>
      </c>
      <c r="K4" s="48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25" customHeight="1">
      <c r="A5" s="23"/>
      <c r="B5" s="40" t="s">
        <v>24</v>
      </c>
      <c r="C5" s="41">
        <v>45183.0</v>
      </c>
      <c r="D5" s="42">
        <v>0.6388888888888888</v>
      </c>
      <c r="E5" s="43">
        <v>0.65625</v>
      </c>
      <c r="F5" s="44">
        <f t="shared" si="1"/>
        <v>0.01736111111</v>
      </c>
      <c r="G5" s="49">
        <f>SUM(I10:I29)</f>
        <v>4.872210648</v>
      </c>
      <c r="H5" s="50">
        <f>IF((TEXT("150:00:00", "[h]:mm")-G5) &gt; 0, (ABS(TEXT("150:00:00", "[h]:mm")-G5)),  0)</f>
        <v>1.377789352</v>
      </c>
      <c r="I5" s="51">
        <f>(G5/TEXT("150:00:00", "[h]:mm"))</f>
        <v>0.7795537037</v>
      </c>
      <c r="J5" s="52">
        <f>IF(COUNT(I10:I29) &gt; 0, (SUM(I10:I29)/COUNT(I10:I29)), 0)</f>
        <v>0.2436105324</v>
      </c>
      <c r="K5" s="48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7.25" customHeight="1">
      <c r="A6" s="23"/>
      <c r="B6" s="40" t="s">
        <v>303</v>
      </c>
      <c r="C6" s="41">
        <v>45184.0</v>
      </c>
      <c r="D6" s="53">
        <v>0.5625</v>
      </c>
      <c r="E6" s="54">
        <v>0.6041666666666666</v>
      </c>
      <c r="F6" s="44">
        <f t="shared" si="1"/>
        <v>0.04166666667</v>
      </c>
      <c r="G6" s="55" t="str">
        <f>IFERROR(__xludf.DUMMYFUNCTION("SPARKLINE(I5, {""charttype"",""bar""; ""max"",1; ""min"",0; ""color1"",""grey""})"),"")</f>
        <v/>
      </c>
      <c r="H6" s="38"/>
      <c r="I6" s="38"/>
      <c r="J6" s="39"/>
      <c r="K6" s="48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7.25" customHeight="1">
      <c r="A7" s="23"/>
      <c r="B7" s="40" t="s">
        <v>304</v>
      </c>
      <c r="C7" s="56">
        <v>45186.0</v>
      </c>
      <c r="D7" s="53">
        <v>0.9861111111111112</v>
      </c>
      <c r="E7" s="54">
        <v>0.999988425925926</v>
      </c>
      <c r="F7" s="44">
        <f t="shared" si="1"/>
        <v>0.01387731481</v>
      </c>
      <c r="G7" s="57"/>
      <c r="H7" s="58"/>
      <c r="I7" s="58"/>
      <c r="J7" s="59"/>
      <c r="K7" s="48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7.25" customHeight="1">
      <c r="A8" s="23"/>
      <c r="B8" s="40" t="s">
        <v>305</v>
      </c>
      <c r="C8" s="56">
        <v>45187.0</v>
      </c>
      <c r="D8" s="42">
        <v>0.5763888888888888</v>
      </c>
      <c r="E8" s="60">
        <v>0.6388888888888888</v>
      </c>
      <c r="F8" s="44">
        <f t="shared" si="1"/>
        <v>0.0625</v>
      </c>
      <c r="G8" s="61" t="s">
        <v>28</v>
      </c>
      <c r="H8" s="62"/>
      <c r="I8" s="63"/>
      <c r="J8" s="30"/>
      <c r="K8" s="48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7.25" customHeight="1">
      <c r="A9" s="23"/>
      <c r="B9" s="40" t="s">
        <v>306</v>
      </c>
      <c r="C9" s="56">
        <v>45191.0</v>
      </c>
      <c r="D9" s="53">
        <v>0.7777777777777778</v>
      </c>
      <c r="E9" s="54">
        <v>0.7986111111111112</v>
      </c>
      <c r="F9" s="44">
        <f t="shared" si="1"/>
        <v>0.02083333333</v>
      </c>
      <c r="G9" s="64" t="s">
        <v>30</v>
      </c>
      <c r="H9" s="65" t="s">
        <v>31</v>
      </c>
      <c r="I9" s="66" t="s">
        <v>20</v>
      </c>
      <c r="J9" s="30"/>
      <c r="K9" s="67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7.25" customHeight="1">
      <c r="A10" s="23"/>
      <c r="B10" s="68" t="s">
        <v>306</v>
      </c>
      <c r="C10" s="56">
        <v>45192.0</v>
      </c>
      <c r="D10" s="53">
        <v>0.6458333333333334</v>
      </c>
      <c r="E10" s="54">
        <v>0.7152777777777778</v>
      </c>
      <c r="F10" s="44">
        <f t="shared" si="1"/>
        <v>0.06944444444</v>
      </c>
      <c r="G10" s="70">
        <v>45180.0</v>
      </c>
      <c r="H10" s="71">
        <f t="shared" ref="H10:H28" si="2">G10+6</f>
        <v>45186</v>
      </c>
      <c r="I10" s="72">
        <f t="shared" ref="I10:I29" si="3">IF(SUMIFS($F:$F,$C:$C,"&gt;="&amp;G10,$C:$C,"&lt;="&amp;H10) &gt; 0, SUMIFS($F:$F,$C:$C,"&gt;="&amp;G10,$C:$C,"&lt;="&amp;H10), IF(G10 &lt;= TODAY(), 0, ""))</f>
        <v>0.08679398148</v>
      </c>
      <c r="J10" s="30"/>
      <c r="K10" s="48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7.25" customHeight="1">
      <c r="A11" s="23"/>
      <c r="B11" s="68" t="s">
        <v>307</v>
      </c>
      <c r="C11" s="56">
        <v>45193.0</v>
      </c>
      <c r="D11" s="53">
        <v>0.08333333333333333</v>
      </c>
      <c r="E11" s="54">
        <v>0.10416666666666667</v>
      </c>
      <c r="F11" s="44">
        <f t="shared" si="1"/>
        <v>0.02083333333</v>
      </c>
      <c r="G11" s="73">
        <f t="shared" ref="G11:G28" si="4">G10+7</f>
        <v>45187</v>
      </c>
      <c r="H11" s="74">
        <f t="shared" si="2"/>
        <v>45193</v>
      </c>
      <c r="I11" s="75">
        <f t="shared" si="3"/>
        <v>0.3263888889</v>
      </c>
      <c r="J11" s="76"/>
      <c r="K11" s="48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7.25" customHeight="1">
      <c r="A12" s="23"/>
      <c r="B12" s="68" t="s">
        <v>307</v>
      </c>
      <c r="C12" s="56">
        <v>45193.0</v>
      </c>
      <c r="D12" s="53">
        <v>0.5416666666666666</v>
      </c>
      <c r="E12" s="54">
        <v>0.6006944444444444</v>
      </c>
      <c r="F12" s="44">
        <f t="shared" si="1"/>
        <v>0.05902777778</v>
      </c>
      <c r="G12" s="77">
        <f t="shared" si="4"/>
        <v>45194</v>
      </c>
      <c r="H12" s="78">
        <f t="shared" si="2"/>
        <v>45200</v>
      </c>
      <c r="I12" s="72">
        <f t="shared" si="3"/>
        <v>0.1180555556</v>
      </c>
      <c r="J12" s="76"/>
      <c r="K12" s="48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7.25" customHeight="1">
      <c r="A13" s="23"/>
      <c r="B13" s="68" t="s">
        <v>308</v>
      </c>
      <c r="C13" s="69">
        <v>45193.0</v>
      </c>
      <c r="D13" s="53">
        <v>0.7291666666666666</v>
      </c>
      <c r="E13" s="60">
        <v>0.7986111111111112</v>
      </c>
      <c r="F13" s="44">
        <f t="shared" si="1"/>
        <v>0.06944444444</v>
      </c>
      <c r="G13" s="79">
        <f t="shared" si="4"/>
        <v>45201</v>
      </c>
      <c r="H13" s="80">
        <f t="shared" si="2"/>
        <v>45207</v>
      </c>
      <c r="I13" s="75">
        <f t="shared" si="3"/>
        <v>0</v>
      </c>
      <c r="J13" s="48"/>
      <c r="K13" s="48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7.25" customHeight="1">
      <c r="A14" s="23"/>
      <c r="B14" s="68" t="s">
        <v>308</v>
      </c>
      <c r="C14" s="69">
        <v>45193.0</v>
      </c>
      <c r="D14" s="42">
        <v>0.8159722222222222</v>
      </c>
      <c r="E14" s="54">
        <v>0.8402777777777778</v>
      </c>
      <c r="F14" s="44">
        <f t="shared" si="1"/>
        <v>0.02430555556</v>
      </c>
      <c r="G14" s="77">
        <f t="shared" si="4"/>
        <v>45208</v>
      </c>
      <c r="H14" s="78">
        <f t="shared" si="2"/>
        <v>45214</v>
      </c>
      <c r="I14" s="72">
        <f t="shared" si="3"/>
        <v>0.1284722222</v>
      </c>
      <c r="J14" s="48"/>
      <c r="K14" s="48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7.25" customHeight="1">
      <c r="A15" s="23"/>
      <c r="B15" s="68" t="s">
        <v>309</v>
      </c>
      <c r="C15" s="69">
        <v>45195.0</v>
      </c>
      <c r="D15" s="53">
        <v>0.5347222222222222</v>
      </c>
      <c r="E15" s="54">
        <v>0.5902777777777778</v>
      </c>
      <c r="F15" s="44">
        <f t="shared" si="1"/>
        <v>0.05555555556</v>
      </c>
      <c r="G15" s="73">
        <f t="shared" si="4"/>
        <v>45215</v>
      </c>
      <c r="H15" s="74">
        <f t="shared" si="2"/>
        <v>45221</v>
      </c>
      <c r="I15" s="75">
        <f t="shared" si="3"/>
        <v>0.1979166667</v>
      </c>
      <c r="J15" s="48"/>
      <c r="K15" s="48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7.25" customHeight="1">
      <c r="A16" s="23"/>
      <c r="B16" s="68" t="s">
        <v>309</v>
      </c>
      <c r="C16" s="69">
        <v>45195.0</v>
      </c>
      <c r="D16" s="53">
        <v>0.8333333333333334</v>
      </c>
      <c r="E16" s="54">
        <v>0.8541666666666666</v>
      </c>
      <c r="F16" s="44">
        <f t="shared" si="1"/>
        <v>0.02083333333</v>
      </c>
      <c r="G16" s="77">
        <f t="shared" si="4"/>
        <v>45222</v>
      </c>
      <c r="H16" s="78">
        <f t="shared" si="2"/>
        <v>45228</v>
      </c>
      <c r="I16" s="72">
        <f t="shared" si="3"/>
        <v>0</v>
      </c>
      <c r="J16" s="30"/>
      <c r="K16" s="48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7.25" customHeight="1">
      <c r="A17" s="23"/>
      <c r="B17" s="68" t="s">
        <v>133</v>
      </c>
      <c r="C17" s="69">
        <v>45196.0</v>
      </c>
      <c r="D17" s="53">
        <v>0.6111111111111112</v>
      </c>
      <c r="E17" s="60">
        <v>0.6527777777777778</v>
      </c>
      <c r="F17" s="44">
        <f t="shared" si="1"/>
        <v>0.04166666667</v>
      </c>
      <c r="G17" s="73">
        <f t="shared" si="4"/>
        <v>45229</v>
      </c>
      <c r="H17" s="74">
        <f t="shared" si="2"/>
        <v>45235</v>
      </c>
      <c r="I17" s="75">
        <f t="shared" si="3"/>
        <v>0.08402777778</v>
      </c>
      <c r="J17" s="104" t="s">
        <v>127</v>
      </c>
      <c r="K17" s="48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7.25" customHeight="1">
      <c r="A18" s="23"/>
      <c r="B18" s="68" t="s">
        <v>310</v>
      </c>
      <c r="C18" s="69">
        <v>45209.0</v>
      </c>
      <c r="D18" s="84">
        <v>0.6805555555555556</v>
      </c>
      <c r="E18" s="54">
        <v>0.7291666666666666</v>
      </c>
      <c r="F18" s="44">
        <f t="shared" si="1"/>
        <v>0.04861111111</v>
      </c>
      <c r="G18" s="77">
        <f t="shared" si="4"/>
        <v>45236</v>
      </c>
      <c r="H18" s="78">
        <f t="shared" si="2"/>
        <v>45242</v>
      </c>
      <c r="I18" s="72">
        <f t="shared" si="3"/>
        <v>0.02430555556</v>
      </c>
      <c r="J18" s="82"/>
      <c r="K18" s="48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7.25" customHeight="1">
      <c r="A19" s="23"/>
      <c r="B19" s="40" t="s">
        <v>311</v>
      </c>
      <c r="C19" s="69">
        <v>45214.0</v>
      </c>
      <c r="D19" s="42">
        <v>0.5972222222222222</v>
      </c>
      <c r="E19" s="60">
        <v>0.6770833333333334</v>
      </c>
      <c r="F19" s="44">
        <f t="shared" si="1"/>
        <v>0.07986111111</v>
      </c>
      <c r="G19" s="73">
        <f t="shared" si="4"/>
        <v>45243</v>
      </c>
      <c r="H19" s="74">
        <f t="shared" si="2"/>
        <v>45249</v>
      </c>
      <c r="I19" s="75">
        <f t="shared" si="3"/>
        <v>0.1527777778</v>
      </c>
      <c r="J19" s="30"/>
      <c r="K19" s="48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7.25" customHeight="1">
      <c r="A20" s="23"/>
      <c r="B20" s="40" t="s">
        <v>312</v>
      </c>
      <c r="C20" s="69">
        <v>45220.0</v>
      </c>
      <c r="D20" s="53">
        <v>0.9166666666666666</v>
      </c>
      <c r="E20" s="60">
        <v>0.9861111111111112</v>
      </c>
      <c r="F20" s="44">
        <f t="shared" si="1"/>
        <v>0.06944444444</v>
      </c>
      <c r="G20" s="77">
        <f t="shared" si="4"/>
        <v>45250</v>
      </c>
      <c r="H20" s="78">
        <f t="shared" si="2"/>
        <v>45256</v>
      </c>
      <c r="I20" s="72">
        <f t="shared" si="3"/>
        <v>0.1666666667</v>
      </c>
      <c r="J20" s="30"/>
      <c r="K20" s="48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7.25" customHeight="1">
      <c r="A21" s="23"/>
      <c r="B21" s="40" t="s">
        <v>313</v>
      </c>
      <c r="C21" s="69">
        <v>45221.0</v>
      </c>
      <c r="D21" s="53">
        <v>0.5173611111111112</v>
      </c>
      <c r="E21" s="60">
        <v>0.5555555555555556</v>
      </c>
      <c r="F21" s="44">
        <f t="shared" si="1"/>
        <v>0.03819444444</v>
      </c>
      <c r="G21" s="73">
        <f t="shared" si="4"/>
        <v>45257</v>
      </c>
      <c r="H21" s="74">
        <f t="shared" si="2"/>
        <v>45263</v>
      </c>
      <c r="I21" s="75">
        <f t="shared" si="3"/>
        <v>0.4791666667</v>
      </c>
      <c r="J21" s="30"/>
      <c r="K21" s="48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7.25" customHeight="1">
      <c r="A22" s="23"/>
      <c r="B22" s="40" t="s">
        <v>314</v>
      </c>
      <c r="C22" s="69">
        <v>45221.0</v>
      </c>
      <c r="D22" s="53">
        <v>0.6458333333333334</v>
      </c>
      <c r="E22" s="60">
        <v>0.7361111111111112</v>
      </c>
      <c r="F22" s="44">
        <f t="shared" si="1"/>
        <v>0.09027777778</v>
      </c>
      <c r="G22" s="77">
        <f t="shared" si="4"/>
        <v>45264</v>
      </c>
      <c r="H22" s="78">
        <f t="shared" si="2"/>
        <v>45270</v>
      </c>
      <c r="I22" s="72">
        <f t="shared" si="3"/>
        <v>0.5347222222</v>
      </c>
      <c r="J22" s="48"/>
      <c r="K22" s="48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7.25" customHeight="1">
      <c r="A23" s="23"/>
      <c r="B23" s="40" t="s">
        <v>315</v>
      </c>
      <c r="C23" s="69">
        <v>45230.0</v>
      </c>
      <c r="D23" s="84">
        <v>0.13541666666666666</v>
      </c>
      <c r="E23" s="60">
        <v>0.1527777777777778</v>
      </c>
      <c r="F23" s="44">
        <f t="shared" si="1"/>
        <v>0.01736111111</v>
      </c>
      <c r="G23" s="73">
        <f t="shared" si="4"/>
        <v>45271</v>
      </c>
      <c r="H23" s="74">
        <f t="shared" si="2"/>
        <v>45277</v>
      </c>
      <c r="I23" s="75">
        <f t="shared" si="3"/>
        <v>0.03125</v>
      </c>
      <c r="J23" s="48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7.25" customHeight="1">
      <c r="A24" s="23"/>
      <c r="B24" s="40" t="s">
        <v>316</v>
      </c>
      <c r="C24" s="69">
        <v>45235.0</v>
      </c>
      <c r="D24" s="84">
        <v>0.8506944444444444</v>
      </c>
      <c r="E24" s="60">
        <v>0.8645833333333334</v>
      </c>
      <c r="F24" s="44">
        <f t="shared" si="1"/>
        <v>0.01388888889</v>
      </c>
      <c r="G24" s="77">
        <f t="shared" si="4"/>
        <v>45278</v>
      </c>
      <c r="H24" s="78">
        <f t="shared" si="2"/>
        <v>45284</v>
      </c>
      <c r="I24" s="72">
        <f t="shared" si="3"/>
        <v>0.2743055556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7.25" customHeight="1">
      <c r="A25" s="23"/>
      <c r="B25" s="68" t="s">
        <v>316</v>
      </c>
      <c r="C25" s="69">
        <v>45235.0</v>
      </c>
      <c r="D25" s="42">
        <v>0.9243055555555556</v>
      </c>
      <c r="E25" s="60">
        <v>0.9770833333333333</v>
      </c>
      <c r="F25" s="44">
        <f t="shared" si="1"/>
        <v>0.05277777778</v>
      </c>
      <c r="G25" s="73">
        <f t="shared" si="4"/>
        <v>45285</v>
      </c>
      <c r="H25" s="74">
        <f t="shared" si="2"/>
        <v>45291</v>
      </c>
      <c r="I25" s="75">
        <f t="shared" si="3"/>
        <v>0.01041666667</v>
      </c>
      <c r="J25" s="104" t="s">
        <v>127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7.25" customHeight="1">
      <c r="A26" s="23"/>
      <c r="B26" s="68" t="s">
        <v>317</v>
      </c>
      <c r="C26" s="69">
        <v>45237.0</v>
      </c>
      <c r="D26" s="53">
        <v>0.6527777777777778</v>
      </c>
      <c r="E26" s="60">
        <v>0.6701388888888888</v>
      </c>
      <c r="F26" s="44">
        <f t="shared" si="1"/>
        <v>0.01736111111</v>
      </c>
      <c r="G26" s="77">
        <f t="shared" si="4"/>
        <v>45292</v>
      </c>
      <c r="H26" s="78">
        <f t="shared" si="2"/>
        <v>45298</v>
      </c>
      <c r="I26" s="72">
        <f t="shared" si="3"/>
        <v>0.3194444444</v>
      </c>
      <c r="J26" s="88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7.25" customHeight="1">
      <c r="A27" s="23"/>
      <c r="B27" s="68" t="s">
        <v>318</v>
      </c>
      <c r="C27" s="69">
        <v>45242.0</v>
      </c>
      <c r="D27" s="53">
        <v>0.7604166666666666</v>
      </c>
      <c r="E27" s="60">
        <v>0.7673611111111112</v>
      </c>
      <c r="F27" s="44">
        <f t="shared" si="1"/>
        <v>0.006944444444</v>
      </c>
      <c r="G27" s="73">
        <f t="shared" si="4"/>
        <v>45299</v>
      </c>
      <c r="H27" s="74">
        <f t="shared" si="2"/>
        <v>45305</v>
      </c>
      <c r="I27" s="75">
        <f t="shared" si="3"/>
        <v>0.8715277778</v>
      </c>
      <c r="J27" s="89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7.25" customHeight="1">
      <c r="A28" s="23"/>
      <c r="B28" s="68" t="s">
        <v>133</v>
      </c>
      <c r="C28" s="69">
        <v>45244.0</v>
      </c>
      <c r="D28" s="53">
        <v>0.6527777777777778</v>
      </c>
      <c r="E28" s="87">
        <v>0.6736111111111112</v>
      </c>
      <c r="F28" s="44">
        <f t="shared" si="1"/>
        <v>0.02083333333</v>
      </c>
      <c r="G28" s="77">
        <f t="shared" si="4"/>
        <v>45306</v>
      </c>
      <c r="H28" s="78">
        <f t="shared" si="2"/>
        <v>45312</v>
      </c>
      <c r="I28" s="72">
        <f t="shared" si="3"/>
        <v>0.6736111111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7.25" customHeight="1">
      <c r="A29" s="23"/>
      <c r="B29" s="68" t="s">
        <v>319</v>
      </c>
      <c r="C29" s="69">
        <v>45244.0</v>
      </c>
      <c r="D29" s="86">
        <v>0.9923611111111111</v>
      </c>
      <c r="E29" s="87">
        <v>0.9993055555555556</v>
      </c>
      <c r="F29" s="44">
        <f t="shared" si="1"/>
        <v>0.006944444444</v>
      </c>
      <c r="G29" s="90">
        <f>G28+7</f>
        <v>45313</v>
      </c>
      <c r="H29" s="91">
        <f>G29+1</f>
        <v>45314</v>
      </c>
      <c r="I29" s="92">
        <f t="shared" si="3"/>
        <v>0.3923611111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7.25" customHeight="1">
      <c r="A30" s="23"/>
      <c r="B30" s="68" t="s">
        <v>320</v>
      </c>
      <c r="C30" s="69">
        <v>45245.0</v>
      </c>
      <c r="D30" s="86">
        <v>0.0</v>
      </c>
      <c r="E30" s="87">
        <v>0.006944444444444444</v>
      </c>
      <c r="F30" s="44">
        <f t="shared" si="1"/>
        <v>0.006944444444</v>
      </c>
      <c r="G30" s="93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7.25" customHeight="1">
      <c r="A31" s="23"/>
      <c r="B31" s="68" t="s">
        <v>321</v>
      </c>
      <c r="C31" s="69">
        <v>45245.0</v>
      </c>
      <c r="D31" s="86">
        <v>0.4583333333333333</v>
      </c>
      <c r="E31" s="87">
        <v>0.4861111111111111</v>
      </c>
      <c r="F31" s="44">
        <f t="shared" si="1"/>
        <v>0.02777777778</v>
      </c>
      <c r="G31" s="93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7.25" customHeight="1">
      <c r="A32" s="23"/>
      <c r="B32" s="68" t="s">
        <v>322</v>
      </c>
      <c r="C32" s="69">
        <v>45248.0</v>
      </c>
      <c r="D32" s="86">
        <v>0.6215277777777778</v>
      </c>
      <c r="E32" s="87">
        <v>0.7118055555555556</v>
      </c>
      <c r="F32" s="44">
        <f t="shared" si="1"/>
        <v>0.09027777778</v>
      </c>
      <c r="G32" s="93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7.25" customHeight="1">
      <c r="A33" s="23"/>
      <c r="B33" s="68" t="s">
        <v>133</v>
      </c>
      <c r="C33" s="69">
        <v>45250.0</v>
      </c>
      <c r="D33" s="86">
        <v>0.59375</v>
      </c>
      <c r="E33" s="87">
        <v>0.625</v>
      </c>
      <c r="F33" s="44">
        <f t="shared" si="1"/>
        <v>0.03125</v>
      </c>
      <c r="G33" s="93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7.25" customHeight="1">
      <c r="A34" s="23"/>
      <c r="B34" s="68" t="s">
        <v>323</v>
      </c>
      <c r="C34" s="69">
        <v>45253.0</v>
      </c>
      <c r="D34" s="86">
        <v>0.7048611111111112</v>
      </c>
      <c r="E34" s="87">
        <v>0.7951388888888888</v>
      </c>
      <c r="F34" s="44">
        <f t="shared" si="1"/>
        <v>0.09027777778</v>
      </c>
      <c r="G34" s="93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7.25" customHeight="1">
      <c r="A35" s="23"/>
      <c r="B35" s="68" t="s">
        <v>324</v>
      </c>
      <c r="C35" s="69">
        <v>45253.0</v>
      </c>
      <c r="D35" s="86">
        <v>0.8715277777777778</v>
      </c>
      <c r="E35" s="87">
        <v>0.8888888888888888</v>
      </c>
      <c r="F35" s="44">
        <f t="shared" si="1"/>
        <v>0.01736111111</v>
      </c>
      <c r="G35" s="93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7.25" customHeight="1">
      <c r="A36" s="23"/>
      <c r="B36" s="68" t="s">
        <v>325</v>
      </c>
      <c r="C36" s="69">
        <v>45255.0</v>
      </c>
      <c r="D36" s="86">
        <v>0.020833333333333332</v>
      </c>
      <c r="E36" s="87">
        <v>0.04861111111111111</v>
      </c>
      <c r="F36" s="44">
        <f t="shared" si="1"/>
        <v>0.02777777778</v>
      </c>
      <c r="G36" s="93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7.25" customHeight="1">
      <c r="A37" s="23"/>
      <c r="B37" s="68" t="s">
        <v>326</v>
      </c>
      <c r="C37" s="69">
        <v>45257.0</v>
      </c>
      <c r="D37" s="86">
        <v>0.7291666666666666</v>
      </c>
      <c r="E37" s="87">
        <v>0.7708333333333334</v>
      </c>
      <c r="F37" s="44">
        <f t="shared" si="1"/>
        <v>0.04166666667</v>
      </c>
      <c r="G37" s="93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7.25" customHeight="1">
      <c r="A38" s="23"/>
      <c r="B38" s="68" t="s">
        <v>326</v>
      </c>
      <c r="C38" s="69">
        <v>45257.0</v>
      </c>
      <c r="D38" s="86">
        <v>0.9513888888888888</v>
      </c>
      <c r="E38" s="87">
        <v>0.9583333333333334</v>
      </c>
      <c r="F38" s="44">
        <f t="shared" si="1"/>
        <v>0.006944444444</v>
      </c>
      <c r="G38" s="93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7.25" customHeight="1">
      <c r="A39" s="23"/>
      <c r="B39" s="68" t="s">
        <v>133</v>
      </c>
      <c r="C39" s="69">
        <v>45258.0</v>
      </c>
      <c r="D39" s="86">
        <v>0.5104166666666666</v>
      </c>
      <c r="E39" s="87">
        <v>0.5416666666666666</v>
      </c>
      <c r="F39" s="44">
        <f t="shared" si="1"/>
        <v>0.03125</v>
      </c>
      <c r="G39" s="93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7.25" customHeight="1">
      <c r="A40" s="23"/>
      <c r="B40" s="68" t="s">
        <v>327</v>
      </c>
      <c r="C40" s="69">
        <v>45258.0</v>
      </c>
      <c r="D40" s="86">
        <v>0.5625</v>
      </c>
      <c r="E40" s="87">
        <v>0.5763888888888888</v>
      </c>
      <c r="F40" s="44">
        <f t="shared" si="1"/>
        <v>0.01388888889</v>
      </c>
      <c r="G40" s="93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7.25" customHeight="1">
      <c r="A41" s="23"/>
      <c r="B41" s="68" t="s">
        <v>328</v>
      </c>
      <c r="C41" s="69">
        <v>45258.0</v>
      </c>
      <c r="D41" s="86">
        <v>0.6597222222222222</v>
      </c>
      <c r="E41" s="87">
        <v>0.8055555555555556</v>
      </c>
      <c r="F41" s="44">
        <f t="shared" si="1"/>
        <v>0.1458333333</v>
      </c>
      <c r="G41" s="93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7.25" customHeight="1">
      <c r="A42" s="23"/>
      <c r="B42" s="68" t="s">
        <v>329</v>
      </c>
      <c r="C42" s="69">
        <v>45258.0</v>
      </c>
      <c r="D42" s="86">
        <v>0.9166666666666666</v>
      </c>
      <c r="E42" s="87">
        <v>0.9270833333333334</v>
      </c>
      <c r="F42" s="44">
        <f t="shared" si="1"/>
        <v>0.01041666667</v>
      </c>
      <c r="G42" s="93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7.25" customHeight="1">
      <c r="A43" s="23"/>
      <c r="B43" s="68" t="s">
        <v>329</v>
      </c>
      <c r="C43" s="69">
        <v>45259.0</v>
      </c>
      <c r="D43" s="86">
        <v>0.052083333333333336</v>
      </c>
      <c r="E43" s="87">
        <v>0.11805555555555555</v>
      </c>
      <c r="F43" s="44">
        <f t="shared" si="1"/>
        <v>0.06597222222</v>
      </c>
      <c r="G43" s="93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7.25" customHeight="1">
      <c r="A44" s="23"/>
      <c r="B44" s="68" t="s">
        <v>330</v>
      </c>
      <c r="C44" s="69">
        <v>45262.0</v>
      </c>
      <c r="D44" s="86">
        <v>0.6076388888888888</v>
      </c>
      <c r="E44" s="87">
        <v>0.7118055555555556</v>
      </c>
      <c r="F44" s="44">
        <f t="shared" si="1"/>
        <v>0.1041666667</v>
      </c>
      <c r="G44" s="93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7.25" customHeight="1">
      <c r="A45" s="23"/>
      <c r="B45" s="68" t="s">
        <v>331</v>
      </c>
      <c r="C45" s="69">
        <v>45262.0</v>
      </c>
      <c r="D45" s="86">
        <v>0.8333333333333334</v>
      </c>
      <c r="E45" s="87">
        <v>0.8923611111111112</v>
      </c>
      <c r="F45" s="44">
        <f t="shared" si="1"/>
        <v>0.05902777778</v>
      </c>
      <c r="G45" s="93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7.25" customHeight="1">
      <c r="A46" s="23"/>
      <c r="B46" s="68" t="s">
        <v>133</v>
      </c>
      <c r="C46" s="69">
        <v>45264.0</v>
      </c>
      <c r="D46" s="86">
        <v>0.6458333333333334</v>
      </c>
      <c r="E46" s="87">
        <v>0.6770833333333334</v>
      </c>
      <c r="F46" s="44">
        <f t="shared" si="1"/>
        <v>0.03125</v>
      </c>
      <c r="G46" s="93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7.25" customHeight="1">
      <c r="A47" s="23"/>
      <c r="B47" s="68" t="s">
        <v>332</v>
      </c>
      <c r="C47" s="69">
        <v>45266.0</v>
      </c>
      <c r="D47" s="86">
        <v>0.6701388888888888</v>
      </c>
      <c r="E47" s="87">
        <v>0.7673611111111112</v>
      </c>
      <c r="F47" s="44">
        <f t="shared" si="1"/>
        <v>0.09722222222</v>
      </c>
      <c r="G47" s="93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7.25" customHeight="1">
      <c r="A48" s="23"/>
      <c r="B48" s="68" t="s">
        <v>333</v>
      </c>
      <c r="C48" s="69">
        <v>45266.0</v>
      </c>
      <c r="D48" s="86">
        <v>0.8333333333333334</v>
      </c>
      <c r="E48" s="87">
        <v>0.8576388888888888</v>
      </c>
      <c r="F48" s="44">
        <f t="shared" si="1"/>
        <v>0.02430555556</v>
      </c>
      <c r="G48" s="93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7.25" customHeight="1">
      <c r="A49" s="23"/>
      <c r="B49" s="68" t="s">
        <v>334</v>
      </c>
      <c r="C49" s="69">
        <v>45267.0</v>
      </c>
      <c r="D49" s="86">
        <v>0.4583333333333333</v>
      </c>
      <c r="E49" s="87">
        <v>0.5034722222222222</v>
      </c>
      <c r="F49" s="44">
        <f t="shared" si="1"/>
        <v>0.04513888889</v>
      </c>
      <c r="G49" s="93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7.25" customHeight="1">
      <c r="A50" s="23"/>
      <c r="B50" s="68" t="s">
        <v>335</v>
      </c>
      <c r="C50" s="69">
        <v>45267.0</v>
      </c>
      <c r="D50" s="86">
        <v>0.71875</v>
      </c>
      <c r="E50" s="87">
        <v>0.78125</v>
      </c>
      <c r="F50" s="44">
        <f t="shared" si="1"/>
        <v>0.0625</v>
      </c>
      <c r="G50" s="93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7.25" customHeight="1">
      <c r="A51" s="23"/>
      <c r="B51" s="68" t="s">
        <v>336</v>
      </c>
      <c r="C51" s="69">
        <v>45267.0</v>
      </c>
      <c r="D51" s="86">
        <v>0.8541666666666666</v>
      </c>
      <c r="E51" s="87">
        <v>0.9409722222222222</v>
      </c>
      <c r="F51" s="44">
        <f t="shared" si="1"/>
        <v>0.08680555556</v>
      </c>
      <c r="G51" s="93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7.25" customHeight="1">
      <c r="A52" s="23"/>
      <c r="B52" s="68" t="s">
        <v>337</v>
      </c>
      <c r="C52" s="69">
        <v>45268.0</v>
      </c>
      <c r="D52" s="86">
        <v>0.024305555555555556</v>
      </c>
      <c r="E52" s="87">
        <v>0.08680555555555555</v>
      </c>
      <c r="F52" s="44">
        <f t="shared" si="1"/>
        <v>0.0625</v>
      </c>
      <c r="G52" s="93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7.25" customHeight="1">
      <c r="A53" s="23"/>
      <c r="B53" s="68" t="s">
        <v>338</v>
      </c>
      <c r="C53" s="69">
        <v>45268.0</v>
      </c>
      <c r="D53" s="86">
        <v>0.5138888888888888</v>
      </c>
      <c r="E53" s="87">
        <v>0.5833333333333334</v>
      </c>
      <c r="F53" s="44">
        <f t="shared" si="1"/>
        <v>0.06944444444</v>
      </c>
      <c r="G53" s="93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7.25" customHeight="1">
      <c r="A54" s="23"/>
      <c r="B54" s="68" t="s">
        <v>339</v>
      </c>
      <c r="C54" s="69">
        <v>45268.0</v>
      </c>
      <c r="D54" s="86">
        <v>0.5833333333333334</v>
      </c>
      <c r="E54" s="87">
        <v>0.6284722222222222</v>
      </c>
      <c r="F54" s="44">
        <f t="shared" si="1"/>
        <v>0.04513888889</v>
      </c>
      <c r="G54" s="93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7.25" customHeight="1">
      <c r="A55" s="23"/>
      <c r="B55" s="68" t="s">
        <v>340</v>
      </c>
      <c r="C55" s="69">
        <v>45269.0</v>
      </c>
      <c r="D55" s="86">
        <v>0.7256944444444444</v>
      </c>
      <c r="E55" s="87">
        <v>0.7361111111111112</v>
      </c>
      <c r="F55" s="44">
        <f t="shared" si="1"/>
        <v>0.01041666667</v>
      </c>
      <c r="G55" s="93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7.25" customHeight="1">
      <c r="A56" s="23"/>
      <c r="B56" s="68" t="s">
        <v>133</v>
      </c>
      <c r="C56" s="69">
        <v>45272.0</v>
      </c>
      <c r="D56" s="86">
        <v>0.6111111111111112</v>
      </c>
      <c r="E56" s="87">
        <v>0.6423611111111112</v>
      </c>
      <c r="F56" s="44">
        <f t="shared" si="1"/>
        <v>0.03125</v>
      </c>
      <c r="G56" s="93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7.25" customHeight="1">
      <c r="A57" s="23"/>
      <c r="B57" s="68" t="s">
        <v>341</v>
      </c>
      <c r="C57" s="69">
        <v>45278.0</v>
      </c>
      <c r="D57" s="86">
        <v>0.6736111111111112</v>
      </c>
      <c r="E57" s="87">
        <v>0.7152777777777778</v>
      </c>
      <c r="F57" s="44">
        <f t="shared" si="1"/>
        <v>0.04166666667</v>
      </c>
      <c r="G57" s="93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7.25" customHeight="1">
      <c r="A58" s="23"/>
      <c r="B58" s="68" t="s">
        <v>341</v>
      </c>
      <c r="C58" s="69">
        <v>45278.0</v>
      </c>
      <c r="D58" s="86">
        <v>0.7881944444444444</v>
      </c>
      <c r="E58" s="87">
        <v>0.8402777777777778</v>
      </c>
      <c r="F58" s="44">
        <f t="shared" si="1"/>
        <v>0.05208333333</v>
      </c>
      <c r="G58" s="93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7.25" customHeight="1">
      <c r="A59" s="23"/>
      <c r="B59" s="68" t="s">
        <v>341</v>
      </c>
      <c r="C59" s="69">
        <v>45279.0</v>
      </c>
      <c r="D59" s="86">
        <v>0.03819444444444445</v>
      </c>
      <c r="E59" s="87">
        <v>0.08333333333333333</v>
      </c>
      <c r="F59" s="44">
        <f t="shared" si="1"/>
        <v>0.04513888889</v>
      </c>
      <c r="G59" s="93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7.25" customHeight="1">
      <c r="A60" s="23"/>
      <c r="B60" s="68" t="s">
        <v>342</v>
      </c>
      <c r="C60" s="69">
        <v>45279.0</v>
      </c>
      <c r="D60" s="86">
        <v>0.9444444444444444</v>
      </c>
      <c r="E60" s="87">
        <v>0.9618055555555556</v>
      </c>
      <c r="F60" s="44">
        <f t="shared" si="1"/>
        <v>0.01736111111</v>
      </c>
      <c r="G60" s="93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7.25" customHeight="1">
      <c r="A61" s="23"/>
      <c r="B61" s="68" t="s">
        <v>343</v>
      </c>
      <c r="C61" s="69">
        <v>45280.0</v>
      </c>
      <c r="D61" s="86">
        <v>0.027777777777777776</v>
      </c>
      <c r="E61" s="87">
        <v>0.06944444444444445</v>
      </c>
      <c r="F61" s="44">
        <f t="shared" si="1"/>
        <v>0.04166666667</v>
      </c>
      <c r="G61" s="93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7.25" customHeight="1">
      <c r="A62" s="23"/>
      <c r="B62" s="68" t="s">
        <v>344</v>
      </c>
      <c r="C62" s="69">
        <v>45280.0</v>
      </c>
      <c r="D62" s="86">
        <v>0.11805555555555555</v>
      </c>
      <c r="E62" s="87">
        <v>0.16666666666666666</v>
      </c>
      <c r="F62" s="44">
        <f t="shared" si="1"/>
        <v>0.04861111111</v>
      </c>
      <c r="G62" s="93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7.25" customHeight="1">
      <c r="A63" s="23"/>
      <c r="B63" s="68" t="s">
        <v>133</v>
      </c>
      <c r="C63" s="69">
        <v>45280.0</v>
      </c>
      <c r="D63" s="86">
        <v>0.6284722222222222</v>
      </c>
      <c r="E63" s="87">
        <v>0.65625</v>
      </c>
      <c r="F63" s="44">
        <f t="shared" si="1"/>
        <v>0.02777777778</v>
      </c>
      <c r="G63" s="93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7.25" customHeight="1">
      <c r="A64" s="23"/>
      <c r="B64" s="68" t="s">
        <v>345</v>
      </c>
      <c r="C64" s="69">
        <v>45286.0</v>
      </c>
      <c r="D64" s="86">
        <v>0.4583333333333333</v>
      </c>
      <c r="E64" s="87">
        <v>0.46875</v>
      </c>
      <c r="F64" s="44">
        <f t="shared" si="1"/>
        <v>0.01041666667</v>
      </c>
      <c r="G64" s="93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7.25" customHeight="1">
      <c r="A65" s="23"/>
      <c r="B65" s="68" t="s">
        <v>133</v>
      </c>
      <c r="C65" s="69">
        <v>45293.0</v>
      </c>
      <c r="D65" s="86">
        <v>0.7291666666666666</v>
      </c>
      <c r="E65" s="87">
        <v>0.7847222222222222</v>
      </c>
      <c r="F65" s="44">
        <f t="shared" si="1"/>
        <v>0.05555555556</v>
      </c>
      <c r="G65" s="93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7.25" customHeight="1">
      <c r="A66" s="23"/>
      <c r="B66" s="68" t="s">
        <v>346</v>
      </c>
      <c r="C66" s="69">
        <v>45295.0</v>
      </c>
      <c r="D66" s="86">
        <v>0.7986111111111112</v>
      </c>
      <c r="E66" s="87">
        <v>0.8263888888888888</v>
      </c>
      <c r="F66" s="44">
        <f t="shared" si="1"/>
        <v>0.02777777778</v>
      </c>
      <c r="G66" s="93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7.25" customHeight="1">
      <c r="A67" s="23"/>
      <c r="B67" s="68" t="s">
        <v>347</v>
      </c>
      <c r="C67" s="69">
        <v>45295.0</v>
      </c>
      <c r="D67" s="86">
        <v>0.8263888888888888</v>
      </c>
      <c r="E67" s="87">
        <v>0.8402777777777778</v>
      </c>
      <c r="F67" s="44">
        <f t="shared" si="1"/>
        <v>0.01388888889</v>
      </c>
      <c r="G67" s="93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7.25" customHeight="1">
      <c r="A68" s="23"/>
      <c r="B68" s="68" t="s">
        <v>348</v>
      </c>
      <c r="C68" s="69">
        <v>45297.0</v>
      </c>
      <c r="D68" s="86">
        <v>0.6770833333333334</v>
      </c>
      <c r="E68" s="87">
        <v>0.6875</v>
      </c>
      <c r="F68" s="44">
        <f t="shared" si="1"/>
        <v>0.01041666667</v>
      </c>
      <c r="G68" s="93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7.25" customHeight="1">
      <c r="A69" s="23"/>
      <c r="B69" s="68" t="s">
        <v>349</v>
      </c>
      <c r="C69" s="69">
        <v>45297.0</v>
      </c>
      <c r="D69" s="86">
        <v>0.7083333333333334</v>
      </c>
      <c r="E69" s="87">
        <v>0.7222222222222222</v>
      </c>
      <c r="F69" s="44">
        <f t="shared" si="1"/>
        <v>0.01388888889</v>
      </c>
      <c r="G69" s="93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7.25" customHeight="1">
      <c r="A70" s="23"/>
      <c r="B70" s="68" t="s">
        <v>350</v>
      </c>
      <c r="C70" s="69">
        <v>45297.0</v>
      </c>
      <c r="D70" s="86">
        <v>0.7743055555555556</v>
      </c>
      <c r="E70" s="87">
        <v>0.78125</v>
      </c>
      <c r="F70" s="44">
        <f t="shared" si="1"/>
        <v>0.006944444444</v>
      </c>
      <c r="G70" s="93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7.25" customHeight="1">
      <c r="A71" s="23"/>
      <c r="B71" s="68" t="s">
        <v>351</v>
      </c>
      <c r="C71" s="69">
        <v>45297.0</v>
      </c>
      <c r="D71" s="86">
        <v>0.78125</v>
      </c>
      <c r="E71" s="87">
        <v>0.8611111111111112</v>
      </c>
      <c r="F71" s="44">
        <f t="shared" si="1"/>
        <v>0.07986111111</v>
      </c>
      <c r="G71" s="93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7.25" customHeight="1">
      <c r="A72" s="23"/>
      <c r="B72" s="68" t="s">
        <v>352</v>
      </c>
      <c r="C72" s="69">
        <v>45297.0</v>
      </c>
      <c r="D72" s="86">
        <v>0.8854166666666666</v>
      </c>
      <c r="E72" s="87">
        <v>0.9965277777777778</v>
      </c>
      <c r="F72" s="44">
        <f t="shared" si="1"/>
        <v>0.1111111111</v>
      </c>
      <c r="G72" s="93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7.25" customHeight="1">
      <c r="A73" s="23"/>
      <c r="B73" s="68" t="s">
        <v>353</v>
      </c>
      <c r="C73" s="69">
        <v>45299.0</v>
      </c>
      <c r="D73" s="86">
        <v>0.020833333333333332</v>
      </c>
      <c r="E73" s="87">
        <v>0.0625</v>
      </c>
      <c r="F73" s="44">
        <f t="shared" si="1"/>
        <v>0.04166666667</v>
      </c>
      <c r="G73" s="93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7.25" customHeight="1">
      <c r="A74" s="23"/>
      <c r="B74" s="68" t="s">
        <v>354</v>
      </c>
      <c r="C74" s="69">
        <v>45299.0</v>
      </c>
      <c r="D74" s="86">
        <v>0.7777777777777778</v>
      </c>
      <c r="E74" s="87">
        <v>0.8333333333333334</v>
      </c>
      <c r="F74" s="44">
        <f t="shared" si="1"/>
        <v>0.05555555556</v>
      </c>
      <c r="G74" s="93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7.25" customHeight="1">
      <c r="A75" s="23"/>
      <c r="B75" s="68" t="s">
        <v>355</v>
      </c>
      <c r="C75" s="69">
        <v>45300.0</v>
      </c>
      <c r="D75" s="86">
        <v>0.5486111111111112</v>
      </c>
      <c r="E75" s="87">
        <v>0.5590277777777778</v>
      </c>
      <c r="F75" s="44">
        <f t="shared" si="1"/>
        <v>0.01041666667</v>
      </c>
      <c r="G75" s="93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7.25" customHeight="1">
      <c r="A76" s="23"/>
      <c r="B76" s="68" t="s">
        <v>356</v>
      </c>
      <c r="C76" s="69">
        <v>45300.0</v>
      </c>
      <c r="D76" s="86">
        <v>0.6180555555555556</v>
      </c>
      <c r="E76" s="87">
        <v>0.71875</v>
      </c>
      <c r="F76" s="44">
        <f t="shared" si="1"/>
        <v>0.1006944444</v>
      </c>
      <c r="G76" s="93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7.25" customHeight="1">
      <c r="A77" s="23"/>
      <c r="B77" s="68" t="s">
        <v>357</v>
      </c>
      <c r="C77" s="69">
        <v>45300.0</v>
      </c>
      <c r="D77" s="86">
        <v>0.7708333333333334</v>
      </c>
      <c r="E77" s="87">
        <v>0.84375</v>
      </c>
      <c r="F77" s="44">
        <f t="shared" si="1"/>
        <v>0.07291666667</v>
      </c>
      <c r="G77" s="93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7.25" customHeight="1">
      <c r="A78" s="23"/>
      <c r="B78" s="68" t="s">
        <v>353</v>
      </c>
      <c r="C78" s="69">
        <v>45301.0</v>
      </c>
      <c r="D78" s="86">
        <v>0.03819444444444445</v>
      </c>
      <c r="E78" s="87">
        <v>0.09722222222222222</v>
      </c>
      <c r="F78" s="44">
        <f t="shared" si="1"/>
        <v>0.05902777778</v>
      </c>
      <c r="G78" s="93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7.25" customHeight="1">
      <c r="A79" s="23"/>
      <c r="B79" s="68" t="s">
        <v>358</v>
      </c>
      <c r="C79" s="69">
        <v>45301.0</v>
      </c>
      <c r="D79" s="86">
        <v>0.5833333333333334</v>
      </c>
      <c r="E79" s="87">
        <v>0.5972222222222222</v>
      </c>
      <c r="F79" s="44">
        <f t="shared" si="1"/>
        <v>0.01388888889</v>
      </c>
      <c r="G79" s="93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7.25" customHeight="1">
      <c r="A80" s="23"/>
      <c r="B80" s="68" t="s">
        <v>359</v>
      </c>
      <c r="C80" s="69">
        <v>45302.0</v>
      </c>
      <c r="D80" s="86">
        <v>0.5555555555555556</v>
      </c>
      <c r="E80" s="87">
        <v>0.5902777777777778</v>
      </c>
      <c r="F80" s="44">
        <f t="shared" si="1"/>
        <v>0.03472222222</v>
      </c>
      <c r="G80" s="93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7.25" customHeight="1">
      <c r="A81" s="23"/>
      <c r="B81" s="68" t="s">
        <v>360</v>
      </c>
      <c r="C81" s="69">
        <v>45302.0</v>
      </c>
      <c r="D81" s="86">
        <v>0.7222222222222222</v>
      </c>
      <c r="E81" s="87">
        <v>0.78125</v>
      </c>
      <c r="F81" s="44">
        <f t="shared" si="1"/>
        <v>0.05902777778</v>
      </c>
      <c r="G81" s="93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7.25" customHeight="1">
      <c r="A82" s="23"/>
      <c r="B82" s="68" t="s">
        <v>361</v>
      </c>
      <c r="C82" s="69">
        <v>45303.0</v>
      </c>
      <c r="D82" s="86">
        <v>0.5763888888888888</v>
      </c>
      <c r="E82" s="87">
        <v>0.6944444444444444</v>
      </c>
      <c r="F82" s="44">
        <f t="shared" si="1"/>
        <v>0.1180555556</v>
      </c>
      <c r="G82" s="93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7.25" customHeight="1">
      <c r="A83" s="23"/>
      <c r="B83" s="68" t="s">
        <v>362</v>
      </c>
      <c r="C83" s="69">
        <v>45303.0</v>
      </c>
      <c r="D83" s="86">
        <v>0.75</v>
      </c>
      <c r="E83" s="87">
        <v>0.8125</v>
      </c>
      <c r="F83" s="44">
        <f t="shared" si="1"/>
        <v>0.0625</v>
      </c>
      <c r="G83" s="93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7.25" customHeight="1">
      <c r="A84" s="23"/>
      <c r="B84" s="68" t="s">
        <v>363</v>
      </c>
      <c r="C84" s="69">
        <v>45304.0</v>
      </c>
      <c r="D84" s="86">
        <v>0.5347222222222222</v>
      </c>
      <c r="E84" s="87">
        <v>0.5833333333333334</v>
      </c>
      <c r="F84" s="44">
        <f t="shared" si="1"/>
        <v>0.04861111111</v>
      </c>
      <c r="G84" s="93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7.25" customHeight="1">
      <c r="A85" s="23"/>
      <c r="B85" s="68" t="s">
        <v>364</v>
      </c>
      <c r="C85" s="69">
        <v>45304.0</v>
      </c>
      <c r="D85" s="86">
        <v>0.6111111111111112</v>
      </c>
      <c r="E85" s="87">
        <v>0.6909722222222222</v>
      </c>
      <c r="F85" s="44">
        <f t="shared" si="1"/>
        <v>0.07986111111</v>
      </c>
      <c r="G85" s="93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7.25" customHeight="1">
      <c r="A86" s="23"/>
      <c r="B86" s="68" t="s">
        <v>365</v>
      </c>
      <c r="C86" s="97">
        <v>45304.0</v>
      </c>
      <c r="D86" s="86">
        <v>0.7291666666666666</v>
      </c>
      <c r="E86" s="87">
        <v>0.84375</v>
      </c>
      <c r="F86" s="44">
        <f t="shared" si="1"/>
        <v>0.1145833333</v>
      </c>
      <c r="G86" s="93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7.25" customHeight="1">
      <c r="A87" s="23"/>
      <c r="B87" s="68" t="s">
        <v>366</v>
      </c>
      <c r="C87" s="69">
        <v>45306.0</v>
      </c>
      <c r="D87" s="86">
        <v>0.4340277777777778</v>
      </c>
      <c r="E87" s="87">
        <v>0.4583333333333333</v>
      </c>
      <c r="F87" s="44">
        <f t="shared" si="1"/>
        <v>0.02430555556</v>
      </c>
      <c r="G87" s="93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7.25" customHeight="1">
      <c r="A88" s="23"/>
      <c r="B88" s="68" t="s">
        <v>367</v>
      </c>
      <c r="C88" s="69">
        <v>45306.0</v>
      </c>
      <c r="D88" s="86">
        <v>0.5520833333333334</v>
      </c>
      <c r="E88" s="87">
        <v>0.6041666666666666</v>
      </c>
      <c r="F88" s="44">
        <f t="shared" si="1"/>
        <v>0.05208333333</v>
      </c>
      <c r="G88" s="93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7.25" customHeight="1">
      <c r="A89" s="23"/>
      <c r="B89" s="68" t="s">
        <v>368</v>
      </c>
      <c r="C89" s="69">
        <v>45306.0</v>
      </c>
      <c r="D89" s="86">
        <v>0.6354166666666666</v>
      </c>
      <c r="E89" s="87">
        <v>0.8541666666666666</v>
      </c>
      <c r="F89" s="44">
        <f t="shared" si="1"/>
        <v>0.21875</v>
      </c>
      <c r="G89" s="93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7.25" customHeight="1">
      <c r="A90" s="23"/>
      <c r="B90" s="68" t="s">
        <v>369</v>
      </c>
      <c r="C90" s="69">
        <v>45308.0</v>
      </c>
      <c r="D90" s="86">
        <v>0.625</v>
      </c>
      <c r="E90" s="87">
        <v>0.6388888888888888</v>
      </c>
      <c r="F90" s="44">
        <f t="shared" si="1"/>
        <v>0.01388888889</v>
      </c>
      <c r="G90" s="93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7.25" customHeight="1">
      <c r="A91" s="23"/>
      <c r="B91" s="68" t="s">
        <v>370</v>
      </c>
      <c r="C91" s="69">
        <v>45308.0</v>
      </c>
      <c r="D91" s="86">
        <v>0.6979166666666666</v>
      </c>
      <c r="E91" s="87">
        <v>0.8402777777777778</v>
      </c>
      <c r="F91" s="44">
        <f t="shared" si="1"/>
        <v>0.1423611111</v>
      </c>
      <c r="G91" s="93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7.25" customHeight="1">
      <c r="A92" s="23"/>
      <c r="B92" s="68" t="s">
        <v>371</v>
      </c>
      <c r="C92" s="97">
        <v>45310.0</v>
      </c>
      <c r="D92" s="86">
        <v>0.6041666666666666</v>
      </c>
      <c r="E92" s="87">
        <v>0.7083333333333334</v>
      </c>
      <c r="F92" s="44">
        <f t="shared" si="1"/>
        <v>0.1041666667</v>
      </c>
      <c r="G92" s="93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7.25" customHeight="1">
      <c r="A93" s="23"/>
      <c r="B93" s="68" t="s">
        <v>372</v>
      </c>
      <c r="C93" s="69">
        <v>45311.0</v>
      </c>
      <c r="D93" s="86">
        <v>0.8368055555555556</v>
      </c>
      <c r="E93" s="87">
        <v>0.875</v>
      </c>
      <c r="F93" s="44">
        <f t="shared" si="1"/>
        <v>0.03819444444</v>
      </c>
      <c r="G93" s="93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7.25" customHeight="1">
      <c r="A94" s="23"/>
      <c r="B94" s="68" t="s">
        <v>372</v>
      </c>
      <c r="C94" s="69">
        <v>45312.0</v>
      </c>
      <c r="D94" s="86">
        <v>0.010416666666666666</v>
      </c>
      <c r="E94" s="87">
        <v>0.03819444444444445</v>
      </c>
      <c r="F94" s="44">
        <f t="shared" si="1"/>
        <v>0.02777777778</v>
      </c>
      <c r="G94" s="93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7.25" customHeight="1">
      <c r="A95" s="23"/>
      <c r="B95" s="68" t="s">
        <v>133</v>
      </c>
      <c r="C95" s="69">
        <v>45312.0</v>
      </c>
      <c r="D95" s="86">
        <v>0.7083333333333334</v>
      </c>
      <c r="E95" s="87">
        <v>0.7604166666666666</v>
      </c>
      <c r="F95" s="44">
        <f t="shared" si="1"/>
        <v>0.05208333333</v>
      </c>
      <c r="G95" s="93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7.25" customHeight="1">
      <c r="A96" s="23"/>
      <c r="B96" s="68" t="s">
        <v>353</v>
      </c>
      <c r="C96" s="69">
        <v>45313.0</v>
      </c>
      <c r="D96" s="86">
        <v>0.4375</v>
      </c>
      <c r="E96" s="87">
        <v>0.4583333333333333</v>
      </c>
      <c r="F96" s="44">
        <f t="shared" si="1"/>
        <v>0.02083333333</v>
      </c>
      <c r="G96" s="93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7.25" customHeight="1">
      <c r="A97" s="23"/>
      <c r="B97" s="68" t="s">
        <v>373</v>
      </c>
      <c r="C97" s="69">
        <v>45313.0</v>
      </c>
      <c r="D97" s="86">
        <v>0.5625</v>
      </c>
      <c r="E97" s="87">
        <v>0.84375</v>
      </c>
      <c r="F97" s="44">
        <f t="shared" si="1"/>
        <v>0.28125</v>
      </c>
      <c r="G97" s="93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7.25" customHeight="1">
      <c r="A98" s="23"/>
      <c r="B98" s="68" t="s">
        <v>374</v>
      </c>
      <c r="C98" s="69">
        <v>45313.0</v>
      </c>
      <c r="D98" s="86">
        <v>0.9166666666666666</v>
      </c>
      <c r="E98" s="87">
        <v>0.9965277777777778</v>
      </c>
      <c r="F98" s="44">
        <f t="shared" si="1"/>
        <v>0.07986111111</v>
      </c>
      <c r="G98" s="93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7.25" customHeight="1">
      <c r="A99" s="23"/>
      <c r="B99" s="68" t="s">
        <v>374</v>
      </c>
      <c r="C99" s="69">
        <v>45314.0</v>
      </c>
      <c r="D99" s="86">
        <v>0.0</v>
      </c>
      <c r="E99" s="87">
        <v>0.010416666666666666</v>
      </c>
      <c r="F99" s="44">
        <f t="shared" si="1"/>
        <v>0.01041666667</v>
      </c>
      <c r="G99" s="93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7.25" customHeight="1">
      <c r="A100" s="23"/>
      <c r="B100" s="98"/>
      <c r="C100" s="99"/>
      <c r="D100" s="100"/>
      <c r="E100" s="101"/>
      <c r="F100" s="44" t="str">
        <f t="shared" si="1"/>
        <v/>
      </c>
      <c r="G100" s="93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7.25" customHeight="1">
      <c r="A101" s="23"/>
      <c r="B101" s="98"/>
      <c r="C101" s="99"/>
      <c r="D101" s="100"/>
      <c r="E101" s="101"/>
      <c r="F101" s="44" t="str">
        <f t="shared" si="1"/>
        <v/>
      </c>
      <c r="G101" s="93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7.25" customHeight="1">
      <c r="A102" s="23"/>
      <c r="B102" s="98"/>
      <c r="C102" s="99"/>
      <c r="D102" s="100"/>
      <c r="E102" s="101"/>
      <c r="F102" s="44" t="str">
        <f t="shared" si="1"/>
        <v/>
      </c>
      <c r="G102" s="93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7.25" customHeight="1">
      <c r="A103" s="23"/>
      <c r="B103" s="98"/>
      <c r="C103" s="99"/>
      <c r="D103" s="100"/>
      <c r="E103" s="101"/>
      <c r="F103" s="44" t="str">
        <f t="shared" si="1"/>
        <v/>
      </c>
      <c r="G103" s="93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7.25" customHeight="1">
      <c r="A104" s="23"/>
      <c r="B104" s="98"/>
      <c r="C104" s="99"/>
      <c r="D104" s="100"/>
      <c r="E104" s="101"/>
      <c r="F104" s="44" t="str">
        <f t="shared" si="1"/>
        <v/>
      </c>
      <c r="G104" s="93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7.25" customHeight="1">
      <c r="A105" s="23"/>
      <c r="B105" s="98"/>
      <c r="C105" s="99"/>
      <c r="D105" s="100"/>
      <c r="E105" s="101"/>
      <c r="F105" s="44" t="str">
        <f t="shared" si="1"/>
        <v/>
      </c>
      <c r="G105" s="93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7.25" customHeight="1">
      <c r="A106" s="23"/>
      <c r="B106" s="98"/>
      <c r="C106" s="99"/>
      <c r="D106" s="100"/>
      <c r="E106" s="101"/>
      <c r="F106" s="44" t="str">
        <f t="shared" si="1"/>
        <v/>
      </c>
      <c r="G106" s="93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7.25" customHeight="1">
      <c r="A107" s="23"/>
      <c r="B107" s="98"/>
      <c r="C107" s="99"/>
      <c r="D107" s="100"/>
      <c r="E107" s="101"/>
      <c r="F107" s="44" t="str">
        <f t="shared" si="1"/>
        <v/>
      </c>
      <c r="G107" s="93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7.25" customHeight="1">
      <c r="A108" s="23"/>
      <c r="B108" s="98"/>
      <c r="C108" s="99"/>
      <c r="D108" s="100"/>
      <c r="E108" s="101"/>
      <c r="F108" s="44" t="str">
        <f t="shared" si="1"/>
        <v/>
      </c>
      <c r="G108" s="93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7.25" customHeight="1">
      <c r="A109" s="23"/>
      <c r="B109" s="98"/>
      <c r="C109" s="99"/>
      <c r="D109" s="100"/>
      <c r="E109" s="101"/>
      <c r="F109" s="44" t="str">
        <f t="shared" si="1"/>
        <v/>
      </c>
      <c r="G109" s="93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7.25" customHeight="1">
      <c r="A110" s="23"/>
      <c r="B110" s="98"/>
      <c r="C110" s="99"/>
      <c r="D110" s="100"/>
      <c r="E110" s="101"/>
      <c r="F110" s="44" t="str">
        <f t="shared" si="1"/>
        <v/>
      </c>
      <c r="G110" s="93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7.25" customHeight="1">
      <c r="A111" s="23"/>
      <c r="B111" s="98"/>
      <c r="C111" s="99"/>
      <c r="D111" s="100"/>
      <c r="E111" s="101"/>
      <c r="F111" s="44" t="str">
        <f t="shared" si="1"/>
        <v/>
      </c>
      <c r="G111" s="93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7.25" customHeight="1">
      <c r="A112" s="23"/>
      <c r="B112" s="98"/>
      <c r="C112" s="99"/>
      <c r="D112" s="100"/>
      <c r="E112" s="101"/>
      <c r="F112" s="44" t="str">
        <f t="shared" si="1"/>
        <v/>
      </c>
      <c r="G112" s="93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7.25" customHeight="1">
      <c r="A113" s="23"/>
      <c r="B113" s="98"/>
      <c r="C113" s="99"/>
      <c r="D113" s="100"/>
      <c r="E113" s="101"/>
      <c r="F113" s="44" t="str">
        <f t="shared" si="1"/>
        <v/>
      </c>
      <c r="G113" s="93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7.25" customHeight="1">
      <c r="A114" s="23"/>
      <c r="B114" s="98"/>
      <c r="C114" s="99"/>
      <c r="D114" s="100"/>
      <c r="E114" s="101"/>
      <c r="F114" s="44" t="str">
        <f t="shared" si="1"/>
        <v/>
      </c>
      <c r="G114" s="93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7.25" customHeight="1">
      <c r="A115" s="23"/>
      <c r="B115" s="98"/>
      <c r="C115" s="99"/>
      <c r="D115" s="100"/>
      <c r="E115" s="101"/>
      <c r="F115" s="44" t="str">
        <f t="shared" si="1"/>
        <v/>
      </c>
      <c r="G115" s="93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7.25" customHeight="1">
      <c r="A116" s="23"/>
      <c r="B116" s="98"/>
      <c r="C116" s="99"/>
      <c r="D116" s="100"/>
      <c r="E116" s="101"/>
      <c r="F116" s="44" t="str">
        <f t="shared" si="1"/>
        <v/>
      </c>
      <c r="G116" s="93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7.25" customHeight="1">
      <c r="A117" s="23"/>
      <c r="B117" s="98"/>
      <c r="C117" s="99"/>
      <c r="D117" s="100"/>
      <c r="E117" s="101"/>
      <c r="F117" s="44" t="str">
        <f t="shared" si="1"/>
        <v/>
      </c>
      <c r="G117" s="93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7.25" customHeight="1">
      <c r="A118" s="23"/>
      <c r="B118" s="98"/>
      <c r="C118" s="99"/>
      <c r="D118" s="100"/>
      <c r="E118" s="101"/>
      <c r="F118" s="44" t="str">
        <f t="shared" si="1"/>
        <v/>
      </c>
      <c r="G118" s="93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7.25" customHeight="1">
      <c r="A119" s="23"/>
      <c r="B119" s="98"/>
      <c r="C119" s="99"/>
      <c r="D119" s="100"/>
      <c r="E119" s="101"/>
      <c r="F119" s="44" t="str">
        <f t="shared" si="1"/>
        <v/>
      </c>
      <c r="G119" s="93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7.25" customHeight="1">
      <c r="A120" s="23"/>
      <c r="B120" s="98"/>
      <c r="C120" s="99"/>
      <c r="D120" s="100"/>
      <c r="E120" s="101"/>
      <c r="F120" s="44" t="str">
        <f t="shared" si="1"/>
        <v/>
      </c>
      <c r="G120" s="93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7.25" customHeight="1">
      <c r="A121" s="23"/>
      <c r="B121" s="98"/>
      <c r="C121" s="99"/>
      <c r="D121" s="100"/>
      <c r="E121" s="101"/>
      <c r="F121" s="44" t="str">
        <f t="shared" si="1"/>
        <v/>
      </c>
      <c r="G121" s="93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7.25" customHeight="1">
      <c r="A122" s="23"/>
      <c r="B122" s="98"/>
      <c r="C122" s="99"/>
      <c r="D122" s="100"/>
      <c r="E122" s="101"/>
      <c r="F122" s="44" t="str">
        <f t="shared" si="1"/>
        <v/>
      </c>
      <c r="G122" s="93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7.25" customHeight="1">
      <c r="A123" s="23"/>
      <c r="B123" s="98"/>
      <c r="C123" s="99"/>
      <c r="D123" s="100"/>
      <c r="E123" s="101"/>
      <c r="F123" s="44" t="str">
        <f t="shared" si="1"/>
        <v/>
      </c>
      <c r="G123" s="93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7.25" customHeight="1">
      <c r="A124" s="23"/>
      <c r="B124" s="98"/>
      <c r="C124" s="99"/>
      <c r="D124" s="100"/>
      <c r="E124" s="101"/>
      <c r="F124" s="44" t="str">
        <f t="shared" si="1"/>
        <v/>
      </c>
      <c r="G124" s="93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7.25" customHeight="1">
      <c r="A125" s="23"/>
      <c r="B125" s="98"/>
      <c r="C125" s="99"/>
      <c r="D125" s="100"/>
      <c r="E125" s="101"/>
      <c r="F125" s="44" t="str">
        <f t="shared" si="1"/>
        <v/>
      </c>
      <c r="G125" s="93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7.25" customHeight="1">
      <c r="A126" s="23"/>
      <c r="B126" s="98"/>
      <c r="C126" s="99"/>
      <c r="D126" s="100"/>
      <c r="E126" s="101"/>
      <c r="F126" s="44" t="str">
        <f t="shared" si="1"/>
        <v/>
      </c>
      <c r="G126" s="93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7.25" customHeight="1">
      <c r="A127" s="23"/>
      <c r="B127" s="98"/>
      <c r="C127" s="99"/>
      <c r="D127" s="100"/>
      <c r="E127" s="101"/>
      <c r="F127" s="44" t="str">
        <f t="shared" si="1"/>
        <v/>
      </c>
      <c r="G127" s="93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7.25" customHeight="1">
      <c r="A128" s="23"/>
      <c r="B128" s="98"/>
      <c r="C128" s="99"/>
      <c r="D128" s="100"/>
      <c r="E128" s="101"/>
      <c r="F128" s="44" t="str">
        <f t="shared" si="1"/>
        <v/>
      </c>
      <c r="G128" s="93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7.25" customHeight="1">
      <c r="A129" s="23"/>
      <c r="B129" s="98"/>
      <c r="C129" s="99"/>
      <c r="D129" s="100"/>
      <c r="E129" s="101"/>
      <c r="F129" s="44" t="str">
        <f t="shared" si="1"/>
        <v/>
      </c>
      <c r="G129" s="93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7.25" customHeight="1">
      <c r="A130" s="23"/>
      <c r="B130" s="98"/>
      <c r="C130" s="99"/>
      <c r="D130" s="100"/>
      <c r="E130" s="101"/>
      <c r="F130" s="44" t="str">
        <f t="shared" si="1"/>
        <v/>
      </c>
      <c r="G130" s="93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7.25" customHeight="1">
      <c r="A131" s="23"/>
      <c r="B131" s="98"/>
      <c r="C131" s="99"/>
      <c r="D131" s="100"/>
      <c r="E131" s="101"/>
      <c r="F131" s="44" t="str">
        <f t="shared" si="1"/>
        <v/>
      </c>
      <c r="G131" s="93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7.25" customHeight="1">
      <c r="A132" s="23"/>
      <c r="B132" s="98"/>
      <c r="C132" s="99"/>
      <c r="D132" s="100"/>
      <c r="E132" s="101"/>
      <c r="F132" s="44" t="str">
        <f t="shared" si="1"/>
        <v/>
      </c>
      <c r="G132" s="93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7.25" customHeight="1">
      <c r="A133" s="23"/>
      <c r="B133" s="98"/>
      <c r="C133" s="99"/>
      <c r="D133" s="100"/>
      <c r="E133" s="101"/>
      <c r="F133" s="44" t="str">
        <f t="shared" si="1"/>
        <v/>
      </c>
      <c r="G133" s="93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7.25" customHeight="1">
      <c r="A134" s="23"/>
      <c r="B134" s="98"/>
      <c r="C134" s="99"/>
      <c r="D134" s="100"/>
      <c r="E134" s="101"/>
      <c r="F134" s="44" t="str">
        <f t="shared" si="1"/>
        <v/>
      </c>
      <c r="G134" s="93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7.25" customHeight="1">
      <c r="A135" s="23"/>
      <c r="B135" s="98"/>
      <c r="C135" s="99"/>
      <c r="D135" s="100"/>
      <c r="E135" s="101"/>
      <c r="F135" s="44" t="str">
        <f t="shared" si="1"/>
        <v/>
      </c>
      <c r="G135" s="93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7.25" customHeight="1">
      <c r="A136" s="23"/>
      <c r="B136" s="98"/>
      <c r="C136" s="99"/>
      <c r="D136" s="100"/>
      <c r="E136" s="101"/>
      <c r="F136" s="44" t="str">
        <f t="shared" si="1"/>
        <v/>
      </c>
      <c r="G136" s="93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7.25" customHeight="1">
      <c r="A137" s="23"/>
      <c r="B137" s="98"/>
      <c r="C137" s="99"/>
      <c r="D137" s="100"/>
      <c r="E137" s="101"/>
      <c r="F137" s="44" t="str">
        <f t="shared" si="1"/>
        <v/>
      </c>
      <c r="G137" s="93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7.25" customHeight="1">
      <c r="A138" s="23"/>
      <c r="B138" s="98"/>
      <c r="C138" s="99"/>
      <c r="D138" s="100"/>
      <c r="E138" s="101"/>
      <c r="F138" s="44" t="str">
        <f t="shared" si="1"/>
        <v/>
      </c>
      <c r="G138" s="93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7.25" customHeight="1">
      <c r="A139" s="23"/>
      <c r="B139" s="98"/>
      <c r="C139" s="99"/>
      <c r="D139" s="100"/>
      <c r="E139" s="101"/>
      <c r="F139" s="44" t="str">
        <f t="shared" si="1"/>
        <v/>
      </c>
      <c r="G139" s="93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7.25" customHeight="1">
      <c r="A140" s="23"/>
      <c r="B140" s="98"/>
      <c r="C140" s="99"/>
      <c r="D140" s="100"/>
      <c r="E140" s="101"/>
      <c r="F140" s="44" t="str">
        <f t="shared" si="1"/>
        <v/>
      </c>
      <c r="G140" s="93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7.25" customHeight="1">
      <c r="A141" s="23"/>
      <c r="B141" s="98"/>
      <c r="C141" s="99"/>
      <c r="D141" s="100"/>
      <c r="E141" s="101"/>
      <c r="F141" s="44" t="str">
        <f t="shared" si="1"/>
        <v/>
      </c>
      <c r="G141" s="93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7.25" customHeight="1">
      <c r="A142" s="23"/>
      <c r="B142" s="98"/>
      <c r="C142" s="99"/>
      <c r="D142" s="100"/>
      <c r="E142" s="101"/>
      <c r="F142" s="44" t="str">
        <f t="shared" si="1"/>
        <v/>
      </c>
      <c r="G142" s="93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7.25" customHeight="1">
      <c r="A143" s="23"/>
      <c r="B143" s="98"/>
      <c r="C143" s="99"/>
      <c r="D143" s="100"/>
      <c r="E143" s="101"/>
      <c r="F143" s="44" t="str">
        <f t="shared" si="1"/>
        <v/>
      </c>
      <c r="G143" s="93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7.25" customHeight="1">
      <c r="A144" s="23"/>
      <c r="B144" s="98"/>
      <c r="C144" s="99"/>
      <c r="D144" s="100"/>
      <c r="E144" s="101"/>
      <c r="F144" s="44" t="str">
        <f t="shared" si="1"/>
        <v/>
      </c>
      <c r="G144" s="93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7.25" customHeight="1">
      <c r="A145" s="23"/>
      <c r="B145" s="98"/>
      <c r="C145" s="99"/>
      <c r="D145" s="100"/>
      <c r="E145" s="101"/>
      <c r="F145" s="44" t="str">
        <f t="shared" si="1"/>
        <v/>
      </c>
      <c r="G145" s="93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7.25" customHeight="1">
      <c r="A146" s="23"/>
      <c r="B146" s="98"/>
      <c r="C146" s="99"/>
      <c r="D146" s="100"/>
      <c r="E146" s="101"/>
      <c r="F146" s="44" t="str">
        <f t="shared" si="1"/>
        <v/>
      </c>
      <c r="G146" s="93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7.25" customHeight="1">
      <c r="A147" s="23"/>
      <c r="B147" s="98"/>
      <c r="C147" s="99"/>
      <c r="D147" s="100"/>
      <c r="E147" s="101"/>
      <c r="F147" s="44" t="str">
        <f t="shared" si="1"/>
        <v/>
      </c>
      <c r="G147" s="93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7.25" customHeight="1">
      <c r="A148" s="23"/>
      <c r="B148" s="98"/>
      <c r="C148" s="99"/>
      <c r="D148" s="100"/>
      <c r="E148" s="101"/>
      <c r="F148" s="44" t="str">
        <f t="shared" si="1"/>
        <v/>
      </c>
      <c r="G148" s="93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7.25" customHeight="1">
      <c r="A149" s="23"/>
      <c r="B149" s="98"/>
      <c r="C149" s="99"/>
      <c r="D149" s="100"/>
      <c r="E149" s="101"/>
      <c r="F149" s="44" t="str">
        <f t="shared" si="1"/>
        <v/>
      </c>
      <c r="G149" s="93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7.25" customHeight="1">
      <c r="A150" s="23"/>
      <c r="B150" s="98"/>
      <c r="C150" s="99"/>
      <c r="D150" s="100"/>
      <c r="E150" s="101"/>
      <c r="F150" s="44" t="str">
        <f t="shared" si="1"/>
        <v/>
      </c>
      <c r="G150" s="93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7.25" customHeight="1">
      <c r="A151" s="23"/>
      <c r="B151" s="98"/>
      <c r="C151" s="99"/>
      <c r="D151" s="100"/>
      <c r="E151" s="101"/>
      <c r="F151" s="44" t="str">
        <f t="shared" si="1"/>
        <v/>
      </c>
      <c r="G151" s="93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7.25" customHeight="1">
      <c r="A152" s="23"/>
      <c r="B152" s="98"/>
      <c r="C152" s="99"/>
      <c r="D152" s="100"/>
      <c r="E152" s="101"/>
      <c r="F152" s="44" t="str">
        <f t="shared" si="1"/>
        <v/>
      </c>
      <c r="G152" s="93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7.25" customHeight="1">
      <c r="A153" s="23"/>
      <c r="B153" s="98"/>
      <c r="C153" s="99"/>
      <c r="D153" s="100"/>
      <c r="E153" s="101"/>
      <c r="F153" s="44" t="str">
        <f t="shared" si="1"/>
        <v/>
      </c>
      <c r="G153" s="93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7.25" customHeight="1">
      <c r="A154" s="23"/>
      <c r="B154" s="98"/>
      <c r="C154" s="99"/>
      <c r="D154" s="100"/>
      <c r="E154" s="101"/>
      <c r="F154" s="44" t="str">
        <f t="shared" si="1"/>
        <v/>
      </c>
      <c r="G154" s="93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7.25" customHeight="1">
      <c r="A155" s="23"/>
      <c r="B155" s="98"/>
      <c r="C155" s="99"/>
      <c r="D155" s="100"/>
      <c r="E155" s="101"/>
      <c r="F155" s="44" t="str">
        <f t="shared" si="1"/>
        <v/>
      </c>
      <c r="G155" s="93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7.25" customHeight="1">
      <c r="A156" s="23"/>
      <c r="B156" s="98"/>
      <c r="C156" s="99"/>
      <c r="D156" s="100"/>
      <c r="E156" s="101"/>
      <c r="F156" s="44" t="str">
        <f t="shared" si="1"/>
        <v/>
      </c>
      <c r="G156" s="93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7.25" customHeight="1">
      <c r="A157" s="23"/>
      <c r="B157" s="98"/>
      <c r="C157" s="99"/>
      <c r="D157" s="100"/>
      <c r="E157" s="101"/>
      <c r="F157" s="44" t="str">
        <f t="shared" si="1"/>
        <v/>
      </c>
      <c r="G157" s="93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7.25" customHeight="1">
      <c r="A158" s="23"/>
      <c r="B158" s="98"/>
      <c r="C158" s="99"/>
      <c r="D158" s="100"/>
      <c r="E158" s="101"/>
      <c r="F158" s="44" t="str">
        <f t="shared" si="1"/>
        <v/>
      </c>
      <c r="G158" s="93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7.25" customHeight="1">
      <c r="A159" s="23"/>
      <c r="B159" s="98"/>
      <c r="C159" s="99"/>
      <c r="D159" s="100"/>
      <c r="E159" s="101"/>
      <c r="F159" s="44" t="str">
        <f t="shared" si="1"/>
        <v/>
      </c>
      <c r="G159" s="93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7.25" customHeight="1">
      <c r="A160" s="23"/>
      <c r="B160" s="98"/>
      <c r="C160" s="99"/>
      <c r="D160" s="100"/>
      <c r="E160" s="101"/>
      <c r="F160" s="44" t="str">
        <f t="shared" si="1"/>
        <v/>
      </c>
      <c r="G160" s="93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7.25" customHeight="1">
      <c r="A161" s="23"/>
      <c r="B161" s="98"/>
      <c r="C161" s="99"/>
      <c r="D161" s="100"/>
      <c r="E161" s="101"/>
      <c r="F161" s="44" t="str">
        <f t="shared" si="1"/>
        <v/>
      </c>
      <c r="G161" s="93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7.25" customHeight="1">
      <c r="A162" s="23"/>
      <c r="B162" s="98"/>
      <c r="C162" s="99"/>
      <c r="D162" s="100"/>
      <c r="E162" s="101"/>
      <c r="F162" s="44" t="str">
        <f t="shared" si="1"/>
        <v/>
      </c>
      <c r="G162" s="93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7.25" customHeight="1">
      <c r="A163" s="23"/>
      <c r="B163" s="98"/>
      <c r="C163" s="99"/>
      <c r="D163" s="100"/>
      <c r="E163" s="101"/>
      <c r="F163" s="44" t="str">
        <f t="shared" si="1"/>
        <v/>
      </c>
      <c r="G163" s="93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7.25" customHeight="1">
      <c r="A164" s="23"/>
      <c r="B164" s="98"/>
      <c r="C164" s="99"/>
      <c r="D164" s="100"/>
      <c r="E164" s="101"/>
      <c r="F164" s="44" t="str">
        <f t="shared" si="1"/>
        <v/>
      </c>
      <c r="G164" s="93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7.25" customHeight="1">
      <c r="A165" s="23"/>
      <c r="B165" s="98"/>
      <c r="C165" s="99"/>
      <c r="D165" s="100"/>
      <c r="E165" s="101"/>
      <c r="F165" s="44" t="str">
        <f t="shared" si="1"/>
        <v/>
      </c>
      <c r="G165" s="93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7.25" customHeight="1">
      <c r="A166" s="23"/>
      <c r="B166" s="98"/>
      <c r="C166" s="99"/>
      <c r="D166" s="100"/>
      <c r="E166" s="101"/>
      <c r="F166" s="44" t="str">
        <f t="shared" si="1"/>
        <v/>
      </c>
      <c r="G166" s="93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7.25" customHeight="1">
      <c r="A167" s="23"/>
      <c r="B167" s="98"/>
      <c r="C167" s="99"/>
      <c r="D167" s="100"/>
      <c r="E167" s="101"/>
      <c r="F167" s="44" t="str">
        <f t="shared" si="1"/>
        <v/>
      </c>
      <c r="G167" s="93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7.25" customHeight="1">
      <c r="A168" s="23"/>
      <c r="B168" s="98"/>
      <c r="C168" s="99"/>
      <c r="D168" s="100"/>
      <c r="E168" s="101"/>
      <c r="F168" s="44" t="str">
        <f t="shared" si="1"/>
        <v/>
      </c>
      <c r="G168" s="93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7.25" customHeight="1">
      <c r="A169" s="23"/>
      <c r="B169" s="98"/>
      <c r="C169" s="99"/>
      <c r="D169" s="100"/>
      <c r="E169" s="101"/>
      <c r="F169" s="44" t="str">
        <f t="shared" si="1"/>
        <v/>
      </c>
      <c r="G169" s="93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7.25" customHeight="1">
      <c r="A170" s="23"/>
      <c r="B170" s="98"/>
      <c r="C170" s="99"/>
      <c r="D170" s="100"/>
      <c r="E170" s="101"/>
      <c r="F170" s="44" t="str">
        <f t="shared" si="1"/>
        <v/>
      </c>
      <c r="G170" s="93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7.25" customHeight="1">
      <c r="A171" s="23"/>
      <c r="B171" s="98"/>
      <c r="C171" s="99"/>
      <c r="D171" s="100"/>
      <c r="E171" s="101"/>
      <c r="F171" s="44" t="str">
        <f t="shared" si="1"/>
        <v/>
      </c>
      <c r="G171" s="93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7.25" customHeight="1">
      <c r="A172" s="23"/>
      <c r="B172" s="98"/>
      <c r="C172" s="99"/>
      <c r="D172" s="100"/>
      <c r="E172" s="101"/>
      <c r="F172" s="44" t="str">
        <f t="shared" si="1"/>
        <v/>
      </c>
      <c r="G172" s="93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7.25" customHeight="1">
      <c r="A173" s="23"/>
      <c r="B173" s="98"/>
      <c r="C173" s="99"/>
      <c r="D173" s="100"/>
      <c r="E173" s="101"/>
      <c r="F173" s="44" t="str">
        <f t="shared" si="1"/>
        <v/>
      </c>
      <c r="G173" s="93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7.25" customHeight="1">
      <c r="A174" s="23"/>
      <c r="B174" s="98"/>
      <c r="C174" s="99"/>
      <c r="D174" s="100"/>
      <c r="E174" s="101"/>
      <c r="F174" s="44" t="str">
        <f t="shared" si="1"/>
        <v/>
      </c>
      <c r="G174" s="93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7.25" customHeight="1">
      <c r="A175" s="23"/>
      <c r="B175" s="98"/>
      <c r="C175" s="99"/>
      <c r="D175" s="100"/>
      <c r="E175" s="101"/>
      <c r="F175" s="44" t="str">
        <f t="shared" si="1"/>
        <v/>
      </c>
      <c r="G175" s="93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7.25" customHeight="1">
      <c r="A176" s="23"/>
      <c r="B176" s="98"/>
      <c r="C176" s="99"/>
      <c r="D176" s="100"/>
      <c r="E176" s="101"/>
      <c r="F176" s="44" t="str">
        <f t="shared" si="1"/>
        <v/>
      </c>
      <c r="G176" s="93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7.25" customHeight="1">
      <c r="A177" s="23"/>
      <c r="B177" s="98"/>
      <c r="C177" s="99"/>
      <c r="D177" s="100"/>
      <c r="E177" s="101"/>
      <c r="F177" s="44" t="str">
        <f t="shared" si="1"/>
        <v/>
      </c>
      <c r="G177" s="93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7.25" customHeight="1">
      <c r="A178" s="23"/>
      <c r="B178" s="98"/>
      <c r="C178" s="99"/>
      <c r="D178" s="100"/>
      <c r="E178" s="101"/>
      <c r="F178" s="44" t="str">
        <f t="shared" si="1"/>
        <v/>
      </c>
      <c r="G178" s="93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7.25" customHeight="1">
      <c r="A179" s="23"/>
      <c r="B179" s="98"/>
      <c r="C179" s="99"/>
      <c r="D179" s="100"/>
      <c r="E179" s="101"/>
      <c r="F179" s="44" t="str">
        <f t="shared" si="1"/>
        <v/>
      </c>
      <c r="G179" s="93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7.25" customHeight="1">
      <c r="A180" s="23"/>
      <c r="B180" s="98"/>
      <c r="C180" s="99"/>
      <c r="D180" s="100"/>
      <c r="E180" s="101"/>
      <c r="F180" s="44" t="str">
        <f t="shared" si="1"/>
        <v/>
      </c>
      <c r="G180" s="93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7.25" customHeight="1">
      <c r="A181" s="23"/>
      <c r="B181" s="98"/>
      <c r="C181" s="99"/>
      <c r="D181" s="100"/>
      <c r="E181" s="101"/>
      <c r="F181" s="44" t="str">
        <f t="shared" si="1"/>
        <v/>
      </c>
      <c r="G181" s="93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7.25" customHeight="1">
      <c r="A182" s="23"/>
      <c r="B182" s="98"/>
      <c r="C182" s="99"/>
      <c r="D182" s="100"/>
      <c r="E182" s="101"/>
      <c r="F182" s="44" t="str">
        <f t="shared" si="1"/>
        <v/>
      </c>
      <c r="G182" s="93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7.25" customHeight="1">
      <c r="A183" s="23"/>
      <c r="B183" s="98"/>
      <c r="C183" s="99"/>
      <c r="D183" s="100"/>
      <c r="E183" s="101"/>
      <c r="F183" s="44" t="str">
        <f t="shared" si="1"/>
        <v/>
      </c>
      <c r="G183" s="93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7.25" customHeight="1">
      <c r="A184" s="23"/>
      <c r="B184" s="98"/>
      <c r="C184" s="99"/>
      <c r="D184" s="100"/>
      <c r="E184" s="101"/>
      <c r="F184" s="44" t="str">
        <f t="shared" si="1"/>
        <v/>
      </c>
      <c r="G184" s="93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7.25" customHeight="1">
      <c r="A185" s="23"/>
      <c r="B185" s="98"/>
      <c r="C185" s="99"/>
      <c r="D185" s="100"/>
      <c r="E185" s="101"/>
      <c r="F185" s="44" t="str">
        <f t="shared" si="1"/>
        <v/>
      </c>
      <c r="G185" s="93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7.25" customHeight="1">
      <c r="A186" s="23"/>
      <c r="B186" s="98"/>
      <c r="C186" s="99"/>
      <c r="D186" s="100"/>
      <c r="E186" s="101"/>
      <c r="F186" s="44" t="str">
        <f t="shared" si="1"/>
        <v/>
      </c>
      <c r="G186" s="93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7.25" customHeight="1">
      <c r="A187" s="23"/>
      <c r="B187" s="98"/>
      <c r="C187" s="99"/>
      <c r="D187" s="100"/>
      <c r="E187" s="101"/>
      <c r="F187" s="44" t="str">
        <f t="shared" si="1"/>
        <v/>
      </c>
      <c r="G187" s="93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7.25" customHeight="1">
      <c r="A188" s="23"/>
      <c r="B188" s="98"/>
      <c r="C188" s="99"/>
      <c r="D188" s="100"/>
      <c r="E188" s="101"/>
      <c r="F188" s="44" t="str">
        <f t="shared" si="1"/>
        <v/>
      </c>
      <c r="G188" s="93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7.25" customHeight="1">
      <c r="A189" s="23"/>
      <c r="B189" s="98"/>
      <c r="C189" s="99"/>
      <c r="D189" s="100"/>
      <c r="E189" s="101"/>
      <c r="F189" s="44" t="str">
        <f t="shared" si="1"/>
        <v/>
      </c>
      <c r="G189" s="93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7.25" customHeight="1">
      <c r="A190" s="23"/>
      <c r="B190" s="98"/>
      <c r="C190" s="99"/>
      <c r="D190" s="100"/>
      <c r="E190" s="101"/>
      <c r="F190" s="44" t="str">
        <f t="shared" si="1"/>
        <v/>
      </c>
      <c r="G190" s="93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7.25" customHeight="1">
      <c r="A191" s="23"/>
      <c r="B191" s="98"/>
      <c r="C191" s="99"/>
      <c r="D191" s="100"/>
      <c r="E191" s="101"/>
      <c r="F191" s="44" t="str">
        <f t="shared" si="1"/>
        <v/>
      </c>
      <c r="G191" s="93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7.25" customHeight="1">
      <c r="A192" s="23"/>
      <c r="B192" s="98"/>
      <c r="C192" s="99"/>
      <c r="D192" s="100"/>
      <c r="E192" s="101"/>
      <c r="F192" s="44" t="str">
        <f t="shared" si="1"/>
        <v/>
      </c>
      <c r="G192" s="93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7.25" customHeight="1">
      <c r="A193" s="23"/>
      <c r="B193" s="98"/>
      <c r="C193" s="99"/>
      <c r="D193" s="100"/>
      <c r="E193" s="101"/>
      <c r="F193" s="44" t="str">
        <f t="shared" si="1"/>
        <v/>
      </c>
      <c r="G193" s="93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7.25" customHeight="1">
      <c r="A194" s="23"/>
      <c r="B194" s="98"/>
      <c r="C194" s="99"/>
      <c r="D194" s="100"/>
      <c r="E194" s="101"/>
      <c r="F194" s="44" t="str">
        <f t="shared" si="1"/>
        <v/>
      </c>
      <c r="G194" s="93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7.25" customHeight="1">
      <c r="A195" s="23"/>
      <c r="B195" s="98"/>
      <c r="C195" s="99"/>
      <c r="D195" s="100"/>
      <c r="E195" s="101"/>
      <c r="F195" s="44" t="str">
        <f t="shared" si="1"/>
        <v/>
      </c>
      <c r="G195" s="93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7.25" customHeight="1">
      <c r="A196" s="23"/>
      <c r="B196" s="98"/>
      <c r="C196" s="99"/>
      <c r="D196" s="100"/>
      <c r="E196" s="101"/>
      <c r="F196" s="44" t="str">
        <f t="shared" si="1"/>
        <v/>
      </c>
      <c r="G196" s="93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7.25" customHeight="1">
      <c r="A197" s="23"/>
      <c r="B197" s="98"/>
      <c r="C197" s="99"/>
      <c r="D197" s="100"/>
      <c r="E197" s="101"/>
      <c r="F197" s="44" t="str">
        <f t="shared" si="1"/>
        <v/>
      </c>
      <c r="G197" s="93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7.25" customHeight="1">
      <c r="A198" s="23"/>
      <c r="B198" s="98"/>
      <c r="C198" s="99"/>
      <c r="D198" s="100"/>
      <c r="E198" s="101"/>
      <c r="F198" s="44" t="str">
        <f t="shared" si="1"/>
        <v/>
      </c>
      <c r="G198" s="93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7.25" customHeight="1">
      <c r="A199" s="23"/>
      <c r="B199" s="98"/>
      <c r="C199" s="99"/>
      <c r="D199" s="100"/>
      <c r="E199" s="101"/>
      <c r="F199" s="44" t="str">
        <f t="shared" si="1"/>
        <v/>
      </c>
      <c r="G199" s="93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7.25" customHeight="1">
      <c r="A200" s="23"/>
      <c r="B200" s="98"/>
      <c r="C200" s="99"/>
      <c r="D200" s="100"/>
      <c r="E200" s="101"/>
      <c r="F200" s="44" t="str">
        <f t="shared" si="1"/>
        <v/>
      </c>
      <c r="G200" s="93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7.25" customHeight="1">
      <c r="A201" s="23"/>
      <c r="B201" s="98"/>
      <c r="C201" s="99"/>
      <c r="D201" s="100"/>
      <c r="E201" s="101"/>
      <c r="F201" s="44" t="str">
        <f t="shared" si="1"/>
        <v/>
      </c>
      <c r="G201" s="93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7.25" customHeight="1">
      <c r="A202" s="23"/>
      <c r="B202" s="98"/>
      <c r="C202" s="99"/>
      <c r="D202" s="100"/>
      <c r="E202" s="101"/>
      <c r="F202" s="44" t="str">
        <f t="shared" si="1"/>
        <v/>
      </c>
      <c r="G202" s="93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7.25" customHeight="1">
      <c r="A203" s="23"/>
      <c r="B203" s="98"/>
      <c r="C203" s="99"/>
      <c r="D203" s="100"/>
      <c r="E203" s="101"/>
      <c r="F203" s="44" t="str">
        <f t="shared" si="1"/>
        <v/>
      </c>
      <c r="G203" s="93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7.25" customHeight="1">
      <c r="A204" s="23"/>
      <c r="B204" s="98"/>
      <c r="C204" s="99"/>
      <c r="D204" s="100"/>
      <c r="E204" s="101"/>
      <c r="F204" s="44" t="str">
        <f t="shared" si="1"/>
        <v/>
      </c>
      <c r="G204" s="93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7.25" customHeight="1">
      <c r="A205" s="23"/>
      <c r="B205" s="98"/>
      <c r="C205" s="99"/>
      <c r="D205" s="100"/>
      <c r="E205" s="101"/>
      <c r="F205" s="44" t="str">
        <f t="shared" si="1"/>
        <v/>
      </c>
      <c r="G205" s="93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7.25" customHeight="1">
      <c r="A206" s="23"/>
      <c r="B206" s="98"/>
      <c r="C206" s="99"/>
      <c r="D206" s="100"/>
      <c r="E206" s="101"/>
      <c r="F206" s="44" t="str">
        <f t="shared" si="1"/>
        <v/>
      </c>
      <c r="G206" s="93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7.25" customHeight="1">
      <c r="A207" s="23"/>
      <c r="B207" s="98"/>
      <c r="C207" s="99"/>
      <c r="D207" s="100"/>
      <c r="E207" s="101"/>
      <c r="F207" s="44" t="str">
        <f t="shared" si="1"/>
        <v/>
      </c>
      <c r="G207" s="93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7.25" customHeight="1">
      <c r="A208" s="23"/>
      <c r="B208" s="98"/>
      <c r="C208" s="99"/>
      <c r="D208" s="100"/>
      <c r="E208" s="101"/>
      <c r="F208" s="44" t="str">
        <f t="shared" si="1"/>
        <v/>
      </c>
      <c r="G208" s="93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7.25" customHeight="1">
      <c r="A209" s="23"/>
      <c r="B209" s="98"/>
      <c r="C209" s="99"/>
      <c r="D209" s="100"/>
      <c r="E209" s="101"/>
      <c r="F209" s="44" t="str">
        <f t="shared" si="1"/>
        <v/>
      </c>
      <c r="G209" s="93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7.25" customHeight="1">
      <c r="A210" s="23"/>
      <c r="B210" s="98"/>
      <c r="C210" s="99"/>
      <c r="D210" s="100"/>
      <c r="E210" s="101"/>
      <c r="F210" s="44" t="str">
        <f t="shared" si="1"/>
        <v/>
      </c>
      <c r="G210" s="93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7.25" customHeight="1">
      <c r="A211" s="23"/>
      <c r="B211" s="98"/>
      <c r="C211" s="99"/>
      <c r="D211" s="100"/>
      <c r="E211" s="101"/>
      <c r="F211" s="44" t="str">
        <f t="shared" si="1"/>
        <v/>
      </c>
      <c r="G211" s="93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7.25" customHeight="1">
      <c r="A212" s="23"/>
      <c r="B212" s="98"/>
      <c r="C212" s="99"/>
      <c r="D212" s="100"/>
      <c r="E212" s="101"/>
      <c r="F212" s="44" t="str">
        <f t="shared" si="1"/>
        <v/>
      </c>
      <c r="G212" s="93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7.25" customHeight="1">
      <c r="A213" s="23"/>
      <c r="B213" s="98"/>
      <c r="C213" s="99"/>
      <c r="D213" s="100"/>
      <c r="E213" s="101"/>
      <c r="F213" s="44" t="str">
        <f t="shared" si="1"/>
        <v/>
      </c>
      <c r="G213" s="93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7.25" customHeight="1">
      <c r="A214" s="23"/>
      <c r="B214" s="98"/>
      <c r="C214" s="99"/>
      <c r="D214" s="100"/>
      <c r="E214" s="101"/>
      <c r="F214" s="44" t="str">
        <f t="shared" ref="F214:F220" si="5">IF(E214-D214 &gt; 0, E214-D214, "")</f>
        <v/>
      </c>
      <c r="G214" s="93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7.25" customHeight="1">
      <c r="A215" s="23"/>
      <c r="B215" s="98"/>
      <c r="C215" s="99"/>
      <c r="D215" s="100"/>
      <c r="E215" s="101"/>
      <c r="F215" s="44" t="str">
        <f t="shared" si="5"/>
        <v/>
      </c>
      <c r="G215" s="93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7.25" customHeight="1">
      <c r="A216" s="23"/>
      <c r="B216" s="98"/>
      <c r="C216" s="99"/>
      <c r="D216" s="100"/>
      <c r="E216" s="101"/>
      <c r="F216" s="44" t="str">
        <f t="shared" si="5"/>
        <v/>
      </c>
      <c r="G216" s="93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7.25" customHeight="1">
      <c r="A217" s="23"/>
      <c r="B217" s="98"/>
      <c r="C217" s="99"/>
      <c r="D217" s="100"/>
      <c r="E217" s="101"/>
      <c r="F217" s="44" t="str">
        <f t="shared" si="5"/>
        <v/>
      </c>
      <c r="G217" s="93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7.25" customHeight="1">
      <c r="A218" s="23"/>
      <c r="B218" s="98"/>
      <c r="C218" s="99"/>
      <c r="D218" s="100"/>
      <c r="E218" s="101"/>
      <c r="F218" s="44" t="str">
        <f t="shared" si="5"/>
        <v/>
      </c>
      <c r="G218" s="93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7.25" customHeight="1">
      <c r="A219" s="23"/>
      <c r="B219" s="98"/>
      <c r="C219" s="99"/>
      <c r="D219" s="100"/>
      <c r="E219" s="101"/>
      <c r="F219" s="44" t="str">
        <f t="shared" si="5"/>
        <v/>
      </c>
      <c r="G219" s="93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7.25" customHeight="1">
      <c r="A220" s="23"/>
      <c r="B220" s="98"/>
      <c r="C220" s="99"/>
      <c r="D220" s="100"/>
      <c r="E220" s="101"/>
      <c r="F220" s="44" t="str">
        <f t="shared" si="5"/>
        <v/>
      </c>
      <c r="G220" s="93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7.25" customHeight="1">
      <c r="A221" s="23"/>
      <c r="B221" s="98"/>
      <c r="C221" s="99"/>
      <c r="D221" s="100"/>
      <c r="E221" s="101"/>
      <c r="F221" s="10"/>
      <c r="G221" s="93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7.25" customHeight="1">
      <c r="A222" s="23"/>
      <c r="B222" s="98"/>
      <c r="C222" s="99"/>
      <c r="D222" s="100"/>
      <c r="E222" s="101"/>
      <c r="F222" s="10"/>
      <c r="G222" s="93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7.25" customHeight="1">
      <c r="A223" s="23"/>
      <c r="B223" s="98"/>
      <c r="C223" s="99"/>
      <c r="D223" s="100"/>
      <c r="E223" s="101"/>
      <c r="F223" s="10"/>
      <c r="G223" s="93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7.25" customHeight="1">
      <c r="A224" s="23"/>
      <c r="B224" s="98"/>
      <c r="C224" s="99"/>
      <c r="D224" s="100"/>
      <c r="E224" s="101"/>
      <c r="F224" s="10"/>
      <c r="G224" s="93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7.25" customHeight="1">
      <c r="A225" s="23"/>
      <c r="B225" s="98"/>
      <c r="C225" s="99"/>
      <c r="D225" s="100"/>
      <c r="E225" s="101"/>
      <c r="F225" s="10"/>
      <c r="G225" s="93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7.25" customHeight="1">
      <c r="A226" s="23"/>
      <c r="B226" s="98"/>
      <c r="C226" s="99"/>
      <c r="D226" s="100"/>
      <c r="E226" s="101"/>
      <c r="F226" s="10"/>
      <c r="G226" s="93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7.25" customHeight="1">
      <c r="A227" s="23"/>
      <c r="B227" s="98"/>
      <c r="C227" s="99"/>
      <c r="D227" s="100"/>
      <c r="E227" s="101"/>
      <c r="F227" s="10"/>
      <c r="G227" s="93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7.25" customHeight="1">
      <c r="A228" s="23"/>
      <c r="B228" s="98"/>
      <c r="C228" s="99"/>
      <c r="D228" s="100"/>
      <c r="E228" s="101"/>
      <c r="F228" s="10"/>
      <c r="G228" s="93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7.25" customHeight="1">
      <c r="A229" s="23"/>
      <c r="B229" s="98"/>
      <c r="C229" s="99"/>
      <c r="D229" s="100"/>
      <c r="E229" s="101"/>
      <c r="F229" s="10"/>
      <c r="G229" s="93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7.25" customHeight="1">
      <c r="A230" s="23"/>
      <c r="B230" s="98"/>
      <c r="C230" s="99"/>
      <c r="D230" s="100"/>
      <c r="E230" s="101"/>
      <c r="F230" s="10"/>
      <c r="G230" s="93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7.25" customHeight="1">
      <c r="A231" s="23"/>
      <c r="B231" s="98"/>
      <c r="C231" s="99"/>
      <c r="D231" s="100"/>
      <c r="E231" s="101"/>
      <c r="F231" s="10"/>
      <c r="G231" s="93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7.25" customHeight="1">
      <c r="A232" s="23"/>
      <c r="B232" s="98"/>
      <c r="C232" s="99"/>
      <c r="D232" s="100"/>
      <c r="E232" s="101"/>
      <c r="F232" s="10"/>
      <c r="G232" s="93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7.25" customHeight="1">
      <c r="A233" s="23"/>
      <c r="B233" s="98"/>
      <c r="C233" s="99"/>
      <c r="D233" s="100"/>
      <c r="E233" s="101"/>
      <c r="F233" s="10"/>
      <c r="G233" s="93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7.25" customHeight="1">
      <c r="A234" s="23"/>
      <c r="B234" s="98"/>
      <c r="C234" s="99"/>
      <c r="D234" s="100"/>
      <c r="E234" s="101"/>
      <c r="F234" s="10"/>
      <c r="G234" s="93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7.25" customHeight="1">
      <c r="A235" s="23"/>
      <c r="B235" s="98"/>
      <c r="C235" s="99"/>
      <c r="D235" s="100"/>
      <c r="E235" s="101"/>
      <c r="F235" s="10"/>
      <c r="G235" s="93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7.25" customHeight="1">
      <c r="A236" s="23"/>
      <c r="B236" s="98"/>
      <c r="C236" s="99"/>
      <c r="D236" s="100"/>
      <c r="E236" s="101"/>
      <c r="F236" s="10"/>
      <c r="G236" s="93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7.25" customHeight="1">
      <c r="A237" s="23"/>
      <c r="B237" s="98"/>
      <c r="C237" s="99"/>
      <c r="D237" s="100"/>
      <c r="E237" s="101"/>
      <c r="F237" s="10"/>
      <c r="G237" s="93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7.25" customHeight="1">
      <c r="A238" s="23"/>
      <c r="B238" s="98"/>
      <c r="C238" s="99"/>
      <c r="D238" s="100"/>
      <c r="E238" s="101"/>
      <c r="F238" s="10"/>
      <c r="G238" s="93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7.25" customHeight="1">
      <c r="A239" s="23"/>
      <c r="B239" s="98"/>
      <c r="C239" s="99"/>
      <c r="D239" s="100"/>
      <c r="E239" s="101"/>
      <c r="F239" s="10"/>
      <c r="G239" s="93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7.25" customHeight="1">
      <c r="A240" s="23"/>
      <c r="B240" s="98"/>
      <c r="C240" s="99"/>
      <c r="D240" s="100"/>
      <c r="E240" s="101"/>
      <c r="F240" s="10"/>
      <c r="G240" s="93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7.25" customHeight="1">
      <c r="A241" s="23"/>
      <c r="B241" s="98"/>
      <c r="C241" s="99"/>
      <c r="D241" s="100"/>
      <c r="E241" s="101"/>
      <c r="F241" s="10"/>
      <c r="G241" s="93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7.25" customHeight="1">
      <c r="A242" s="23"/>
      <c r="B242" s="98"/>
      <c r="C242" s="99"/>
      <c r="D242" s="100"/>
      <c r="E242" s="101"/>
      <c r="F242" s="10"/>
      <c r="G242" s="93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7.25" customHeight="1">
      <c r="A243" s="23"/>
      <c r="B243" s="98"/>
      <c r="C243" s="99"/>
      <c r="D243" s="100"/>
      <c r="E243" s="101"/>
      <c r="F243" s="10"/>
      <c r="G243" s="93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7.25" customHeight="1">
      <c r="A244" s="23"/>
      <c r="B244" s="98"/>
      <c r="C244" s="99"/>
      <c r="D244" s="100"/>
      <c r="E244" s="101"/>
      <c r="F244" s="10"/>
      <c r="G244" s="93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7.25" customHeight="1">
      <c r="A245" s="23"/>
      <c r="B245" s="98"/>
      <c r="C245" s="99"/>
      <c r="D245" s="100"/>
      <c r="E245" s="101"/>
      <c r="F245" s="10"/>
      <c r="G245" s="93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7.25" customHeight="1">
      <c r="A246" s="23"/>
      <c r="B246" s="98"/>
      <c r="C246" s="99"/>
      <c r="D246" s="100"/>
      <c r="E246" s="101"/>
      <c r="F246" s="10"/>
      <c r="G246" s="93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7.25" customHeight="1">
      <c r="A247" s="23"/>
      <c r="B247" s="98"/>
      <c r="C247" s="99"/>
      <c r="D247" s="100"/>
      <c r="E247" s="101"/>
      <c r="F247" s="10"/>
      <c r="G247" s="93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7.25" customHeight="1">
      <c r="A248" s="23"/>
      <c r="B248" s="98"/>
      <c r="C248" s="99"/>
      <c r="D248" s="100"/>
      <c r="E248" s="101"/>
      <c r="F248" s="10"/>
      <c r="G248" s="93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7.25" customHeight="1">
      <c r="A249" s="23"/>
      <c r="B249" s="98"/>
      <c r="C249" s="99"/>
      <c r="D249" s="100"/>
      <c r="E249" s="101"/>
      <c r="F249" s="10"/>
      <c r="G249" s="93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7.25" customHeight="1">
      <c r="A250" s="23"/>
      <c r="B250" s="98"/>
      <c r="C250" s="99"/>
      <c r="D250" s="100"/>
      <c r="E250" s="101"/>
      <c r="F250" s="10"/>
      <c r="G250" s="93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7.25" customHeight="1">
      <c r="A251" s="23"/>
      <c r="B251" s="98"/>
      <c r="C251" s="99"/>
      <c r="D251" s="100"/>
      <c r="E251" s="101"/>
      <c r="F251" s="10"/>
      <c r="G251" s="93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7.25" customHeight="1">
      <c r="A252" s="23"/>
      <c r="B252" s="98"/>
      <c r="C252" s="99"/>
      <c r="D252" s="100"/>
      <c r="E252" s="101"/>
      <c r="F252" s="10"/>
      <c r="G252" s="93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7.25" customHeight="1">
      <c r="A253" s="23"/>
      <c r="B253" s="98"/>
      <c r="C253" s="99"/>
      <c r="D253" s="100"/>
      <c r="E253" s="101"/>
      <c r="F253" s="10"/>
      <c r="G253" s="93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7.25" customHeight="1">
      <c r="A254" s="23"/>
      <c r="B254" s="98"/>
      <c r="C254" s="99"/>
      <c r="D254" s="100"/>
      <c r="E254" s="101"/>
      <c r="F254" s="10"/>
      <c r="G254" s="93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7.25" customHeight="1">
      <c r="A255" s="23"/>
      <c r="B255" s="98"/>
      <c r="C255" s="99"/>
      <c r="D255" s="100"/>
      <c r="E255" s="101"/>
      <c r="F255" s="10"/>
      <c r="G255" s="93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7.25" customHeight="1">
      <c r="A256" s="23"/>
      <c r="B256" s="98"/>
      <c r="C256" s="99"/>
      <c r="D256" s="100"/>
      <c r="E256" s="101"/>
      <c r="F256" s="10"/>
      <c r="G256" s="93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7.25" customHeight="1">
      <c r="A257" s="23"/>
      <c r="B257" s="98"/>
      <c r="C257" s="99"/>
      <c r="D257" s="100"/>
      <c r="E257" s="101"/>
      <c r="F257" s="10"/>
      <c r="G257" s="93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7.25" customHeight="1">
      <c r="A258" s="23"/>
      <c r="B258" s="98"/>
      <c r="C258" s="99"/>
      <c r="D258" s="100"/>
      <c r="E258" s="101"/>
      <c r="F258" s="10"/>
      <c r="G258" s="93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7.25" customHeight="1">
      <c r="A259" s="23"/>
      <c r="B259" s="98"/>
      <c r="C259" s="99"/>
      <c r="D259" s="100"/>
      <c r="E259" s="101"/>
      <c r="F259" s="10"/>
      <c r="G259" s="93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7.25" customHeight="1">
      <c r="A260" s="23"/>
      <c r="B260" s="98"/>
      <c r="C260" s="99"/>
      <c r="D260" s="100"/>
      <c r="E260" s="101"/>
      <c r="F260" s="10"/>
      <c r="G260" s="93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7.25" customHeight="1">
      <c r="A261" s="23"/>
      <c r="B261" s="98"/>
      <c r="C261" s="99"/>
      <c r="D261" s="100"/>
      <c r="E261" s="101"/>
      <c r="F261" s="10"/>
      <c r="G261" s="93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7.25" customHeight="1">
      <c r="A262" s="23"/>
      <c r="B262" s="98"/>
      <c r="C262" s="99"/>
      <c r="D262" s="100"/>
      <c r="E262" s="101"/>
      <c r="F262" s="10"/>
      <c r="G262" s="93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7.25" customHeight="1">
      <c r="A263" s="23"/>
      <c r="B263" s="98"/>
      <c r="C263" s="99"/>
      <c r="D263" s="100"/>
      <c r="E263" s="101"/>
      <c r="F263" s="10"/>
      <c r="G263" s="93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7.25" customHeight="1">
      <c r="A264" s="23"/>
      <c r="B264" s="98"/>
      <c r="C264" s="99"/>
      <c r="D264" s="100"/>
      <c r="E264" s="101"/>
      <c r="F264" s="10"/>
      <c r="G264" s="93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7.25" customHeight="1">
      <c r="A265" s="23"/>
      <c r="B265" s="98"/>
      <c r="C265" s="99"/>
      <c r="D265" s="100"/>
      <c r="E265" s="101"/>
      <c r="F265" s="10"/>
      <c r="G265" s="93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7.25" customHeight="1">
      <c r="A266" s="23"/>
      <c r="B266" s="98"/>
      <c r="C266" s="99"/>
      <c r="D266" s="100"/>
      <c r="E266" s="101"/>
      <c r="F266" s="10"/>
      <c r="G266" s="93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7.25" customHeight="1">
      <c r="A267" s="23"/>
      <c r="B267" s="98"/>
      <c r="C267" s="99"/>
      <c r="D267" s="100"/>
      <c r="E267" s="101"/>
      <c r="F267" s="10"/>
      <c r="G267" s="93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7.25" customHeight="1">
      <c r="A268" s="23"/>
      <c r="B268" s="98"/>
      <c r="C268" s="99"/>
      <c r="D268" s="100"/>
      <c r="E268" s="101"/>
      <c r="F268" s="10"/>
      <c r="G268" s="93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7.25" customHeight="1">
      <c r="A269" s="23"/>
      <c r="B269" s="98"/>
      <c r="C269" s="99"/>
      <c r="D269" s="100"/>
      <c r="E269" s="101"/>
      <c r="F269" s="10"/>
      <c r="G269" s="93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7.25" customHeight="1">
      <c r="A270" s="23"/>
      <c r="B270" s="98"/>
      <c r="C270" s="99"/>
      <c r="D270" s="100"/>
      <c r="E270" s="101"/>
      <c r="F270" s="10"/>
      <c r="G270" s="93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7.25" customHeight="1">
      <c r="A271" s="23"/>
      <c r="B271" s="98"/>
      <c r="C271" s="99"/>
      <c r="D271" s="100"/>
      <c r="E271" s="101"/>
      <c r="F271" s="10"/>
      <c r="G271" s="93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7.25" customHeight="1">
      <c r="A272" s="23"/>
      <c r="B272" s="98"/>
      <c r="C272" s="99"/>
      <c r="D272" s="100"/>
      <c r="E272" s="101"/>
      <c r="F272" s="10"/>
      <c r="G272" s="93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7.25" customHeight="1">
      <c r="A273" s="23"/>
      <c r="B273" s="98"/>
      <c r="C273" s="99"/>
      <c r="D273" s="100"/>
      <c r="E273" s="101"/>
      <c r="F273" s="10"/>
      <c r="G273" s="93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7.25" customHeight="1">
      <c r="A274" s="23"/>
      <c r="B274" s="98"/>
      <c r="C274" s="99"/>
      <c r="D274" s="100"/>
      <c r="E274" s="101"/>
      <c r="F274" s="10"/>
      <c r="G274" s="93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7.25" customHeight="1">
      <c r="A275" s="23"/>
      <c r="B275" s="98"/>
      <c r="C275" s="99"/>
      <c r="D275" s="100"/>
      <c r="E275" s="101"/>
      <c r="F275" s="10"/>
      <c r="G275" s="93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7.25" customHeight="1">
      <c r="A276" s="23"/>
      <c r="B276" s="98"/>
      <c r="C276" s="99"/>
      <c r="D276" s="100"/>
      <c r="E276" s="101"/>
      <c r="F276" s="10"/>
      <c r="G276" s="93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7.25" customHeight="1">
      <c r="A277" s="23"/>
      <c r="B277" s="98"/>
      <c r="C277" s="99"/>
      <c r="D277" s="100"/>
      <c r="E277" s="101"/>
      <c r="F277" s="10"/>
      <c r="G277" s="93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7.25" customHeight="1">
      <c r="A278" s="23"/>
      <c r="B278" s="98"/>
      <c r="C278" s="99"/>
      <c r="D278" s="100"/>
      <c r="E278" s="101"/>
      <c r="F278" s="10"/>
      <c r="G278" s="93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7.25" customHeight="1">
      <c r="A279" s="23"/>
      <c r="B279" s="98"/>
      <c r="C279" s="99"/>
      <c r="D279" s="100"/>
      <c r="E279" s="101"/>
      <c r="F279" s="10"/>
      <c r="G279" s="93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7.25" customHeight="1">
      <c r="A280" s="23"/>
      <c r="B280" s="98"/>
      <c r="C280" s="99"/>
      <c r="D280" s="100"/>
      <c r="E280" s="101"/>
      <c r="F280" s="10"/>
      <c r="G280" s="93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7.25" customHeight="1">
      <c r="A281" s="23"/>
      <c r="B281" s="98"/>
      <c r="C281" s="99"/>
      <c r="D281" s="100"/>
      <c r="E281" s="101"/>
      <c r="F281" s="10"/>
      <c r="G281" s="93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7.25" customHeight="1">
      <c r="A282" s="23"/>
      <c r="B282" s="98"/>
      <c r="C282" s="99"/>
      <c r="D282" s="100"/>
      <c r="E282" s="101"/>
      <c r="F282" s="10"/>
      <c r="G282" s="93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7.25" customHeight="1">
      <c r="A283" s="23"/>
      <c r="B283" s="98"/>
      <c r="C283" s="99"/>
      <c r="D283" s="100"/>
      <c r="E283" s="101"/>
      <c r="F283" s="10"/>
      <c r="G283" s="93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7.25" customHeight="1">
      <c r="A284" s="23"/>
      <c r="B284" s="98"/>
      <c r="C284" s="99"/>
      <c r="D284" s="100"/>
      <c r="E284" s="101"/>
      <c r="F284" s="10"/>
      <c r="G284" s="93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7.25" customHeight="1">
      <c r="A285" s="23"/>
      <c r="B285" s="98"/>
      <c r="C285" s="99"/>
      <c r="D285" s="100"/>
      <c r="E285" s="101"/>
      <c r="F285" s="10"/>
      <c r="G285" s="93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7.25" customHeight="1">
      <c r="A286" s="23"/>
      <c r="B286" s="98"/>
      <c r="C286" s="99"/>
      <c r="D286" s="100"/>
      <c r="E286" s="101"/>
      <c r="F286" s="10"/>
      <c r="G286" s="93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7.25" customHeight="1">
      <c r="A287" s="23"/>
      <c r="B287" s="98"/>
      <c r="C287" s="99"/>
      <c r="D287" s="100"/>
      <c r="E287" s="101"/>
      <c r="F287" s="10"/>
      <c r="G287" s="93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7.25" customHeight="1">
      <c r="A288" s="23"/>
      <c r="B288" s="98"/>
      <c r="C288" s="99"/>
      <c r="D288" s="100"/>
      <c r="E288" s="101"/>
      <c r="F288" s="10"/>
      <c r="G288" s="93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7.25" customHeight="1">
      <c r="A289" s="23"/>
      <c r="B289" s="98"/>
      <c r="C289" s="99"/>
      <c r="D289" s="100"/>
      <c r="E289" s="101"/>
      <c r="F289" s="10"/>
      <c r="G289" s="93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7.25" customHeight="1">
      <c r="A290" s="23"/>
      <c r="B290" s="98"/>
      <c r="C290" s="99"/>
      <c r="D290" s="100"/>
      <c r="E290" s="101"/>
      <c r="F290" s="10"/>
      <c r="G290" s="93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7.25" customHeight="1">
      <c r="A291" s="23"/>
      <c r="B291" s="98"/>
      <c r="C291" s="99"/>
      <c r="D291" s="100"/>
      <c r="E291" s="101"/>
      <c r="F291" s="10"/>
      <c r="G291" s="93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7.25" customHeight="1">
      <c r="A292" s="23"/>
      <c r="B292" s="98"/>
      <c r="C292" s="99"/>
      <c r="D292" s="100"/>
      <c r="E292" s="101"/>
      <c r="F292" s="10"/>
      <c r="G292" s="93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7.25" customHeight="1">
      <c r="A293" s="23"/>
      <c r="B293" s="98"/>
      <c r="C293" s="99"/>
      <c r="D293" s="100"/>
      <c r="E293" s="101"/>
      <c r="F293" s="10"/>
      <c r="G293" s="93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7.25" customHeight="1">
      <c r="A294" s="23"/>
      <c r="B294" s="98"/>
      <c r="C294" s="99"/>
      <c r="D294" s="100"/>
      <c r="E294" s="101"/>
      <c r="F294" s="10"/>
      <c r="G294" s="93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7.25" customHeight="1">
      <c r="A295" s="23"/>
      <c r="B295" s="98"/>
      <c r="C295" s="99"/>
      <c r="D295" s="100"/>
      <c r="E295" s="101"/>
      <c r="F295" s="10"/>
      <c r="G295" s="93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7.25" customHeight="1">
      <c r="A296" s="23"/>
      <c r="B296" s="98"/>
      <c r="C296" s="99"/>
      <c r="D296" s="100"/>
      <c r="E296" s="101"/>
      <c r="F296" s="10"/>
      <c r="G296" s="93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7.25" customHeight="1">
      <c r="A297" s="23"/>
      <c r="B297" s="98"/>
      <c r="C297" s="99"/>
      <c r="D297" s="100"/>
      <c r="E297" s="101"/>
      <c r="F297" s="10"/>
      <c r="G297" s="93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7.25" customHeight="1">
      <c r="A298" s="23"/>
      <c r="B298" s="98"/>
      <c r="C298" s="99"/>
      <c r="D298" s="100"/>
      <c r="E298" s="101"/>
      <c r="F298" s="10"/>
      <c r="G298" s="93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7.25" customHeight="1">
      <c r="A299" s="23"/>
      <c r="B299" s="98"/>
      <c r="C299" s="99"/>
      <c r="D299" s="100"/>
      <c r="E299" s="101"/>
      <c r="F299" s="10"/>
      <c r="G299" s="93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7.25" customHeight="1">
      <c r="A300" s="23"/>
      <c r="B300" s="98"/>
      <c r="C300" s="99"/>
      <c r="D300" s="100"/>
      <c r="E300" s="101"/>
      <c r="F300" s="10"/>
      <c r="G300" s="93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7.25" customHeight="1">
      <c r="A301" s="23"/>
      <c r="B301" s="98"/>
      <c r="C301" s="99"/>
      <c r="D301" s="100"/>
      <c r="E301" s="101"/>
      <c r="F301" s="10"/>
      <c r="G301" s="93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7.25" customHeight="1">
      <c r="A302" s="23"/>
      <c r="B302" s="98"/>
      <c r="C302" s="99"/>
      <c r="D302" s="100"/>
      <c r="E302" s="101"/>
      <c r="F302" s="10"/>
      <c r="G302" s="93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7.25" customHeight="1">
      <c r="A303" s="23"/>
      <c r="B303" s="98"/>
      <c r="C303" s="99"/>
      <c r="D303" s="100"/>
      <c r="E303" s="101"/>
      <c r="F303" s="10"/>
      <c r="G303" s="93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7.25" customHeight="1">
      <c r="A304" s="23"/>
      <c r="B304" s="98"/>
      <c r="C304" s="99"/>
      <c r="D304" s="100"/>
      <c r="E304" s="101"/>
      <c r="F304" s="10"/>
      <c r="G304" s="93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7.25" customHeight="1">
      <c r="A305" s="23"/>
      <c r="B305" s="98"/>
      <c r="C305" s="99"/>
      <c r="D305" s="100"/>
      <c r="E305" s="101"/>
      <c r="F305" s="10"/>
      <c r="G305" s="93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7.25" customHeight="1">
      <c r="A306" s="23"/>
      <c r="B306" s="98"/>
      <c r="C306" s="99"/>
      <c r="D306" s="100"/>
      <c r="E306" s="101"/>
      <c r="F306" s="10"/>
      <c r="G306" s="93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7.25" customHeight="1">
      <c r="A307" s="23"/>
      <c r="B307" s="98"/>
      <c r="C307" s="99"/>
      <c r="D307" s="100"/>
      <c r="E307" s="101"/>
      <c r="F307" s="10"/>
      <c r="G307" s="93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7.25" customHeight="1">
      <c r="A308" s="23"/>
      <c r="B308" s="98"/>
      <c r="C308" s="99"/>
      <c r="D308" s="100"/>
      <c r="E308" s="101"/>
      <c r="F308" s="10"/>
      <c r="G308" s="93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7.25" customHeight="1">
      <c r="A309" s="23"/>
      <c r="B309" s="98"/>
      <c r="C309" s="99"/>
      <c r="D309" s="100"/>
      <c r="E309" s="101"/>
      <c r="F309" s="10"/>
      <c r="G309" s="93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7.25" customHeight="1">
      <c r="A310" s="23"/>
      <c r="B310" s="98"/>
      <c r="C310" s="99"/>
      <c r="D310" s="100"/>
      <c r="E310" s="101"/>
      <c r="F310" s="10"/>
      <c r="G310" s="93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7.25" customHeight="1">
      <c r="A311" s="23"/>
      <c r="B311" s="98"/>
      <c r="C311" s="99"/>
      <c r="D311" s="100"/>
      <c r="E311" s="101"/>
      <c r="F311" s="10"/>
      <c r="G311" s="93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7.25" customHeight="1">
      <c r="A312" s="23"/>
      <c r="B312" s="98"/>
      <c r="C312" s="99"/>
      <c r="D312" s="100"/>
      <c r="E312" s="101"/>
      <c r="F312" s="10"/>
      <c r="G312" s="93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7.25" customHeight="1">
      <c r="A313" s="23"/>
      <c r="B313" s="98"/>
      <c r="C313" s="99"/>
      <c r="D313" s="100"/>
      <c r="E313" s="101"/>
      <c r="F313" s="10"/>
      <c r="G313" s="93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7.25" customHeight="1">
      <c r="A314" s="23"/>
      <c r="B314" s="98"/>
      <c r="C314" s="99"/>
      <c r="D314" s="100"/>
      <c r="E314" s="101"/>
      <c r="F314" s="10"/>
      <c r="G314" s="93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7.25" customHeight="1">
      <c r="A315" s="23"/>
      <c r="B315" s="98"/>
      <c r="C315" s="99"/>
      <c r="D315" s="100"/>
      <c r="E315" s="101"/>
      <c r="F315" s="10"/>
      <c r="G315" s="93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7.25" customHeight="1">
      <c r="A316" s="23"/>
      <c r="B316" s="98"/>
      <c r="C316" s="99"/>
      <c r="D316" s="100"/>
      <c r="E316" s="101"/>
      <c r="F316" s="10"/>
      <c r="G316" s="93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7.25" customHeight="1">
      <c r="A317" s="23"/>
      <c r="B317" s="98"/>
      <c r="C317" s="99"/>
      <c r="D317" s="100"/>
      <c r="E317" s="101"/>
      <c r="F317" s="10"/>
      <c r="G317" s="93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7.25" customHeight="1">
      <c r="A318" s="23"/>
      <c r="B318" s="98"/>
      <c r="C318" s="99"/>
      <c r="D318" s="100"/>
      <c r="E318" s="101"/>
      <c r="F318" s="10"/>
      <c r="G318" s="93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7.25" customHeight="1">
      <c r="A319" s="23"/>
      <c r="B319" s="98"/>
      <c r="C319" s="99"/>
      <c r="D319" s="100"/>
      <c r="E319" s="101"/>
      <c r="F319" s="10"/>
      <c r="G319" s="93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7.25" customHeight="1">
      <c r="A320" s="23"/>
      <c r="B320" s="98"/>
      <c r="C320" s="99"/>
      <c r="D320" s="100"/>
      <c r="E320" s="101"/>
      <c r="F320" s="10"/>
      <c r="G320" s="93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7.25" customHeight="1">
      <c r="A321" s="23"/>
      <c r="B321" s="98"/>
      <c r="C321" s="99"/>
      <c r="D321" s="100"/>
      <c r="E321" s="101"/>
      <c r="F321" s="10"/>
      <c r="G321" s="93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7.25" customHeight="1">
      <c r="A322" s="23"/>
      <c r="B322" s="98"/>
      <c r="C322" s="99"/>
      <c r="D322" s="100"/>
      <c r="E322" s="101"/>
      <c r="F322" s="10"/>
      <c r="G322" s="93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7.25" customHeight="1">
      <c r="A323" s="23"/>
      <c r="B323" s="98"/>
      <c r="C323" s="99"/>
      <c r="D323" s="100"/>
      <c r="E323" s="101"/>
      <c r="F323" s="10"/>
      <c r="G323" s="93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7.25" customHeight="1">
      <c r="A324" s="23"/>
      <c r="B324" s="98"/>
      <c r="C324" s="99"/>
      <c r="D324" s="100"/>
      <c r="E324" s="101"/>
      <c r="F324" s="10"/>
      <c r="G324" s="93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7.25" customHeight="1">
      <c r="A325" s="23"/>
      <c r="B325" s="98"/>
      <c r="C325" s="99"/>
      <c r="D325" s="100"/>
      <c r="E325" s="101"/>
      <c r="F325" s="10"/>
      <c r="G325" s="93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7.25" customHeight="1">
      <c r="A326" s="23"/>
      <c r="B326" s="98"/>
      <c r="C326" s="99"/>
      <c r="D326" s="100"/>
      <c r="E326" s="101"/>
      <c r="F326" s="10"/>
      <c r="G326" s="93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7.25" customHeight="1">
      <c r="A327" s="23"/>
      <c r="B327" s="98"/>
      <c r="C327" s="99"/>
      <c r="D327" s="100"/>
      <c r="E327" s="101"/>
      <c r="F327" s="10"/>
      <c r="G327" s="93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7.25" customHeight="1">
      <c r="A328" s="23"/>
      <c r="B328" s="98"/>
      <c r="C328" s="99"/>
      <c r="D328" s="100"/>
      <c r="E328" s="101"/>
      <c r="F328" s="10"/>
      <c r="G328" s="93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7.25" customHeight="1">
      <c r="A329" s="23"/>
      <c r="B329" s="98"/>
      <c r="C329" s="99"/>
      <c r="D329" s="100"/>
      <c r="E329" s="101"/>
      <c r="F329" s="10"/>
      <c r="G329" s="93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7.25" customHeight="1">
      <c r="A330" s="23"/>
      <c r="B330" s="98"/>
      <c r="C330" s="99"/>
      <c r="D330" s="100"/>
      <c r="E330" s="101"/>
      <c r="F330" s="10"/>
      <c r="G330" s="93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7.25" customHeight="1">
      <c r="A331" s="23"/>
      <c r="B331" s="98"/>
      <c r="C331" s="99"/>
      <c r="D331" s="100"/>
      <c r="E331" s="101"/>
      <c r="F331" s="10"/>
      <c r="G331" s="93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7.25" customHeight="1">
      <c r="A332" s="23"/>
      <c r="B332" s="98"/>
      <c r="C332" s="99"/>
      <c r="D332" s="100"/>
      <c r="E332" s="101"/>
      <c r="F332" s="10"/>
      <c r="G332" s="93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7.25" customHeight="1">
      <c r="A333" s="23"/>
      <c r="B333" s="98"/>
      <c r="C333" s="99"/>
      <c r="D333" s="100"/>
      <c r="E333" s="101"/>
      <c r="F333" s="10"/>
      <c r="G333" s="93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7.25" customHeight="1">
      <c r="A334" s="23"/>
      <c r="B334" s="98"/>
      <c r="C334" s="99"/>
      <c r="D334" s="100"/>
      <c r="E334" s="101"/>
      <c r="F334" s="10"/>
      <c r="G334" s="93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7.25" customHeight="1">
      <c r="A335" s="23"/>
      <c r="B335" s="98"/>
      <c r="C335" s="99"/>
      <c r="D335" s="100"/>
      <c r="E335" s="101"/>
      <c r="F335" s="10"/>
      <c r="G335" s="93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7.25" customHeight="1">
      <c r="A336" s="23"/>
      <c r="B336" s="98"/>
      <c r="C336" s="99"/>
      <c r="D336" s="100"/>
      <c r="E336" s="101"/>
      <c r="F336" s="10"/>
      <c r="G336" s="93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7.25" customHeight="1">
      <c r="A337" s="23"/>
      <c r="B337" s="98"/>
      <c r="C337" s="99"/>
      <c r="D337" s="100"/>
      <c r="E337" s="101"/>
      <c r="F337" s="10"/>
      <c r="G337" s="93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7.25" customHeight="1">
      <c r="A338" s="23"/>
      <c r="B338" s="98"/>
      <c r="C338" s="99"/>
      <c r="D338" s="100"/>
      <c r="E338" s="101"/>
      <c r="F338" s="10"/>
      <c r="G338" s="93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7.25" customHeight="1">
      <c r="A339" s="23"/>
      <c r="B339" s="98"/>
      <c r="C339" s="99"/>
      <c r="D339" s="100"/>
      <c r="E339" s="101"/>
      <c r="F339" s="10"/>
      <c r="G339" s="93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7.25" customHeight="1">
      <c r="A340" s="23"/>
      <c r="B340" s="98"/>
      <c r="C340" s="99"/>
      <c r="D340" s="100"/>
      <c r="E340" s="101"/>
      <c r="F340" s="10"/>
      <c r="G340" s="93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7.25" customHeight="1">
      <c r="A341" s="23"/>
      <c r="B341" s="98"/>
      <c r="C341" s="99"/>
      <c r="D341" s="100"/>
      <c r="E341" s="101"/>
      <c r="F341" s="10"/>
      <c r="G341" s="93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7.25" customHeight="1">
      <c r="A342" s="23"/>
      <c r="B342" s="98"/>
      <c r="C342" s="99"/>
      <c r="D342" s="100"/>
      <c r="E342" s="101"/>
      <c r="F342" s="10"/>
      <c r="G342" s="93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7.25" customHeight="1">
      <c r="A343" s="23"/>
      <c r="B343" s="98"/>
      <c r="C343" s="99"/>
      <c r="D343" s="100"/>
      <c r="E343" s="101"/>
      <c r="F343" s="10"/>
      <c r="G343" s="93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7.25" customHeight="1">
      <c r="A344" s="23"/>
      <c r="B344" s="98"/>
      <c r="C344" s="99"/>
      <c r="D344" s="100"/>
      <c r="E344" s="101"/>
      <c r="F344" s="10"/>
      <c r="G344" s="93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7.25" customHeight="1">
      <c r="A345" s="23"/>
      <c r="B345" s="98"/>
      <c r="C345" s="99"/>
      <c r="D345" s="100"/>
      <c r="E345" s="101"/>
      <c r="F345" s="10"/>
      <c r="G345" s="93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7.25" customHeight="1">
      <c r="A346" s="23"/>
      <c r="B346" s="98"/>
      <c r="C346" s="99"/>
      <c r="D346" s="100"/>
      <c r="E346" s="101"/>
      <c r="F346" s="10"/>
      <c r="G346" s="93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7.25" customHeight="1">
      <c r="A347" s="23"/>
      <c r="B347" s="98"/>
      <c r="C347" s="99"/>
      <c r="D347" s="100"/>
      <c r="E347" s="101"/>
      <c r="F347" s="10"/>
      <c r="G347" s="93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7.25" customHeight="1">
      <c r="A348" s="23"/>
      <c r="B348" s="98"/>
      <c r="C348" s="99"/>
      <c r="D348" s="100"/>
      <c r="E348" s="101"/>
      <c r="F348" s="10"/>
      <c r="G348" s="93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7.25" customHeight="1">
      <c r="A349" s="23"/>
      <c r="B349" s="98"/>
      <c r="C349" s="99"/>
      <c r="D349" s="100"/>
      <c r="E349" s="101"/>
      <c r="F349" s="10"/>
      <c r="G349" s="93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7.25" customHeight="1">
      <c r="A350" s="23"/>
      <c r="B350" s="98"/>
      <c r="C350" s="99"/>
      <c r="D350" s="100"/>
      <c r="E350" s="101"/>
      <c r="F350" s="10"/>
      <c r="G350" s="93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7.25" customHeight="1">
      <c r="A351" s="23"/>
      <c r="B351" s="98"/>
      <c r="C351" s="99"/>
      <c r="D351" s="100"/>
      <c r="E351" s="101"/>
      <c r="F351" s="10"/>
      <c r="G351" s="93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7.25" customHeight="1">
      <c r="A352" s="23"/>
      <c r="B352" s="98"/>
      <c r="C352" s="99"/>
      <c r="D352" s="100"/>
      <c r="E352" s="101"/>
      <c r="F352" s="10"/>
      <c r="G352" s="93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7.25" customHeight="1">
      <c r="A353" s="23"/>
      <c r="B353" s="98"/>
      <c r="C353" s="99"/>
      <c r="D353" s="100"/>
      <c r="E353" s="101"/>
      <c r="F353" s="10"/>
      <c r="G353" s="93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7.25" customHeight="1">
      <c r="A354" s="23"/>
      <c r="B354" s="98"/>
      <c r="C354" s="99"/>
      <c r="D354" s="100"/>
      <c r="E354" s="101"/>
      <c r="F354" s="10"/>
      <c r="G354" s="93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7.25" customHeight="1">
      <c r="A355" s="23"/>
      <c r="B355" s="98"/>
      <c r="C355" s="99"/>
      <c r="D355" s="100"/>
      <c r="E355" s="101"/>
      <c r="F355" s="10"/>
      <c r="G355" s="93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7.25" customHeight="1">
      <c r="A356" s="23"/>
      <c r="B356" s="98"/>
      <c r="C356" s="99"/>
      <c r="D356" s="100"/>
      <c r="E356" s="101"/>
      <c r="F356" s="10"/>
      <c r="G356" s="93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7.25" customHeight="1">
      <c r="A357" s="23"/>
      <c r="B357" s="98"/>
      <c r="C357" s="99"/>
      <c r="D357" s="100"/>
      <c r="E357" s="101"/>
      <c r="F357" s="10"/>
      <c r="G357" s="93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7.25" customHeight="1">
      <c r="A358" s="23"/>
      <c r="B358" s="98"/>
      <c r="C358" s="99"/>
      <c r="D358" s="100"/>
      <c r="E358" s="101"/>
      <c r="F358" s="10"/>
      <c r="G358" s="93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7.25" customHeight="1">
      <c r="A359" s="23"/>
      <c r="B359" s="98"/>
      <c r="C359" s="99"/>
      <c r="D359" s="100"/>
      <c r="E359" s="101"/>
      <c r="F359" s="10"/>
      <c r="G359" s="93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7.25" customHeight="1">
      <c r="A360" s="23"/>
      <c r="B360" s="98"/>
      <c r="C360" s="99"/>
      <c r="D360" s="100"/>
      <c r="E360" s="101"/>
      <c r="F360" s="10"/>
      <c r="G360" s="93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7.25" customHeight="1">
      <c r="A361" s="23"/>
      <c r="B361" s="98"/>
      <c r="C361" s="99"/>
      <c r="D361" s="100"/>
      <c r="E361" s="101"/>
      <c r="F361" s="10"/>
      <c r="G361" s="93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7.25" customHeight="1">
      <c r="A362" s="23"/>
      <c r="B362" s="98"/>
      <c r="C362" s="99"/>
      <c r="D362" s="100"/>
      <c r="E362" s="101"/>
      <c r="F362" s="10"/>
      <c r="G362" s="93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7.25" customHeight="1">
      <c r="A363" s="23"/>
      <c r="B363" s="98"/>
      <c r="C363" s="99"/>
      <c r="D363" s="100"/>
      <c r="E363" s="101"/>
      <c r="F363" s="10"/>
      <c r="G363" s="93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7.25" customHeight="1">
      <c r="A364" s="23"/>
      <c r="B364" s="98"/>
      <c r="C364" s="99"/>
      <c r="D364" s="100"/>
      <c r="E364" s="101"/>
      <c r="F364" s="10"/>
      <c r="G364" s="93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7.25" customHeight="1">
      <c r="A365" s="23"/>
      <c r="B365" s="98"/>
      <c r="C365" s="99"/>
      <c r="D365" s="100"/>
      <c r="E365" s="101"/>
      <c r="F365" s="10"/>
      <c r="G365" s="93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7.25" customHeight="1">
      <c r="A366" s="23"/>
      <c r="B366" s="98"/>
      <c r="C366" s="99"/>
      <c r="D366" s="100"/>
      <c r="E366" s="101"/>
      <c r="F366" s="10"/>
      <c r="G366" s="93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7.25" customHeight="1">
      <c r="A367" s="23"/>
      <c r="B367" s="98"/>
      <c r="C367" s="99"/>
      <c r="D367" s="100"/>
      <c r="E367" s="101"/>
      <c r="F367" s="10"/>
      <c r="G367" s="93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7.25" customHeight="1">
      <c r="A368" s="23"/>
      <c r="B368" s="98"/>
      <c r="C368" s="99"/>
      <c r="D368" s="100"/>
      <c r="E368" s="101"/>
      <c r="F368" s="10"/>
      <c r="G368" s="93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7.25" customHeight="1">
      <c r="A369" s="23"/>
      <c r="B369" s="98"/>
      <c r="C369" s="99"/>
      <c r="D369" s="100"/>
      <c r="E369" s="101"/>
      <c r="F369" s="10"/>
      <c r="G369" s="93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7.25" customHeight="1">
      <c r="A370" s="23"/>
      <c r="B370" s="98"/>
      <c r="C370" s="99"/>
      <c r="D370" s="100"/>
      <c r="E370" s="101"/>
      <c r="F370" s="10"/>
      <c r="G370" s="93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7.25" customHeight="1">
      <c r="A371" s="23"/>
      <c r="B371" s="98"/>
      <c r="C371" s="99"/>
      <c r="D371" s="100"/>
      <c r="E371" s="101"/>
      <c r="F371" s="10"/>
      <c r="G371" s="93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7.25" customHeight="1">
      <c r="A372" s="23"/>
      <c r="B372" s="98"/>
      <c r="C372" s="99"/>
      <c r="D372" s="100"/>
      <c r="E372" s="101"/>
      <c r="F372" s="10"/>
      <c r="G372" s="93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7.25" customHeight="1">
      <c r="A373" s="23"/>
      <c r="B373" s="98"/>
      <c r="C373" s="99"/>
      <c r="D373" s="100"/>
      <c r="E373" s="101"/>
      <c r="F373" s="10"/>
      <c r="G373" s="93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7.25" customHeight="1">
      <c r="A374" s="23"/>
      <c r="B374" s="98"/>
      <c r="C374" s="99"/>
      <c r="D374" s="100"/>
      <c r="E374" s="101"/>
      <c r="F374" s="10"/>
      <c r="G374" s="93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7.25" customHeight="1">
      <c r="A375" s="23"/>
      <c r="B375" s="98"/>
      <c r="C375" s="99"/>
      <c r="D375" s="100"/>
      <c r="E375" s="101"/>
      <c r="F375" s="10"/>
      <c r="G375" s="93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7.25" customHeight="1">
      <c r="A376" s="23"/>
      <c r="B376" s="98"/>
      <c r="C376" s="99"/>
      <c r="D376" s="100"/>
      <c r="E376" s="101"/>
      <c r="F376" s="10"/>
      <c r="G376" s="93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7.25" customHeight="1">
      <c r="A377" s="23"/>
      <c r="B377" s="98"/>
      <c r="C377" s="99"/>
      <c r="D377" s="100"/>
      <c r="E377" s="101"/>
      <c r="F377" s="10"/>
      <c r="G377" s="93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7.25" customHeight="1">
      <c r="A378" s="23"/>
      <c r="B378" s="98"/>
      <c r="C378" s="99"/>
      <c r="D378" s="100"/>
      <c r="E378" s="101"/>
      <c r="F378" s="10"/>
      <c r="G378" s="93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7.25" customHeight="1">
      <c r="A379" s="23"/>
      <c r="B379" s="98"/>
      <c r="C379" s="99"/>
      <c r="D379" s="100"/>
      <c r="E379" s="101"/>
      <c r="F379" s="10"/>
      <c r="G379" s="93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7.25" customHeight="1">
      <c r="A380" s="23"/>
      <c r="B380" s="98"/>
      <c r="C380" s="99"/>
      <c r="D380" s="100"/>
      <c r="E380" s="101"/>
      <c r="F380" s="10"/>
      <c r="G380" s="93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7.25" customHeight="1">
      <c r="A381" s="23"/>
      <c r="B381" s="98"/>
      <c r="C381" s="99"/>
      <c r="D381" s="100"/>
      <c r="E381" s="101"/>
      <c r="F381" s="10"/>
      <c r="G381" s="93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7.25" customHeight="1">
      <c r="A382" s="23"/>
      <c r="B382" s="98"/>
      <c r="C382" s="99"/>
      <c r="D382" s="100"/>
      <c r="E382" s="101"/>
      <c r="F382" s="10"/>
      <c r="G382" s="93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7.25" customHeight="1">
      <c r="A383" s="23"/>
      <c r="B383" s="98"/>
      <c r="C383" s="99"/>
      <c r="D383" s="100"/>
      <c r="E383" s="101"/>
      <c r="F383" s="10"/>
      <c r="G383" s="93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7.25" customHeight="1">
      <c r="A384" s="23"/>
      <c r="B384" s="98"/>
      <c r="C384" s="99"/>
      <c r="D384" s="100"/>
      <c r="E384" s="101"/>
      <c r="F384" s="10"/>
      <c r="G384" s="93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7.25" customHeight="1">
      <c r="A385" s="23"/>
      <c r="B385" s="98"/>
      <c r="C385" s="99"/>
      <c r="D385" s="100"/>
      <c r="E385" s="101"/>
      <c r="F385" s="10"/>
      <c r="G385" s="93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7.25" customHeight="1">
      <c r="A386" s="23"/>
      <c r="B386" s="98"/>
      <c r="C386" s="99"/>
      <c r="D386" s="100"/>
      <c r="E386" s="101"/>
      <c r="F386" s="10"/>
      <c r="G386" s="93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7.25" customHeight="1">
      <c r="A387" s="23"/>
      <c r="B387" s="98"/>
      <c r="C387" s="99"/>
      <c r="D387" s="100"/>
      <c r="E387" s="101"/>
      <c r="F387" s="10"/>
      <c r="G387" s="93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8.0" customHeight="1">
      <c r="A388" s="23"/>
      <c r="B388" s="98"/>
      <c r="C388" s="99"/>
      <c r="D388" s="100"/>
      <c r="E388" s="101"/>
      <c r="F388" s="10"/>
      <c r="G388" s="93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8.0" customHeight="1">
      <c r="A389" s="23"/>
      <c r="B389" s="98"/>
      <c r="C389" s="99"/>
      <c r="D389" s="100"/>
      <c r="E389" s="101"/>
      <c r="F389" s="10"/>
      <c r="G389" s="93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8.0" customHeight="1">
      <c r="A390" s="23"/>
      <c r="B390" s="98"/>
      <c r="C390" s="99"/>
      <c r="D390" s="100"/>
      <c r="E390" s="101"/>
      <c r="F390" s="10"/>
      <c r="G390" s="93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8.0" customHeight="1">
      <c r="A391" s="23"/>
      <c r="B391" s="98"/>
      <c r="C391" s="99"/>
      <c r="D391" s="100"/>
      <c r="E391" s="101"/>
      <c r="F391" s="10"/>
      <c r="G391" s="93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8.0" customHeight="1">
      <c r="A392" s="23"/>
      <c r="B392" s="98"/>
      <c r="C392" s="99"/>
      <c r="D392" s="100"/>
      <c r="E392" s="101"/>
      <c r="F392" s="10"/>
      <c r="G392" s="93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8.0" customHeight="1">
      <c r="A393" s="23"/>
      <c r="B393" s="98"/>
      <c r="C393" s="99"/>
      <c r="D393" s="100"/>
      <c r="E393" s="101"/>
      <c r="F393" s="10"/>
      <c r="G393" s="93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8.0" customHeight="1">
      <c r="A394" s="23"/>
      <c r="B394" s="98"/>
      <c r="C394" s="99"/>
      <c r="D394" s="100"/>
      <c r="E394" s="101"/>
      <c r="F394" s="10"/>
      <c r="G394" s="93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8.0" customHeight="1">
      <c r="A395" s="23"/>
      <c r="B395" s="98"/>
      <c r="C395" s="99"/>
      <c r="D395" s="100"/>
      <c r="E395" s="101"/>
      <c r="F395" s="10"/>
      <c r="G395" s="93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8.0" customHeight="1">
      <c r="A396" s="23"/>
      <c r="B396" s="98"/>
      <c r="C396" s="99"/>
      <c r="D396" s="100"/>
      <c r="E396" s="101"/>
      <c r="F396" s="10"/>
      <c r="G396" s="93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8.0" customHeight="1">
      <c r="A397" s="23"/>
      <c r="B397" s="98"/>
      <c r="C397" s="99"/>
      <c r="D397" s="100"/>
      <c r="E397" s="101"/>
      <c r="F397" s="10"/>
      <c r="G397" s="93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8.0" customHeight="1">
      <c r="A398" s="23"/>
      <c r="B398" s="98"/>
      <c r="C398" s="99"/>
      <c r="D398" s="100"/>
      <c r="E398" s="101"/>
      <c r="F398" s="10"/>
      <c r="G398" s="93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8.0" customHeight="1">
      <c r="A399" s="23"/>
      <c r="B399" s="98"/>
      <c r="C399" s="99"/>
      <c r="D399" s="100"/>
      <c r="E399" s="101"/>
      <c r="F399" s="10"/>
      <c r="G399" s="93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8.0" customHeight="1">
      <c r="A400" s="23"/>
      <c r="B400" s="98"/>
      <c r="C400" s="99"/>
      <c r="D400" s="100"/>
      <c r="E400" s="101"/>
      <c r="F400" s="10"/>
      <c r="G400" s="93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8.0" customHeight="1">
      <c r="A401" s="23"/>
      <c r="B401" s="98"/>
      <c r="C401" s="99"/>
      <c r="D401" s="100"/>
      <c r="E401" s="101"/>
      <c r="F401" s="10"/>
      <c r="G401" s="93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8.0" customHeight="1">
      <c r="A402" s="23"/>
      <c r="B402" s="98"/>
      <c r="C402" s="99"/>
      <c r="D402" s="100"/>
      <c r="E402" s="101"/>
      <c r="F402" s="10"/>
      <c r="G402" s="93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8.0" customHeight="1">
      <c r="A403" s="23"/>
      <c r="B403" s="98"/>
      <c r="C403" s="99"/>
      <c r="D403" s="100"/>
      <c r="E403" s="101"/>
      <c r="F403" s="10"/>
      <c r="G403" s="93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8.0" customHeight="1">
      <c r="A404" s="23"/>
      <c r="B404" s="98"/>
      <c r="C404" s="99"/>
      <c r="D404" s="100"/>
      <c r="E404" s="101"/>
      <c r="F404" s="10"/>
      <c r="G404" s="93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8.0" customHeight="1">
      <c r="A405" s="23"/>
      <c r="B405" s="98"/>
      <c r="C405" s="99"/>
      <c r="D405" s="100"/>
      <c r="E405" s="101"/>
      <c r="F405" s="10"/>
      <c r="G405" s="93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8.0" customHeight="1">
      <c r="A406" s="23"/>
      <c r="B406" s="98"/>
      <c r="C406" s="99"/>
      <c r="D406" s="100"/>
      <c r="E406" s="101"/>
      <c r="F406" s="10"/>
      <c r="G406" s="93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8.0" customHeight="1">
      <c r="A407" s="23"/>
      <c r="B407" s="98"/>
      <c r="C407" s="99"/>
      <c r="D407" s="100"/>
      <c r="E407" s="101"/>
      <c r="F407" s="10"/>
      <c r="G407" s="93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8.0" customHeight="1">
      <c r="A408" s="23"/>
      <c r="B408" s="98"/>
      <c r="C408" s="99"/>
      <c r="D408" s="100"/>
      <c r="E408" s="101"/>
      <c r="F408" s="10"/>
      <c r="G408" s="93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8.0" customHeight="1">
      <c r="A409" s="23"/>
      <c r="B409" s="98"/>
      <c r="C409" s="99"/>
      <c r="D409" s="100"/>
      <c r="E409" s="101"/>
      <c r="F409" s="10"/>
      <c r="G409" s="93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8.0" customHeight="1">
      <c r="A410" s="23"/>
      <c r="B410" s="98"/>
      <c r="C410" s="99"/>
      <c r="D410" s="100"/>
      <c r="E410" s="101"/>
      <c r="F410" s="10"/>
      <c r="G410" s="93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8.0" customHeight="1">
      <c r="A411" s="23"/>
      <c r="B411" s="98"/>
      <c r="C411" s="99"/>
      <c r="D411" s="100"/>
      <c r="E411" s="101"/>
      <c r="F411" s="10"/>
      <c r="G411" s="93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8.0" customHeight="1">
      <c r="A412" s="23"/>
      <c r="B412" s="98"/>
      <c r="C412" s="99"/>
      <c r="D412" s="100"/>
      <c r="E412" s="101"/>
      <c r="F412" s="10"/>
      <c r="G412" s="93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8.0" customHeight="1">
      <c r="A413" s="23"/>
      <c r="B413" s="98"/>
      <c r="C413" s="99"/>
      <c r="D413" s="100"/>
      <c r="E413" s="101"/>
      <c r="F413" s="10"/>
      <c r="G413" s="93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8.0" customHeight="1">
      <c r="A414" s="23"/>
      <c r="B414" s="98"/>
      <c r="C414" s="99"/>
      <c r="D414" s="100"/>
      <c r="E414" s="101"/>
      <c r="F414" s="10"/>
      <c r="G414" s="93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8.0" customHeight="1">
      <c r="A415" s="23"/>
      <c r="B415" s="98"/>
      <c r="C415" s="99"/>
      <c r="D415" s="100"/>
      <c r="E415" s="101"/>
      <c r="F415" s="10"/>
      <c r="G415" s="93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8.0" customHeight="1">
      <c r="A416" s="23"/>
      <c r="B416" s="98"/>
      <c r="C416" s="99"/>
      <c r="D416" s="100"/>
      <c r="E416" s="101"/>
      <c r="F416" s="10"/>
      <c r="G416" s="93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8.0" customHeight="1">
      <c r="A417" s="23"/>
      <c r="B417" s="98"/>
      <c r="C417" s="99"/>
      <c r="D417" s="100"/>
      <c r="E417" s="101"/>
      <c r="F417" s="10"/>
      <c r="G417" s="93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8.0" customHeight="1">
      <c r="A418" s="23"/>
      <c r="B418" s="98"/>
      <c r="C418" s="99"/>
      <c r="D418" s="100"/>
      <c r="E418" s="101"/>
      <c r="F418" s="10"/>
      <c r="G418" s="93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8.0" customHeight="1">
      <c r="A419" s="23"/>
      <c r="B419" s="98"/>
      <c r="C419" s="99"/>
      <c r="D419" s="100"/>
      <c r="E419" s="101"/>
      <c r="F419" s="10"/>
      <c r="G419" s="93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8.0" customHeight="1">
      <c r="A420" s="23"/>
      <c r="B420" s="98"/>
      <c r="C420" s="99"/>
      <c r="D420" s="100"/>
      <c r="E420" s="101"/>
      <c r="F420" s="10"/>
      <c r="G420" s="93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>
      <c r="A421" s="1"/>
      <c r="B421" s="1"/>
      <c r="C421" s="102"/>
      <c r="D421" s="117"/>
      <c r="E421" s="117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02"/>
      <c r="D422" s="117"/>
      <c r="E422" s="117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02"/>
      <c r="D423" s="117"/>
      <c r="E423" s="117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02"/>
      <c r="D424" s="117"/>
      <c r="E424" s="117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02"/>
      <c r="D425" s="117"/>
      <c r="E425" s="117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02"/>
      <c r="D426" s="117"/>
      <c r="E426" s="117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02"/>
      <c r="D427" s="117"/>
      <c r="E427" s="117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02"/>
      <c r="D428" s="117"/>
      <c r="E428" s="117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02"/>
      <c r="D429" s="117"/>
      <c r="E429" s="117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02"/>
      <c r="D430" s="117"/>
      <c r="E430" s="117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02"/>
      <c r="D431" s="117"/>
      <c r="E431" s="117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02"/>
      <c r="D432" s="117"/>
      <c r="E432" s="117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02"/>
      <c r="D433" s="117"/>
      <c r="E433" s="117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02"/>
      <c r="D434" s="117"/>
      <c r="E434" s="117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02"/>
      <c r="D435" s="117"/>
      <c r="E435" s="117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02"/>
      <c r="D436" s="117"/>
      <c r="E436" s="117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02"/>
      <c r="D437" s="117"/>
      <c r="E437" s="117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02"/>
      <c r="D438" s="117"/>
      <c r="E438" s="117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02"/>
      <c r="D439" s="117"/>
      <c r="E439" s="117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02"/>
      <c r="D440" s="117"/>
      <c r="E440" s="117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02"/>
      <c r="D441" s="117"/>
      <c r="E441" s="117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02"/>
      <c r="D442" s="117"/>
      <c r="E442" s="117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02"/>
      <c r="D443" s="117"/>
      <c r="E443" s="117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02"/>
      <c r="D444" s="117"/>
      <c r="E444" s="117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02"/>
      <c r="D445" s="117"/>
      <c r="E445" s="117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02"/>
      <c r="D446" s="117"/>
      <c r="E446" s="117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02"/>
      <c r="D447" s="117"/>
      <c r="E447" s="117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02"/>
      <c r="D448" s="117"/>
      <c r="E448" s="117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02"/>
      <c r="D449" s="117"/>
      <c r="E449" s="117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02"/>
      <c r="D450" s="117"/>
      <c r="E450" s="117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02"/>
      <c r="D451" s="117"/>
      <c r="E451" s="117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02"/>
      <c r="D452" s="117"/>
      <c r="E452" s="117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02"/>
      <c r="D453" s="117"/>
      <c r="E453" s="117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02"/>
      <c r="D454" s="117"/>
      <c r="E454" s="117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02"/>
      <c r="D455" s="117"/>
      <c r="E455" s="117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02"/>
      <c r="D456" s="117"/>
      <c r="E456" s="117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02"/>
      <c r="D457" s="117"/>
      <c r="E457" s="117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02"/>
      <c r="D458" s="117"/>
      <c r="E458" s="117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02"/>
      <c r="D459" s="117"/>
      <c r="E459" s="117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02"/>
      <c r="D460" s="117"/>
      <c r="E460" s="117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02"/>
      <c r="D461" s="117"/>
      <c r="E461" s="117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02"/>
      <c r="D462" s="117"/>
      <c r="E462" s="117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02"/>
      <c r="D463" s="117"/>
      <c r="E463" s="117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02"/>
      <c r="D464" s="117"/>
      <c r="E464" s="117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02"/>
      <c r="D465" s="117"/>
      <c r="E465" s="117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02"/>
      <c r="D466" s="117"/>
      <c r="E466" s="117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02"/>
      <c r="D467" s="117"/>
      <c r="E467" s="117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02"/>
      <c r="D468" s="117"/>
      <c r="E468" s="117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02"/>
      <c r="D469" s="117"/>
      <c r="E469" s="117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02"/>
      <c r="D470" s="117"/>
      <c r="E470" s="117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02"/>
      <c r="D471" s="117"/>
      <c r="E471" s="117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02"/>
      <c r="D472" s="117"/>
      <c r="E472" s="117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02"/>
      <c r="D473" s="117"/>
      <c r="E473" s="117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02"/>
      <c r="D474" s="117"/>
      <c r="E474" s="117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02"/>
      <c r="D475" s="117"/>
      <c r="E475" s="117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02"/>
      <c r="D476" s="117"/>
      <c r="E476" s="117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02"/>
      <c r="D477" s="117"/>
      <c r="E477" s="117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02"/>
      <c r="D478" s="117"/>
      <c r="E478" s="117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02"/>
      <c r="D479" s="117"/>
      <c r="E479" s="117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02"/>
      <c r="D480" s="117"/>
      <c r="E480" s="117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02"/>
      <c r="D481" s="117"/>
      <c r="E481" s="117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02"/>
      <c r="D482" s="117"/>
      <c r="E482" s="117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02"/>
      <c r="D483" s="117"/>
      <c r="E483" s="117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02"/>
      <c r="D484" s="117"/>
      <c r="E484" s="117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02"/>
      <c r="D485" s="117"/>
      <c r="E485" s="117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02"/>
      <c r="D486" s="117"/>
      <c r="E486" s="117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02"/>
      <c r="D487" s="117"/>
      <c r="E487" s="117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02"/>
      <c r="D488" s="117"/>
      <c r="E488" s="117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02"/>
      <c r="D489" s="117"/>
      <c r="E489" s="117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02"/>
      <c r="D490" s="117"/>
      <c r="E490" s="117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02"/>
      <c r="D491" s="117"/>
      <c r="E491" s="117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02"/>
      <c r="D492" s="117"/>
      <c r="E492" s="117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02"/>
      <c r="D493" s="117"/>
      <c r="E493" s="117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02"/>
      <c r="D494" s="117"/>
      <c r="E494" s="117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02"/>
      <c r="D495" s="117"/>
      <c r="E495" s="117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02"/>
      <c r="D496" s="117"/>
      <c r="E496" s="117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02"/>
      <c r="D497" s="117"/>
      <c r="E497" s="117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02"/>
      <c r="D498" s="117"/>
      <c r="E498" s="117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02"/>
      <c r="D499" s="117"/>
      <c r="E499" s="117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02"/>
      <c r="D500" s="117"/>
      <c r="E500" s="117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02"/>
      <c r="D501" s="117"/>
      <c r="E501" s="117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02"/>
      <c r="D502" s="117"/>
      <c r="E502" s="117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02"/>
      <c r="D503" s="117"/>
      <c r="E503" s="117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02"/>
      <c r="D504" s="117"/>
      <c r="E504" s="117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02"/>
      <c r="D505" s="117"/>
      <c r="E505" s="117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02"/>
      <c r="D506" s="117"/>
      <c r="E506" s="117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02"/>
      <c r="D507" s="117"/>
      <c r="E507" s="117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02"/>
      <c r="D508" s="117"/>
      <c r="E508" s="117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02"/>
      <c r="D509" s="117"/>
      <c r="E509" s="117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02"/>
      <c r="D510" s="117"/>
      <c r="E510" s="117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02"/>
      <c r="D511" s="117"/>
      <c r="E511" s="117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02"/>
      <c r="D512" s="117"/>
      <c r="E512" s="117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02"/>
      <c r="D513" s="117"/>
      <c r="E513" s="117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02"/>
      <c r="D514" s="117"/>
      <c r="E514" s="117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02"/>
      <c r="D515" s="117"/>
      <c r="E515" s="117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02"/>
      <c r="D516" s="117"/>
      <c r="E516" s="117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02"/>
      <c r="D517" s="117"/>
      <c r="E517" s="117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02"/>
      <c r="D518" s="117"/>
      <c r="E518" s="117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02"/>
      <c r="D519" s="117"/>
      <c r="E519" s="117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02"/>
      <c r="D520" s="117"/>
      <c r="E520" s="117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02"/>
      <c r="D521" s="117"/>
      <c r="E521" s="117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02"/>
      <c r="D522" s="117"/>
      <c r="E522" s="117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02"/>
      <c r="D523" s="117"/>
      <c r="E523" s="117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02"/>
      <c r="D524" s="117"/>
      <c r="E524" s="117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02"/>
      <c r="D525" s="117"/>
      <c r="E525" s="117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02"/>
      <c r="D526" s="117"/>
      <c r="E526" s="117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02"/>
      <c r="D527" s="117"/>
      <c r="E527" s="117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02"/>
      <c r="D528" s="117"/>
      <c r="E528" s="117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02"/>
      <c r="D529" s="117"/>
      <c r="E529" s="117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02"/>
      <c r="D530" s="117"/>
      <c r="E530" s="117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02"/>
      <c r="D531" s="117"/>
      <c r="E531" s="117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02"/>
      <c r="D532" s="117"/>
      <c r="E532" s="117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02"/>
      <c r="D533" s="117"/>
      <c r="E533" s="117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02"/>
      <c r="D534" s="117"/>
      <c r="E534" s="117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02"/>
      <c r="D535" s="117"/>
      <c r="E535" s="117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02"/>
      <c r="D536" s="117"/>
      <c r="E536" s="117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02"/>
      <c r="D537" s="117"/>
      <c r="E537" s="117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02"/>
      <c r="D538" s="117"/>
      <c r="E538" s="117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02"/>
      <c r="D539" s="117"/>
      <c r="E539" s="117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02"/>
      <c r="D540" s="117"/>
      <c r="E540" s="117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02"/>
      <c r="D541" s="117"/>
      <c r="E541" s="117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02"/>
      <c r="D542" s="117"/>
      <c r="E542" s="117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02"/>
      <c r="D543" s="117"/>
      <c r="E543" s="117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02"/>
      <c r="D544" s="117"/>
      <c r="E544" s="117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02"/>
      <c r="D545" s="117"/>
      <c r="E545" s="117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02"/>
      <c r="D546" s="117"/>
      <c r="E546" s="117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02"/>
      <c r="D547" s="117"/>
      <c r="E547" s="117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02"/>
      <c r="D548" s="117"/>
      <c r="E548" s="117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02"/>
      <c r="D549" s="117"/>
      <c r="E549" s="117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02"/>
      <c r="D550" s="117"/>
      <c r="E550" s="117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02"/>
      <c r="D551" s="117"/>
      <c r="E551" s="117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02"/>
      <c r="D552" s="117"/>
      <c r="E552" s="117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02"/>
      <c r="D553" s="117"/>
      <c r="E553" s="117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02"/>
      <c r="D554" s="117"/>
      <c r="E554" s="117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02"/>
      <c r="D555" s="117"/>
      <c r="E555" s="117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02"/>
      <c r="D556" s="117"/>
      <c r="E556" s="117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02"/>
      <c r="D557" s="117"/>
      <c r="E557" s="117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02"/>
      <c r="D558" s="117"/>
      <c r="E558" s="117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02"/>
      <c r="D559" s="117"/>
      <c r="E559" s="117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02"/>
      <c r="D560" s="117"/>
      <c r="E560" s="117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02"/>
      <c r="D561" s="117"/>
      <c r="E561" s="117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02"/>
      <c r="D562" s="117"/>
      <c r="E562" s="117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02"/>
      <c r="D563" s="117"/>
      <c r="E563" s="117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02"/>
      <c r="D564" s="117"/>
      <c r="E564" s="117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02"/>
      <c r="D565" s="117"/>
      <c r="E565" s="117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02"/>
      <c r="D566" s="117"/>
      <c r="E566" s="117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02"/>
      <c r="D567" s="117"/>
      <c r="E567" s="117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02"/>
      <c r="D568" s="117"/>
      <c r="E568" s="117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02"/>
      <c r="D569" s="117"/>
      <c r="E569" s="117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02"/>
      <c r="D570" s="117"/>
      <c r="E570" s="117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02"/>
      <c r="D571" s="117"/>
      <c r="E571" s="117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02"/>
      <c r="D572" s="117"/>
      <c r="E572" s="117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02"/>
      <c r="D573" s="117"/>
      <c r="E573" s="117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02"/>
      <c r="D574" s="117"/>
      <c r="E574" s="117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02"/>
      <c r="D575" s="117"/>
      <c r="E575" s="117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02"/>
      <c r="D576" s="117"/>
      <c r="E576" s="117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02"/>
      <c r="D577" s="117"/>
      <c r="E577" s="117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02"/>
      <c r="D578" s="117"/>
      <c r="E578" s="117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02"/>
      <c r="D579" s="117"/>
      <c r="E579" s="117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02"/>
      <c r="D580" s="117"/>
      <c r="E580" s="117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02"/>
      <c r="D581" s="117"/>
      <c r="E581" s="117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02"/>
      <c r="D582" s="117"/>
      <c r="E582" s="117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02"/>
      <c r="D583" s="117"/>
      <c r="E583" s="117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02"/>
      <c r="D584" s="117"/>
      <c r="E584" s="117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02"/>
      <c r="D585" s="117"/>
      <c r="E585" s="117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02"/>
      <c r="D586" s="117"/>
      <c r="E586" s="117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02"/>
      <c r="D587" s="117"/>
      <c r="E587" s="117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02"/>
      <c r="D588" s="117"/>
      <c r="E588" s="117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02"/>
      <c r="D589" s="117"/>
      <c r="E589" s="117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02"/>
      <c r="D590" s="117"/>
      <c r="E590" s="117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02"/>
      <c r="D591" s="117"/>
      <c r="E591" s="117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02"/>
      <c r="D592" s="117"/>
      <c r="E592" s="117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02"/>
      <c r="D593" s="117"/>
      <c r="E593" s="117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02"/>
      <c r="D594" s="117"/>
      <c r="E594" s="117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02"/>
      <c r="D595" s="117"/>
      <c r="E595" s="117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02"/>
      <c r="D596" s="117"/>
      <c r="E596" s="117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02"/>
      <c r="D597" s="117"/>
      <c r="E597" s="117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02"/>
      <c r="D598" s="117"/>
      <c r="E598" s="117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02"/>
      <c r="D599" s="117"/>
      <c r="E599" s="117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02"/>
      <c r="D600" s="117"/>
      <c r="E600" s="117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02"/>
      <c r="D601" s="117"/>
      <c r="E601" s="117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02"/>
      <c r="D602" s="117"/>
      <c r="E602" s="117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02"/>
      <c r="D603" s="117"/>
      <c r="E603" s="117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02"/>
      <c r="D604" s="117"/>
      <c r="E604" s="117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02"/>
      <c r="D605" s="117"/>
      <c r="E605" s="117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02"/>
      <c r="D606" s="117"/>
      <c r="E606" s="117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02"/>
      <c r="D607" s="117"/>
      <c r="E607" s="117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02"/>
      <c r="D608" s="117"/>
      <c r="E608" s="117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02"/>
      <c r="D609" s="117"/>
      <c r="E609" s="117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02"/>
      <c r="D610" s="117"/>
      <c r="E610" s="117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02"/>
      <c r="D611" s="117"/>
      <c r="E611" s="117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02"/>
      <c r="D612" s="117"/>
      <c r="E612" s="117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02"/>
      <c r="D613" s="117"/>
      <c r="E613" s="117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02"/>
      <c r="D614" s="117"/>
      <c r="E614" s="117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02"/>
      <c r="D615" s="117"/>
      <c r="E615" s="117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02"/>
      <c r="D616" s="117"/>
      <c r="E616" s="117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02"/>
      <c r="D617" s="117"/>
      <c r="E617" s="117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02"/>
      <c r="D618" s="117"/>
      <c r="E618" s="117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02"/>
      <c r="D619" s="117"/>
      <c r="E619" s="117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02"/>
      <c r="D620" s="117"/>
      <c r="E620" s="117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02"/>
      <c r="D621" s="117"/>
      <c r="E621" s="117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02"/>
      <c r="D622" s="117"/>
      <c r="E622" s="117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02"/>
      <c r="D623" s="117"/>
      <c r="E623" s="117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02"/>
      <c r="D624" s="117"/>
      <c r="E624" s="117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02"/>
      <c r="D625" s="117"/>
      <c r="E625" s="117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02"/>
      <c r="D626" s="117"/>
      <c r="E626" s="117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02"/>
      <c r="D627" s="117"/>
      <c r="E627" s="117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02"/>
      <c r="D628" s="117"/>
      <c r="E628" s="117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02"/>
      <c r="D629" s="117"/>
      <c r="E629" s="117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02"/>
      <c r="D630" s="117"/>
      <c r="E630" s="117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02"/>
      <c r="D631" s="117"/>
      <c r="E631" s="117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02"/>
      <c r="D632" s="117"/>
      <c r="E632" s="117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02"/>
      <c r="D633" s="117"/>
      <c r="E633" s="117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02"/>
      <c r="D634" s="117"/>
      <c r="E634" s="117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02"/>
      <c r="D635" s="117"/>
      <c r="E635" s="117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02"/>
      <c r="D636" s="117"/>
      <c r="E636" s="117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02"/>
      <c r="D637" s="117"/>
      <c r="E637" s="117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02"/>
      <c r="D638" s="117"/>
      <c r="E638" s="117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02"/>
      <c r="D639" s="117"/>
      <c r="E639" s="117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02"/>
      <c r="D640" s="117"/>
      <c r="E640" s="117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02"/>
      <c r="D641" s="117"/>
      <c r="E641" s="117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02"/>
      <c r="D642" s="117"/>
      <c r="E642" s="117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02"/>
      <c r="D643" s="117"/>
      <c r="E643" s="117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02"/>
      <c r="D644" s="117"/>
      <c r="E644" s="117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02"/>
      <c r="D645" s="117"/>
      <c r="E645" s="117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02"/>
      <c r="D646" s="117"/>
      <c r="E646" s="117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02"/>
      <c r="D647" s="117"/>
      <c r="E647" s="117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02"/>
      <c r="D648" s="117"/>
      <c r="E648" s="117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02"/>
      <c r="D649" s="117"/>
      <c r="E649" s="117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02"/>
      <c r="D650" s="117"/>
      <c r="E650" s="117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02"/>
      <c r="D651" s="117"/>
      <c r="E651" s="117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02"/>
      <c r="D652" s="117"/>
      <c r="E652" s="117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02"/>
      <c r="D653" s="117"/>
      <c r="E653" s="117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02"/>
      <c r="D654" s="117"/>
      <c r="E654" s="117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02"/>
      <c r="D655" s="117"/>
      <c r="E655" s="117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02"/>
      <c r="D656" s="117"/>
      <c r="E656" s="117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02"/>
      <c r="D657" s="117"/>
      <c r="E657" s="117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02"/>
      <c r="D658" s="117"/>
      <c r="E658" s="117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02"/>
      <c r="D659" s="117"/>
      <c r="E659" s="117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02"/>
      <c r="D660" s="117"/>
      <c r="E660" s="117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02"/>
      <c r="D661" s="117"/>
      <c r="E661" s="117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02"/>
      <c r="D662" s="117"/>
      <c r="E662" s="117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02"/>
      <c r="D663" s="117"/>
      <c r="E663" s="117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02"/>
      <c r="D664" s="117"/>
      <c r="E664" s="117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02"/>
      <c r="D665" s="117"/>
      <c r="E665" s="117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02"/>
      <c r="D666" s="117"/>
      <c r="E666" s="117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02"/>
      <c r="D667" s="117"/>
      <c r="E667" s="117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02"/>
      <c r="D668" s="117"/>
      <c r="E668" s="117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02"/>
      <c r="D669" s="117"/>
      <c r="E669" s="117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02"/>
      <c r="D670" s="117"/>
      <c r="E670" s="117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02"/>
      <c r="D671" s="117"/>
      <c r="E671" s="117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02"/>
      <c r="D672" s="117"/>
      <c r="E672" s="117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02"/>
      <c r="D673" s="117"/>
      <c r="E673" s="117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02"/>
      <c r="D674" s="117"/>
      <c r="E674" s="117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02"/>
      <c r="D675" s="117"/>
      <c r="E675" s="117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02"/>
      <c r="D676" s="117"/>
      <c r="E676" s="117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02"/>
      <c r="D677" s="117"/>
      <c r="E677" s="117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02"/>
      <c r="D678" s="117"/>
      <c r="E678" s="117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02"/>
      <c r="D679" s="117"/>
      <c r="E679" s="117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02"/>
      <c r="D680" s="117"/>
      <c r="E680" s="117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02"/>
      <c r="D681" s="117"/>
      <c r="E681" s="117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02"/>
      <c r="D682" s="117"/>
      <c r="E682" s="117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02"/>
      <c r="D683" s="117"/>
      <c r="E683" s="117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02"/>
      <c r="D684" s="117"/>
      <c r="E684" s="117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02"/>
      <c r="D685" s="117"/>
      <c r="E685" s="117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02"/>
      <c r="D686" s="117"/>
      <c r="E686" s="117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02"/>
      <c r="D687" s="117"/>
      <c r="E687" s="117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02"/>
      <c r="D688" s="117"/>
      <c r="E688" s="117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02"/>
      <c r="D689" s="117"/>
      <c r="E689" s="117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02"/>
      <c r="D690" s="117"/>
      <c r="E690" s="117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02"/>
      <c r="D691" s="117"/>
      <c r="E691" s="117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02"/>
      <c r="D692" s="117"/>
      <c r="E692" s="117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02"/>
      <c r="D693" s="117"/>
      <c r="E693" s="117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02"/>
      <c r="D694" s="117"/>
      <c r="E694" s="117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02"/>
      <c r="D695" s="117"/>
      <c r="E695" s="117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02"/>
      <c r="D696" s="117"/>
      <c r="E696" s="117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02"/>
      <c r="D697" s="117"/>
      <c r="E697" s="117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02"/>
      <c r="D698" s="117"/>
      <c r="E698" s="117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02"/>
      <c r="D699" s="117"/>
      <c r="E699" s="117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02"/>
      <c r="D700" s="117"/>
      <c r="E700" s="117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02"/>
      <c r="D701" s="117"/>
      <c r="E701" s="117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02"/>
      <c r="D702" s="117"/>
      <c r="E702" s="117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02"/>
      <c r="D703" s="117"/>
      <c r="E703" s="117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02"/>
      <c r="D704" s="117"/>
      <c r="E704" s="117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02"/>
      <c r="D705" s="117"/>
      <c r="E705" s="117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02"/>
      <c r="D706" s="117"/>
      <c r="E706" s="117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02"/>
      <c r="D707" s="117"/>
      <c r="E707" s="117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02"/>
      <c r="D708" s="117"/>
      <c r="E708" s="117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02"/>
      <c r="D709" s="117"/>
      <c r="E709" s="117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02"/>
      <c r="D710" s="117"/>
      <c r="E710" s="117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02"/>
      <c r="D711" s="117"/>
      <c r="E711" s="117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02"/>
      <c r="D712" s="117"/>
      <c r="E712" s="117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02"/>
      <c r="D713" s="117"/>
      <c r="E713" s="117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02"/>
      <c r="D714" s="117"/>
      <c r="E714" s="117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02"/>
      <c r="D715" s="117"/>
      <c r="E715" s="117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02"/>
      <c r="D716" s="117"/>
      <c r="E716" s="117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02"/>
      <c r="D717" s="117"/>
      <c r="E717" s="117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02"/>
      <c r="D718" s="117"/>
      <c r="E718" s="117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02"/>
      <c r="D719" s="117"/>
      <c r="E719" s="117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02"/>
      <c r="D720" s="117"/>
      <c r="E720" s="117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02"/>
      <c r="D721" s="117"/>
      <c r="E721" s="117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02"/>
      <c r="D722" s="117"/>
      <c r="E722" s="117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02"/>
      <c r="D723" s="117"/>
      <c r="E723" s="117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02"/>
      <c r="D724" s="117"/>
      <c r="E724" s="117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02"/>
      <c r="D725" s="117"/>
      <c r="E725" s="117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02"/>
      <c r="D726" s="117"/>
      <c r="E726" s="117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02"/>
      <c r="D727" s="117"/>
      <c r="E727" s="117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02"/>
      <c r="D728" s="117"/>
      <c r="E728" s="117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02"/>
      <c r="D729" s="117"/>
      <c r="E729" s="117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02"/>
      <c r="D730" s="117"/>
      <c r="E730" s="117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02"/>
      <c r="D731" s="117"/>
      <c r="E731" s="117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02"/>
      <c r="D732" s="117"/>
      <c r="E732" s="117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02"/>
      <c r="D733" s="117"/>
      <c r="E733" s="117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02"/>
      <c r="D734" s="117"/>
      <c r="E734" s="117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02"/>
      <c r="D735" s="117"/>
      <c r="E735" s="117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02"/>
      <c r="D736" s="117"/>
      <c r="E736" s="117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02"/>
      <c r="D737" s="117"/>
      <c r="E737" s="117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02"/>
      <c r="D738" s="117"/>
      <c r="E738" s="117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02"/>
      <c r="D739" s="117"/>
      <c r="E739" s="117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02"/>
      <c r="D740" s="117"/>
      <c r="E740" s="117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02"/>
      <c r="D741" s="117"/>
      <c r="E741" s="117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02"/>
      <c r="D742" s="117"/>
      <c r="E742" s="117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02"/>
      <c r="D743" s="117"/>
      <c r="E743" s="117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02"/>
      <c r="D744" s="117"/>
      <c r="E744" s="117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02"/>
      <c r="D745" s="117"/>
      <c r="E745" s="117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02"/>
      <c r="D746" s="117"/>
      <c r="E746" s="117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02"/>
      <c r="D747" s="117"/>
      <c r="E747" s="117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02"/>
      <c r="D748" s="117"/>
      <c r="E748" s="117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02"/>
      <c r="D749" s="117"/>
      <c r="E749" s="117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02"/>
      <c r="D750" s="117"/>
      <c r="E750" s="117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02"/>
      <c r="D751" s="117"/>
      <c r="E751" s="117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02"/>
      <c r="D752" s="117"/>
      <c r="E752" s="117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02"/>
      <c r="D753" s="117"/>
      <c r="E753" s="117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02"/>
      <c r="D754" s="117"/>
      <c r="E754" s="117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02"/>
      <c r="D755" s="117"/>
      <c r="E755" s="117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02"/>
      <c r="D756" s="117"/>
      <c r="E756" s="117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02"/>
      <c r="D757" s="117"/>
      <c r="E757" s="117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02"/>
      <c r="D758" s="117"/>
      <c r="E758" s="117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02"/>
      <c r="D759" s="117"/>
      <c r="E759" s="117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02"/>
      <c r="D760" s="117"/>
      <c r="E760" s="117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02"/>
      <c r="D761" s="117"/>
      <c r="E761" s="117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02"/>
      <c r="D762" s="117"/>
      <c r="E762" s="117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02"/>
      <c r="D763" s="117"/>
      <c r="E763" s="117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02"/>
      <c r="D764" s="117"/>
      <c r="E764" s="117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02"/>
      <c r="D765" s="117"/>
      <c r="E765" s="117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02"/>
      <c r="D766" s="117"/>
      <c r="E766" s="117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02"/>
      <c r="D767" s="117"/>
      <c r="E767" s="117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02"/>
      <c r="D768" s="117"/>
      <c r="E768" s="117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02"/>
      <c r="D769" s="117"/>
      <c r="E769" s="117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02"/>
      <c r="D770" s="117"/>
      <c r="E770" s="117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02"/>
      <c r="D771" s="117"/>
      <c r="E771" s="117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02"/>
      <c r="D772" s="117"/>
      <c r="E772" s="117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02"/>
      <c r="D773" s="117"/>
      <c r="E773" s="117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02"/>
      <c r="D774" s="117"/>
      <c r="E774" s="117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02"/>
      <c r="D775" s="117"/>
      <c r="E775" s="117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02"/>
      <c r="D776" s="117"/>
      <c r="E776" s="117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02"/>
      <c r="D777" s="117"/>
      <c r="E777" s="117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02"/>
      <c r="D778" s="117"/>
      <c r="E778" s="117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02"/>
      <c r="D779" s="117"/>
      <c r="E779" s="117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02"/>
      <c r="D780" s="117"/>
      <c r="E780" s="117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02"/>
      <c r="D781" s="117"/>
      <c r="E781" s="117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02"/>
      <c r="D782" s="117"/>
      <c r="E782" s="117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02"/>
      <c r="D783" s="117"/>
      <c r="E783" s="117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02"/>
      <c r="D784" s="117"/>
      <c r="E784" s="117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02"/>
      <c r="D785" s="117"/>
      <c r="E785" s="117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02"/>
      <c r="D786" s="117"/>
      <c r="E786" s="117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02"/>
      <c r="D787" s="117"/>
      <c r="E787" s="117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02"/>
      <c r="D788" s="117"/>
      <c r="E788" s="117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02"/>
      <c r="D789" s="117"/>
      <c r="E789" s="117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02"/>
      <c r="D790" s="117"/>
      <c r="E790" s="117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02"/>
      <c r="D791" s="117"/>
      <c r="E791" s="117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02"/>
      <c r="D792" s="117"/>
      <c r="E792" s="117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02"/>
      <c r="D793" s="117"/>
      <c r="E793" s="117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02"/>
      <c r="D794" s="117"/>
      <c r="E794" s="117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02"/>
      <c r="D795" s="117"/>
      <c r="E795" s="117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02"/>
      <c r="D796" s="117"/>
      <c r="E796" s="117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02"/>
      <c r="D797" s="117"/>
      <c r="E797" s="117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02"/>
      <c r="D798" s="117"/>
      <c r="E798" s="117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02"/>
      <c r="D799" s="117"/>
      <c r="E799" s="117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02"/>
      <c r="D800" s="117"/>
      <c r="E800" s="117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02"/>
      <c r="D801" s="117"/>
      <c r="E801" s="117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02"/>
      <c r="D802" s="117"/>
      <c r="E802" s="117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02"/>
      <c r="D803" s="117"/>
      <c r="E803" s="117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02"/>
      <c r="D804" s="117"/>
      <c r="E804" s="117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02"/>
      <c r="D805" s="117"/>
      <c r="E805" s="117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02"/>
      <c r="D806" s="117"/>
      <c r="E806" s="117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02"/>
      <c r="D807" s="117"/>
      <c r="E807" s="117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02"/>
      <c r="D808" s="117"/>
      <c r="E808" s="117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02"/>
      <c r="D809" s="117"/>
      <c r="E809" s="117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02"/>
      <c r="D810" s="117"/>
      <c r="E810" s="117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02"/>
      <c r="D811" s="117"/>
      <c r="E811" s="117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02"/>
      <c r="D812" s="117"/>
      <c r="E812" s="117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02"/>
      <c r="D813" s="117"/>
      <c r="E813" s="117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02"/>
      <c r="D814" s="117"/>
      <c r="E814" s="117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02"/>
      <c r="D815" s="117"/>
      <c r="E815" s="117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02"/>
      <c r="D816" s="117"/>
      <c r="E816" s="117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02"/>
      <c r="D817" s="117"/>
      <c r="E817" s="117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02"/>
      <c r="D818" s="117"/>
      <c r="E818" s="117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02"/>
      <c r="D819" s="117"/>
      <c r="E819" s="117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02"/>
      <c r="D820" s="117"/>
      <c r="E820" s="117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02"/>
      <c r="D821" s="117"/>
      <c r="E821" s="117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02"/>
      <c r="D822" s="117"/>
      <c r="E822" s="117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02"/>
      <c r="D823" s="117"/>
      <c r="E823" s="117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02"/>
      <c r="D824" s="117"/>
      <c r="E824" s="117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02"/>
      <c r="D825" s="117"/>
      <c r="E825" s="117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02"/>
      <c r="D826" s="117"/>
      <c r="E826" s="117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02"/>
      <c r="D827" s="117"/>
      <c r="E827" s="117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02"/>
      <c r="D828" s="117"/>
      <c r="E828" s="117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02"/>
      <c r="D829" s="117"/>
      <c r="E829" s="117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02"/>
      <c r="D830" s="117"/>
      <c r="E830" s="117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02"/>
      <c r="D831" s="117"/>
      <c r="E831" s="117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02"/>
      <c r="D832" s="117"/>
      <c r="E832" s="117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02"/>
      <c r="D833" s="117"/>
      <c r="E833" s="117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02"/>
      <c r="D834" s="117"/>
      <c r="E834" s="117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02"/>
      <c r="D835" s="117"/>
      <c r="E835" s="117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02"/>
      <c r="D836" s="117"/>
      <c r="E836" s="117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02"/>
      <c r="D837" s="117"/>
      <c r="E837" s="117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02"/>
      <c r="D838" s="117"/>
      <c r="E838" s="117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02"/>
      <c r="D839" s="117"/>
      <c r="E839" s="117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02"/>
      <c r="D840" s="117"/>
      <c r="E840" s="117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02"/>
      <c r="D841" s="117"/>
      <c r="E841" s="117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02"/>
      <c r="D842" s="117"/>
      <c r="E842" s="117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02"/>
      <c r="D843" s="117"/>
      <c r="E843" s="117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02"/>
      <c r="D844" s="117"/>
      <c r="E844" s="117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02"/>
      <c r="D845" s="117"/>
      <c r="E845" s="117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02"/>
      <c r="D846" s="117"/>
      <c r="E846" s="117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02"/>
      <c r="D847" s="117"/>
      <c r="E847" s="117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02"/>
      <c r="D848" s="117"/>
      <c r="E848" s="117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02"/>
      <c r="D849" s="117"/>
      <c r="E849" s="117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02"/>
      <c r="D850" s="117"/>
      <c r="E850" s="117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02"/>
      <c r="D851" s="117"/>
      <c r="E851" s="117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02"/>
      <c r="D852" s="117"/>
      <c r="E852" s="117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02"/>
      <c r="D853" s="117"/>
      <c r="E853" s="117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02"/>
      <c r="D854" s="117"/>
      <c r="E854" s="117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02"/>
      <c r="D855" s="117"/>
      <c r="E855" s="117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02"/>
      <c r="D856" s="117"/>
      <c r="E856" s="117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02"/>
      <c r="D857" s="117"/>
      <c r="E857" s="117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02"/>
      <c r="D858" s="117"/>
      <c r="E858" s="117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02"/>
      <c r="D859" s="117"/>
      <c r="E859" s="117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02"/>
      <c r="D860" s="117"/>
      <c r="E860" s="117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02"/>
      <c r="D861" s="117"/>
      <c r="E861" s="117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02"/>
      <c r="D862" s="117"/>
      <c r="E862" s="117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02"/>
      <c r="D863" s="117"/>
      <c r="E863" s="117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02"/>
      <c r="D864" s="117"/>
      <c r="E864" s="117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02"/>
      <c r="D865" s="117"/>
      <c r="E865" s="117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02"/>
      <c r="D866" s="117"/>
      <c r="E866" s="117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02"/>
      <c r="D867" s="117"/>
      <c r="E867" s="117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02"/>
      <c r="D868" s="117"/>
      <c r="E868" s="117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02"/>
      <c r="D869" s="117"/>
      <c r="E869" s="117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02"/>
      <c r="D870" s="117"/>
      <c r="E870" s="117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02"/>
      <c r="D871" s="117"/>
      <c r="E871" s="117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02"/>
      <c r="D872" s="117"/>
      <c r="E872" s="117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02"/>
      <c r="D873" s="117"/>
      <c r="E873" s="117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02"/>
      <c r="D874" s="117"/>
      <c r="E874" s="117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02"/>
      <c r="D875" s="117"/>
      <c r="E875" s="117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02"/>
      <c r="D876" s="117"/>
      <c r="E876" s="117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02"/>
      <c r="D877" s="117"/>
      <c r="E877" s="117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02"/>
      <c r="D878" s="117"/>
      <c r="E878" s="117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02"/>
      <c r="D879" s="117"/>
      <c r="E879" s="117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02"/>
      <c r="D880" s="117"/>
      <c r="E880" s="117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02"/>
      <c r="D881" s="117"/>
      <c r="E881" s="117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02"/>
      <c r="D882" s="117"/>
      <c r="E882" s="117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02"/>
      <c r="D883" s="117"/>
      <c r="E883" s="117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02"/>
      <c r="D884" s="117"/>
      <c r="E884" s="117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02"/>
      <c r="D885" s="117"/>
      <c r="E885" s="117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02"/>
      <c r="D886" s="117"/>
      <c r="E886" s="117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02"/>
      <c r="D887" s="117"/>
      <c r="E887" s="117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02"/>
      <c r="D888" s="117"/>
      <c r="E888" s="117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02"/>
      <c r="D889" s="117"/>
      <c r="E889" s="117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02"/>
      <c r="D890" s="117"/>
      <c r="E890" s="117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02"/>
      <c r="D891" s="117"/>
      <c r="E891" s="117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02"/>
      <c r="D892" s="117"/>
      <c r="E892" s="117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02"/>
      <c r="D893" s="117"/>
      <c r="E893" s="117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02"/>
      <c r="D894" s="117"/>
      <c r="E894" s="117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02"/>
      <c r="D895" s="117"/>
      <c r="E895" s="117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02"/>
      <c r="D896" s="117"/>
      <c r="E896" s="117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02"/>
      <c r="D897" s="117"/>
      <c r="E897" s="117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02"/>
      <c r="D898" s="117"/>
      <c r="E898" s="117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02"/>
      <c r="D899" s="117"/>
      <c r="E899" s="117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02"/>
      <c r="D900" s="117"/>
      <c r="E900" s="117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02"/>
      <c r="D901" s="117"/>
      <c r="E901" s="117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02"/>
      <c r="D902" s="117"/>
      <c r="E902" s="117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02"/>
      <c r="D903" s="117"/>
      <c r="E903" s="117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02"/>
      <c r="D904" s="117"/>
      <c r="E904" s="117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02"/>
      <c r="D905" s="117"/>
      <c r="E905" s="117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02"/>
      <c r="D906" s="117"/>
      <c r="E906" s="117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02"/>
      <c r="D907" s="117"/>
      <c r="E907" s="117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02"/>
      <c r="D908" s="117"/>
      <c r="E908" s="117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02"/>
      <c r="D909" s="117"/>
      <c r="E909" s="117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02"/>
      <c r="D910" s="117"/>
      <c r="E910" s="117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02"/>
      <c r="D911" s="117"/>
      <c r="E911" s="117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02"/>
      <c r="D912" s="117"/>
      <c r="E912" s="117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02"/>
      <c r="D913" s="117"/>
      <c r="E913" s="117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02"/>
      <c r="D914" s="117"/>
      <c r="E914" s="117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02"/>
      <c r="D915" s="117"/>
      <c r="E915" s="117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02"/>
      <c r="D916" s="117"/>
      <c r="E916" s="117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02"/>
      <c r="D917" s="117"/>
      <c r="E917" s="117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02"/>
      <c r="D918" s="117"/>
      <c r="E918" s="117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02"/>
      <c r="D919" s="117"/>
      <c r="E919" s="117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02"/>
      <c r="D920" s="117"/>
      <c r="E920" s="117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02"/>
      <c r="D921" s="117"/>
      <c r="E921" s="117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02"/>
      <c r="D922" s="117"/>
      <c r="E922" s="117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02"/>
      <c r="D923" s="117"/>
      <c r="E923" s="117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02"/>
      <c r="D924" s="117"/>
      <c r="E924" s="117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02"/>
      <c r="D925" s="117"/>
      <c r="E925" s="117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02"/>
      <c r="D926" s="117"/>
      <c r="E926" s="117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02"/>
      <c r="D927" s="117"/>
      <c r="E927" s="117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02"/>
      <c r="D928" s="117"/>
      <c r="E928" s="117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02"/>
      <c r="D929" s="117"/>
      <c r="E929" s="117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02"/>
      <c r="D930" s="117"/>
      <c r="E930" s="117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02"/>
      <c r="D931" s="117"/>
      <c r="E931" s="117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02"/>
      <c r="D932" s="117"/>
      <c r="E932" s="117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02"/>
      <c r="D933" s="117"/>
      <c r="E933" s="117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02"/>
      <c r="D934" s="117"/>
      <c r="E934" s="117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02"/>
      <c r="D935" s="117"/>
      <c r="E935" s="117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02"/>
      <c r="D936" s="117"/>
      <c r="E936" s="117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02"/>
      <c r="D937" s="117"/>
      <c r="E937" s="117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02"/>
      <c r="D938" s="117"/>
      <c r="E938" s="117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02"/>
      <c r="D939" s="117"/>
      <c r="E939" s="117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02"/>
      <c r="D940" s="117"/>
      <c r="E940" s="117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02"/>
      <c r="D941" s="117"/>
      <c r="E941" s="117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02"/>
      <c r="D942" s="117"/>
      <c r="E942" s="117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02"/>
      <c r="D943" s="117"/>
      <c r="E943" s="117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02"/>
      <c r="D944" s="117"/>
      <c r="E944" s="117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02"/>
      <c r="D945" s="117"/>
      <c r="E945" s="117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02"/>
      <c r="D946" s="117"/>
      <c r="E946" s="117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02"/>
      <c r="D947" s="117"/>
      <c r="E947" s="117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02"/>
      <c r="D948" s="117"/>
      <c r="E948" s="117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02"/>
      <c r="D949" s="117"/>
      <c r="E949" s="117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02"/>
      <c r="D950" s="117"/>
      <c r="E950" s="117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02"/>
      <c r="D951" s="117"/>
      <c r="E951" s="117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02"/>
      <c r="D952" s="117"/>
      <c r="E952" s="117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02"/>
      <c r="D953" s="117"/>
      <c r="E953" s="117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02"/>
      <c r="D954" s="117"/>
      <c r="E954" s="117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02"/>
      <c r="D955" s="117"/>
      <c r="E955" s="117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02"/>
      <c r="D956" s="117"/>
      <c r="E956" s="117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02"/>
      <c r="D957" s="117"/>
      <c r="E957" s="117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02"/>
      <c r="D958" s="117"/>
      <c r="E958" s="117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02"/>
      <c r="D959" s="117"/>
      <c r="E959" s="117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02"/>
      <c r="D960" s="117"/>
      <c r="E960" s="117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02"/>
      <c r="D961" s="117"/>
      <c r="E961" s="117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02"/>
      <c r="D962" s="117"/>
      <c r="E962" s="117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02"/>
      <c r="D963" s="117"/>
      <c r="E963" s="117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02"/>
      <c r="D964" s="117"/>
      <c r="E964" s="117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02"/>
      <c r="D965" s="117"/>
      <c r="E965" s="117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02"/>
      <c r="D966" s="117"/>
      <c r="E966" s="117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02"/>
      <c r="D967" s="117"/>
      <c r="E967" s="117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02"/>
      <c r="D968" s="117"/>
      <c r="E968" s="117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02"/>
      <c r="D969" s="117"/>
      <c r="E969" s="117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02"/>
      <c r="D970" s="117"/>
      <c r="E970" s="117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02"/>
      <c r="D971" s="117"/>
      <c r="E971" s="117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02"/>
      <c r="D972" s="117"/>
      <c r="E972" s="117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02"/>
      <c r="D973" s="117"/>
      <c r="E973" s="117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02"/>
      <c r="D974" s="117"/>
      <c r="E974" s="117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02"/>
      <c r="D975" s="117"/>
      <c r="E975" s="117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02"/>
      <c r="D976" s="117"/>
      <c r="E976" s="117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02"/>
      <c r="D977" s="117"/>
      <c r="E977" s="117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02"/>
      <c r="D978" s="117"/>
      <c r="E978" s="117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02"/>
      <c r="D979" s="117"/>
      <c r="E979" s="117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02"/>
      <c r="D980" s="117"/>
      <c r="E980" s="117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02"/>
      <c r="D981" s="117"/>
      <c r="E981" s="117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02"/>
      <c r="D982" s="117"/>
      <c r="E982" s="117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02"/>
      <c r="D983" s="117"/>
      <c r="E983" s="117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02"/>
      <c r="D984" s="117"/>
      <c r="E984" s="117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02"/>
      <c r="D985" s="117"/>
      <c r="E985" s="117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02"/>
      <c r="D986" s="117"/>
      <c r="E986" s="117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02"/>
      <c r="D987" s="117"/>
      <c r="E987" s="117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02"/>
      <c r="D988" s="117"/>
      <c r="E988" s="117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02"/>
      <c r="D989" s="117"/>
      <c r="E989" s="117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02"/>
      <c r="D990" s="117"/>
      <c r="E990" s="117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02"/>
      <c r="D991" s="117"/>
      <c r="E991" s="117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02"/>
      <c r="D992" s="117"/>
      <c r="E992" s="117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02"/>
      <c r="D993" s="117"/>
      <c r="E993" s="117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02"/>
      <c r="D994" s="117"/>
      <c r="E994" s="117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02"/>
      <c r="D995" s="117"/>
      <c r="E995" s="117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02"/>
      <c r="D996" s="117"/>
      <c r="E996" s="117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02"/>
      <c r="D997" s="117"/>
      <c r="E997" s="117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02"/>
      <c r="D998" s="117"/>
      <c r="E998" s="117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02"/>
      <c r="D999" s="117"/>
      <c r="E999" s="117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02"/>
      <c r="D1000" s="117"/>
      <c r="E1000" s="117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B1:C1"/>
    <mergeCell ref="D1:F1"/>
    <mergeCell ref="G1:J1"/>
    <mergeCell ref="B2:J2"/>
    <mergeCell ref="G3:J3"/>
    <mergeCell ref="G6:J6"/>
    <mergeCell ref="G8:I8"/>
    <mergeCell ref="J25:J27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33"/>
    <col customWidth="1" min="2" max="2" width="46.22"/>
    <col customWidth="1" min="3" max="10" width="12.89"/>
    <col customWidth="1" min="11" max="26" width="10.78"/>
  </cols>
  <sheetData>
    <row r="1" ht="22.5" customHeight="1">
      <c r="A1" s="23"/>
      <c r="B1" s="24"/>
      <c r="C1" s="25"/>
      <c r="D1" s="26" t="s">
        <v>15</v>
      </c>
      <c r="E1" s="27"/>
      <c r="F1" s="27"/>
      <c r="G1" s="28"/>
      <c r="H1" s="29"/>
      <c r="I1" s="29"/>
      <c r="J1" s="29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7.25" customHeight="1">
      <c r="A2" s="23"/>
      <c r="B2" s="31"/>
      <c r="C2" s="32"/>
      <c r="D2" s="32"/>
      <c r="E2" s="32"/>
      <c r="F2" s="32"/>
      <c r="G2" s="32"/>
      <c r="H2" s="32"/>
      <c r="I2" s="32"/>
      <c r="J2" s="33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7.25" customHeight="1">
      <c r="A3" s="23"/>
      <c r="B3" s="34" t="s">
        <v>16</v>
      </c>
      <c r="C3" s="35" t="s">
        <v>17</v>
      </c>
      <c r="D3" s="34" t="s">
        <v>18</v>
      </c>
      <c r="E3" s="35" t="s">
        <v>19</v>
      </c>
      <c r="F3" s="36" t="s">
        <v>20</v>
      </c>
      <c r="G3" s="37" t="s">
        <v>21</v>
      </c>
      <c r="H3" s="38"/>
      <c r="I3" s="38"/>
      <c r="J3" s="39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7.25" customHeight="1">
      <c r="A4" s="23"/>
      <c r="B4" s="40" t="s">
        <v>24</v>
      </c>
      <c r="C4" s="41">
        <v>45183.0</v>
      </c>
      <c r="D4" s="42">
        <v>0.6388888888888888</v>
      </c>
      <c r="E4" s="43">
        <v>0.65625</v>
      </c>
      <c r="F4" s="44">
        <f t="shared" ref="F4:F7" si="1">IF(E4-D4 &gt; 0, E4-D4, "")</f>
        <v>0.01736111111</v>
      </c>
      <c r="G4" s="45" t="s">
        <v>2</v>
      </c>
      <c r="H4" s="46" t="s">
        <v>3</v>
      </c>
      <c r="I4" s="46" t="s">
        <v>5</v>
      </c>
      <c r="J4" s="47" t="s">
        <v>23</v>
      </c>
      <c r="K4" s="48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25" customHeight="1">
      <c r="A5" s="23"/>
      <c r="B5" s="40" t="s">
        <v>27</v>
      </c>
      <c r="C5" s="56">
        <v>45187.0</v>
      </c>
      <c r="D5" s="42">
        <v>0.5833333333333334</v>
      </c>
      <c r="E5" s="60">
        <v>0.6388888888888888</v>
      </c>
      <c r="F5" s="44">
        <f t="shared" si="1"/>
        <v>0.05555555556</v>
      </c>
      <c r="G5" s="49">
        <f>SUM(I10:I29)</f>
        <v>5.3125</v>
      </c>
      <c r="H5" s="50">
        <f>IF((TEXT("150:00:00", "[h]:mm")-G5) &gt; 0, (ABS(TEXT("150:00:00", "[h]:mm")-G5)),  0)</f>
        <v>0.9375</v>
      </c>
      <c r="I5" s="51">
        <f>(G5/TEXT("150:00:00", "[h]:mm"))</f>
        <v>0.85</v>
      </c>
      <c r="J5" s="52">
        <f>IF(COUNT(I10:I29) &gt; 0, (SUM(I10:I29)/COUNT(I10:I29)), 0)</f>
        <v>0.265625</v>
      </c>
      <c r="K5" s="48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7.25" customHeight="1">
      <c r="A6" s="23"/>
      <c r="B6" s="40" t="s">
        <v>375</v>
      </c>
      <c r="C6" s="41">
        <v>45219.0</v>
      </c>
      <c r="D6" s="42">
        <v>0.5416666666666666</v>
      </c>
      <c r="E6" s="60">
        <v>0.625</v>
      </c>
      <c r="F6" s="44">
        <f t="shared" si="1"/>
        <v>0.08333333333</v>
      </c>
      <c r="G6" s="55" t="str">
        <f>IFERROR(__xludf.DUMMYFUNCTION("SPARKLINE(I5, {""charttype"",""bar""; ""max"",1; ""min"",0; ""color1"",""grey""})"),"")</f>
        <v/>
      </c>
      <c r="H6" s="38"/>
      <c r="I6" s="38"/>
      <c r="J6" s="39"/>
      <c r="K6" s="48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7.25" customHeight="1">
      <c r="A7" s="23"/>
      <c r="B7" s="40" t="s">
        <v>376</v>
      </c>
      <c r="C7" s="56">
        <v>45245.0</v>
      </c>
      <c r="D7" s="53">
        <v>0.5416666666666666</v>
      </c>
      <c r="E7" s="54">
        <v>0.7083333333333334</v>
      </c>
      <c r="F7" s="44">
        <f t="shared" si="1"/>
        <v>0.1666666667</v>
      </c>
      <c r="G7" s="57"/>
      <c r="H7" s="58"/>
      <c r="I7" s="58"/>
      <c r="J7" s="59"/>
      <c r="K7" s="48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7.25" customHeight="1">
      <c r="A8" s="23"/>
      <c r="B8" s="40" t="s">
        <v>377</v>
      </c>
      <c r="C8" s="56">
        <v>45244.0</v>
      </c>
      <c r="D8" s="53">
        <v>0.9166666666666666</v>
      </c>
      <c r="E8" s="54">
        <v>0.0</v>
      </c>
      <c r="F8" s="118">
        <v>0.08333333333333333</v>
      </c>
      <c r="G8" s="61" t="s">
        <v>28</v>
      </c>
      <c r="H8" s="62"/>
      <c r="I8" s="63"/>
      <c r="J8" s="30"/>
      <c r="K8" s="48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7.25" customHeight="1">
      <c r="A9" s="23"/>
      <c r="B9" s="40" t="s">
        <v>378</v>
      </c>
      <c r="C9" s="56">
        <v>45245.0</v>
      </c>
      <c r="D9" s="42">
        <v>0.0</v>
      </c>
      <c r="E9" s="60">
        <v>0.16666666666666666</v>
      </c>
      <c r="F9" s="44">
        <f t="shared" ref="F9:F213" si="2">IF(E9-D9 &gt; 0, E9-D9, "")</f>
        <v>0.1666666667</v>
      </c>
      <c r="G9" s="64" t="s">
        <v>30</v>
      </c>
      <c r="H9" s="65" t="s">
        <v>31</v>
      </c>
      <c r="I9" s="66" t="s">
        <v>20</v>
      </c>
      <c r="J9" s="30"/>
      <c r="K9" s="67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7.25" customHeight="1">
      <c r="A10" s="23"/>
      <c r="B10" s="119" t="s">
        <v>379</v>
      </c>
      <c r="C10" s="56">
        <v>45252.0</v>
      </c>
      <c r="D10" s="42">
        <v>0.625</v>
      </c>
      <c r="E10" s="60">
        <v>0.6875</v>
      </c>
      <c r="F10" s="44">
        <f t="shared" si="2"/>
        <v>0.0625</v>
      </c>
      <c r="G10" s="70">
        <v>45180.0</v>
      </c>
      <c r="H10" s="71">
        <f t="shared" ref="H10:H28" si="3">G10+6</f>
        <v>45186</v>
      </c>
      <c r="I10" s="72">
        <f t="shared" ref="I10:I29" si="4">IF(SUMIFS($F:$F,$C:$C,"&gt;="&amp;G10,$C:$C,"&lt;="&amp;H10) &gt; 0, SUMIFS($F:$F,$C:$C,"&gt;="&amp;G10,$C:$C,"&lt;="&amp;H10), IF(G10 &lt;= TODAY(), 0, ""))</f>
        <v>0.01736111111</v>
      </c>
      <c r="J10" s="30"/>
      <c r="K10" s="48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7.25" customHeight="1">
      <c r="A11" s="23"/>
      <c r="B11" s="68" t="s">
        <v>380</v>
      </c>
      <c r="C11" s="56">
        <v>45252.0</v>
      </c>
      <c r="D11" s="53">
        <v>0.75</v>
      </c>
      <c r="E11" s="54">
        <v>0.8333333333333334</v>
      </c>
      <c r="F11" s="44">
        <f t="shared" si="2"/>
        <v>0.08333333333</v>
      </c>
      <c r="G11" s="73">
        <f t="shared" ref="G11:G28" si="5">G10+7</f>
        <v>45187</v>
      </c>
      <c r="H11" s="74">
        <f t="shared" si="3"/>
        <v>45193</v>
      </c>
      <c r="I11" s="75">
        <f t="shared" si="4"/>
        <v>0.05555555556</v>
      </c>
      <c r="J11" s="76"/>
      <c r="K11" s="48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7.25" customHeight="1">
      <c r="A12" s="23"/>
      <c r="B12" s="68" t="s">
        <v>381</v>
      </c>
      <c r="C12" s="56">
        <v>45253.0</v>
      </c>
      <c r="D12" s="53">
        <v>0.3333333333333333</v>
      </c>
      <c r="E12" s="54">
        <v>0.4791666666666667</v>
      </c>
      <c r="F12" s="44">
        <f t="shared" si="2"/>
        <v>0.1458333333</v>
      </c>
      <c r="G12" s="77">
        <f t="shared" si="5"/>
        <v>45194</v>
      </c>
      <c r="H12" s="78">
        <f t="shared" si="3"/>
        <v>45200</v>
      </c>
      <c r="I12" s="72">
        <f t="shared" si="4"/>
        <v>0</v>
      </c>
      <c r="J12" s="76"/>
      <c r="K12" s="48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7.25" customHeight="1">
      <c r="A13" s="23"/>
      <c r="B13" s="120" t="s">
        <v>382</v>
      </c>
      <c r="C13" s="69">
        <v>45253.0</v>
      </c>
      <c r="D13" s="53">
        <v>0.8333333333333334</v>
      </c>
      <c r="E13" s="60">
        <v>0.9791666666666666</v>
      </c>
      <c r="F13" s="44">
        <f t="shared" si="2"/>
        <v>0.1458333333</v>
      </c>
      <c r="G13" s="79">
        <f t="shared" si="5"/>
        <v>45201</v>
      </c>
      <c r="H13" s="80">
        <f t="shared" si="3"/>
        <v>45207</v>
      </c>
      <c r="I13" s="75">
        <f t="shared" si="4"/>
        <v>0</v>
      </c>
      <c r="J13" s="48"/>
      <c r="K13" s="48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7.25" customHeight="1">
      <c r="A14" s="23"/>
      <c r="B14" s="68" t="s">
        <v>383</v>
      </c>
      <c r="C14" s="69">
        <v>45255.0</v>
      </c>
      <c r="D14" s="42">
        <v>0.0</v>
      </c>
      <c r="E14" s="54">
        <v>0.125</v>
      </c>
      <c r="F14" s="44">
        <f t="shared" si="2"/>
        <v>0.125</v>
      </c>
      <c r="G14" s="77">
        <f t="shared" si="5"/>
        <v>45208</v>
      </c>
      <c r="H14" s="78">
        <f t="shared" si="3"/>
        <v>45214</v>
      </c>
      <c r="I14" s="72">
        <f t="shared" si="4"/>
        <v>0</v>
      </c>
      <c r="J14" s="48"/>
      <c r="K14" s="48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7.25" customHeight="1">
      <c r="A15" s="23"/>
      <c r="B15" s="68" t="s">
        <v>384</v>
      </c>
      <c r="C15" s="69">
        <v>45255.0</v>
      </c>
      <c r="D15" s="53">
        <v>0.3333333333333333</v>
      </c>
      <c r="E15" s="54">
        <v>0.3854166666666667</v>
      </c>
      <c r="F15" s="44">
        <f t="shared" si="2"/>
        <v>0.05208333333</v>
      </c>
      <c r="G15" s="73">
        <f t="shared" si="5"/>
        <v>45215</v>
      </c>
      <c r="H15" s="74">
        <f t="shared" si="3"/>
        <v>45221</v>
      </c>
      <c r="I15" s="75">
        <f t="shared" si="4"/>
        <v>0.08333333333</v>
      </c>
      <c r="J15" s="48"/>
      <c r="K15" s="48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7.25" customHeight="1">
      <c r="A16" s="23"/>
      <c r="B16" s="68" t="s">
        <v>385</v>
      </c>
      <c r="C16" s="69">
        <v>45255.0</v>
      </c>
      <c r="D16" s="53">
        <v>0.5416666666666666</v>
      </c>
      <c r="E16" s="54">
        <v>0.5729166666666666</v>
      </c>
      <c r="F16" s="44">
        <f t="shared" si="2"/>
        <v>0.03125</v>
      </c>
      <c r="G16" s="77">
        <f t="shared" si="5"/>
        <v>45222</v>
      </c>
      <c r="H16" s="78">
        <f t="shared" si="3"/>
        <v>45228</v>
      </c>
      <c r="I16" s="72">
        <f t="shared" si="4"/>
        <v>0</v>
      </c>
      <c r="J16" s="30"/>
      <c r="K16" s="48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7.25" customHeight="1">
      <c r="A17" s="23"/>
      <c r="B17" s="68" t="s">
        <v>386</v>
      </c>
      <c r="C17" s="69">
        <v>45255.0</v>
      </c>
      <c r="D17" s="53">
        <v>0.5729166666666666</v>
      </c>
      <c r="E17" s="60">
        <v>0.6041666666666666</v>
      </c>
      <c r="F17" s="44">
        <f t="shared" si="2"/>
        <v>0.03125</v>
      </c>
      <c r="G17" s="73">
        <f t="shared" si="5"/>
        <v>45229</v>
      </c>
      <c r="H17" s="74">
        <f t="shared" si="3"/>
        <v>45235</v>
      </c>
      <c r="I17" s="75">
        <f t="shared" si="4"/>
        <v>0</v>
      </c>
      <c r="J17" s="104" t="s">
        <v>127</v>
      </c>
      <c r="K17" s="48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7.25" customHeight="1">
      <c r="A18" s="23"/>
      <c r="B18" s="68" t="s">
        <v>387</v>
      </c>
      <c r="C18" s="69">
        <v>45255.0</v>
      </c>
      <c r="D18" s="84">
        <v>0.6666666666666666</v>
      </c>
      <c r="E18" s="54">
        <v>0.7083333333333334</v>
      </c>
      <c r="F18" s="44">
        <f t="shared" si="2"/>
        <v>0.04166666667</v>
      </c>
      <c r="G18" s="77">
        <f t="shared" si="5"/>
        <v>45236</v>
      </c>
      <c r="H18" s="78">
        <f t="shared" si="3"/>
        <v>45242</v>
      </c>
      <c r="I18" s="72">
        <f t="shared" si="4"/>
        <v>0</v>
      </c>
      <c r="J18" s="82"/>
      <c r="K18" s="48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7.25" customHeight="1">
      <c r="A19" s="23"/>
      <c r="B19" s="40" t="s">
        <v>388</v>
      </c>
      <c r="C19" s="69">
        <v>45255.0</v>
      </c>
      <c r="D19" s="42">
        <v>0.7083333333333334</v>
      </c>
      <c r="E19" s="60">
        <v>0.7604166666666666</v>
      </c>
      <c r="F19" s="44">
        <f t="shared" si="2"/>
        <v>0.05208333333</v>
      </c>
      <c r="G19" s="73">
        <f t="shared" si="5"/>
        <v>45243</v>
      </c>
      <c r="H19" s="74">
        <f t="shared" si="3"/>
        <v>45249</v>
      </c>
      <c r="I19" s="75">
        <f t="shared" si="4"/>
        <v>0.4166666667</v>
      </c>
      <c r="J19" s="30"/>
      <c r="K19" s="48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7.25" customHeight="1">
      <c r="A20" s="23"/>
      <c r="B20" s="40" t="s">
        <v>389</v>
      </c>
      <c r="C20" s="69">
        <v>45256.0</v>
      </c>
      <c r="D20" s="53">
        <v>0.4479166666666667</v>
      </c>
      <c r="E20" s="60">
        <v>0.5</v>
      </c>
      <c r="F20" s="44">
        <f t="shared" si="2"/>
        <v>0.05208333333</v>
      </c>
      <c r="G20" s="77">
        <f t="shared" si="5"/>
        <v>45250</v>
      </c>
      <c r="H20" s="78">
        <f t="shared" si="3"/>
        <v>45256</v>
      </c>
      <c r="I20" s="72">
        <f t="shared" si="4"/>
        <v>0.8958333333</v>
      </c>
      <c r="J20" s="30"/>
      <c r="K20" s="48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7.25" customHeight="1">
      <c r="A21" s="23"/>
      <c r="B21" s="40" t="s">
        <v>390</v>
      </c>
      <c r="C21" s="69">
        <v>45256.0</v>
      </c>
      <c r="D21" s="53">
        <v>0.9166666666666666</v>
      </c>
      <c r="E21" s="60">
        <v>0.9895833333333334</v>
      </c>
      <c r="F21" s="44">
        <f t="shared" si="2"/>
        <v>0.07291666667</v>
      </c>
      <c r="G21" s="73">
        <f t="shared" si="5"/>
        <v>45257</v>
      </c>
      <c r="H21" s="74">
        <f t="shared" si="3"/>
        <v>45263</v>
      </c>
      <c r="I21" s="75">
        <f t="shared" si="4"/>
        <v>0.9340277778</v>
      </c>
      <c r="J21" s="30"/>
      <c r="K21" s="48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7.25" customHeight="1">
      <c r="A22" s="23"/>
      <c r="B22" s="40" t="s">
        <v>391</v>
      </c>
      <c r="C22" s="69">
        <v>45258.0</v>
      </c>
      <c r="D22" s="53">
        <v>0.041666666666666664</v>
      </c>
      <c r="E22" s="60">
        <v>0.09375</v>
      </c>
      <c r="F22" s="44">
        <f t="shared" si="2"/>
        <v>0.05208333333</v>
      </c>
      <c r="G22" s="77">
        <f t="shared" si="5"/>
        <v>45264</v>
      </c>
      <c r="H22" s="78">
        <f t="shared" si="3"/>
        <v>45270</v>
      </c>
      <c r="I22" s="72">
        <f t="shared" si="4"/>
        <v>0.4722222222</v>
      </c>
      <c r="J22" s="48"/>
      <c r="K22" s="48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7.25" customHeight="1">
      <c r="A23" s="23"/>
      <c r="B23" s="40" t="s">
        <v>392</v>
      </c>
      <c r="C23" s="69">
        <v>45258.0</v>
      </c>
      <c r="D23" s="84">
        <v>0.3958333333333333</v>
      </c>
      <c r="E23" s="60">
        <v>0.5</v>
      </c>
      <c r="F23" s="44">
        <f t="shared" si="2"/>
        <v>0.1041666667</v>
      </c>
      <c r="G23" s="73">
        <f t="shared" si="5"/>
        <v>45271</v>
      </c>
      <c r="H23" s="74">
        <f t="shared" si="3"/>
        <v>45277</v>
      </c>
      <c r="I23" s="75">
        <f t="shared" si="4"/>
        <v>0.0625</v>
      </c>
      <c r="J23" s="48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7.25" customHeight="1">
      <c r="A24" s="23"/>
      <c r="B24" s="40" t="s">
        <v>133</v>
      </c>
      <c r="C24" s="69">
        <v>45258.0</v>
      </c>
      <c r="D24" s="84">
        <v>0.5</v>
      </c>
      <c r="E24" s="60">
        <v>0.5416666666666666</v>
      </c>
      <c r="F24" s="44">
        <f t="shared" si="2"/>
        <v>0.04166666667</v>
      </c>
      <c r="G24" s="77">
        <f t="shared" si="5"/>
        <v>45278</v>
      </c>
      <c r="H24" s="78">
        <f t="shared" si="3"/>
        <v>45284</v>
      </c>
      <c r="I24" s="72">
        <f t="shared" si="4"/>
        <v>0.09375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7.25" customHeight="1">
      <c r="A25" s="23"/>
      <c r="B25" s="68" t="s">
        <v>393</v>
      </c>
      <c r="C25" s="69">
        <v>45258.0</v>
      </c>
      <c r="D25" s="42">
        <v>0.5729166666666666</v>
      </c>
      <c r="E25" s="60">
        <v>0.6145833333333334</v>
      </c>
      <c r="F25" s="44">
        <f t="shared" si="2"/>
        <v>0.04166666667</v>
      </c>
      <c r="G25" s="73">
        <f t="shared" si="5"/>
        <v>45285</v>
      </c>
      <c r="H25" s="74">
        <f t="shared" si="3"/>
        <v>45291</v>
      </c>
      <c r="I25" s="75">
        <f t="shared" si="4"/>
        <v>0</v>
      </c>
      <c r="J25" s="104" t="s">
        <v>127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7.25" customHeight="1">
      <c r="A26" s="23"/>
      <c r="B26" s="68" t="s">
        <v>394</v>
      </c>
      <c r="C26" s="69">
        <v>45258.0</v>
      </c>
      <c r="D26" s="53">
        <v>0.7291666666666666</v>
      </c>
      <c r="E26" s="60">
        <v>0.8125</v>
      </c>
      <c r="F26" s="44">
        <f t="shared" si="2"/>
        <v>0.08333333333</v>
      </c>
      <c r="G26" s="77">
        <f t="shared" si="5"/>
        <v>45292</v>
      </c>
      <c r="H26" s="78">
        <f t="shared" si="3"/>
        <v>45298</v>
      </c>
      <c r="I26" s="72">
        <f t="shared" si="4"/>
        <v>0.2118055556</v>
      </c>
      <c r="J26" s="88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7.25" customHeight="1">
      <c r="A27" s="23"/>
      <c r="B27" s="68" t="s">
        <v>395</v>
      </c>
      <c r="C27" s="69">
        <v>45258.0</v>
      </c>
      <c r="D27" s="53">
        <v>0.9166666666666666</v>
      </c>
      <c r="E27" s="60">
        <v>0.9930555555555556</v>
      </c>
      <c r="F27" s="44">
        <f t="shared" si="2"/>
        <v>0.07638888889</v>
      </c>
      <c r="G27" s="73">
        <f t="shared" si="5"/>
        <v>45299</v>
      </c>
      <c r="H27" s="74">
        <f t="shared" si="3"/>
        <v>45305</v>
      </c>
      <c r="I27" s="75">
        <f t="shared" si="4"/>
        <v>0.8819444444</v>
      </c>
      <c r="J27" s="89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7.25" customHeight="1">
      <c r="A28" s="23"/>
      <c r="B28" s="68" t="s">
        <v>396</v>
      </c>
      <c r="C28" s="69">
        <v>45259.0</v>
      </c>
      <c r="D28" s="53">
        <v>0.4166666666666667</v>
      </c>
      <c r="E28" s="87">
        <v>0.5</v>
      </c>
      <c r="F28" s="44">
        <f t="shared" si="2"/>
        <v>0.08333333333</v>
      </c>
      <c r="G28" s="77">
        <f t="shared" si="5"/>
        <v>45306</v>
      </c>
      <c r="H28" s="78">
        <f t="shared" si="3"/>
        <v>45312</v>
      </c>
      <c r="I28" s="72">
        <f t="shared" si="4"/>
        <v>0.5868055556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7.25" customHeight="1">
      <c r="A29" s="23"/>
      <c r="B29" s="68" t="s">
        <v>397</v>
      </c>
      <c r="C29" s="69">
        <v>45259.0</v>
      </c>
      <c r="D29" s="86">
        <v>0.625</v>
      </c>
      <c r="E29" s="87">
        <v>0.6875</v>
      </c>
      <c r="F29" s="44">
        <f t="shared" si="2"/>
        <v>0.0625</v>
      </c>
      <c r="G29" s="90">
        <f>G28+7</f>
        <v>45313</v>
      </c>
      <c r="H29" s="91">
        <f>G29+1</f>
        <v>45314</v>
      </c>
      <c r="I29" s="92">
        <f t="shared" si="4"/>
        <v>0.6006944444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7.25" customHeight="1">
      <c r="A30" s="23"/>
      <c r="B30" s="68" t="s">
        <v>398</v>
      </c>
      <c r="C30" s="69">
        <v>45260.0</v>
      </c>
      <c r="D30" s="86">
        <v>0.5208333333333334</v>
      </c>
      <c r="E30" s="87">
        <v>0.5833333333333334</v>
      </c>
      <c r="F30" s="44">
        <f t="shared" si="2"/>
        <v>0.0625</v>
      </c>
      <c r="G30" s="93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7.25" customHeight="1">
      <c r="A31" s="23"/>
      <c r="B31" s="68" t="s">
        <v>399</v>
      </c>
      <c r="C31" s="69">
        <v>45260.0</v>
      </c>
      <c r="D31" s="86">
        <v>0.59375</v>
      </c>
      <c r="E31" s="87">
        <v>0.6666666666666666</v>
      </c>
      <c r="F31" s="44">
        <f t="shared" si="2"/>
        <v>0.07291666667</v>
      </c>
      <c r="G31" s="93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7.25" customHeight="1">
      <c r="A32" s="23"/>
      <c r="B32" s="121" t="s">
        <v>400</v>
      </c>
      <c r="C32" s="69">
        <v>45261.0</v>
      </c>
      <c r="D32" s="86">
        <v>0.5416666666666666</v>
      </c>
      <c r="E32" s="87">
        <v>0.59375</v>
      </c>
      <c r="F32" s="44">
        <f t="shared" si="2"/>
        <v>0.05208333333</v>
      </c>
      <c r="G32" s="93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7.25" customHeight="1">
      <c r="A33" s="23"/>
      <c r="B33" s="68" t="s">
        <v>401</v>
      </c>
      <c r="C33" s="69">
        <v>45261.0</v>
      </c>
      <c r="D33" s="86">
        <v>0.7083333333333334</v>
      </c>
      <c r="E33" s="87">
        <v>0.7916666666666666</v>
      </c>
      <c r="F33" s="44">
        <f t="shared" si="2"/>
        <v>0.08333333333</v>
      </c>
      <c r="G33" s="93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7.25" customHeight="1">
      <c r="A34" s="23"/>
      <c r="B34" s="68" t="s">
        <v>402</v>
      </c>
      <c r="C34" s="69">
        <v>45262.0</v>
      </c>
      <c r="D34" s="86">
        <v>0.5</v>
      </c>
      <c r="E34" s="87">
        <v>0.5694444444444444</v>
      </c>
      <c r="F34" s="44">
        <f t="shared" si="2"/>
        <v>0.06944444444</v>
      </c>
      <c r="G34" s="93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7.25" customHeight="1">
      <c r="A35" s="23"/>
      <c r="B35" s="68" t="s">
        <v>403</v>
      </c>
      <c r="C35" s="69">
        <v>45263.0</v>
      </c>
      <c r="D35" s="86">
        <v>0.7083333333333334</v>
      </c>
      <c r="E35" s="87">
        <v>0.7569444444444444</v>
      </c>
      <c r="F35" s="44">
        <f t="shared" si="2"/>
        <v>0.04861111111</v>
      </c>
      <c r="G35" s="93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7.25" customHeight="1">
      <c r="A36" s="23"/>
      <c r="B36" s="68" t="s">
        <v>404</v>
      </c>
      <c r="C36" s="69">
        <v>45264.0</v>
      </c>
      <c r="D36" s="86">
        <v>0.8333333333333334</v>
      </c>
      <c r="E36" s="87">
        <v>0.875</v>
      </c>
      <c r="F36" s="44">
        <f t="shared" si="2"/>
        <v>0.04166666667</v>
      </c>
      <c r="G36" s="93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7.25" customHeight="1">
      <c r="A37" s="23"/>
      <c r="B37" s="68" t="s">
        <v>405</v>
      </c>
      <c r="C37" s="69">
        <v>45265.0</v>
      </c>
      <c r="D37" s="86">
        <v>0.7083333333333334</v>
      </c>
      <c r="E37" s="87">
        <v>0.75</v>
      </c>
      <c r="F37" s="44">
        <f t="shared" si="2"/>
        <v>0.04166666667</v>
      </c>
      <c r="G37" s="93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7.25" customHeight="1">
      <c r="A38" s="23"/>
      <c r="B38" s="68" t="s">
        <v>406</v>
      </c>
      <c r="C38" s="69">
        <v>45265.0</v>
      </c>
      <c r="D38" s="86">
        <v>0.8541666666666666</v>
      </c>
      <c r="E38" s="87">
        <v>0.9166666666666666</v>
      </c>
      <c r="F38" s="44">
        <f t="shared" si="2"/>
        <v>0.0625</v>
      </c>
      <c r="G38" s="93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7.25" customHeight="1">
      <c r="A39" s="23"/>
      <c r="B39" s="68" t="s">
        <v>407</v>
      </c>
      <c r="C39" s="69">
        <v>45266.0</v>
      </c>
      <c r="D39" s="86">
        <v>0.3541666666666667</v>
      </c>
      <c r="E39" s="87">
        <v>0.4375</v>
      </c>
      <c r="F39" s="44">
        <f t="shared" si="2"/>
        <v>0.08333333333</v>
      </c>
      <c r="G39" s="93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7.25" customHeight="1">
      <c r="A40" s="23"/>
      <c r="B40" s="68" t="s">
        <v>133</v>
      </c>
      <c r="C40" s="69">
        <v>45264.0</v>
      </c>
      <c r="D40" s="86">
        <v>0.5208333333333334</v>
      </c>
      <c r="E40" s="87">
        <v>0.5416666666666666</v>
      </c>
      <c r="F40" s="44">
        <f t="shared" si="2"/>
        <v>0.02083333333</v>
      </c>
      <c r="G40" s="93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7.25" customHeight="1">
      <c r="A41" s="23"/>
      <c r="B41" s="68" t="s">
        <v>133</v>
      </c>
      <c r="C41" s="69">
        <v>45267.0</v>
      </c>
      <c r="D41" s="86">
        <v>0.4583333333333333</v>
      </c>
      <c r="E41" s="87">
        <v>0.5</v>
      </c>
      <c r="F41" s="44">
        <f t="shared" si="2"/>
        <v>0.04166666667</v>
      </c>
      <c r="G41" s="93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7.25" customHeight="1">
      <c r="A42" s="23"/>
      <c r="B42" s="68" t="s">
        <v>408</v>
      </c>
      <c r="C42" s="69">
        <v>45267.0</v>
      </c>
      <c r="D42" s="86">
        <v>0.5833333333333334</v>
      </c>
      <c r="E42" s="87">
        <v>0.6875</v>
      </c>
      <c r="F42" s="44">
        <f t="shared" si="2"/>
        <v>0.1041666667</v>
      </c>
      <c r="G42" s="93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7.25" customHeight="1">
      <c r="A43" s="23"/>
      <c r="B43" s="68" t="s">
        <v>409</v>
      </c>
      <c r="C43" s="69">
        <v>45267.0</v>
      </c>
      <c r="D43" s="86">
        <v>0.6875</v>
      </c>
      <c r="E43" s="87">
        <v>0.7013888888888888</v>
      </c>
      <c r="F43" s="44">
        <f t="shared" si="2"/>
        <v>0.01388888889</v>
      </c>
      <c r="G43" s="93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7.25" customHeight="1">
      <c r="A44" s="23"/>
      <c r="B44" s="68" t="s">
        <v>410</v>
      </c>
      <c r="C44" s="69">
        <v>45267.0</v>
      </c>
      <c r="D44" s="86">
        <v>0.7083333333333334</v>
      </c>
      <c r="E44" s="87">
        <v>0.7291666666666666</v>
      </c>
      <c r="F44" s="44">
        <f t="shared" si="2"/>
        <v>0.02083333333</v>
      </c>
      <c r="G44" s="93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7.25" customHeight="1">
      <c r="A45" s="23"/>
      <c r="B45" s="68" t="s">
        <v>411</v>
      </c>
      <c r="C45" s="69">
        <v>45268.0</v>
      </c>
      <c r="D45" s="86">
        <v>0.3333333333333333</v>
      </c>
      <c r="E45" s="87">
        <v>0.375</v>
      </c>
      <c r="F45" s="44">
        <f t="shared" si="2"/>
        <v>0.04166666667</v>
      </c>
      <c r="G45" s="93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7.25" customHeight="1">
      <c r="A46" s="23"/>
      <c r="B46" s="68" t="s">
        <v>412</v>
      </c>
      <c r="C46" s="69">
        <v>45273.0</v>
      </c>
      <c r="D46" s="86">
        <v>0.7916666666666666</v>
      </c>
      <c r="E46" s="87">
        <v>0.8333333333333334</v>
      </c>
      <c r="F46" s="44">
        <f t="shared" si="2"/>
        <v>0.04166666667</v>
      </c>
      <c r="G46" s="93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7.25" customHeight="1">
      <c r="A47" s="23"/>
      <c r="B47" s="68" t="s">
        <v>413</v>
      </c>
      <c r="C47" s="69">
        <v>45274.0</v>
      </c>
      <c r="D47" s="86">
        <v>0.4583333333333333</v>
      </c>
      <c r="E47" s="87">
        <v>0.4791666666666667</v>
      </c>
      <c r="F47" s="44">
        <f t="shared" si="2"/>
        <v>0.02083333333</v>
      </c>
      <c r="G47" s="93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7.25" customHeight="1">
      <c r="A48" s="23"/>
      <c r="B48" s="68" t="s">
        <v>414</v>
      </c>
      <c r="C48" s="69">
        <v>45279.0</v>
      </c>
      <c r="D48" s="86">
        <v>0.6666666666666666</v>
      </c>
      <c r="E48" s="87">
        <v>0.71875</v>
      </c>
      <c r="F48" s="44">
        <f t="shared" si="2"/>
        <v>0.05208333333</v>
      </c>
      <c r="G48" s="93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7.25" customHeight="1">
      <c r="A49" s="23"/>
      <c r="B49" s="68" t="s">
        <v>415</v>
      </c>
      <c r="C49" s="69">
        <v>45279.0</v>
      </c>
      <c r="D49" s="86">
        <v>0.8333333333333334</v>
      </c>
      <c r="E49" s="87">
        <v>0.875</v>
      </c>
      <c r="F49" s="44">
        <f t="shared" si="2"/>
        <v>0.04166666667</v>
      </c>
      <c r="G49" s="93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7.25" customHeight="1">
      <c r="A50" s="23"/>
      <c r="B50" s="68" t="s">
        <v>416</v>
      </c>
      <c r="C50" s="69">
        <v>45654.0</v>
      </c>
      <c r="D50" s="86">
        <v>0.75</v>
      </c>
      <c r="E50" s="87">
        <v>0.7916666666666666</v>
      </c>
      <c r="F50" s="44">
        <f t="shared" si="2"/>
        <v>0.04166666667</v>
      </c>
      <c r="G50" s="93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7.25" customHeight="1">
      <c r="A51" s="23"/>
      <c r="B51" s="68" t="s">
        <v>417</v>
      </c>
      <c r="C51" s="69">
        <v>45293.0</v>
      </c>
      <c r="D51" s="86">
        <v>0.7291666666666666</v>
      </c>
      <c r="E51" s="87">
        <v>0.7847222222222222</v>
      </c>
      <c r="F51" s="44">
        <f t="shared" si="2"/>
        <v>0.05555555556</v>
      </c>
      <c r="G51" s="93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7.25" customHeight="1">
      <c r="A52" s="23"/>
      <c r="B52" s="68" t="s">
        <v>418</v>
      </c>
      <c r="C52" s="69">
        <v>45298.0</v>
      </c>
      <c r="D52" s="86">
        <v>0.6041666666666666</v>
      </c>
      <c r="E52" s="87">
        <v>0.71875</v>
      </c>
      <c r="F52" s="44">
        <f t="shared" si="2"/>
        <v>0.1145833333</v>
      </c>
      <c r="G52" s="93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7.25" customHeight="1">
      <c r="A53" s="23"/>
      <c r="B53" s="68" t="s">
        <v>419</v>
      </c>
      <c r="C53" s="69">
        <v>45298.0</v>
      </c>
      <c r="D53" s="86">
        <v>0.7291666666666666</v>
      </c>
      <c r="E53" s="87">
        <v>0.7708333333333334</v>
      </c>
      <c r="F53" s="44">
        <f t="shared" si="2"/>
        <v>0.04166666667</v>
      </c>
      <c r="G53" s="93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7.25" customHeight="1">
      <c r="A54" s="23"/>
      <c r="B54" s="68" t="s">
        <v>420</v>
      </c>
      <c r="C54" s="69">
        <v>45299.0</v>
      </c>
      <c r="D54" s="86">
        <v>0.625</v>
      </c>
      <c r="E54" s="87">
        <v>0.6666666666666666</v>
      </c>
      <c r="F54" s="44">
        <f t="shared" si="2"/>
        <v>0.04166666667</v>
      </c>
      <c r="G54" s="93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7.25" customHeight="1">
      <c r="A55" s="23"/>
      <c r="B55" s="68" t="s">
        <v>421</v>
      </c>
      <c r="C55" s="69">
        <v>45299.0</v>
      </c>
      <c r="D55" s="86">
        <v>0.6875</v>
      </c>
      <c r="E55" s="87">
        <v>0.7083333333333334</v>
      </c>
      <c r="F55" s="44">
        <f t="shared" si="2"/>
        <v>0.02083333333</v>
      </c>
      <c r="G55" s="93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7.25" customHeight="1">
      <c r="A56" s="23"/>
      <c r="B56" s="68" t="s">
        <v>422</v>
      </c>
      <c r="C56" s="69">
        <v>45299.0</v>
      </c>
      <c r="D56" s="86">
        <v>0.7083333333333334</v>
      </c>
      <c r="E56" s="87">
        <v>0.7569444444444444</v>
      </c>
      <c r="F56" s="44">
        <f t="shared" si="2"/>
        <v>0.04861111111</v>
      </c>
      <c r="G56" s="93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7.25" customHeight="1">
      <c r="A57" s="23"/>
      <c r="B57" s="68" t="s">
        <v>423</v>
      </c>
      <c r="C57" s="69">
        <v>45299.0</v>
      </c>
      <c r="D57" s="86">
        <v>0.7708333333333334</v>
      </c>
      <c r="E57" s="87">
        <v>0.7916666666666666</v>
      </c>
      <c r="F57" s="44">
        <f t="shared" si="2"/>
        <v>0.02083333333</v>
      </c>
      <c r="G57" s="93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7.25" customHeight="1">
      <c r="A58" s="23"/>
      <c r="B58" s="68" t="s">
        <v>424</v>
      </c>
      <c r="C58" s="69">
        <v>45300.0</v>
      </c>
      <c r="D58" s="86">
        <v>0.6041666666666666</v>
      </c>
      <c r="E58" s="87">
        <v>0.6458333333333334</v>
      </c>
      <c r="F58" s="44">
        <f t="shared" si="2"/>
        <v>0.04166666667</v>
      </c>
      <c r="G58" s="93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7.25" customHeight="1">
      <c r="A59" s="23"/>
      <c r="B59" s="68" t="s">
        <v>425</v>
      </c>
      <c r="C59" s="69">
        <v>45301.0</v>
      </c>
      <c r="D59" s="86">
        <v>0.625</v>
      </c>
      <c r="E59" s="87">
        <v>0.75</v>
      </c>
      <c r="F59" s="44">
        <f t="shared" si="2"/>
        <v>0.125</v>
      </c>
      <c r="G59" s="93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7.25" customHeight="1">
      <c r="A60" s="23"/>
      <c r="B60" s="68" t="s">
        <v>426</v>
      </c>
      <c r="C60" s="69">
        <v>45302.0</v>
      </c>
      <c r="D60" s="86">
        <v>0.2916666666666667</v>
      </c>
      <c r="E60" s="87">
        <v>0.3541666666666667</v>
      </c>
      <c r="F60" s="44">
        <f t="shared" si="2"/>
        <v>0.0625</v>
      </c>
      <c r="G60" s="93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7.25" customHeight="1">
      <c r="A61" s="23"/>
      <c r="B61" s="68" t="s">
        <v>427</v>
      </c>
      <c r="C61" s="69">
        <v>45302.0</v>
      </c>
      <c r="D61" s="86">
        <v>0.3541666666666667</v>
      </c>
      <c r="E61" s="87">
        <v>0.375</v>
      </c>
      <c r="F61" s="44">
        <f t="shared" si="2"/>
        <v>0.02083333333</v>
      </c>
      <c r="G61" s="93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7.25" customHeight="1">
      <c r="A62" s="23"/>
      <c r="B62" s="68" t="s">
        <v>428</v>
      </c>
      <c r="C62" s="69">
        <v>45302.0</v>
      </c>
      <c r="D62" s="86">
        <v>0.375</v>
      </c>
      <c r="E62" s="87">
        <v>0.4583333333333333</v>
      </c>
      <c r="F62" s="44">
        <f t="shared" si="2"/>
        <v>0.08333333333</v>
      </c>
      <c r="G62" s="93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7.25" customHeight="1">
      <c r="A63" s="23"/>
      <c r="B63" s="68" t="s">
        <v>429</v>
      </c>
      <c r="C63" s="69">
        <v>45302.0</v>
      </c>
      <c r="D63" s="86">
        <v>0.4791666666666667</v>
      </c>
      <c r="E63" s="87">
        <v>0.5</v>
      </c>
      <c r="F63" s="44">
        <f t="shared" si="2"/>
        <v>0.02083333333</v>
      </c>
      <c r="G63" s="93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7.25" customHeight="1">
      <c r="A64" s="23"/>
      <c r="B64" s="68" t="s">
        <v>430</v>
      </c>
      <c r="C64" s="69">
        <v>45303.0</v>
      </c>
      <c r="D64" s="86">
        <v>0.375</v>
      </c>
      <c r="E64" s="87">
        <v>0.46875</v>
      </c>
      <c r="F64" s="44">
        <f t="shared" si="2"/>
        <v>0.09375</v>
      </c>
      <c r="G64" s="93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7.25" customHeight="1">
      <c r="A65" s="23"/>
      <c r="B65" s="68" t="s">
        <v>431</v>
      </c>
      <c r="C65" s="69">
        <v>45303.0</v>
      </c>
      <c r="D65" s="86">
        <v>0.5520833333333334</v>
      </c>
      <c r="E65" s="87">
        <v>0.6041666666666666</v>
      </c>
      <c r="F65" s="44">
        <f t="shared" si="2"/>
        <v>0.05208333333</v>
      </c>
      <c r="G65" s="93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7.25" customHeight="1">
      <c r="A66" s="23"/>
      <c r="B66" s="68" t="s">
        <v>432</v>
      </c>
      <c r="C66" s="69">
        <v>45304.0</v>
      </c>
      <c r="D66" s="86">
        <v>0.5104166666666666</v>
      </c>
      <c r="E66" s="87">
        <v>0.5520833333333334</v>
      </c>
      <c r="F66" s="44">
        <f t="shared" si="2"/>
        <v>0.04166666667</v>
      </c>
      <c r="G66" s="93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7.25" customHeight="1">
      <c r="A67" s="23"/>
      <c r="B67" s="68" t="s">
        <v>433</v>
      </c>
      <c r="C67" s="69">
        <v>45305.0</v>
      </c>
      <c r="D67" s="86">
        <v>0.041666666666666664</v>
      </c>
      <c r="E67" s="87">
        <v>0.08333333333333333</v>
      </c>
      <c r="F67" s="44">
        <f t="shared" si="2"/>
        <v>0.04166666667</v>
      </c>
      <c r="G67" s="93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7.25" customHeight="1">
      <c r="A68" s="23"/>
      <c r="B68" s="68" t="s">
        <v>434</v>
      </c>
      <c r="C68" s="69">
        <v>45305.0</v>
      </c>
      <c r="D68" s="86">
        <v>0.8326388888888889</v>
      </c>
      <c r="E68" s="87">
        <v>0.9993055555555556</v>
      </c>
      <c r="F68" s="44">
        <f t="shared" si="2"/>
        <v>0.1666666667</v>
      </c>
      <c r="G68" s="93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7.25" customHeight="1">
      <c r="A69" s="23"/>
      <c r="B69" s="68" t="s">
        <v>435</v>
      </c>
      <c r="C69" s="69">
        <v>45308.0</v>
      </c>
      <c r="D69" s="86">
        <v>0.6041666666666666</v>
      </c>
      <c r="E69" s="87">
        <v>0.6875</v>
      </c>
      <c r="F69" s="44">
        <f t="shared" si="2"/>
        <v>0.08333333333</v>
      </c>
      <c r="G69" s="93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7.25" customHeight="1">
      <c r="A70" s="23"/>
      <c r="B70" s="68" t="s">
        <v>436</v>
      </c>
      <c r="C70" s="69">
        <v>45308.0</v>
      </c>
      <c r="D70" s="86">
        <v>0.9375</v>
      </c>
      <c r="E70" s="87">
        <v>0.9930555555555556</v>
      </c>
      <c r="F70" s="44">
        <f t="shared" si="2"/>
        <v>0.05555555556</v>
      </c>
      <c r="G70" s="93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7.25" customHeight="1">
      <c r="A71" s="23"/>
      <c r="B71" s="68" t="s">
        <v>437</v>
      </c>
      <c r="C71" s="69">
        <v>45311.0</v>
      </c>
      <c r="D71" s="86">
        <v>0.5833333333333334</v>
      </c>
      <c r="E71" s="87">
        <v>0.6666666666666666</v>
      </c>
      <c r="F71" s="44">
        <f t="shared" si="2"/>
        <v>0.08333333333</v>
      </c>
      <c r="G71" s="93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7.25" customHeight="1">
      <c r="A72" s="23"/>
      <c r="B72" s="68" t="s">
        <v>438</v>
      </c>
      <c r="C72" s="69">
        <v>45311.0</v>
      </c>
      <c r="D72" s="86">
        <v>0.6666666666666666</v>
      </c>
      <c r="E72" s="87">
        <v>0.7291666666666666</v>
      </c>
      <c r="F72" s="44">
        <f t="shared" si="2"/>
        <v>0.0625</v>
      </c>
      <c r="G72" s="93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7.25" customHeight="1">
      <c r="A73" s="23"/>
      <c r="B73" s="68" t="s">
        <v>439</v>
      </c>
      <c r="C73" s="69">
        <v>45311.0</v>
      </c>
      <c r="D73" s="86">
        <v>0.8326388888888889</v>
      </c>
      <c r="E73" s="87">
        <v>0.9993055555555556</v>
      </c>
      <c r="F73" s="44">
        <f t="shared" si="2"/>
        <v>0.1666666667</v>
      </c>
      <c r="G73" s="93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7.25" customHeight="1">
      <c r="A74" s="23"/>
      <c r="B74" s="68" t="s">
        <v>440</v>
      </c>
      <c r="C74" s="69">
        <v>45312.0</v>
      </c>
      <c r="D74" s="86">
        <v>0.0</v>
      </c>
      <c r="E74" s="87">
        <v>0.03125</v>
      </c>
      <c r="F74" s="44">
        <f t="shared" si="2"/>
        <v>0.03125</v>
      </c>
      <c r="G74" s="93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7.25" customHeight="1">
      <c r="A75" s="23"/>
      <c r="B75" s="68" t="s">
        <v>441</v>
      </c>
      <c r="C75" s="69">
        <v>45312.0</v>
      </c>
      <c r="D75" s="86">
        <v>0.4791666666666667</v>
      </c>
      <c r="E75" s="87">
        <v>0.5208333333333334</v>
      </c>
      <c r="F75" s="44">
        <f t="shared" si="2"/>
        <v>0.04166666667</v>
      </c>
      <c r="G75" s="93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7.25" customHeight="1">
      <c r="A76" s="23"/>
      <c r="B76" s="68" t="s">
        <v>442</v>
      </c>
      <c r="C76" s="69">
        <v>45312.0</v>
      </c>
      <c r="D76" s="86">
        <v>0.7083333333333334</v>
      </c>
      <c r="E76" s="87">
        <v>0.7708333333333334</v>
      </c>
      <c r="F76" s="44">
        <f t="shared" si="2"/>
        <v>0.0625</v>
      </c>
      <c r="G76" s="93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7.25" customHeight="1">
      <c r="A77" s="23"/>
      <c r="B77" s="68" t="s">
        <v>443</v>
      </c>
      <c r="C77" s="69">
        <v>45313.0</v>
      </c>
      <c r="D77" s="86">
        <v>0.4166666666666667</v>
      </c>
      <c r="E77" s="87">
        <v>0.46875</v>
      </c>
      <c r="F77" s="44">
        <f t="shared" si="2"/>
        <v>0.05208333333</v>
      </c>
      <c r="G77" s="93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7.25" customHeight="1">
      <c r="A78" s="23"/>
      <c r="B78" s="68" t="s">
        <v>444</v>
      </c>
      <c r="C78" s="69">
        <v>45313.0</v>
      </c>
      <c r="D78" s="86">
        <v>0.5208333333333334</v>
      </c>
      <c r="E78" s="87">
        <v>0.5625</v>
      </c>
      <c r="F78" s="44">
        <f t="shared" si="2"/>
        <v>0.04166666667</v>
      </c>
      <c r="G78" s="93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7.25" customHeight="1">
      <c r="A79" s="23"/>
      <c r="B79" s="68" t="s">
        <v>445</v>
      </c>
      <c r="C79" s="69">
        <v>45313.0</v>
      </c>
      <c r="D79" s="86">
        <v>0.5833333333333334</v>
      </c>
      <c r="E79" s="87">
        <v>0.8402777777777778</v>
      </c>
      <c r="F79" s="44">
        <f t="shared" si="2"/>
        <v>0.2569444444</v>
      </c>
      <c r="G79" s="93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7.25" customHeight="1">
      <c r="A80" s="23"/>
      <c r="B80" s="68" t="s">
        <v>446</v>
      </c>
      <c r="C80" s="69">
        <v>45313.0</v>
      </c>
      <c r="D80" s="86">
        <v>0.875</v>
      </c>
      <c r="E80" s="87">
        <v>0.9583333333333334</v>
      </c>
      <c r="F80" s="44">
        <f t="shared" si="2"/>
        <v>0.08333333333</v>
      </c>
      <c r="G80" s="93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7.25" customHeight="1">
      <c r="A81" s="23"/>
      <c r="B81" s="68" t="s">
        <v>447</v>
      </c>
      <c r="C81" s="69">
        <v>45313.0</v>
      </c>
      <c r="D81" s="86">
        <v>0.9576388888888889</v>
      </c>
      <c r="E81" s="87">
        <v>0.9993055555555556</v>
      </c>
      <c r="F81" s="44">
        <f t="shared" si="2"/>
        <v>0.04166666667</v>
      </c>
      <c r="G81" s="93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7.25" customHeight="1">
      <c r="A82" s="23"/>
      <c r="B82" s="68" t="s">
        <v>448</v>
      </c>
      <c r="C82" s="69">
        <v>45314.0</v>
      </c>
      <c r="D82" s="86">
        <v>0.0</v>
      </c>
      <c r="E82" s="87">
        <v>0.020833333333333332</v>
      </c>
      <c r="F82" s="44">
        <f t="shared" si="2"/>
        <v>0.02083333333</v>
      </c>
      <c r="G82" s="93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7.25" customHeight="1">
      <c r="A83" s="23"/>
      <c r="B83" s="68" t="s">
        <v>449</v>
      </c>
      <c r="C83" s="69">
        <v>45314.0</v>
      </c>
      <c r="D83" s="86">
        <v>0.020833333333333332</v>
      </c>
      <c r="E83" s="87">
        <v>0.03125</v>
      </c>
      <c r="F83" s="44">
        <f t="shared" si="2"/>
        <v>0.01041666667</v>
      </c>
      <c r="G83" s="93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7.25" customHeight="1">
      <c r="A84" s="23"/>
      <c r="B84" s="68" t="s">
        <v>450</v>
      </c>
      <c r="C84" s="69">
        <v>45314.0</v>
      </c>
      <c r="D84" s="86">
        <v>0.03125</v>
      </c>
      <c r="E84" s="87">
        <v>0.041666666666666664</v>
      </c>
      <c r="F84" s="44">
        <f t="shared" si="2"/>
        <v>0.01041666667</v>
      </c>
      <c r="G84" s="93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7.25" customHeight="1">
      <c r="A85" s="23"/>
      <c r="B85" s="68" t="s">
        <v>451</v>
      </c>
      <c r="C85" s="69">
        <v>45314.0</v>
      </c>
      <c r="D85" s="86">
        <v>0.0625</v>
      </c>
      <c r="E85" s="87">
        <v>0.125</v>
      </c>
      <c r="F85" s="44">
        <f t="shared" si="2"/>
        <v>0.0625</v>
      </c>
      <c r="G85" s="93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7.25" customHeight="1">
      <c r="A86" s="23"/>
      <c r="B86" s="68" t="s">
        <v>452</v>
      </c>
      <c r="C86" s="69">
        <v>45314.0</v>
      </c>
      <c r="D86" s="86">
        <v>0.125</v>
      </c>
      <c r="E86" s="87">
        <v>0.14583333333333334</v>
      </c>
      <c r="F86" s="44">
        <f t="shared" si="2"/>
        <v>0.02083333333</v>
      </c>
      <c r="G86" s="93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7.25" customHeight="1">
      <c r="A87" s="23"/>
      <c r="B87" s="98"/>
      <c r="C87" s="99"/>
      <c r="D87" s="100"/>
      <c r="E87" s="101"/>
      <c r="F87" s="44" t="str">
        <f t="shared" si="2"/>
        <v/>
      </c>
      <c r="G87" s="93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7.25" customHeight="1">
      <c r="A88" s="23"/>
      <c r="B88" s="98"/>
      <c r="C88" s="99"/>
      <c r="D88" s="100"/>
      <c r="E88" s="101"/>
      <c r="F88" s="44" t="str">
        <f t="shared" si="2"/>
        <v/>
      </c>
      <c r="G88" s="93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7.25" customHeight="1">
      <c r="A89" s="23"/>
      <c r="B89" s="98"/>
      <c r="C89" s="99"/>
      <c r="D89" s="100"/>
      <c r="E89" s="101"/>
      <c r="F89" s="44" t="str">
        <f t="shared" si="2"/>
        <v/>
      </c>
      <c r="G89" s="93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7.25" customHeight="1">
      <c r="A90" s="23"/>
      <c r="B90" s="98"/>
      <c r="C90" s="99"/>
      <c r="D90" s="100"/>
      <c r="E90" s="101"/>
      <c r="F90" s="44" t="str">
        <f t="shared" si="2"/>
        <v/>
      </c>
      <c r="G90" s="93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7.25" customHeight="1">
      <c r="A91" s="23"/>
      <c r="B91" s="98"/>
      <c r="C91" s="99"/>
      <c r="D91" s="100"/>
      <c r="E91" s="101"/>
      <c r="F91" s="44" t="str">
        <f t="shared" si="2"/>
        <v/>
      </c>
      <c r="G91" s="93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7.25" customHeight="1">
      <c r="A92" s="23"/>
      <c r="B92" s="98"/>
      <c r="C92" s="99"/>
      <c r="D92" s="100"/>
      <c r="E92" s="101"/>
      <c r="F92" s="44" t="str">
        <f t="shared" si="2"/>
        <v/>
      </c>
      <c r="G92" s="93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7.25" customHeight="1">
      <c r="A93" s="23"/>
      <c r="B93" s="98"/>
      <c r="C93" s="99"/>
      <c r="D93" s="100"/>
      <c r="E93" s="101"/>
      <c r="F93" s="44" t="str">
        <f t="shared" si="2"/>
        <v/>
      </c>
      <c r="G93" s="93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7.25" customHeight="1">
      <c r="A94" s="23"/>
      <c r="B94" s="98"/>
      <c r="C94" s="99"/>
      <c r="D94" s="100"/>
      <c r="E94" s="101"/>
      <c r="F94" s="44" t="str">
        <f t="shared" si="2"/>
        <v/>
      </c>
      <c r="G94" s="93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7.25" customHeight="1">
      <c r="A95" s="23"/>
      <c r="B95" s="98"/>
      <c r="C95" s="99"/>
      <c r="D95" s="100"/>
      <c r="E95" s="101"/>
      <c r="F95" s="44" t="str">
        <f t="shared" si="2"/>
        <v/>
      </c>
      <c r="G95" s="93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7.25" customHeight="1">
      <c r="A96" s="23"/>
      <c r="B96" s="98"/>
      <c r="C96" s="99"/>
      <c r="D96" s="100"/>
      <c r="E96" s="101"/>
      <c r="F96" s="44" t="str">
        <f t="shared" si="2"/>
        <v/>
      </c>
      <c r="G96" s="93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7.25" customHeight="1">
      <c r="A97" s="23"/>
      <c r="B97" s="98"/>
      <c r="C97" s="99"/>
      <c r="D97" s="100"/>
      <c r="E97" s="101"/>
      <c r="F97" s="44" t="str">
        <f t="shared" si="2"/>
        <v/>
      </c>
      <c r="G97" s="93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7.25" customHeight="1">
      <c r="A98" s="23"/>
      <c r="B98" s="98"/>
      <c r="C98" s="99"/>
      <c r="D98" s="100"/>
      <c r="E98" s="101"/>
      <c r="F98" s="44" t="str">
        <f t="shared" si="2"/>
        <v/>
      </c>
      <c r="G98" s="93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7.25" customHeight="1">
      <c r="A99" s="23"/>
      <c r="B99" s="98"/>
      <c r="C99" s="99"/>
      <c r="D99" s="100"/>
      <c r="E99" s="101"/>
      <c r="F99" s="44" t="str">
        <f t="shared" si="2"/>
        <v/>
      </c>
      <c r="G99" s="93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7.25" customHeight="1">
      <c r="A100" s="23"/>
      <c r="B100" s="98"/>
      <c r="C100" s="99"/>
      <c r="D100" s="100"/>
      <c r="E100" s="101"/>
      <c r="F100" s="44" t="str">
        <f t="shared" si="2"/>
        <v/>
      </c>
      <c r="G100" s="93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7.25" customHeight="1">
      <c r="A101" s="23"/>
      <c r="B101" s="98"/>
      <c r="C101" s="99"/>
      <c r="D101" s="100"/>
      <c r="E101" s="101"/>
      <c r="F101" s="44" t="str">
        <f t="shared" si="2"/>
        <v/>
      </c>
      <c r="G101" s="93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7.25" customHeight="1">
      <c r="A102" s="23"/>
      <c r="B102" s="98"/>
      <c r="C102" s="99"/>
      <c r="D102" s="100"/>
      <c r="E102" s="101"/>
      <c r="F102" s="44" t="str">
        <f t="shared" si="2"/>
        <v/>
      </c>
      <c r="G102" s="93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7.25" customHeight="1">
      <c r="A103" s="23"/>
      <c r="B103" s="98"/>
      <c r="C103" s="99"/>
      <c r="D103" s="100"/>
      <c r="E103" s="101"/>
      <c r="F103" s="44" t="str">
        <f t="shared" si="2"/>
        <v/>
      </c>
      <c r="G103" s="93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7.25" customHeight="1">
      <c r="A104" s="23"/>
      <c r="B104" s="98"/>
      <c r="C104" s="99"/>
      <c r="D104" s="100"/>
      <c r="E104" s="101"/>
      <c r="F104" s="44" t="str">
        <f t="shared" si="2"/>
        <v/>
      </c>
      <c r="G104" s="93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7.25" customHeight="1">
      <c r="A105" s="23"/>
      <c r="B105" s="98"/>
      <c r="C105" s="99"/>
      <c r="D105" s="100"/>
      <c r="E105" s="101"/>
      <c r="F105" s="44" t="str">
        <f t="shared" si="2"/>
        <v/>
      </c>
      <c r="G105" s="93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7.25" customHeight="1">
      <c r="A106" s="23"/>
      <c r="B106" s="98"/>
      <c r="C106" s="99"/>
      <c r="D106" s="100"/>
      <c r="E106" s="101"/>
      <c r="F106" s="44" t="str">
        <f t="shared" si="2"/>
        <v/>
      </c>
      <c r="G106" s="93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7.25" customHeight="1">
      <c r="A107" s="23"/>
      <c r="B107" s="98"/>
      <c r="C107" s="99"/>
      <c r="D107" s="100"/>
      <c r="E107" s="101"/>
      <c r="F107" s="44" t="str">
        <f t="shared" si="2"/>
        <v/>
      </c>
      <c r="G107" s="93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7.25" customHeight="1">
      <c r="A108" s="23"/>
      <c r="B108" s="98"/>
      <c r="C108" s="99"/>
      <c r="D108" s="100"/>
      <c r="E108" s="101"/>
      <c r="F108" s="44" t="str">
        <f t="shared" si="2"/>
        <v/>
      </c>
      <c r="G108" s="93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7.25" customHeight="1">
      <c r="A109" s="23"/>
      <c r="B109" s="98"/>
      <c r="C109" s="99"/>
      <c r="D109" s="100"/>
      <c r="E109" s="101"/>
      <c r="F109" s="44" t="str">
        <f t="shared" si="2"/>
        <v/>
      </c>
      <c r="G109" s="93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7.25" customHeight="1">
      <c r="A110" s="23"/>
      <c r="B110" s="98"/>
      <c r="C110" s="99"/>
      <c r="D110" s="100"/>
      <c r="E110" s="101"/>
      <c r="F110" s="44" t="str">
        <f t="shared" si="2"/>
        <v/>
      </c>
      <c r="G110" s="93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7.25" customHeight="1">
      <c r="A111" s="23"/>
      <c r="B111" s="98"/>
      <c r="C111" s="99"/>
      <c r="D111" s="100"/>
      <c r="E111" s="101"/>
      <c r="F111" s="44" t="str">
        <f t="shared" si="2"/>
        <v/>
      </c>
      <c r="G111" s="93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7.25" customHeight="1">
      <c r="A112" s="23"/>
      <c r="B112" s="98"/>
      <c r="C112" s="99"/>
      <c r="D112" s="100"/>
      <c r="E112" s="101"/>
      <c r="F112" s="44" t="str">
        <f t="shared" si="2"/>
        <v/>
      </c>
      <c r="G112" s="93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7.25" customHeight="1">
      <c r="A113" s="23"/>
      <c r="B113" s="98"/>
      <c r="C113" s="99"/>
      <c r="D113" s="100"/>
      <c r="E113" s="101"/>
      <c r="F113" s="44" t="str">
        <f t="shared" si="2"/>
        <v/>
      </c>
      <c r="G113" s="93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7.25" customHeight="1">
      <c r="A114" s="23"/>
      <c r="B114" s="98"/>
      <c r="C114" s="99"/>
      <c r="D114" s="100"/>
      <c r="E114" s="101"/>
      <c r="F114" s="44" t="str">
        <f t="shared" si="2"/>
        <v/>
      </c>
      <c r="G114" s="93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7.25" customHeight="1">
      <c r="A115" s="23"/>
      <c r="B115" s="98"/>
      <c r="C115" s="99"/>
      <c r="D115" s="100"/>
      <c r="E115" s="101"/>
      <c r="F115" s="44" t="str">
        <f t="shared" si="2"/>
        <v/>
      </c>
      <c r="G115" s="93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7.25" customHeight="1">
      <c r="A116" s="23"/>
      <c r="B116" s="98"/>
      <c r="C116" s="99"/>
      <c r="D116" s="100"/>
      <c r="E116" s="101"/>
      <c r="F116" s="44" t="str">
        <f t="shared" si="2"/>
        <v/>
      </c>
      <c r="G116" s="93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7.25" customHeight="1">
      <c r="A117" s="23"/>
      <c r="B117" s="98"/>
      <c r="C117" s="99"/>
      <c r="D117" s="100"/>
      <c r="E117" s="101"/>
      <c r="F117" s="44" t="str">
        <f t="shared" si="2"/>
        <v/>
      </c>
      <c r="G117" s="93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7.25" customHeight="1">
      <c r="A118" s="23"/>
      <c r="B118" s="98"/>
      <c r="C118" s="99"/>
      <c r="D118" s="100"/>
      <c r="E118" s="101"/>
      <c r="F118" s="44" t="str">
        <f t="shared" si="2"/>
        <v/>
      </c>
      <c r="G118" s="93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7.25" customHeight="1">
      <c r="A119" s="23"/>
      <c r="B119" s="98"/>
      <c r="C119" s="99"/>
      <c r="D119" s="100"/>
      <c r="E119" s="101"/>
      <c r="F119" s="44" t="str">
        <f t="shared" si="2"/>
        <v/>
      </c>
      <c r="G119" s="93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7.25" customHeight="1">
      <c r="A120" s="23"/>
      <c r="B120" s="98"/>
      <c r="C120" s="99"/>
      <c r="D120" s="100"/>
      <c r="E120" s="101"/>
      <c r="F120" s="44" t="str">
        <f t="shared" si="2"/>
        <v/>
      </c>
      <c r="G120" s="93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7.25" customHeight="1">
      <c r="A121" s="23"/>
      <c r="B121" s="98"/>
      <c r="C121" s="99"/>
      <c r="D121" s="100"/>
      <c r="E121" s="101"/>
      <c r="F121" s="44" t="str">
        <f t="shared" si="2"/>
        <v/>
      </c>
      <c r="G121" s="93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7.25" customHeight="1">
      <c r="A122" s="23"/>
      <c r="B122" s="98"/>
      <c r="C122" s="99"/>
      <c r="D122" s="100"/>
      <c r="E122" s="101"/>
      <c r="F122" s="44" t="str">
        <f t="shared" si="2"/>
        <v/>
      </c>
      <c r="G122" s="93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7.25" customHeight="1">
      <c r="A123" s="23"/>
      <c r="B123" s="98"/>
      <c r="C123" s="99"/>
      <c r="D123" s="100"/>
      <c r="E123" s="101"/>
      <c r="F123" s="44" t="str">
        <f t="shared" si="2"/>
        <v/>
      </c>
      <c r="G123" s="93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7.25" customHeight="1">
      <c r="A124" s="23"/>
      <c r="B124" s="98"/>
      <c r="C124" s="99"/>
      <c r="D124" s="100"/>
      <c r="E124" s="101"/>
      <c r="F124" s="44" t="str">
        <f t="shared" si="2"/>
        <v/>
      </c>
      <c r="G124" s="93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7.25" customHeight="1">
      <c r="A125" s="23"/>
      <c r="B125" s="98"/>
      <c r="C125" s="99"/>
      <c r="D125" s="100"/>
      <c r="E125" s="101"/>
      <c r="F125" s="44" t="str">
        <f t="shared" si="2"/>
        <v/>
      </c>
      <c r="G125" s="93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7.25" customHeight="1">
      <c r="A126" s="23"/>
      <c r="B126" s="98"/>
      <c r="C126" s="99"/>
      <c r="D126" s="100"/>
      <c r="E126" s="101"/>
      <c r="F126" s="44" t="str">
        <f t="shared" si="2"/>
        <v/>
      </c>
      <c r="G126" s="93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7.25" customHeight="1">
      <c r="A127" s="23"/>
      <c r="B127" s="98"/>
      <c r="C127" s="99"/>
      <c r="D127" s="100"/>
      <c r="E127" s="101"/>
      <c r="F127" s="44" t="str">
        <f t="shared" si="2"/>
        <v/>
      </c>
      <c r="G127" s="93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7.25" customHeight="1">
      <c r="A128" s="23"/>
      <c r="B128" s="98"/>
      <c r="C128" s="99"/>
      <c r="D128" s="100"/>
      <c r="E128" s="101"/>
      <c r="F128" s="44" t="str">
        <f t="shared" si="2"/>
        <v/>
      </c>
      <c r="G128" s="93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7.25" customHeight="1">
      <c r="A129" s="23"/>
      <c r="B129" s="98"/>
      <c r="C129" s="99"/>
      <c r="D129" s="100"/>
      <c r="E129" s="101"/>
      <c r="F129" s="44" t="str">
        <f t="shared" si="2"/>
        <v/>
      </c>
      <c r="G129" s="93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7.25" customHeight="1">
      <c r="A130" s="23"/>
      <c r="B130" s="98"/>
      <c r="C130" s="99"/>
      <c r="D130" s="100"/>
      <c r="E130" s="101"/>
      <c r="F130" s="44" t="str">
        <f t="shared" si="2"/>
        <v/>
      </c>
      <c r="G130" s="93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7.25" customHeight="1">
      <c r="A131" s="23"/>
      <c r="B131" s="98"/>
      <c r="C131" s="99"/>
      <c r="D131" s="100"/>
      <c r="E131" s="101"/>
      <c r="F131" s="44" t="str">
        <f t="shared" si="2"/>
        <v/>
      </c>
      <c r="G131" s="93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7.25" customHeight="1">
      <c r="A132" s="23"/>
      <c r="B132" s="98"/>
      <c r="C132" s="99"/>
      <c r="D132" s="100"/>
      <c r="E132" s="101"/>
      <c r="F132" s="44" t="str">
        <f t="shared" si="2"/>
        <v/>
      </c>
      <c r="G132" s="93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7.25" customHeight="1">
      <c r="A133" s="23"/>
      <c r="B133" s="98"/>
      <c r="C133" s="99"/>
      <c r="D133" s="100"/>
      <c r="E133" s="101"/>
      <c r="F133" s="44" t="str">
        <f t="shared" si="2"/>
        <v/>
      </c>
      <c r="G133" s="93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7.25" customHeight="1">
      <c r="A134" s="23"/>
      <c r="B134" s="98"/>
      <c r="C134" s="99"/>
      <c r="D134" s="100"/>
      <c r="E134" s="101"/>
      <c r="F134" s="44" t="str">
        <f t="shared" si="2"/>
        <v/>
      </c>
      <c r="G134" s="93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7.25" customHeight="1">
      <c r="A135" s="23"/>
      <c r="B135" s="98"/>
      <c r="C135" s="99"/>
      <c r="D135" s="100"/>
      <c r="E135" s="101"/>
      <c r="F135" s="44" t="str">
        <f t="shared" si="2"/>
        <v/>
      </c>
      <c r="G135" s="93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7.25" customHeight="1">
      <c r="A136" s="23"/>
      <c r="B136" s="98"/>
      <c r="C136" s="99"/>
      <c r="D136" s="100"/>
      <c r="E136" s="101"/>
      <c r="F136" s="44" t="str">
        <f t="shared" si="2"/>
        <v/>
      </c>
      <c r="G136" s="93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7.25" customHeight="1">
      <c r="A137" s="23"/>
      <c r="B137" s="98"/>
      <c r="C137" s="99"/>
      <c r="D137" s="100"/>
      <c r="E137" s="101"/>
      <c r="F137" s="44" t="str">
        <f t="shared" si="2"/>
        <v/>
      </c>
      <c r="G137" s="93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7.25" customHeight="1">
      <c r="A138" s="23"/>
      <c r="B138" s="98"/>
      <c r="C138" s="99"/>
      <c r="D138" s="100"/>
      <c r="E138" s="101"/>
      <c r="F138" s="44" t="str">
        <f t="shared" si="2"/>
        <v/>
      </c>
      <c r="G138" s="93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7.25" customHeight="1">
      <c r="A139" s="23"/>
      <c r="B139" s="98"/>
      <c r="C139" s="99"/>
      <c r="D139" s="100"/>
      <c r="E139" s="101"/>
      <c r="F139" s="44" t="str">
        <f t="shared" si="2"/>
        <v/>
      </c>
      <c r="G139" s="93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7.25" customHeight="1">
      <c r="A140" s="23"/>
      <c r="B140" s="98"/>
      <c r="C140" s="99"/>
      <c r="D140" s="100"/>
      <c r="E140" s="101"/>
      <c r="F140" s="44" t="str">
        <f t="shared" si="2"/>
        <v/>
      </c>
      <c r="G140" s="93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7.25" customHeight="1">
      <c r="A141" s="23"/>
      <c r="B141" s="98"/>
      <c r="C141" s="99"/>
      <c r="D141" s="100"/>
      <c r="E141" s="101"/>
      <c r="F141" s="44" t="str">
        <f t="shared" si="2"/>
        <v/>
      </c>
      <c r="G141" s="93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7.25" customHeight="1">
      <c r="A142" s="23"/>
      <c r="B142" s="98"/>
      <c r="C142" s="99"/>
      <c r="D142" s="100"/>
      <c r="E142" s="101"/>
      <c r="F142" s="44" t="str">
        <f t="shared" si="2"/>
        <v/>
      </c>
      <c r="G142" s="93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7.25" customHeight="1">
      <c r="A143" s="23"/>
      <c r="B143" s="98"/>
      <c r="C143" s="99"/>
      <c r="D143" s="100"/>
      <c r="E143" s="101"/>
      <c r="F143" s="44" t="str">
        <f t="shared" si="2"/>
        <v/>
      </c>
      <c r="G143" s="93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7.25" customHeight="1">
      <c r="A144" s="23"/>
      <c r="B144" s="98"/>
      <c r="C144" s="99"/>
      <c r="D144" s="100"/>
      <c r="E144" s="101"/>
      <c r="F144" s="44" t="str">
        <f t="shared" si="2"/>
        <v/>
      </c>
      <c r="G144" s="93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7.25" customHeight="1">
      <c r="A145" s="23"/>
      <c r="B145" s="98"/>
      <c r="C145" s="99"/>
      <c r="D145" s="100"/>
      <c r="E145" s="101"/>
      <c r="F145" s="44" t="str">
        <f t="shared" si="2"/>
        <v/>
      </c>
      <c r="G145" s="93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7.25" customHeight="1">
      <c r="A146" s="23"/>
      <c r="B146" s="98"/>
      <c r="C146" s="99"/>
      <c r="D146" s="100"/>
      <c r="E146" s="101"/>
      <c r="F146" s="44" t="str">
        <f t="shared" si="2"/>
        <v/>
      </c>
      <c r="G146" s="93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7.25" customHeight="1">
      <c r="A147" s="23"/>
      <c r="B147" s="98"/>
      <c r="C147" s="99"/>
      <c r="D147" s="100"/>
      <c r="E147" s="101"/>
      <c r="F147" s="44" t="str">
        <f t="shared" si="2"/>
        <v/>
      </c>
      <c r="G147" s="93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7.25" customHeight="1">
      <c r="A148" s="23"/>
      <c r="B148" s="98"/>
      <c r="C148" s="99"/>
      <c r="D148" s="100"/>
      <c r="E148" s="101"/>
      <c r="F148" s="44" t="str">
        <f t="shared" si="2"/>
        <v/>
      </c>
      <c r="G148" s="93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7.25" customHeight="1">
      <c r="A149" s="23"/>
      <c r="B149" s="98"/>
      <c r="C149" s="99"/>
      <c r="D149" s="100"/>
      <c r="E149" s="101"/>
      <c r="F149" s="44" t="str">
        <f t="shared" si="2"/>
        <v/>
      </c>
      <c r="G149" s="93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7.25" customHeight="1">
      <c r="A150" s="23"/>
      <c r="B150" s="98"/>
      <c r="C150" s="99"/>
      <c r="D150" s="100"/>
      <c r="E150" s="101"/>
      <c r="F150" s="44" t="str">
        <f t="shared" si="2"/>
        <v/>
      </c>
      <c r="G150" s="93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7.25" customHeight="1">
      <c r="A151" s="23"/>
      <c r="B151" s="98"/>
      <c r="C151" s="99"/>
      <c r="D151" s="100"/>
      <c r="E151" s="101"/>
      <c r="F151" s="44" t="str">
        <f t="shared" si="2"/>
        <v/>
      </c>
      <c r="G151" s="93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7.25" customHeight="1">
      <c r="A152" s="23"/>
      <c r="B152" s="98"/>
      <c r="C152" s="99"/>
      <c r="D152" s="100"/>
      <c r="E152" s="101"/>
      <c r="F152" s="44" t="str">
        <f t="shared" si="2"/>
        <v/>
      </c>
      <c r="G152" s="93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7.25" customHeight="1">
      <c r="A153" s="23"/>
      <c r="B153" s="98"/>
      <c r="C153" s="99"/>
      <c r="D153" s="100"/>
      <c r="E153" s="101"/>
      <c r="F153" s="44" t="str">
        <f t="shared" si="2"/>
        <v/>
      </c>
      <c r="G153" s="93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7.25" customHeight="1">
      <c r="A154" s="23"/>
      <c r="B154" s="98"/>
      <c r="C154" s="99"/>
      <c r="D154" s="100"/>
      <c r="E154" s="101"/>
      <c r="F154" s="44" t="str">
        <f t="shared" si="2"/>
        <v/>
      </c>
      <c r="G154" s="93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7.25" customHeight="1">
      <c r="A155" s="23"/>
      <c r="B155" s="98"/>
      <c r="C155" s="99"/>
      <c r="D155" s="100"/>
      <c r="E155" s="101"/>
      <c r="F155" s="44" t="str">
        <f t="shared" si="2"/>
        <v/>
      </c>
      <c r="G155" s="93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7.25" customHeight="1">
      <c r="A156" s="23"/>
      <c r="B156" s="98"/>
      <c r="C156" s="99"/>
      <c r="D156" s="100"/>
      <c r="E156" s="101"/>
      <c r="F156" s="44" t="str">
        <f t="shared" si="2"/>
        <v/>
      </c>
      <c r="G156" s="93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7.25" customHeight="1">
      <c r="A157" s="23"/>
      <c r="B157" s="98"/>
      <c r="C157" s="99"/>
      <c r="D157" s="100"/>
      <c r="E157" s="101"/>
      <c r="F157" s="44" t="str">
        <f t="shared" si="2"/>
        <v/>
      </c>
      <c r="G157" s="93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7.25" customHeight="1">
      <c r="A158" s="23"/>
      <c r="B158" s="98"/>
      <c r="C158" s="99"/>
      <c r="D158" s="100"/>
      <c r="E158" s="101"/>
      <c r="F158" s="44" t="str">
        <f t="shared" si="2"/>
        <v/>
      </c>
      <c r="G158" s="93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7.25" customHeight="1">
      <c r="A159" s="23"/>
      <c r="B159" s="98"/>
      <c r="C159" s="99"/>
      <c r="D159" s="100"/>
      <c r="E159" s="101"/>
      <c r="F159" s="44" t="str">
        <f t="shared" si="2"/>
        <v/>
      </c>
      <c r="G159" s="93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7.25" customHeight="1">
      <c r="A160" s="23"/>
      <c r="B160" s="98"/>
      <c r="C160" s="99"/>
      <c r="D160" s="100"/>
      <c r="E160" s="101"/>
      <c r="F160" s="44" t="str">
        <f t="shared" si="2"/>
        <v/>
      </c>
      <c r="G160" s="93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7.25" customHeight="1">
      <c r="A161" s="23"/>
      <c r="B161" s="98"/>
      <c r="C161" s="99"/>
      <c r="D161" s="100"/>
      <c r="E161" s="101"/>
      <c r="F161" s="44" t="str">
        <f t="shared" si="2"/>
        <v/>
      </c>
      <c r="G161" s="93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7.25" customHeight="1">
      <c r="A162" s="23"/>
      <c r="B162" s="98"/>
      <c r="C162" s="99"/>
      <c r="D162" s="100"/>
      <c r="E162" s="101"/>
      <c r="F162" s="44" t="str">
        <f t="shared" si="2"/>
        <v/>
      </c>
      <c r="G162" s="93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7.25" customHeight="1">
      <c r="A163" s="23"/>
      <c r="B163" s="98"/>
      <c r="C163" s="99"/>
      <c r="D163" s="100"/>
      <c r="E163" s="101"/>
      <c r="F163" s="44" t="str">
        <f t="shared" si="2"/>
        <v/>
      </c>
      <c r="G163" s="93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7.25" customHeight="1">
      <c r="A164" s="23"/>
      <c r="B164" s="98"/>
      <c r="C164" s="99"/>
      <c r="D164" s="100"/>
      <c r="E164" s="101"/>
      <c r="F164" s="44" t="str">
        <f t="shared" si="2"/>
        <v/>
      </c>
      <c r="G164" s="93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7.25" customHeight="1">
      <c r="A165" s="23"/>
      <c r="B165" s="98"/>
      <c r="C165" s="99"/>
      <c r="D165" s="100"/>
      <c r="E165" s="101"/>
      <c r="F165" s="44" t="str">
        <f t="shared" si="2"/>
        <v/>
      </c>
      <c r="G165" s="93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7.25" customHeight="1">
      <c r="A166" s="23"/>
      <c r="B166" s="98"/>
      <c r="C166" s="99"/>
      <c r="D166" s="100"/>
      <c r="E166" s="101"/>
      <c r="F166" s="44" t="str">
        <f t="shared" si="2"/>
        <v/>
      </c>
      <c r="G166" s="93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7.25" customHeight="1">
      <c r="A167" s="23"/>
      <c r="B167" s="98"/>
      <c r="C167" s="99"/>
      <c r="D167" s="100"/>
      <c r="E167" s="101"/>
      <c r="F167" s="44" t="str">
        <f t="shared" si="2"/>
        <v/>
      </c>
      <c r="G167" s="93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7.25" customHeight="1">
      <c r="A168" s="23"/>
      <c r="B168" s="98"/>
      <c r="C168" s="99"/>
      <c r="D168" s="100"/>
      <c r="E168" s="101"/>
      <c r="F168" s="44" t="str">
        <f t="shared" si="2"/>
        <v/>
      </c>
      <c r="G168" s="93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7.25" customHeight="1">
      <c r="A169" s="23"/>
      <c r="B169" s="98"/>
      <c r="C169" s="99"/>
      <c r="D169" s="100"/>
      <c r="E169" s="101"/>
      <c r="F169" s="44" t="str">
        <f t="shared" si="2"/>
        <v/>
      </c>
      <c r="G169" s="93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7.25" customHeight="1">
      <c r="A170" s="23"/>
      <c r="B170" s="98"/>
      <c r="C170" s="99"/>
      <c r="D170" s="100"/>
      <c r="E170" s="101"/>
      <c r="F170" s="44" t="str">
        <f t="shared" si="2"/>
        <v/>
      </c>
      <c r="G170" s="93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7.25" customHeight="1">
      <c r="A171" s="23"/>
      <c r="B171" s="98"/>
      <c r="C171" s="99"/>
      <c r="D171" s="100"/>
      <c r="E171" s="101"/>
      <c r="F171" s="44" t="str">
        <f t="shared" si="2"/>
        <v/>
      </c>
      <c r="G171" s="93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7.25" customHeight="1">
      <c r="A172" s="23"/>
      <c r="B172" s="98"/>
      <c r="C172" s="99"/>
      <c r="D172" s="100"/>
      <c r="E172" s="101"/>
      <c r="F172" s="44" t="str">
        <f t="shared" si="2"/>
        <v/>
      </c>
      <c r="G172" s="93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7.25" customHeight="1">
      <c r="A173" s="23"/>
      <c r="B173" s="98"/>
      <c r="C173" s="99"/>
      <c r="D173" s="100"/>
      <c r="E173" s="101"/>
      <c r="F173" s="44" t="str">
        <f t="shared" si="2"/>
        <v/>
      </c>
      <c r="G173" s="93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7.25" customHeight="1">
      <c r="A174" s="23"/>
      <c r="B174" s="98"/>
      <c r="C174" s="99"/>
      <c r="D174" s="100"/>
      <c r="E174" s="101"/>
      <c r="F174" s="44" t="str">
        <f t="shared" si="2"/>
        <v/>
      </c>
      <c r="G174" s="93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7.25" customHeight="1">
      <c r="A175" s="23"/>
      <c r="B175" s="98"/>
      <c r="C175" s="99"/>
      <c r="D175" s="100"/>
      <c r="E175" s="101"/>
      <c r="F175" s="44" t="str">
        <f t="shared" si="2"/>
        <v/>
      </c>
      <c r="G175" s="93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7.25" customHeight="1">
      <c r="A176" s="23"/>
      <c r="B176" s="98"/>
      <c r="C176" s="99"/>
      <c r="D176" s="100"/>
      <c r="E176" s="101"/>
      <c r="F176" s="44" t="str">
        <f t="shared" si="2"/>
        <v/>
      </c>
      <c r="G176" s="93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7.25" customHeight="1">
      <c r="A177" s="23"/>
      <c r="B177" s="98"/>
      <c r="C177" s="99"/>
      <c r="D177" s="100"/>
      <c r="E177" s="101"/>
      <c r="F177" s="44" t="str">
        <f t="shared" si="2"/>
        <v/>
      </c>
      <c r="G177" s="93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7.25" customHeight="1">
      <c r="A178" s="23"/>
      <c r="B178" s="98"/>
      <c r="C178" s="99"/>
      <c r="D178" s="100"/>
      <c r="E178" s="101"/>
      <c r="F178" s="44" t="str">
        <f t="shared" si="2"/>
        <v/>
      </c>
      <c r="G178" s="93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7.25" customHeight="1">
      <c r="A179" s="23"/>
      <c r="B179" s="98"/>
      <c r="C179" s="99"/>
      <c r="D179" s="100"/>
      <c r="E179" s="101"/>
      <c r="F179" s="44" t="str">
        <f t="shared" si="2"/>
        <v/>
      </c>
      <c r="G179" s="93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7.25" customHeight="1">
      <c r="A180" s="23"/>
      <c r="B180" s="98"/>
      <c r="C180" s="99"/>
      <c r="D180" s="100"/>
      <c r="E180" s="101"/>
      <c r="F180" s="44" t="str">
        <f t="shared" si="2"/>
        <v/>
      </c>
      <c r="G180" s="93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7.25" customHeight="1">
      <c r="A181" s="23"/>
      <c r="B181" s="98"/>
      <c r="C181" s="99"/>
      <c r="D181" s="100"/>
      <c r="E181" s="101"/>
      <c r="F181" s="44" t="str">
        <f t="shared" si="2"/>
        <v/>
      </c>
      <c r="G181" s="93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7.25" customHeight="1">
      <c r="A182" s="23"/>
      <c r="B182" s="98"/>
      <c r="C182" s="99"/>
      <c r="D182" s="100"/>
      <c r="E182" s="101"/>
      <c r="F182" s="44" t="str">
        <f t="shared" si="2"/>
        <v/>
      </c>
      <c r="G182" s="93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7.25" customHeight="1">
      <c r="A183" s="23"/>
      <c r="B183" s="98"/>
      <c r="C183" s="99"/>
      <c r="D183" s="100"/>
      <c r="E183" s="101"/>
      <c r="F183" s="44" t="str">
        <f t="shared" si="2"/>
        <v/>
      </c>
      <c r="G183" s="93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7.25" customHeight="1">
      <c r="A184" s="23"/>
      <c r="B184" s="98"/>
      <c r="C184" s="99"/>
      <c r="D184" s="100"/>
      <c r="E184" s="101"/>
      <c r="F184" s="44" t="str">
        <f t="shared" si="2"/>
        <v/>
      </c>
      <c r="G184" s="93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7.25" customHeight="1">
      <c r="A185" s="23"/>
      <c r="B185" s="98"/>
      <c r="C185" s="99"/>
      <c r="D185" s="100"/>
      <c r="E185" s="101"/>
      <c r="F185" s="44" t="str">
        <f t="shared" si="2"/>
        <v/>
      </c>
      <c r="G185" s="93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7.25" customHeight="1">
      <c r="A186" s="23"/>
      <c r="B186" s="98"/>
      <c r="C186" s="99"/>
      <c r="D186" s="100"/>
      <c r="E186" s="101"/>
      <c r="F186" s="44" t="str">
        <f t="shared" si="2"/>
        <v/>
      </c>
      <c r="G186" s="93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7.25" customHeight="1">
      <c r="A187" s="23"/>
      <c r="B187" s="98"/>
      <c r="C187" s="99"/>
      <c r="D187" s="100"/>
      <c r="E187" s="101"/>
      <c r="F187" s="44" t="str">
        <f t="shared" si="2"/>
        <v/>
      </c>
      <c r="G187" s="93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7.25" customHeight="1">
      <c r="A188" s="23"/>
      <c r="B188" s="98"/>
      <c r="C188" s="99"/>
      <c r="D188" s="100"/>
      <c r="E188" s="101"/>
      <c r="F188" s="44" t="str">
        <f t="shared" si="2"/>
        <v/>
      </c>
      <c r="G188" s="93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7.25" customHeight="1">
      <c r="A189" s="23"/>
      <c r="B189" s="98"/>
      <c r="C189" s="99"/>
      <c r="D189" s="100"/>
      <c r="E189" s="101"/>
      <c r="F189" s="44" t="str">
        <f t="shared" si="2"/>
        <v/>
      </c>
      <c r="G189" s="93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7.25" customHeight="1">
      <c r="A190" s="23"/>
      <c r="B190" s="98"/>
      <c r="C190" s="99"/>
      <c r="D190" s="100"/>
      <c r="E190" s="101"/>
      <c r="F190" s="44" t="str">
        <f t="shared" si="2"/>
        <v/>
      </c>
      <c r="G190" s="93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7.25" customHeight="1">
      <c r="A191" s="23"/>
      <c r="B191" s="98"/>
      <c r="C191" s="99"/>
      <c r="D191" s="100"/>
      <c r="E191" s="101"/>
      <c r="F191" s="44" t="str">
        <f t="shared" si="2"/>
        <v/>
      </c>
      <c r="G191" s="93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7.25" customHeight="1">
      <c r="A192" s="23"/>
      <c r="B192" s="98"/>
      <c r="C192" s="99"/>
      <c r="D192" s="100"/>
      <c r="E192" s="101"/>
      <c r="F192" s="44" t="str">
        <f t="shared" si="2"/>
        <v/>
      </c>
      <c r="G192" s="93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7.25" customHeight="1">
      <c r="A193" s="23"/>
      <c r="B193" s="98"/>
      <c r="C193" s="99"/>
      <c r="D193" s="100"/>
      <c r="E193" s="101"/>
      <c r="F193" s="44" t="str">
        <f t="shared" si="2"/>
        <v/>
      </c>
      <c r="G193" s="93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7.25" customHeight="1">
      <c r="A194" s="23"/>
      <c r="B194" s="98"/>
      <c r="C194" s="99"/>
      <c r="D194" s="100"/>
      <c r="E194" s="101"/>
      <c r="F194" s="44" t="str">
        <f t="shared" si="2"/>
        <v/>
      </c>
      <c r="G194" s="93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7.25" customHeight="1">
      <c r="A195" s="23"/>
      <c r="B195" s="98"/>
      <c r="C195" s="99"/>
      <c r="D195" s="100"/>
      <c r="E195" s="101"/>
      <c r="F195" s="44" t="str">
        <f t="shared" si="2"/>
        <v/>
      </c>
      <c r="G195" s="93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7.25" customHeight="1">
      <c r="A196" s="23"/>
      <c r="B196" s="98"/>
      <c r="C196" s="99"/>
      <c r="D196" s="100"/>
      <c r="E196" s="101"/>
      <c r="F196" s="44" t="str">
        <f t="shared" si="2"/>
        <v/>
      </c>
      <c r="G196" s="93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7.25" customHeight="1">
      <c r="A197" s="23"/>
      <c r="B197" s="98"/>
      <c r="C197" s="99"/>
      <c r="D197" s="100"/>
      <c r="E197" s="101"/>
      <c r="F197" s="44" t="str">
        <f t="shared" si="2"/>
        <v/>
      </c>
      <c r="G197" s="93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7.25" customHeight="1">
      <c r="A198" s="23"/>
      <c r="B198" s="98"/>
      <c r="C198" s="99"/>
      <c r="D198" s="100"/>
      <c r="E198" s="101"/>
      <c r="F198" s="44" t="str">
        <f t="shared" si="2"/>
        <v/>
      </c>
      <c r="G198" s="93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7.25" customHeight="1">
      <c r="A199" s="23"/>
      <c r="B199" s="98"/>
      <c r="C199" s="99"/>
      <c r="D199" s="100"/>
      <c r="E199" s="101"/>
      <c r="F199" s="44" t="str">
        <f t="shared" si="2"/>
        <v/>
      </c>
      <c r="G199" s="93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7.25" customHeight="1">
      <c r="A200" s="23"/>
      <c r="B200" s="98"/>
      <c r="C200" s="99"/>
      <c r="D200" s="100"/>
      <c r="E200" s="101"/>
      <c r="F200" s="44" t="str">
        <f t="shared" si="2"/>
        <v/>
      </c>
      <c r="G200" s="93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7.25" customHeight="1">
      <c r="A201" s="23"/>
      <c r="B201" s="98"/>
      <c r="C201" s="99"/>
      <c r="D201" s="100"/>
      <c r="E201" s="101"/>
      <c r="F201" s="44" t="str">
        <f t="shared" si="2"/>
        <v/>
      </c>
      <c r="G201" s="93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7.25" customHeight="1">
      <c r="A202" s="23"/>
      <c r="B202" s="98"/>
      <c r="C202" s="99"/>
      <c r="D202" s="100"/>
      <c r="E202" s="101"/>
      <c r="F202" s="44" t="str">
        <f t="shared" si="2"/>
        <v/>
      </c>
      <c r="G202" s="93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7.25" customHeight="1">
      <c r="A203" s="23"/>
      <c r="B203" s="98"/>
      <c r="C203" s="99"/>
      <c r="D203" s="100"/>
      <c r="E203" s="101"/>
      <c r="F203" s="44" t="str">
        <f t="shared" si="2"/>
        <v/>
      </c>
      <c r="G203" s="93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7.25" customHeight="1">
      <c r="A204" s="23"/>
      <c r="B204" s="98"/>
      <c r="C204" s="99"/>
      <c r="D204" s="100"/>
      <c r="E204" s="101"/>
      <c r="F204" s="44" t="str">
        <f t="shared" si="2"/>
        <v/>
      </c>
      <c r="G204" s="93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7.25" customHeight="1">
      <c r="A205" s="23"/>
      <c r="B205" s="98"/>
      <c r="C205" s="99"/>
      <c r="D205" s="100"/>
      <c r="E205" s="101"/>
      <c r="F205" s="44" t="str">
        <f t="shared" si="2"/>
        <v/>
      </c>
      <c r="G205" s="93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7.25" customHeight="1">
      <c r="A206" s="23"/>
      <c r="B206" s="98"/>
      <c r="C206" s="99"/>
      <c r="D206" s="100"/>
      <c r="E206" s="101"/>
      <c r="F206" s="44" t="str">
        <f t="shared" si="2"/>
        <v/>
      </c>
      <c r="G206" s="93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7.25" customHeight="1">
      <c r="A207" s="23"/>
      <c r="B207" s="98"/>
      <c r="C207" s="99"/>
      <c r="D207" s="100"/>
      <c r="E207" s="101"/>
      <c r="F207" s="44" t="str">
        <f t="shared" si="2"/>
        <v/>
      </c>
      <c r="G207" s="93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7.25" customHeight="1">
      <c r="A208" s="23"/>
      <c r="B208" s="98"/>
      <c r="C208" s="99"/>
      <c r="D208" s="100"/>
      <c r="E208" s="101"/>
      <c r="F208" s="44" t="str">
        <f t="shared" si="2"/>
        <v/>
      </c>
      <c r="G208" s="93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7.25" customHeight="1">
      <c r="A209" s="23"/>
      <c r="B209" s="98"/>
      <c r="C209" s="99"/>
      <c r="D209" s="100"/>
      <c r="E209" s="101"/>
      <c r="F209" s="44" t="str">
        <f t="shared" si="2"/>
        <v/>
      </c>
      <c r="G209" s="93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7.25" customHeight="1">
      <c r="A210" s="23"/>
      <c r="B210" s="98"/>
      <c r="C210" s="99"/>
      <c r="D210" s="100"/>
      <c r="E210" s="101"/>
      <c r="F210" s="44" t="str">
        <f t="shared" si="2"/>
        <v/>
      </c>
      <c r="G210" s="93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7.25" customHeight="1">
      <c r="A211" s="23"/>
      <c r="B211" s="98"/>
      <c r="C211" s="99"/>
      <c r="D211" s="100"/>
      <c r="E211" s="101"/>
      <c r="F211" s="44" t="str">
        <f t="shared" si="2"/>
        <v/>
      </c>
      <c r="G211" s="93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7.25" customHeight="1">
      <c r="A212" s="23"/>
      <c r="B212" s="98"/>
      <c r="C212" s="99"/>
      <c r="D212" s="100"/>
      <c r="E212" s="101"/>
      <c r="F212" s="44" t="str">
        <f t="shared" si="2"/>
        <v/>
      </c>
      <c r="G212" s="93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7.25" customHeight="1">
      <c r="A213" s="23"/>
      <c r="B213" s="98"/>
      <c r="C213" s="99"/>
      <c r="D213" s="100"/>
      <c r="E213" s="101"/>
      <c r="F213" s="44" t="str">
        <f t="shared" si="2"/>
        <v/>
      </c>
      <c r="G213" s="93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7.25" customHeight="1">
      <c r="A214" s="23"/>
      <c r="B214" s="98"/>
      <c r="C214" s="99"/>
      <c r="D214" s="100"/>
      <c r="E214" s="101"/>
      <c r="F214" s="44" t="str">
        <f t="shared" ref="F214:F220" si="6">IF(E214-D214 &gt; 0, E214-D214, "")</f>
        <v/>
      </c>
      <c r="G214" s="93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7.25" customHeight="1">
      <c r="A215" s="23"/>
      <c r="B215" s="98"/>
      <c r="C215" s="99"/>
      <c r="D215" s="100"/>
      <c r="E215" s="101"/>
      <c r="F215" s="44" t="str">
        <f t="shared" si="6"/>
        <v/>
      </c>
      <c r="G215" s="93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7.25" customHeight="1">
      <c r="A216" s="23"/>
      <c r="B216" s="98"/>
      <c r="C216" s="99"/>
      <c r="D216" s="100"/>
      <c r="E216" s="101"/>
      <c r="F216" s="44" t="str">
        <f t="shared" si="6"/>
        <v/>
      </c>
      <c r="G216" s="93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7.25" customHeight="1">
      <c r="A217" s="23"/>
      <c r="B217" s="98"/>
      <c r="C217" s="99"/>
      <c r="D217" s="100"/>
      <c r="E217" s="101"/>
      <c r="F217" s="44" t="str">
        <f t="shared" si="6"/>
        <v/>
      </c>
      <c r="G217" s="93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7.25" customHeight="1">
      <c r="A218" s="23"/>
      <c r="B218" s="98"/>
      <c r="C218" s="99"/>
      <c r="D218" s="100"/>
      <c r="E218" s="101"/>
      <c r="F218" s="44" t="str">
        <f t="shared" si="6"/>
        <v/>
      </c>
      <c r="G218" s="93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7.25" customHeight="1">
      <c r="A219" s="23"/>
      <c r="B219" s="98"/>
      <c r="C219" s="99"/>
      <c r="D219" s="100"/>
      <c r="E219" s="101"/>
      <c r="F219" s="44" t="str">
        <f t="shared" si="6"/>
        <v/>
      </c>
      <c r="G219" s="93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7.25" customHeight="1">
      <c r="A220" s="23"/>
      <c r="B220" s="98"/>
      <c r="C220" s="99"/>
      <c r="D220" s="100"/>
      <c r="E220" s="101"/>
      <c r="F220" s="44" t="str">
        <f t="shared" si="6"/>
        <v/>
      </c>
      <c r="G220" s="93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7.25" customHeight="1">
      <c r="A221" s="23"/>
      <c r="B221" s="98"/>
      <c r="C221" s="99"/>
      <c r="D221" s="100"/>
      <c r="E221" s="101"/>
      <c r="F221" s="10"/>
      <c r="G221" s="93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7.25" customHeight="1">
      <c r="A222" s="23"/>
      <c r="B222" s="98"/>
      <c r="C222" s="99"/>
      <c r="D222" s="100"/>
      <c r="E222" s="101"/>
      <c r="F222" s="10"/>
      <c r="G222" s="93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7.25" customHeight="1">
      <c r="A223" s="23"/>
      <c r="B223" s="98"/>
      <c r="C223" s="99"/>
      <c r="D223" s="100"/>
      <c r="E223" s="101"/>
      <c r="F223" s="10"/>
      <c r="G223" s="93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7.25" customHeight="1">
      <c r="A224" s="23"/>
      <c r="B224" s="98"/>
      <c r="C224" s="99"/>
      <c r="D224" s="100"/>
      <c r="E224" s="101"/>
      <c r="F224" s="10"/>
      <c r="G224" s="93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7.25" customHeight="1">
      <c r="A225" s="23"/>
      <c r="B225" s="98"/>
      <c r="C225" s="99"/>
      <c r="D225" s="100"/>
      <c r="E225" s="101"/>
      <c r="F225" s="10"/>
      <c r="G225" s="93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7.25" customHeight="1">
      <c r="A226" s="23"/>
      <c r="B226" s="98"/>
      <c r="C226" s="99"/>
      <c r="D226" s="100"/>
      <c r="E226" s="101"/>
      <c r="F226" s="10"/>
      <c r="G226" s="93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7.25" customHeight="1">
      <c r="A227" s="23"/>
      <c r="B227" s="98"/>
      <c r="C227" s="99"/>
      <c r="D227" s="100"/>
      <c r="E227" s="101"/>
      <c r="F227" s="10"/>
      <c r="G227" s="93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7.25" customHeight="1">
      <c r="A228" s="23"/>
      <c r="B228" s="98"/>
      <c r="C228" s="99"/>
      <c r="D228" s="100"/>
      <c r="E228" s="101"/>
      <c r="F228" s="10"/>
      <c r="G228" s="93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7.25" customHeight="1">
      <c r="A229" s="23"/>
      <c r="B229" s="98"/>
      <c r="C229" s="99"/>
      <c r="D229" s="100"/>
      <c r="E229" s="101"/>
      <c r="F229" s="10"/>
      <c r="G229" s="93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7.25" customHeight="1">
      <c r="A230" s="23"/>
      <c r="B230" s="98"/>
      <c r="C230" s="99"/>
      <c r="D230" s="100"/>
      <c r="E230" s="101"/>
      <c r="F230" s="10"/>
      <c r="G230" s="93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7.25" customHeight="1">
      <c r="A231" s="23"/>
      <c r="B231" s="98"/>
      <c r="C231" s="99"/>
      <c r="D231" s="100"/>
      <c r="E231" s="101"/>
      <c r="F231" s="10"/>
      <c r="G231" s="93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7.25" customHeight="1">
      <c r="A232" s="23"/>
      <c r="B232" s="98"/>
      <c r="C232" s="99"/>
      <c r="D232" s="100"/>
      <c r="E232" s="101"/>
      <c r="F232" s="10"/>
      <c r="G232" s="93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7.25" customHeight="1">
      <c r="A233" s="23"/>
      <c r="B233" s="98"/>
      <c r="C233" s="99"/>
      <c r="D233" s="100"/>
      <c r="E233" s="101"/>
      <c r="F233" s="10"/>
      <c r="G233" s="93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7.25" customHeight="1">
      <c r="A234" s="23"/>
      <c r="B234" s="98"/>
      <c r="C234" s="99"/>
      <c r="D234" s="100"/>
      <c r="E234" s="101"/>
      <c r="F234" s="10"/>
      <c r="G234" s="93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7.25" customHeight="1">
      <c r="A235" s="23"/>
      <c r="B235" s="98"/>
      <c r="C235" s="99"/>
      <c r="D235" s="100"/>
      <c r="E235" s="101"/>
      <c r="F235" s="10"/>
      <c r="G235" s="93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7.25" customHeight="1">
      <c r="A236" s="23"/>
      <c r="B236" s="98"/>
      <c r="C236" s="99"/>
      <c r="D236" s="100"/>
      <c r="E236" s="101"/>
      <c r="F236" s="10"/>
      <c r="G236" s="93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7.25" customHeight="1">
      <c r="A237" s="23"/>
      <c r="B237" s="98"/>
      <c r="C237" s="99"/>
      <c r="D237" s="100"/>
      <c r="E237" s="101"/>
      <c r="F237" s="10"/>
      <c r="G237" s="93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7.25" customHeight="1">
      <c r="A238" s="23"/>
      <c r="B238" s="98"/>
      <c r="C238" s="99"/>
      <c r="D238" s="100"/>
      <c r="E238" s="101"/>
      <c r="F238" s="10"/>
      <c r="G238" s="93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7.25" customHeight="1">
      <c r="A239" s="23"/>
      <c r="B239" s="98"/>
      <c r="C239" s="99"/>
      <c r="D239" s="100"/>
      <c r="E239" s="101"/>
      <c r="F239" s="10"/>
      <c r="G239" s="93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7.25" customHeight="1">
      <c r="A240" s="23"/>
      <c r="B240" s="98"/>
      <c r="C240" s="99"/>
      <c r="D240" s="100"/>
      <c r="E240" s="101"/>
      <c r="F240" s="10"/>
      <c r="G240" s="93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7.25" customHeight="1">
      <c r="A241" s="23"/>
      <c r="B241" s="98"/>
      <c r="C241" s="99"/>
      <c r="D241" s="100"/>
      <c r="E241" s="101"/>
      <c r="F241" s="10"/>
      <c r="G241" s="93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7.25" customHeight="1">
      <c r="A242" s="23"/>
      <c r="B242" s="98"/>
      <c r="C242" s="99"/>
      <c r="D242" s="100"/>
      <c r="E242" s="101"/>
      <c r="F242" s="10"/>
      <c r="G242" s="93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7.25" customHeight="1">
      <c r="A243" s="23"/>
      <c r="B243" s="98"/>
      <c r="C243" s="99"/>
      <c r="D243" s="100"/>
      <c r="E243" s="101"/>
      <c r="F243" s="10"/>
      <c r="G243" s="93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7.25" customHeight="1">
      <c r="A244" s="23"/>
      <c r="B244" s="98"/>
      <c r="C244" s="99"/>
      <c r="D244" s="100"/>
      <c r="E244" s="101"/>
      <c r="F244" s="10"/>
      <c r="G244" s="93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7.25" customHeight="1">
      <c r="A245" s="23"/>
      <c r="B245" s="98"/>
      <c r="C245" s="99"/>
      <c r="D245" s="100"/>
      <c r="E245" s="101"/>
      <c r="F245" s="10"/>
      <c r="G245" s="93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7.25" customHeight="1">
      <c r="A246" s="23"/>
      <c r="B246" s="98"/>
      <c r="C246" s="99"/>
      <c r="D246" s="100"/>
      <c r="E246" s="101"/>
      <c r="F246" s="10"/>
      <c r="G246" s="93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7.25" customHeight="1">
      <c r="A247" s="23"/>
      <c r="B247" s="98"/>
      <c r="C247" s="99"/>
      <c r="D247" s="100"/>
      <c r="E247" s="101"/>
      <c r="F247" s="10"/>
      <c r="G247" s="93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7.25" customHeight="1">
      <c r="A248" s="23"/>
      <c r="B248" s="98"/>
      <c r="C248" s="99"/>
      <c r="D248" s="100"/>
      <c r="E248" s="101"/>
      <c r="F248" s="10"/>
      <c r="G248" s="93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7.25" customHeight="1">
      <c r="A249" s="23"/>
      <c r="B249" s="98"/>
      <c r="C249" s="99"/>
      <c r="D249" s="100"/>
      <c r="E249" s="101"/>
      <c r="F249" s="10"/>
      <c r="G249" s="93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7.25" customHeight="1">
      <c r="A250" s="23"/>
      <c r="B250" s="98"/>
      <c r="C250" s="99"/>
      <c r="D250" s="100"/>
      <c r="E250" s="101"/>
      <c r="F250" s="10"/>
      <c r="G250" s="93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7.25" customHeight="1">
      <c r="A251" s="23"/>
      <c r="B251" s="98"/>
      <c r="C251" s="99"/>
      <c r="D251" s="100"/>
      <c r="E251" s="101"/>
      <c r="F251" s="10"/>
      <c r="G251" s="93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7.25" customHeight="1">
      <c r="A252" s="23"/>
      <c r="B252" s="98"/>
      <c r="C252" s="99"/>
      <c r="D252" s="100"/>
      <c r="E252" s="101"/>
      <c r="F252" s="10"/>
      <c r="G252" s="93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7.25" customHeight="1">
      <c r="A253" s="23"/>
      <c r="B253" s="98"/>
      <c r="C253" s="99"/>
      <c r="D253" s="100"/>
      <c r="E253" s="101"/>
      <c r="F253" s="10"/>
      <c r="G253" s="93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7.25" customHeight="1">
      <c r="A254" s="23"/>
      <c r="B254" s="98"/>
      <c r="C254" s="99"/>
      <c r="D254" s="100"/>
      <c r="E254" s="101"/>
      <c r="F254" s="10"/>
      <c r="G254" s="93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7.25" customHeight="1">
      <c r="A255" s="23"/>
      <c r="B255" s="98"/>
      <c r="C255" s="99"/>
      <c r="D255" s="100"/>
      <c r="E255" s="101"/>
      <c r="F255" s="10"/>
      <c r="G255" s="93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7.25" customHeight="1">
      <c r="A256" s="23"/>
      <c r="B256" s="98"/>
      <c r="C256" s="99"/>
      <c r="D256" s="100"/>
      <c r="E256" s="101"/>
      <c r="F256" s="10"/>
      <c r="G256" s="93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7.25" customHeight="1">
      <c r="A257" s="23"/>
      <c r="B257" s="98"/>
      <c r="C257" s="99"/>
      <c r="D257" s="100"/>
      <c r="E257" s="101"/>
      <c r="F257" s="10"/>
      <c r="G257" s="93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7.25" customHeight="1">
      <c r="A258" s="23"/>
      <c r="B258" s="98"/>
      <c r="C258" s="99"/>
      <c r="D258" s="100"/>
      <c r="E258" s="101"/>
      <c r="F258" s="10"/>
      <c r="G258" s="93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7.25" customHeight="1">
      <c r="A259" s="23"/>
      <c r="B259" s="98"/>
      <c r="C259" s="99"/>
      <c r="D259" s="100"/>
      <c r="E259" s="101"/>
      <c r="F259" s="10"/>
      <c r="G259" s="93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7.25" customHeight="1">
      <c r="A260" s="23"/>
      <c r="B260" s="98"/>
      <c r="C260" s="99"/>
      <c r="D260" s="100"/>
      <c r="E260" s="101"/>
      <c r="F260" s="10"/>
      <c r="G260" s="93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7.25" customHeight="1">
      <c r="A261" s="23"/>
      <c r="B261" s="98"/>
      <c r="C261" s="99"/>
      <c r="D261" s="100"/>
      <c r="E261" s="101"/>
      <c r="F261" s="10"/>
      <c r="G261" s="93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7.25" customHeight="1">
      <c r="A262" s="23"/>
      <c r="B262" s="98"/>
      <c r="C262" s="99"/>
      <c r="D262" s="100"/>
      <c r="E262" s="101"/>
      <c r="F262" s="10"/>
      <c r="G262" s="93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7.25" customHeight="1">
      <c r="A263" s="23"/>
      <c r="B263" s="98"/>
      <c r="C263" s="99"/>
      <c r="D263" s="100"/>
      <c r="E263" s="101"/>
      <c r="F263" s="10"/>
      <c r="G263" s="93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7.25" customHeight="1">
      <c r="A264" s="23"/>
      <c r="B264" s="98"/>
      <c r="C264" s="99"/>
      <c r="D264" s="100"/>
      <c r="E264" s="101"/>
      <c r="F264" s="10"/>
      <c r="G264" s="93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7.25" customHeight="1">
      <c r="A265" s="23"/>
      <c r="B265" s="98"/>
      <c r="C265" s="99"/>
      <c r="D265" s="100"/>
      <c r="E265" s="101"/>
      <c r="F265" s="10"/>
      <c r="G265" s="93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7.25" customHeight="1">
      <c r="A266" s="23"/>
      <c r="B266" s="98"/>
      <c r="C266" s="99"/>
      <c r="D266" s="100"/>
      <c r="E266" s="101"/>
      <c r="F266" s="10"/>
      <c r="G266" s="93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7.25" customHeight="1">
      <c r="A267" s="23"/>
      <c r="B267" s="98"/>
      <c r="C267" s="99"/>
      <c r="D267" s="100"/>
      <c r="E267" s="101"/>
      <c r="F267" s="10"/>
      <c r="G267" s="93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7.25" customHeight="1">
      <c r="A268" s="23"/>
      <c r="B268" s="98"/>
      <c r="C268" s="99"/>
      <c r="D268" s="100"/>
      <c r="E268" s="101"/>
      <c r="F268" s="10"/>
      <c r="G268" s="93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7.25" customHeight="1">
      <c r="A269" s="23"/>
      <c r="B269" s="98"/>
      <c r="C269" s="99"/>
      <c r="D269" s="100"/>
      <c r="E269" s="101"/>
      <c r="F269" s="10"/>
      <c r="G269" s="93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7.25" customHeight="1">
      <c r="A270" s="23"/>
      <c r="B270" s="98"/>
      <c r="C270" s="99"/>
      <c r="D270" s="100"/>
      <c r="E270" s="101"/>
      <c r="F270" s="10"/>
      <c r="G270" s="93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7.25" customHeight="1">
      <c r="A271" s="23"/>
      <c r="B271" s="98"/>
      <c r="C271" s="99"/>
      <c r="D271" s="100"/>
      <c r="E271" s="101"/>
      <c r="F271" s="10"/>
      <c r="G271" s="93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7.25" customHeight="1">
      <c r="A272" s="23"/>
      <c r="B272" s="98"/>
      <c r="C272" s="99"/>
      <c r="D272" s="100"/>
      <c r="E272" s="101"/>
      <c r="F272" s="10"/>
      <c r="G272" s="93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7.25" customHeight="1">
      <c r="A273" s="23"/>
      <c r="B273" s="98"/>
      <c r="C273" s="99"/>
      <c r="D273" s="100"/>
      <c r="E273" s="101"/>
      <c r="F273" s="10"/>
      <c r="G273" s="93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7.25" customHeight="1">
      <c r="A274" s="23"/>
      <c r="B274" s="98"/>
      <c r="C274" s="99"/>
      <c r="D274" s="100"/>
      <c r="E274" s="101"/>
      <c r="F274" s="10"/>
      <c r="G274" s="93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7.25" customHeight="1">
      <c r="A275" s="23"/>
      <c r="B275" s="98"/>
      <c r="C275" s="99"/>
      <c r="D275" s="100"/>
      <c r="E275" s="101"/>
      <c r="F275" s="10"/>
      <c r="G275" s="93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7.25" customHeight="1">
      <c r="A276" s="23"/>
      <c r="B276" s="98"/>
      <c r="C276" s="99"/>
      <c r="D276" s="100"/>
      <c r="E276" s="101"/>
      <c r="F276" s="10"/>
      <c r="G276" s="93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7.25" customHeight="1">
      <c r="A277" s="23"/>
      <c r="B277" s="98"/>
      <c r="C277" s="99"/>
      <c r="D277" s="100"/>
      <c r="E277" s="101"/>
      <c r="F277" s="10"/>
      <c r="G277" s="93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7.25" customHeight="1">
      <c r="A278" s="23"/>
      <c r="B278" s="98"/>
      <c r="C278" s="99"/>
      <c r="D278" s="100"/>
      <c r="E278" s="101"/>
      <c r="F278" s="10"/>
      <c r="G278" s="93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7.25" customHeight="1">
      <c r="A279" s="23"/>
      <c r="B279" s="98"/>
      <c r="C279" s="99"/>
      <c r="D279" s="100"/>
      <c r="E279" s="101"/>
      <c r="F279" s="10"/>
      <c r="G279" s="93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7.25" customHeight="1">
      <c r="A280" s="23"/>
      <c r="B280" s="98"/>
      <c r="C280" s="99"/>
      <c r="D280" s="100"/>
      <c r="E280" s="101"/>
      <c r="F280" s="10"/>
      <c r="G280" s="93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7.25" customHeight="1">
      <c r="A281" s="23"/>
      <c r="B281" s="98"/>
      <c r="C281" s="99"/>
      <c r="D281" s="100"/>
      <c r="E281" s="101"/>
      <c r="F281" s="10"/>
      <c r="G281" s="93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7.25" customHeight="1">
      <c r="A282" s="23"/>
      <c r="B282" s="98"/>
      <c r="C282" s="99"/>
      <c r="D282" s="100"/>
      <c r="E282" s="101"/>
      <c r="F282" s="10"/>
      <c r="G282" s="93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7.25" customHeight="1">
      <c r="A283" s="23"/>
      <c r="B283" s="98"/>
      <c r="C283" s="99"/>
      <c r="D283" s="100"/>
      <c r="E283" s="101"/>
      <c r="F283" s="10"/>
      <c r="G283" s="93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7.25" customHeight="1">
      <c r="A284" s="23"/>
      <c r="B284" s="98"/>
      <c r="C284" s="99"/>
      <c r="D284" s="100"/>
      <c r="E284" s="101"/>
      <c r="F284" s="10"/>
      <c r="G284" s="93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7.25" customHeight="1">
      <c r="A285" s="23"/>
      <c r="B285" s="98"/>
      <c r="C285" s="99"/>
      <c r="D285" s="100"/>
      <c r="E285" s="101"/>
      <c r="F285" s="10"/>
      <c r="G285" s="93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7.25" customHeight="1">
      <c r="A286" s="23"/>
      <c r="B286" s="98"/>
      <c r="C286" s="99"/>
      <c r="D286" s="100"/>
      <c r="E286" s="101"/>
      <c r="F286" s="10"/>
      <c r="G286" s="93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7.25" customHeight="1">
      <c r="A287" s="23"/>
      <c r="B287" s="98"/>
      <c r="C287" s="99"/>
      <c r="D287" s="100"/>
      <c r="E287" s="101"/>
      <c r="F287" s="10"/>
      <c r="G287" s="93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7.25" customHeight="1">
      <c r="A288" s="23"/>
      <c r="B288" s="98"/>
      <c r="C288" s="99"/>
      <c r="D288" s="100"/>
      <c r="E288" s="101"/>
      <c r="F288" s="10"/>
      <c r="G288" s="93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7.25" customHeight="1">
      <c r="A289" s="23"/>
      <c r="B289" s="98"/>
      <c r="C289" s="99"/>
      <c r="D289" s="100"/>
      <c r="E289" s="101"/>
      <c r="F289" s="10"/>
      <c r="G289" s="93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7.25" customHeight="1">
      <c r="A290" s="23"/>
      <c r="B290" s="98"/>
      <c r="C290" s="99"/>
      <c r="D290" s="100"/>
      <c r="E290" s="101"/>
      <c r="F290" s="10"/>
      <c r="G290" s="93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7.25" customHeight="1">
      <c r="A291" s="23"/>
      <c r="B291" s="98"/>
      <c r="C291" s="99"/>
      <c r="D291" s="100"/>
      <c r="E291" s="101"/>
      <c r="F291" s="10"/>
      <c r="G291" s="93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7.25" customHeight="1">
      <c r="A292" s="23"/>
      <c r="B292" s="98"/>
      <c r="C292" s="99"/>
      <c r="D292" s="100"/>
      <c r="E292" s="101"/>
      <c r="F292" s="10"/>
      <c r="G292" s="93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7.25" customHeight="1">
      <c r="A293" s="23"/>
      <c r="B293" s="98"/>
      <c r="C293" s="99"/>
      <c r="D293" s="100"/>
      <c r="E293" s="101"/>
      <c r="F293" s="10"/>
      <c r="G293" s="93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7.25" customHeight="1">
      <c r="A294" s="23"/>
      <c r="B294" s="98"/>
      <c r="C294" s="99"/>
      <c r="D294" s="100"/>
      <c r="E294" s="101"/>
      <c r="F294" s="10"/>
      <c r="G294" s="93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7.25" customHeight="1">
      <c r="A295" s="23"/>
      <c r="B295" s="98"/>
      <c r="C295" s="99"/>
      <c r="D295" s="100"/>
      <c r="E295" s="101"/>
      <c r="F295" s="10"/>
      <c r="G295" s="93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7.25" customHeight="1">
      <c r="A296" s="23"/>
      <c r="B296" s="98"/>
      <c r="C296" s="99"/>
      <c r="D296" s="100"/>
      <c r="E296" s="101"/>
      <c r="F296" s="10"/>
      <c r="G296" s="93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7.25" customHeight="1">
      <c r="A297" s="23"/>
      <c r="B297" s="98"/>
      <c r="C297" s="99"/>
      <c r="D297" s="100"/>
      <c r="E297" s="101"/>
      <c r="F297" s="10"/>
      <c r="G297" s="93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7.25" customHeight="1">
      <c r="A298" s="23"/>
      <c r="B298" s="98"/>
      <c r="C298" s="99"/>
      <c r="D298" s="100"/>
      <c r="E298" s="101"/>
      <c r="F298" s="10"/>
      <c r="G298" s="93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7.25" customHeight="1">
      <c r="A299" s="23"/>
      <c r="B299" s="98"/>
      <c r="C299" s="99"/>
      <c r="D299" s="100"/>
      <c r="E299" s="101"/>
      <c r="F299" s="10"/>
      <c r="G299" s="93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7.25" customHeight="1">
      <c r="A300" s="23"/>
      <c r="B300" s="98"/>
      <c r="C300" s="99"/>
      <c r="D300" s="100"/>
      <c r="E300" s="101"/>
      <c r="F300" s="10"/>
      <c r="G300" s="93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7.25" customHeight="1">
      <c r="A301" s="23"/>
      <c r="B301" s="98"/>
      <c r="C301" s="99"/>
      <c r="D301" s="100"/>
      <c r="E301" s="101"/>
      <c r="F301" s="10"/>
      <c r="G301" s="93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7.25" customHeight="1">
      <c r="A302" s="23"/>
      <c r="B302" s="98"/>
      <c r="C302" s="99"/>
      <c r="D302" s="100"/>
      <c r="E302" s="101"/>
      <c r="F302" s="10"/>
      <c r="G302" s="93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7.25" customHeight="1">
      <c r="A303" s="23"/>
      <c r="B303" s="98"/>
      <c r="C303" s="99"/>
      <c r="D303" s="100"/>
      <c r="E303" s="101"/>
      <c r="F303" s="10"/>
      <c r="G303" s="93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7.25" customHeight="1">
      <c r="A304" s="23"/>
      <c r="B304" s="98"/>
      <c r="C304" s="99"/>
      <c r="D304" s="100"/>
      <c r="E304" s="101"/>
      <c r="F304" s="10"/>
      <c r="G304" s="93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7.25" customHeight="1">
      <c r="A305" s="23"/>
      <c r="B305" s="98"/>
      <c r="C305" s="99"/>
      <c r="D305" s="100"/>
      <c r="E305" s="101"/>
      <c r="F305" s="10"/>
      <c r="G305" s="93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7.25" customHeight="1">
      <c r="A306" s="23"/>
      <c r="B306" s="98"/>
      <c r="C306" s="99"/>
      <c r="D306" s="100"/>
      <c r="E306" s="101"/>
      <c r="F306" s="10"/>
      <c r="G306" s="93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7.25" customHeight="1">
      <c r="A307" s="23"/>
      <c r="B307" s="98"/>
      <c r="C307" s="99"/>
      <c r="D307" s="100"/>
      <c r="E307" s="101"/>
      <c r="F307" s="10"/>
      <c r="G307" s="93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7.25" customHeight="1">
      <c r="A308" s="23"/>
      <c r="B308" s="98"/>
      <c r="C308" s="99"/>
      <c r="D308" s="100"/>
      <c r="E308" s="101"/>
      <c r="F308" s="10"/>
      <c r="G308" s="93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7.25" customHeight="1">
      <c r="A309" s="23"/>
      <c r="B309" s="98"/>
      <c r="C309" s="99"/>
      <c r="D309" s="100"/>
      <c r="E309" s="101"/>
      <c r="F309" s="10"/>
      <c r="G309" s="93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7.25" customHeight="1">
      <c r="A310" s="23"/>
      <c r="B310" s="98"/>
      <c r="C310" s="99"/>
      <c r="D310" s="100"/>
      <c r="E310" s="101"/>
      <c r="F310" s="10"/>
      <c r="G310" s="93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7.25" customHeight="1">
      <c r="A311" s="23"/>
      <c r="B311" s="98"/>
      <c r="C311" s="99"/>
      <c r="D311" s="100"/>
      <c r="E311" s="101"/>
      <c r="F311" s="10"/>
      <c r="G311" s="93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7.25" customHeight="1">
      <c r="A312" s="23"/>
      <c r="B312" s="98"/>
      <c r="C312" s="99"/>
      <c r="D312" s="100"/>
      <c r="E312" s="101"/>
      <c r="F312" s="10"/>
      <c r="G312" s="93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7.25" customHeight="1">
      <c r="A313" s="23"/>
      <c r="B313" s="98"/>
      <c r="C313" s="99"/>
      <c r="D313" s="100"/>
      <c r="E313" s="101"/>
      <c r="F313" s="10"/>
      <c r="G313" s="93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7.25" customHeight="1">
      <c r="A314" s="23"/>
      <c r="B314" s="98"/>
      <c r="C314" s="99"/>
      <c r="D314" s="100"/>
      <c r="E314" s="101"/>
      <c r="F314" s="10"/>
      <c r="G314" s="93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7.25" customHeight="1">
      <c r="A315" s="23"/>
      <c r="B315" s="98"/>
      <c r="C315" s="99"/>
      <c r="D315" s="100"/>
      <c r="E315" s="101"/>
      <c r="F315" s="10"/>
      <c r="G315" s="93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7.25" customHeight="1">
      <c r="A316" s="23"/>
      <c r="B316" s="98"/>
      <c r="C316" s="99"/>
      <c r="D316" s="100"/>
      <c r="E316" s="101"/>
      <c r="F316" s="10"/>
      <c r="G316" s="93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7.25" customHeight="1">
      <c r="A317" s="23"/>
      <c r="B317" s="98"/>
      <c r="C317" s="99"/>
      <c r="D317" s="100"/>
      <c r="E317" s="101"/>
      <c r="F317" s="10"/>
      <c r="G317" s="93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7.25" customHeight="1">
      <c r="A318" s="23"/>
      <c r="B318" s="98"/>
      <c r="C318" s="99"/>
      <c r="D318" s="100"/>
      <c r="E318" s="101"/>
      <c r="F318" s="10"/>
      <c r="G318" s="93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7.25" customHeight="1">
      <c r="A319" s="23"/>
      <c r="B319" s="98"/>
      <c r="C319" s="99"/>
      <c r="D319" s="100"/>
      <c r="E319" s="101"/>
      <c r="F319" s="10"/>
      <c r="G319" s="93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7.25" customHeight="1">
      <c r="A320" s="23"/>
      <c r="B320" s="98"/>
      <c r="C320" s="99"/>
      <c r="D320" s="100"/>
      <c r="E320" s="101"/>
      <c r="F320" s="10"/>
      <c r="G320" s="93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7.25" customHeight="1">
      <c r="A321" s="23"/>
      <c r="B321" s="98"/>
      <c r="C321" s="99"/>
      <c r="D321" s="100"/>
      <c r="E321" s="101"/>
      <c r="F321" s="10"/>
      <c r="G321" s="93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7.25" customHeight="1">
      <c r="A322" s="23"/>
      <c r="B322" s="98"/>
      <c r="C322" s="99"/>
      <c r="D322" s="100"/>
      <c r="E322" s="101"/>
      <c r="F322" s="10"/>
      <c r="G322" s="93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7.25" customHeight="1">
      <c r="A323" s="23"/>
      <c r="B323" s="98"/>
      <c r="C323" s="99"/>
      <c r="D323" s="100"/>
      <c r="E323" s="101"/>
      <c r="F323" s="10"/>
      <c r="G323" s="93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7.25" customHeight="1">
      <c r="A324" s="23"/>
      <c r="B324" s="98"/>
      <c r="C324" s="99"/>
      <c r="D324" s="100"/>
      <c r="E324" s="101"/>
      <c r="F324" s="10"/>
      <c r="G324" s="93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7.25" customHeight="1">
      <c r="A325" s="23"/>
      <c r="B325" s="98"/>
      <c r="C325" s="99"/>
      <c r="D325" s="100"/>
      <c r="E325" s="101"/>
      <c r="F325" s="10"/>
      <c r="G325" s="93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7.25" customHeight="1">
      <c r="A326" s="23"/>
      <c r="B326" s="98"/>
      <c r="C326" s="99"/>
      <c r="D326" s="100"/>
      <c r="E326" s="101"/>
      <c r="F326" s="10"/>
      <c r="G326" s="93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7.25" customHeight="1">
      <c r="A327" s="23"/>
      <c r="B327" s="98"/>
      <c r="C327" s="99"/>
      <c r="D327" s="100"/>
      <c r="E327" s="101"/>
      <c r="F327" s="10"/>
      <c r="G327" s="93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7.25" customHeight="1">
      <c r="A328" s="23"/>
      <c r="B328" s="98"/>
      <c r="C328" s="99"/>
      <c r="D328" s="100"/>
      <c r="E328" s="101"/>
      <c r="F328" s="10"/>
      <c r="G328" s="93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7.25" customHeight="1">
      <c r="A329" s="23"/>
      <c r="B329" s="98"/>
      <c r="C329" s="99"/>
      <c r="D329" s="100"/>
      <c r="E329" s="101"/>
      <c r="F329" s="10"/>
      <c r="G329" s="93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7.25" customHeight="1">
      <c r="A330" s="23"/>
      <c r="B330" s="98"/>
      <c r="C330" s="99"/>
      <c r="D330" s="100"/>
      <c r="E330" s="101"/>
      <c r="F330" s="10"/>
      <c r="G330" s="93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7.25" customHeight="1">
      <c r="A331" s="23"/>
      <c r="B331" s="98"/>
      <c r="C331" s="99"/>
      <c r="D331" s="100"/>
      <c r="E331" s="101"/>
      <c r="F331" s="10"/>
      <c r="G331" s="93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7.25" customHeight="1">
      <c r="A332" s="23"/>
      <c r="B332" s="98"/>
      <c r="C332" s="99"/>
      <c r="D332" s="100"/>
      <c r="E332" s="101"/>
      <c r="F332" s="10"/>
      <c r="G332" s="93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7.25" customHeight="1">
      <c r="A333" s="23"/>
      <c r="B333" s="98"/>
      <c r="C333" s="99"/>
      <c r="D333" s="100"/>
      <c r="E333" s="101"/>
      <c r="F333" s="10"/>
      <c r="G333" s="93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7.25" customHeight="1">
      <c r="A334" s="23"/>
      <c r="B334" s="98"/>
      <c r="C334" s="99"/>
      <c r="D334" s="100"/>
      <c r="E334" s="101"/>
      <c r="F334" s="10"/>
      <c r="G334" s="93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7.25" customHeight="1">
      <c r="A335" s="23"/>
      <c r="B335" s="98"/>
      <c r="C335" s="99"/>
      <c r="D335" s="100"/>
      <c r="E335" s="101"/>
      <c r="F335" s="10"/>
      <c r="G335" s="93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7.25" customHeight="1">
      <c r="A336" s="23"/>
      <c r="B336" s="98"/>
      <c r="C336" s="99"/>
      <c r="D336" s="100"/>
      <c r="E336" s="101"/>
      <c r="F336" s="10"/>
      <c r="G336" s="93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7.25" customHeight="1">
      <c r="A337" s="23"/>
      <c r="B337" s="98"/>
      <c r="C337" s="99"/>
      <c r="D337" s="100"/>
      <c r="E337" s="101"/>
      <c r="F337" s="10"/>
      <c r="G337" s="93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7.25" customHeight="1">
      <c r="A338" s="23"/>
      <c r="B338" s="98"/>
      <c r="C338" s="99"/>
      <c r="D338" s="100"/>
      <c r="E338" s="101"/>
      <c r="F338" s="10"/>
      <c r="G338" s="93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7.25" customHeight="1">
      <c r="A339" s="23"/>
      <c r="B339" s="98"/>
      <c r="C339" s="99"/>
      <c r="D339" s="100"/>
      <c r="E339" s="101"/>
      <c r="F339" s="10"/>
      <c r="G339" s="93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7.25" customHeight="1">
      <c r="A340" s="23"/>
      <c r="B340" s="98"/>
      <c r="C340" s="99"/>
      <c r="D340" s="100"/>
      <c r="E340" s="101"/>
      <c r="F340" s="10"/>
      <c r="G340" s="93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7.25" customHeight="1">
      <c r="A341" s="23"/>
      <c r="B341" s="98"/>
      <c r="C341" s="99"/>
      <c r="D341" s="100"/>
      <c r="E341" s="101"/>
      <c r="F341" s="10"/>
      <c r="G341" s="93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7.25" customHeight="1">
      <c r="A342" s="23"/>
      <c r="B342" s="98"/>
      <c r="C342" s="99"/>
      <c r="D342" s="100"/>
      <c r="E342" s="101"/>
      <c r="F342" s="10"/>
      <c r="G342" s="93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7.25" customHeight="1">
      <c r="A343" s="23"/>
      <c r="B343" s="98"/>
      <c r="C343" s="99"/>
      <c r="D343" s="100"/>
      <c r="E343" s="101"/>
      <c r="F343" s="10"/>
      <c r="G343" s="93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7.25" customHeight="1">
      <c r="A344" s="23"/>
      <c r="B344" s="98"/>
      <c r="C344" s="99"/>
      <c r="D344" s="100"/>
      <c r="E344" s="101"/>
      <c r="F344" s="10"/>
      <c r="G344" s="93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7.25" customHeight="1">
      <c r="A345" s="23"/>
      <c r="B345" s="98"/>
      <c r="C345" s="99"/>
      <c r="D345" s="100"/>
      <c r="E345" s="101"/>
      <c r="F345" s="10"/>
      <c r="G345" s="93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7.25" customHeight="1">
      <c r="A346" s="23"/>
      <c r="B346" s="98"/>
      <c r="C346" s="99"/>
      <c r="D346" s="100"/>
      <c r="E346" s="101"/>
      <c r="F346" s="10"/>
      <c r="G346" s="93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7.25" customHeight="1">
      <c r="A347" s="23"/>
      <c r="B347" s="98"/>
      <c r="C347" s="99"/>
      <c r="D347" s="100"/>
      <c r="E347" s="101"/>
      <c r="F347" s="10"/>
      <c r="G347" s="93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7.25" customHeight="1">
      <c r="A348" s="23"/>
      <c r="B348" s="98"/>
      <c r="C348" s="99"/>
      <c r="D348" s="100"/>
      <c r="E348" s="101"/>
      <c r="F348" s="10"/>
      <c r="G348" s="93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7.25" customHeight="1">
      <c r="A349" s="23"/>
      <c r="B349" s="98"/>
      <c r="C349" s="99"/>
      <c r="D349" s="100"/>
      <c r="E349" s="101"/>
      <c r="F349" s="10"/>
      <c r="G349" s="93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7.25" customHeight="1">
      <c r="A350" s="23"/>
      <c r="B350" s="98"/>
      <c r="C350" s="99"/>
      <c r="D350" s="100"/>
      <c r="E350" s="101"/>
      <c r="F350" s="10"/>
      <c r="G350" s="93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7.25" customHeight="1">
      <c r="A351" s="23"/>
      <c r="B351" s="98"/>
      <c r="C351" s="99"/>
      <c r="D351" s="100"/>
      <c r="E351" s="101"/>
      <c r="F351" s="10"/>
      <c r="G351" s="93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7.25" customHeight="1">
      <c r="A352" s="23"/>
      <c r="B352" s="98"/>
      <c r="C352" s="99"/>
      <c r="D352" s="100"/>
      <c r="E352" s="101"/>
      <c r="F352" s="10"/>
      <c r="G352" s="93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7.25" customHeight="1">
      <c r="A353" s="23"/>
      <c r="B353" s="98"/>
      <c r="C353" s="99"/>
      <c r="D353" s="100"/>
      <c r="E353" s="101"/>
      <c r="F353" s="10"/>
      <c r="G353" s="93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7.25" customHeight="1">
      <c r="A354" s="23"/>
      <c r="B354" s="98"/>
      <c r="C354" s="99"/>
      <c r="D354" s="100"/>
      <c r="E354" s="101"/>
      <c r="F354" s="10"/>
      <c r="G354" s="93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7.25" customHeight="1">
      <c r="A355" s="23"/>
      <c r="B355" s="98"/>
      <c r="C355" s="99"/>
      <c r="D355" s="100"/>
      <c r="E355" s="101"/>
      <c r="F355" s="10"/>
      <c r="G355" s="93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7.25" customHeight="1">
      <c r="A356" s="23"/>
      <c r="B356" s="98"/>
      <c r="C356" s="99"/>
      <c r="D356" s="100"/>
      <c r="E356" s="101"/>
      <c r="F356" s="10"/>
      <c r="G356" s="93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7.25" customHeight="1">
      <c r="A357" s="23"/>
      <c r="B357" s="98"/>
      <c r="C357" s="99"/>
      <c r="D357" s="100"/>
      <c r="E357" s="101"/>
      <c r="F357" s="10"/>
      <c r="G357" s="93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7.25" customHeight="1">
      <c r="A358" s="23"/>
      <c r="B358" s="98"/>
      <c r="C358" s="99"/>
      <c r="D358" s="100"/>
      <c r="E358" s="101"/>
      <c r="F358" s="10"/>
      <c r="G358" s="93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7.25" customHeight="1">
      <c r="A359" s="23"/>
      <c r="B359" s="98"/>
      <c r="C359" s="99"/>
      <c r="D359" s="100"/>
      <c r="E359" s="101"/>
      <c r="F359" s="10"/>
      <c r="G359" s="93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7.25" customHeight="1">
      <c r="A360" s="23"/>
      <c r="B360" s="98"/>
      <c r="C360" s="99"/>
      <c r="D360" s="100"/>
      <c r="E360" s="101"/>
      <c r="F360" s="10"/>
      <c r="G360" s="93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7.25" customHeight="1">
      <c r="A361" s="23"/>
      <c r="B361" s="98"/>
      <c r="C361" s="99"/>
      <c r="D361" s="100"/>
      <c r="E361" s="101"/>
      <c r="F361" s="10"/>
      <c r="G361" s="93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7.25" customHeight="1">
      <c r="A362" s="23"/>
      <c r="B362" s="98"/>
      <c r="C362" s="99"/>
      <c r="D362" s="100"/>
      <c r="E362" s="101"/>
      <c r="F362" s="10"/>
      <c r="G362" s="93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7.25" customHeight="1">
      <c r="A363" s="23"/>
      <c r="B363" s="98"/>
      <c r="C363" s="99"/>
      <c r="D363" s="100"/>
      <c r="E363" s="101"/>
      <c r="F363" s="10"/>
      <c r="G363" s="93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7.25" customHeight="1">
      <c r="A364" s="23"/>
      <c r="B364" s="98"/>
      <c r="C364" s="99"/>
      <c r="D364" s="100"/>
      <c r="E364" s="101"/>
      <c r="F364" s="10"/>
      <c r="G364" s="93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7.25" customHeight="1">
      <c r="A365" s="23"/>
      <c r="B365" s="98"/>
      <c r="C365" s="99"/>
      <c r="D365" s="100"/>
      <c r="E365" s="101"/>
      <c r="F365" s="10"/>
      <c r="G365" s="93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7.25" customHeight="1">
      <c r="A366" s="23"/>
      <c r="B366" s="98"/>
      <c r="C366" s="99"/>
      <c r="D366" s="100"/>
      <c r="E366" s="101"/>
      <c r="F366" s="10"/>
      <c r="G366" s="93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7.25" customHeight="1">
      <c r="A367" s="23"/>
      <c r="B367" s="98"/>
      <c r="C367" s="99"/>
      <c r="D367" s="100"/>
      <c r="E367" s="101"/>
      <c r="F367" s="10"/>
      <c r="G367" s="93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7.25" customHeight="1">
      <c r="A368" s="23"/>
      <c r="B368" s="98"/>
      <c r="C368" s="99"/>
      <c r="D368" s="100"/>
      <c r="E368" s="101"/>
      <c r="F368" s="10"/>
      <c r="G368" s="93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7.25" customHeight="1">
      <c r="A369" s="23"/>
      <c r="B369" s="98"/>
      <c r="C369" s="99"/>
      <c r="D369" s="100"/>
      <c r="E369" s="101"/>
      <c r="F369" s="10"/>
      <c r="G369" s="93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7.25" customHeight="1">
      <c r="A370" s="23"/>
      <c r="B370" s="98"/>
      <c r="C370" s="99"/>
      <c r="D370" s="100"/>
      <c r="E370" s="101"/>
      <c r="F370" s="10"/>
      <c r="G370" s="93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7.25" customHeight="1">
      <c r="A371" s="23"/>
      <c r="B371" s="98"/>
      <c r="C371" s="99"/>
      <c r="D371" s="100"/>
      <c r="E371" s="101"/>
      <c r="F371" s="10"/>
      <c r="G371" s="93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7.25" customHeight="1">
      <c r="A372" s="23"/>
      <c r="B372" s="98"/>
      <c r="C372" s="99"/>
      <c r="D372" s="100"/>
      <c r="E372" s="101"/>
      <c r="F372" s="10"/>
      <c r="G372" s="93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7.25" customHeight="1">
      <c r="A373" s="23"/>
      <c r="B373" s="98"/>
      <c r="C373" s="99"/>
      <c r="D373" s="100"/>
      <c r="E373" s="101"/>
      <c r="F373" s="10"/>
      <c r="G373" s="93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7.25" customHeight="1">
      <c r="A374" s="23"/>
      <c r="B374" s="98"/>
      <c r="C374" s="99"/>
      <c r="D374" s="100"/>
      <c r="E374" s="101"/>
      <c r="F374" s="10"/>
      <c r="G374" s="93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7.25" customHeight="1">
      <c r="A375" s="23"/>
      <c r="B375" s="98"/>
      <c r="C375" s="99"/>
      <c r="D375" s="100"/>
      <c r="E375" s="101"/>
      <c r="F375" s="10"/>
      <c r="G375" s="93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7.25" customHeight="1">
      <c r="A376" s="23"/>
      <c r="B376" s="98"/>
      <c r="C376" s="99"/>
      <c r="D376" s="100"/>
      <c r="E376" s="101"/>
      <c r="F376" s="10"/>
      <c r="G376" s="93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7.25" customHeight="1">
      <c r="A377" s="23"/>
      <c r="B377" s="98"/>
      <c r="C377" s="99"/>
      <c r="D377" s="100"/>
      <c r="E377" s="101"/>
      <c r="F377" s="10"/>
      <c r="G377" s="93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7.25" customHeight="1">
      <c r="A378" s="23"/>
      <c r="B378" s="98"/>
      <c r="C378" s="99"/>
      <c r="D378" s="100"/>
      <c r="E378" s="101"/>
      <c r="F378" s="10"/>
      <c r="G378" s="93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7.25" customHeight="1">
      <c r="A379" s="23"/>
      <c r="B379" s="98"/>
      <c r="C379" s="99"/>
      <c r="D379" s="100"/>
      <c r="E379" s="101"/>
      <c r="F379" s="10"/>
      <c r="G379" s="93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7.25" customHeight="1">
      <c r="A380" s="23"/>
      <c r="B380" s="98"/>
      <c r="C380" s="99"/>
      <c r="D380" s="100"/>
      <c r="E380" s="101"/>
      <c r="F380" s="10"/>
      <c r="G380" s="93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7.25" customHeight="1">
      <c r="A381" s="23"/>
      <c r="B381" s="98"/>
      <c r="C381" s="99"/>
      <c r="D381" s="100"/>
      <c r="E381" s="101"/>
      <c r="F381" s="10"/>
      <c r="G381" s="93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7.25" customHeight="1">
      <c r="A382" s="23"/>
      <c r="B382" s="98"/>
      <c r="C382" s="99"/>
      <c r="D382" s="100"/>
      <c r="E382" s="101"/>
      <c r="F382" s="10"/>
      <c r="G382" s="93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7.25" customHeight="1">
      <c r="A383" s="23"/>
      <c r="B383" s="98"/>
      <c r="C383" s="99"/>
      <c r="D383" s="100"/>
      <c r="E383" s="101"/>
      <c r="F383" s="10"/>
      <c r="G383" s="93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7.25" customHeight="1">
      <c r="A384" s="23"/>
      <c r="B384" s="98"/>
      <c r="C384" s="99"/>
      <c r="D384" s="100"/>
      <c r="E384" s="101"/>
      <c r="F384" s="10"/>
      <c r="G384" s="93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7.25" customHeight="1">
      <c r="A385" s="23"/>
      <c r="B385" s="98"/>
      <c r="C385" s="99"/>
      <c r="D385" s="100"/>
      <c r="E385" s="101"/>
      <c r="F385" s="10"/>
      <c r="G385" s="93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7.25" customHeight="1">
      <c r="A386" s="23"/>
      <c r="B386" s="98"/>
      <c r="C386" s="99"/>
      <c r="D386" s="100"/>
      <c r="E386" s="101"/>
      <c r="F386" s="10"/>
      <c r="G386" s="93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7.25" customHeight="1">
      <c r="A387" s="23"/>
      <c r="B387" s="98"/>
      <c r="C387" s="99"/>
      <c r="D387" s="100"/>
      <c r="E387" s="101"/>
      <c r="F387" s="10"/>
      <c r="G387" s="93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8.0" customHeight="1">
      <c r="A388" s="23"/>
      <c r="B388" s="98"/>
      <c r="C388" s="99"/>
      <c r="D388" s="100"/>
      <c r="E388" s="101"/>
      <c r="F388" s="10"/>
      <c r="G388" s="93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8.0" customHeight="1">
      <c r="A389" s="23"/>
      <c r="B389" s="98"/>
      <c r="C389" s="99"/>
      <c r="D389" s="100"/>
      <c r="E389" s="101"/>
      <c r="F389" s="10"/>
      <c r="G389" s="93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8.0" customHeight="1">
      <c r="A390" s="23"/>
      <c r="B390" s="98"/>
      <c r="C390" s="99"/>
      <c r="D390" s="100"/>
      <c r="E390" s="101"/>
      <c r="F390" s="10"/>
      <c r="G390" s="93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8.0" customHeight="1">
      <c r="A391" s="23"/>
      <c r="B391" s="98"/>
      <c r="C391" s="99"/>
      <c r="D391" s="100"/>
      <c r="E391" s="101"/>
      <c r="F391" s="10"/>
      <c r="G391" s="93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8.0" customHeight="1">
      <c r="A392" s="23"/>
      <c r="B392" s="98"/>
      <c r="C392" s="99"/>
      <c r="D392" s="100"/>
      <c r="E392" s="101"/>
      <c r="F392" s="10"/>
      <c r="G392" s="93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8.0" customHeight="1">
      <c r="A393" s="23"/>
      <c r="B393" s="98"/>
      <c r="C393" s="99"/>
      <c r="D393" s="100"/>
      <c r="E393" s="101"/>
      <c r="F393" s="10"/>
      <c r="G393" s="93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8.0" customHeight="1">
      <c r="A394" s="23"/>
      <c r="B394" s="98"/>
      <c r="C394" s="99"/>
      <c r="D394" s="100"/>
      <c r="E394" s="101"/>
      <c r="F394" s="10"/>
      <c r="G394" s="93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8.0" customHeight="1">
      <c r="A395" s="23"/>
      <c r="B395" s="98"/>
      <c r="C395" s="99"/>
      <c r="D395" s="100"/>
      <c r="E395" s="101"/>
      <c r="F395" s="10"/>
      <c r="G395" s="93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8.0" customHeight="1">
      <c r="A396" s="23"/>
      <c r="B396" s="98"/>
      <c r="C396" s="99"/>
      <c r="D396" s="100"/>
      <c r="E396" s="101"/>
      <c r="F396" s="10"/>
      <c r="G396" s="93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8.0" customHeight="1">
      <c r="A397" s="23"/>
      <c r="B397" s="98"/>
      <c r="C397" s="99"/>
      <c r="D397" s="100"/>
      <c r="E397" s="101"/>
      <c r="F397" s="10"/>
      <c r="G397" s="93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8.0" customHeight="1">
      <c r="A398" s="23"/>
      <c r="B398" s="98"/>
      <c r="C398" s="99"/>
      <c r="D398" s="100"/>
      <c r="E398" s="101"/>
      <c r="F398" s="10"/>
      <c r="G398" s="93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8.0" customHeight="1">
      <c r="A399" s="23"/>
      <c r="B399" s="98"/>
      <c r="C399" s="99"/>
      <c r="D399" s="100"/>
      <c r="E399" s="101"/>
      <c r="F399" s="10"/>
      <c r="G399" s="93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8.0" customHeight="1">
      <c r="A400" s="23"/>
      <c r="B400" s="98"/>
      <c r="C400" s="99"/>
      <c r="D400" s="100"/>
      <c r="E400" s="101"/>
      <c r="F400" s="10"/>
      <c r="G400" s="93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8.0" customHeight="1">
      <c r="A401" s="23"/>
      <c r="B401" s="98"/>
      <c r="C401" s="99"/>
      <c r="D401" s="100"/>
      <c r="E401" s="101"/>
      <c r="F401" s="10"/>
      <c r="G401" s="93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8.0" customHeight="1">
      <c r="A402" s="23"/>
      <c r="B402" s="98"/>
      <c r="C402" s="99"/>
      <c r="D402" s="100"/>
      <c r="E402" s="101"/>
      <c r="F402" s="10"/>
      <c r="G402" s="93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8.0" customHeight="1">
      <c r="A403" s="23"/>
      <c r="B403" s="98"/>
      <c r="C403" s="99"/>
      <c r="D403" s="100"/>
      <c r="E403" s="101"/>
      <c r="F403" s="10"/>
      <c r="G403" s="93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8.0" customHeight="1">
      <c r="A404" s="23"/>
      <c r="B404" s="98"/>
      <c r="C404" s="99"/>
      <c r="D404" s="100"/>
      <c r="E404" s="101"/>
      <c r="F404" s="10"/>
      <c r="G404" s="93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8.0" customHeight="1">
      <c r="A405" s="23"/>
      <c r="B405" s="98"/>
      <c r="C405" s="99"/>
      <c r="D405" s="100"/>
      <c r="E405" s="101"/>
      <c r="F405" s="10"/>
      <c r="G405" s="93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8.0" customHeight="1">
      <c r="A406" s="23"/>
      <c r="B406" s="98"/>
      <c r="C406" s="99"/>
      <c r="D406" s="100"/>
      <c r="E406" s="101"/>
      <c r="F406" s="10"/>
      <c r="G406" s="93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8.0" customHeight="1">
      <c r="A407" s="23"/>
      <c r="B407" s="98"/>
      <c r="C407" s="99"/>
      <c r="D407" s="100"/>
      <c r="E407" s="101"/>
      <c r="F407" s="10"/>
      <c r="G407" s="93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8.0" customHeight="1">
      <c r="A408" s="23"/>
      <c r="B408" s="98"/>
      <c r="C408" s="99"/>
      <c r="D408" s="100"/>
      <c r="E408" s="101"/>
      <c r="F408" s="10"/>
      <c r="G408" s="93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8.0" customHeight="1">
      <c r="A409" s="23"/>
      <c r="B409" s="98"/>
      <c r="C409" s="99"/>
      <c r="D409" s="100"/>
      <c r="E409" s="101"/>
      <c r="F409" s="10"/>
      <c r="G409" s="93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8.0" customHeight="1">
      <c r="A410" s="23"/>
      <c r="B410" s="98"/>
      <c r="C410" s="99"/>
      <c r="D410" s="100"/>
      <c r="E410" s="101"/>
      <c r="F410" s="10"/>
      <c r="G410" s="93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8.0" customHeight="1">
      <c r="A411" s="23"/>
      <c r="B411" s="98"/>
      <c r="C411" s="99"/>
      <c r="D411" s="100"/>
      <c r="E411" s="101"/>
      <c r="F411" s="10"/>
      <c r="G411" s="93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8.0" customHeight="1">
      <c r="A412" s="23"/>
      <c r="B412" s="98"/>
      <c r="C412" s="99"/>
      <c r="D412" s="100"/>
      <c r="E412" s="101"/>
      <c r="F412" s="10"/>
      <c r="G412" s="93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8.0" customHeight="1">
      <c r="A413" s="23"/>
      <c r="B413" s="98"/>
      <c r="C413" s="99"/>
      <c r="D413" s="100"/>
      <c r="E413" s="101"/>
      <c r="F413" s="10"/>
      <c r="G413" s="93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8.0" customHeight="1">
      <c r="A414" s="23"/>
      <c r="B414" s="98"/>
      <c r="C414" s="99"/>
      <c r="D414" s="100"/>
      <c r="E414" s="101"/>
      <c r="F414" s="10"/>
      <c r="G414" s="93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8.0" customHeight="1">
      <c r="A415" s="23"/>
      <c r="B415" s="98"/>
      <c r="C415" s="99"/>
      <c r="D415" s="100"/>
      <c r="E415" s="101"/>
      <c r="F415" s="10"/>
      <c r="G415" s="93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8.0" customHeight="1">
      <c r="A416" s="23"/>
      <c r="B416" s="98"/>
      <c r="C416" s="99"/>
      <c r="D416" s="100"/>
      <c r="E416" s="101"/>
      <c r="F416" s="10"/>
      <c r="G416" s="93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8.0" customHeight="1">
      <c r="A417" s="23"/>
      <c r="B417" s="98"/>
      <c r="C417" s="99"/>
      <c r="D417" s="100"/>
      <c r="E417" s="101"/>
      <c r="F417" s="10"/>
      <c r="G417" s="93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8.0" customHeight="1">
      <c r="A418" s="23"/>
      <c r="B418" s="98"/>
      <c r="C418" s="99"/>
      <c r="D418" s="100"/>
      <c r="E418" s="101"/>
      <c r="F418" s="10"/>
      <c r="G418" s="93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8.0" customHeight="1">
      <c r="A419" s="23"/>
      <c r="B419" s="98"/>
      <c r="C419" s="99"/>
      <c r="D419" s="100"/>
      <c r="E419" s="101"/>
      <c r="F419" s="10"/>
      <c r="G419" s="93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8.0" customHeight="1">
      <c r="A420" s="23"/>
      <c r="B420" s="98"/>
      <c r="C420" s="99"/>
      <c r="D420" s="100"/>
      <c r="E420" s="101"/>
      <c r="F420" s="10"/>
      <c r="G420" s="93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>
      <c r="A421" s="1"/>
      <c r="B421" s="1"/>
      <c r="C421" s="102"/>
      <c r="D421" s="103"/>
      <c r="E421" s="10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02"/>
      <c r="D422" s="103"/>
      <c r="E422" s="10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02"/>
      <c r="D423" s="103"/>
      <c r="E423" s="10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02"/>
      <c r="D424" s="103"/>
      <c r="E424" s="10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02"/>
      <c r="D425" s="103"/>
      <c r="E425" s="10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02"/>
      <c r="D426" s="103"/>
      <c r="E426" s="10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02"/>
      <c r="D427" s="103"/>
      <c r="E427" s="10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02"/>
      <c r="D428" s="103"/>
      <c r="E428" s="10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02"/>
      <c r="D429" s="103"/>
      <c r="E429" s="10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02"/>
      <c r="D430" s="103"/>
      <c r="E430" s="10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02"/>
      <c r="D431" s="103"/>
      <c r="E431" s="10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02"/>
      <c r="D432" s="103"/>
      <c r="E432" s="10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02"/>
      <c r="D433" s="103"/>
      <c r="E433" s="10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02"/>
      <c r="D434" s="103"/>
      <c r="E434" s="10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02"/>
      <c r="D435" s="103"/>
      <c r="E435" s="10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02"/>
      <c r="D436" s="103"/>
      <c r="E436" s="10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02"/>
      <c r="D437" s="103"/>
      <c r="E437" s="10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02"/>
      <c r="D438" s="103"/>
      <c r="E438" s="10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02"/>
      <c r="D439" s="103"/>
      <c r="E439" s="10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02"/>
      <c r="D440" s="103"/>
      <c r="E440" s="10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02"/>
      <c r="D441" s="103"/>
      <c r="E441" s="10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02"/>
      <c r="D442" s="103"/>
      <c r="E442" s="10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02"/>
      <c r="D443" s="103"/>
      <c r="E443" s="10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02"/>
      <c r="D444" s="103"/>
      <c r="E444" s="10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02"/>
      <c r="D445" s="103"/>
      <c r="E445" s="10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02"/>
      <c r="D446" s="103"/>
      <c r="E446" s="10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02"/>
      <c r="D447" s="103"/>
      <c r="E447" s="10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02"/>
      <c r="D448" s="103"/>
      <c r="E448" s="10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02"/>
      <c r="D449" s="103"/>
      <c r="E449" s="10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02"/>
      <c r="D450" s="103"/>
      <c r="E450" s="10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02"/>
      <c r="D451" s="103"/>
      <c r="E451" s="10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02"/>
      <c r="D452" s="103"/>
      <c r="E452" s="10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02"/>
      <c r="D453" s="103"/>
      <c r="E453" s="10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02"/>
      <c r="D454" s="103"/>
      <c r="E454" s="10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02"/>
      <c r="D455" s="103"/>
      <c r="E455" s="10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02"/>
      <c r="D456" s="103"/>
      <c r="E456" s="10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02"/>
      <c r="D457" s="103"/>
      <c r="E457" s="10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02"/>
      <c r="D458" s="103"/>
      <c r="E458" s="10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02"/>
      <c r="D459" s="103"/>
      <c r="E459" s="10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02"/>
      <c r="D460" s="103"/>
      <c r="E460" s="10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02"/>
      <c r="D461" s="103"/>
      <c r="E461" s="10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02"/>
      <c r="D462" s="103"/>
      <c r="E462" s="10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02"/>
      <c r="D463" s="103"/>
      <c r="E463" s="10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02"/>
      <c r="D464" s="103"/>
      <c r="E464" s="10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02"/>
      <c r="D465" s="103"/>
      <c r="E465" s="10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02"/>
      <c r="D466" s="103"/>
      <c r="E466" s="10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02"/>
      <c r="D467" s="103"/>
      <c r="E467" s="10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02"/>
      <c r="D468" s="103"/>
      <c r="E468" s="10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02"/>
      <c r="D469" s="103"/>
      <c r="E469" s="10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02"/>
      <c r="D470" s="103"/>
      <c r="E470" s="10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02"/>
      <c r="D471" s="103"/>
      <c r="E471" s="10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02"/>
      <c r="D472" s="103"/>
      <c r="E472" s="10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02"/>
      <c r="D473" s="103"/>
      <c r="E473" s="10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02"/>
      <c r="D474" s="103"/>
      <c r="E474" s="10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02"/>
      <c r="D475" s="103"/>
      <c r="E475" s="10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02"/>
      <c r="D476" s="103"/>
      <c r="E476" s="10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02"/>
      <c r="D477" s="103"/>
      <c r="E477" s="10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02"/>
      <c r="D478" s="103"/>
      <c r="E478" s="10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02"/>
      <c r="D479" s="103"/>
      <c r="E479" s="10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02"/>
      <c r="D480" s="103"/>
      <c r="E480" s="10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02"/>
      <c r="D481" s="103"/>
      <c r="E481" s="10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02"/>
      <c r="D482" s="103"/>
      <c r="E482" s="10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02"/>
      <c r="D483" s="103"/>
      <c r="E483" s="10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02"/>
      <c r="D484" s="103"/>
      <c r="E484" s="10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02"/>
      <c r="D485" s="103"/>
      <c r="E485" s="10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02"/>
      <c r="D486" s="103"/>
      <c r="E486" s="10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02"/>
      <c r="D487" s="103"/>
      <c r="E487" s="10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02"/>
      <c r="D488" s="103"/>
      <c r="E488" s="10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02"/>
      <c r="D489" s="103"/>
      <c r="E489" s="10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02"/>
      <c r="D490" s="103"/>
      <c r="E490" s="10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02"/>
      <c r="D491" s="103"/>
      <c r="E491" s="10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02"/>
      <c r="D492" s="103"/>
      <c r="E492" s="10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02"/>
      <c r="D493" s="103"/>
      <c r="E493" s="10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02"/>
      <c r="D494" s="103"/>
      <c r="E494" s="10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02"/>
      <c r="D495" s="103"/>
      <c r="E495" s="10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02"/>
      <c r="D496" s="103"/>
      <c r="E496" s="10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02"/>
      <c r="D497" s="103"/>
      <c r="E497" s="10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02"/>
      <c r="D498" s="103"/>
      <c r="E498" s="10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02"/>
      <c r="D499" s="103"/>
      <c r="E499" s="10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02"/>
      <c r="D500" s="103"/>
      <c r="E500" s="10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02"/>
      <c r="D501" s="103"/>
      <c r="E501" s="10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02"/>
      <c r="D502" s="103"/>
      <c r="E502" s="10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02"/>
      <c r="D503" s="103"/>
      <c r="E503" s="10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02"/>
      <c r="D504" s="103"/>
      <c r="E504" s="10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02"/>
      <c r="D505" s="103"/>
      <c r="E505" s="10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02"/>
      <c r="D506" s="103"/>
      <c r="E506" s="10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02"/>
      <c r="D507" s="103"/>
      <c r="E507" s="10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02"/>
      <c r="D508" s="103"/>
      <c r="E508" s="10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02"/>
      <c r="D509" s="103"/>
      <c r="E509" s="10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02"/>
      <c r="D510" s="103"/>
      <c r="E510" s="10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02"/>
      <c r="D511" s="103"/>
      <c r="E511" s="10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02"/>
      <c r="D512" s="103"/>
      <c r="E512" s="10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02"/>
      <c r="D513" s="103"/>
      <c r="E513" s="10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02"/>
      <c r="D514" s="103"/>
      <c r="E514" s="10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02"/>
      <c r="D515" s="103"/>
      <c r="E515" s="10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02"/>
      <c r="D516" s="103"/>
      <c r="E516" s="10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02"/>
      <c r="D517" s="103"/>
      <c r="E517" s="10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02"/>
      <c r="D518" s="103"/>
      <c r="E518" s="10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02"/>
      <c r="D519" s="103"/>
      <c r="E519" s="10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02"/>
      <c r="D520" s="103"/>
      <c r="E520" s="10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02"/>
      <c r="D521" s="103"/>
      <c r="E521" s="10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02"/>
      <c r="D522" s="103"/>
      <c r="E522" s="10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02"/>
      <c r="D523" s="103"/>
      <c r="E523" s="10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02"/>
      <c r="D524" s="103"/>
      <c r="E524" s="10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02"/>
      <c r="D525" s="103"/>
      <c r="E525" s="10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02"/>
      <c r="D526" s="103"/>
      <c r="E526" s="10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02"/>
      <c r="D527" s="103"/>
      <c r="E527" s="10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02"/>
      <c r="D528" s="103"/>
      <c r="E528" s="10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02"/>
      <c r="D529" s="103"/>
      <c r="E529" s="10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02"/>
      <c r="D530" s="103"/>
      <c r="E530" s="10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02"/>
      <c r="D531" s="103"/>
      <c r="E531" s="10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02"/>
      <c r="D532" s="103"/>
      <c r="E532" s="10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02"/>
      <c r="D533" s="103"/>
      <c r="E533" s="10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02"/>
      <c r="D534" s="103"/>
      <c r="E534" s="10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02"/>
      <c r="D535" s="103"/>
      <c r="E535" s="10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02"/>
      <c r="D536" s="103"/>
      <c r="E536" s="10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02"/>
      <c r="D537" s="103"/>
      <c r="E537" s="10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02"/>
      <c r="D538" s="103"/>
      <c r="E538" s="10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02"/>
      <c r="D539" s="103"/>
      <c r="E539" s="10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02"/>
      <c r="D540" s="103"/>
      <c r="E540" s="10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02"/>
      <c r="D541" s="103"/>
      <c r="E541" s="10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02"/>
      <c r="D542" s="103"/>
      <c r="E542" s="10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02"/>
      <c r="D543" s="103"/>
      <c r="E543" s="10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02"/>
      <c r="D544" s="103"/>
      <c r="E544" s="10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02"/>
      <c r="D545" s="103"/>
      <c r="E545" s="10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02"/>
      <c r="D546" s="103"/>
      <c r="E546" s="10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02"/>
      <c r="D547" s="103"/>
      <c r="E547" s="10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02"/>
      <c r="D548" s="103"/>
      <c r="E548" s="10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02"/>
      <c r="D549" s="103"/>
      <c r="E549" s="10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02"/>
      <c r="D550" s="103"/>
      <c r="E550" s="10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02"/>
      <c r="D551" s="103"/>
      <c r="E551" s="10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02"/>
      <c r="D552" s="103"/>
      <c r="E552" s="10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02"/>
      <c r="D553" s="103"/>
      <c r="E553" s="10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02"/>
      <c r="D554" s="103"/>
      <c r="E554" s="10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02"/>
      <c r="D555" s="103"/>
      <c r="E555" s="10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02"/>
      <c r="D556" s="103"/>
      <c r="E556" s="10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02"/>
      <c r="D557" s="103"/>
      <c r="E557" s="10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02"/>
      <c r="D558" s="103"/>
      <c r="E558" s="10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02"/>
      <c r="D559" s="103"/>
      <c r="E559" s="10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02"/>
      <c r="D560" s="103"/>
      <c r="E560" s="10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02"/>
      <c r="D561" s="103"/>
      <c r="E561" s="10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02"/>
      <c r="D562" s="103"/>
      <c r="E562" s="10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02"/>
      <c r="D563" s="103"/>
      <c r="E563" s="10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02"/>
      <c r="D564" s="103"/>
      <c r="E564" s="10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02"/>
      <c r="D565" s="103"/>
      <c r="E565" s="10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02"/>
      <c r="D566" s="103"/>
      <c r="E566" s="10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02"/>
      <c r="D567" s="103"/>
      <c r="E567" s="10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02"/>
      <c r="D568" s="103"/>
      <c r="E568" s="10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02"/>
      <c r="D569" s="103"/>
      <c r="E569" s="10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02"/>
      <c r="D570" s="103"/>
      <c r="E570" s="10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02"/>
      <c r="D571" s="103"/>
      <c r="E571" s="10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02"/>
      <c r="D572" s="103"/>
      <c r="E572" s="10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02"/>
      <c r="D573" s="103"/>
      <c r="E573" s="10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02"/>
      <c r="D574" s="103"/>
      <c r="E574" s="10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02"/>
      <c r="D575" s="103"/>
      <c r="E575" s="10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02"/>
      <c r="D576" s="103"/>
      <c r="E576" s="10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02"/>
      <c r="D577" s="103"/>
      <c r="E577" s="10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02"/>
      <c r="D578" s="103"/>
      <c r="E578" s="10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02"/>
      <c r="D579" s="103"/>
      <c r="E579" s="10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02"/>
      <c r="D580" s="103"/>
      <c r="E580" s="10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02"/>
      <c r="D581" s="103"/>
      <c r="E581" s="10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02"/>
      <c r="D582" s="103"/>
      <c r="E582" s="10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02"/>
      <c r="D583" s="103"/>
      <c r="E583" s="10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02"/>
      <c r="D584" s="103"/>
      <c r="E584" s="10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02"/>
      <c r="D585" s="103"/>
      <c r="E585" s="10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02"/>
      <c r="D586" s="103"/>
      <c r="E586" s="10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02"/>
      <c r="D587" s="103"/>
      <c r="E587" s="10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02"/>
      <c r="D588" s="103"/>
      <c r="E588" s="10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02"/>
      <c r="D589" s="103"/>
      <c r="E589" s="10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02"/>
      <c r="D590" s="103"/>
      <c r="E590" s="10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02"/>
      <c r="D591" s="103"/>
      <c r="E591" s="10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02"/>
      <c r="D592" s="103"/>
      <c r="E592" s="10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02"/>
      <c r="D593" s="103"/>
      <c r="E593" s="10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02"/>
      <c r="D594" s="103"/>
      <c r="E594" s="10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02"/>
      <c r="D595" s="103"/>
      <c r="E595" s="10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02"/>
      <c r="D596" s="103"/>
      <c r="E596" s="10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02"/>
      <c r="D597" s="103"/>
      <c r="E597" s="10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02"/>
      <c r="D598" s="103"/>
      <c r="E598" s="10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02"/>
      <c r="D599" s="103"/>
      <c r="E599" s="10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02"/>
      <c r="D600" s="103"/>
      <c r="E600" s="10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02"/>
      <c r="D601" s="103"/>
      <c r="E601" s="10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02"/>
      <c r="D602" s="103"/>
      <c r="E602" s="10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02"/>
      <c r="D603" s="103"/>
      <c r="E603" s="10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02"/>
      <c r="D604" s="103"/>
      <c r="E604" s="10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02"/>
      <c r="D605" s="103"/>
      <c r="E605" s="10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02"/>
      <c r="D606" s="103"/>
      <c r="E606" s="10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02"/>
      <c r="D607" s="103"/>
      <c r="E607" s="10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02"/>
      <c r="D608" s="103"/>
      <c r="E608" s="10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02"/>
      <c r="D609" s="103"/>
      <c r="E609" s="10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02"/>
      <c r="D610" s="103"/>
      <c r="E610" s="10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02"/>
      <c r="D611" s="103"/>
      <c r="E611" s="10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02"/>
      <c r="D612" s="103"/>
      <c r="E612" s="10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02"/>
      <c r="D613" s="103"/>
      <c r="E613" s="10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02"/>
      <c r="D614" s="103"/>
      <c r="E614" s="10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02"/>
      <c r="D615" s="103"/>
      <c r="E615" s="10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02"/>
      <c r="D616" s="103"/>
      <c r="E616" s="10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02"/>
      <c r="D617" s="103"/>
      <c r="E617" s="10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02"/>
      <c r="D618" s="103"/>
      <c r="E618" s="10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02"/>
      <c r="D619" s="103"/>
      <c r="E619" s="10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02"/>
      <c r="D620" s="103"/>
      <c r="E620" s="10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02"/>
      <c r="D621" s="103"/>
      <c r="E621" s="10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02"/>
      <c r="D622" s="103"/>
      <c r="E622" s="10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02"/>
      <c r="D623" s="103"/>
      <c r="E623" s="10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02"/>
      <c r="D624" s="103"/>
      <c r="E624" s="10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02"/>
      <c r="D625" s="103"/>
      <c r="E625" s="10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02"/>
      <c r="D626" s="103"/>
      <c r="E626" s="10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02"/>
      <c r="D627" s="103"/>
      <c r="E627" s="10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02"/>
      <c r="D628" s="103"/>
      <c r="E628" s="10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02"/>
      <c r="D629" s="103"/>
      <c r="E629" s="10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02"/>
      <c r="D630" s="103"/>
      <c r="E630" s="10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02"/>
      <c r="D631" s="103"/>
      <c r="E631" s="10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02"/>
      <c r="D632" s="103"/>
      <c r="E632" s="10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02"/>
      <c r="D633" s="103"/>
      <c r="E633" s="10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02"/>
      <c r="D634" s="103"/>
      <c r="E634" s="10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02"/>
      <c r="D635" s="103"/>
      <c r="E635" s="10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02"/>
      <c r="D636" s="103"/>
      <c r="E636" s="10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02"/>
      <c r="D637" s="103"/>
      <c r="E637" s="10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02"/>
      <c r="D638" s="103"/>
      <c r="E638" s="10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02"/>
      <c r="D639" s="103"/>
      <c r="E639" s="10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02"/>
      <c r="D640" s="103"/>
      <c r="E640" s="10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02"/>
      <c r="D641" s="103"/>
      <c r="E641" s="10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02"/>
      <c r="D642" s="103"/>
      <c r="E642" s="10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02"/>
      <c r="D643" s="103"/>
      <c r="E643" s="10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02"/>
      <c r="D644" s="103"/>
      <c r="E644" s="10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02"/>
      <c r="D645" s="103"/>
      <c r="E645" s="10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02"/>
      <c r="D646" s="103"/>
      <c r="E646" s="10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02"/>
      <c r="D647" s="103"/>
      <c r="E647" s="10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02"/>
      <c r="D648" s="103"/>
      <c r="E648" s="10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02"/>
      <c r="D649" s="103"/>
      <c r="E649" s="10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02"/>
      <c r="D650" s="103"/>
      <c r="E650" s="10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02"/>
      <c r="D651" s="103"/>
      <c r="E651" s="10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02"/>
      <c r="D652" s="103"/>
      <c r="E652" s="10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02"/>
      <c r="D653" s="103"/>
      <c r="E653" s="10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02"/>
      <c r="D654" s="103"/>
      <c r="E654" s="10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02"/>
      <c r="D655" s="103"/>
      <c r="E655" s="10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02"/>
      <c r="D656" s="103"/>
      <c r="E656" s="10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02"/>
      <c r="D657" s="103"/>
      <c r="E657" s="10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02"/>
      <c r="D658" s="103"/>
      <c r="E658" s="10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02"/>
      <c r="D659" s="103"/>
      <c r="E659" s="10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02"/>
      <c r="D660" s="103"/>
      <c r="E660" s="10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02"/>
      <c r="D661" s="103"/>
      <c r="E661" s="10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02"/>
      <c r="D662" s="103"/>
      <c r="E662" s="10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02"/>
      <c r="D663" s="103"/>
      <c r="E663" s="10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02"/>
      <c r="D664" s="103"/>
      <c r="E664" s="10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02"/>
      <c r="D665" s="103"/>
      <c r="E665" s="10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02"/>
      <c r="D666" s="103"/>
      <c r="E666" s="10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02"/>
      <c r="D667" s="103"/>
      <c r="E667" s="10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02"/>
      <c r="D668" s="103"/>
      <c r="E668" s="10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02"/>
      <c r="D669" s="103"/>
      <c r="E669" s="10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02"/>
      <c r="D670" s="103"/>
      <c r="E670" s="10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02"/>
      <c r="D671" s="103"/>
      <c r="E671" s="10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02"/>
      <c r="D672" s="103"/>
      <c r="E672" s="10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02"/>
      <c r="D673" s="103"/>
      <c r="E673" s="10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02"/>
      <c r="D674" s="103"/>
      <c r="E674" s="10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02"/>
      <c r="D675" s="103"/>
      <c r="E675" s="10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02"/>
      <c r="D676" s="103"/>
      <c r="E676" s="10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02"/>
      <c r="D677" s="103"/>
      <c r="E677" s="10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02"/>
      <c r="D678" s="103"/>
      <c r="E678" s="10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02"/>
      <c r="D679" s="103"/>
      <c r="E679" s="10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02"/>
      <c r="D680" s="103"/>
      <c r="E680" s="10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02"/>
      <c r="D681" s="103"/>
      <c r="E681" s="10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02"/>
      <c r="D682" s="103"/>
      <c r="E682" s="10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02"/>
      <c r="D683" s="103"/>
      <c r="E683" s="10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02"/>
      <c r="D684" s="103"/>
      <c r="E684" s="10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02"/>
      <c r="D685" s="103"/>
      <c r="E685" s="10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02"/>
      <c r="D686" s="103"/>
      <c r="E686" s="10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02"/>
      <c r="D687" s="103"/>
      <c r="E687" s="10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02"/>
      <c r="D688" s="103"/>
      <c r="E688" s="10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02"/>
      <c r="D689" s="103"/>
      <c r="E689" s="10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02"/>
      <c r="D690" s="103"/>
      <c r="E690" s="10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02"/>
      <c r="D691" s="103"/>
      <c r="E691" s="10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02"/>
      <c r="D692" s="103"/>
      <c r="E692" s="10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02"/>
      <c r="D693" s="103"/>
      <c r="E693" s="10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02"/>
      <c r="D694" s="103"/>
      <c r="E694" s="10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02"/>
      <c r="D695" s="103"/>
      <c r="E695" s="10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02"/>
      <c r="D696" s="103"/>
      <c r="E696" s="10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02"/>
      <c r="D697" s="103"/>
      <c r="E697" s="10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02"/>
      <c r="D698" s="103"/>
      <c r="E698" s="10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02"/>
      <c r="D699" s="103"/>
      <c r="E699" s="10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02"/>
      <c r="D700" s="103"/>
      <c r="E700" s="10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02"/>
      <c r="D701" s="103"/>
      <c r="E701" s="10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02"/>
      <c r="D702" s="103"/>
      <c r="E702" s="10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02"/>
      <c r="D703" s="103"/>
      <c r="E703" s="10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02"/>
      <c r="D704" s="103"/>
      <c r="E704" s="10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02"/>
      <c r="D705" s="103"/>
      <c r="E705" s="10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02"/>
      <c r="D706" s="103"/>
      <c r="E706" s="10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02"/>
      <c r="D707" s="103"/>
      <c r="E707" s="10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02"/>
      <c r="D708" s="103"/>
      <c r="E708" s="10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02"/>
      <c r="D709" s="103"/>
      <c r="E709" s="10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02"/>
      <c r="D710" s="103"/>
      <c r="E710" s="10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02"/>
      <c r="D711" s="103"/>
      <c r="E711" s="10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02"/>
      <c r="D712" s="103"/>
      <c r="E712" s="10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02"/>
      <c r="D713" s="103"/>
      <c r="E713" s="10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02"/>
      <c r="D714" s="103"/>
      <c r="E714" s="10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02"/>
      <c r="D715" s="103"/>
      <c r="E715" s="10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02"/>
      <c r="D716" s="103"/>
      <c r="E716" s="10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02"/>
      <c r="D717" s="103"/>
      <c r="E717" s="10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02"/>
      <c r="D718" s="103"/>
      <c r="E718" s="10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02"/>
      <c r="D719" s="103"/>
      <c r="E719" s="10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02"/>
      <c r="D720" s="103"/>
      <c r="E720" s="10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02"/>
      <c r="D721" s="103"/>
      <c r="E721" s="10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02"/>
      <c r="D722" s="103"/>
      <c r="E722" s="10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02"/>
      <c r="D723" s="103"/>
      <c r="E723" s="10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02"/>
      <c r="D724" s="103"/>
      <c r="E724" s="10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02"/>
      <c r="D725" s="103"/>
      <c r="E725" s="10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02"/>
      <c r="D726" s="103"/>
      <c r="E726" s="10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02"/>
      <c r="D727" s="103"/>
      <c r="E727" s="10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02"/>
      <c r="D728" s="103"/>
      <c r="E728" s="10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02"/>
      <c r="D729" s="103"/>
      <c r="E729" s="10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02"/>
      <c r="D730" s="103"/>
      <c r="E730" s="10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02"/>
      <c r="D731" s="103"/>
      <c r="E731" s="10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02"/>
      <c r="D732" s="103"/>
      <c r="E732" s="10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02"/>
      <c r="D733" s="103"/>
      <c r="E733" s="10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02"/>
      <c r="D734" s="103"/>
      <c r="E734" s="10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02"/>
      <c r="D735" s="103"/>
      <c r="E735" s="10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02"/>
      <c r="D736" s="103"/>
      <c r="E736" s="10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02"/>
      <c r="D737" s="103"/>
      <c r="E737" s="10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02"/>
      <c r="D738" s="103"/>
      <c r="E738" s="10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02"/>
      <c r="D739" s="103"/>
      <c r="E739" s="10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02"/>
      <c r="D740" s="103"/>
      <c r="E740" s="10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02"/>
      <c r="D741" s="103"/>
      <c r="E741" s="10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02"/>
      <c r="D742" s="103"/>
      <c r="E742" s="10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02"/>
      <c r="D743" s="103"/>
      <c r="E743" s="10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02"/>
      <c r="D744" s="103"/>
      <c r="E744" s="10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02"/>
      <c r="D745" s="103"/>
      <c r="E745" s="10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02"/>
      <c r="D746" s="103"/>
      <c r="E746" s="10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02"/>
      <c r="D747" s="103"/>
      <c r="E747" s="10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02"/>
      <c r="D748" s="103"/>
      <c r="E748" s="10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02"/>
      <c r="D749" s="103"/>
      <c r="E749" s="10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02"/>
      <c r="D750" s="103"/>
      <c r="E750" s="10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02"/>
      <c r="D751" s="103"/>
      <c r="E751" s="10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02"/>
      <c r="D752" s="103"/>
      <c r="E752" s="10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02"/>
      <c r="D753" s="103"/>
      <c r="E753" s="10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02"/>
      <c r="D754" s="103"/>
      <c r="E754" s="10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02"/>
      <c r="D755" s="103"/>
      <c r="E755" s="10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02"/>
      <c r="D756" s="103"/>
      <c r="E756" s="10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02"/>
      <c r="D757" s="103"/>
      <c r="E757" s="10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02"/>
      <c r="D758" s="103"/>
      <c r="E758" s="10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02"/>
      <c r="D759" s="103"/>
      <c r="E759" s="10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02"/>
      <c r="D760" s="103"/>
      <c r="E760" s="10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02"/>
      <c r="D761" s="103"/>
      <c r="E761" s="10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02"/>
      <c r="D762" s="103"/>
      <c r="E762" s="10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02"/>
      <c r="D763" s="103"/>
      <c r="E763" s="10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02"/>
      <c r="D764" s="103"/>
      <c r="E764" s="10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02"/>
      <c r="D765" s="103"/>
      <c r="E765" s="10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02"/>
      <c r="D766" s="103"/>
      <c r="E766" s="10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02"/>
      <c r="D767" s="103"/>
      <c r="E767" s="10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02"/>
      <c r="D768" s="103"/>
      <c r="E768" s="10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02"/>
      <c r="D769" s="103"/>
      <c r="E769" s="10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02"/>
      <c r="D770" s="103"/>
      <c r="E770" s="10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02"/>
      <c r="D771" s="103"/>
      <c r="E771" s="10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02"/>
      <c r="D772" s="103"/>
      <c r="E772" s="10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02"/>
      <c r="D773" s="103"/>
      <c r="E773" s="10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02"/>
      <c r="D774" s="103"/>
      <c r="E774" s="10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02"/>
      <c r="D775" s="103"/>
      <c r="E775" s="10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02"/>
      <c r="D776" s="103"/>
      <c r="E776" s="10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02"/>
      <c r="D777" s="103"/>
      <c r="E777" s="10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02"/>
      <c r="D778" s="103"/>
      <c r="E778" s="10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02"/>
      <c r="D779" s="103"/>
      <c r="E779" s="10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02"/>
      <c r="D780" s="103"/>
      <c r="E780" s="10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02"/>
      <c r="D781" s="103"/>
      <c r="E781" s="10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02"/>
      <c r="D782" s="103"/>
      <c r="E782" s="10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02"/>
      <c r="D783" s="103"/>
      <c r="E783" s="10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02"/>
      <c r="D784" s="103"/>
      <c r="E784" s="10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02"/>
      <c r="D785" s="103"/>
      <c r="E785" s="10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02"/>
      <c r="D786" s="103"/>
      <c r="E786" s="10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02"/>
      <c r="D787" s="103"/>
      <c r="E787" s="10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02"/>
      <c r="D788" s="103"/>
      <c r="E788" s="10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02"/>
      <c r="D789" s="103"/>
      <c r="E789" s="10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02"/>
      <c r="D790" s="103"/>
      <c r="E790" s="10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02"/>
      <c r="D791" s="103"/>
      <c r="E791" s="10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02"/>
      <c r="D792" s="103"/>
      <c r="E792" s="10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02"/>
      <c r="D793" s="103"/>
      <c r="E793" s="10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02"/>
      <c r="D794" s="103"/>
      <c r="E794" s="10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02"/>
      <c r="D795" s="103"/>
      <c r="E795" s="10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02"/>
      <c r="D796" s="103"/>
      <c r="E796" s="10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02"/>
      <c r="D797" s="103"/>
      <c r="E797" s="10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02"/>
      <c r="D798" s="103"/>
      <c r="E798" s="10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02"/>
      <c r="D799" s="103"/>
      <c r="E799" s="10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02"/>
      <c r="D800" s="103"/>
      <c r="E800" s="10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02"/>
      <c r="D801" s="103"/>
      <c r="E801" s="10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02"/>
      <c r="D802" s="103"/>
      <c r="E802" s="10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02"/>
      <c r="D803" s="103"/>
      <c r="E803" s="10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02"/>
      <c r="D804" s="103"/>
      <c r="E804" s="10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02"/>
      <c r="D805" s="103"/>
      <c r="E805" s="10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02"/>
      <c r="D806" s="103"/>
      <c r="E806" s="10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02"/>
      <c r="D807" s="103"/>
      <c r="E807" s="10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02"/>
      <c r="D808" s="103"/>
      <c r="E808" s="10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02"/>
      <c r="D809" s="103"/>
      <c r="E809" s="10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02"/>
      <c r="D810" s="103"/>
      <c r="E810" s="10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02"/>
      <c r="D811" s="103"/>
      <c r="E811" s="10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02"/>
      <c r="D812" s="103"/>
      <c r="E812" s="10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02"/>
      <c r="D813" s="103"/>
      <c r="E813" s="10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02"/>
      <c r="D814" s="103"/>
      <c r="E814" s="10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02"/>
      <c r="D815" s="103"/>
      <c r="E815" s="10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02"/>
      <c r="D816" s="103"/>
      <c r="E816" s="10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02"/>
      <c r="D817" s="103"/>
      <c r="E817" s="10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02"/>
      <c r="D818" s="103"/>
      <c r="E818" s="10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02"/>
      <c r="D819" s="103"/>
      <c r="E819" s="10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02"/>
      <c r="D820" s="103"/>
      <c r="E820" s="10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02"/>
      <c r="D821" s="103"/>
      <c r="E821" s="10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02"/>
      <c r="D822" s="103"/>
      <c r="E822" s="10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02"/>
      <c r="D823" s="103"/>
      <c r="E823" s="10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02"/>
      <c r="D824" s="103"/>
      <c r="E824" s="10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02"/>
      <c r="D825" s="103"/>
      <c r="E825" s="10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02"/>
      <c r="D826" s="103"/>
      <c r="E826" s="10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02"/>
      <c r="D827" s="103"/>
      <c r="E827" s="10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02"/>
      <c r="D828" s="103"/>
      <c r="E828" s="10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02"/>
      <c r="D829" s="103"/>
      <c r="E829" s="10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02"/>
      <c r="D830" s="103"/>
      <c r="E830" s="10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02"/>
      <c r="D831" s="103"/>
      <c r="E831" s="10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02"/>
      <c r="D832" s="103"/>
      <c r="E832" s="10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02"/>
      <c r="D833" s="103"/>
      <c r="E833" s="10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02"/>
      <c r="D834" s="103"/>
      <c r="E834" s="10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02"/>
      <c r="D835" s="103"/>
      <c r="E835" s="10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02"/>
      <c r="D836" s="103"/>
      <c r="E836" s="10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02"/>
      <c r="D837" s="103"/>
      <c r="E837" s="10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02"/>
      <c r="D838" s="103"/>
      <c r="E838" s="10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02"/>
      <c r="D839" s="103"/>
      <c r="E839" s="10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02"/>
      <c r="D840" s="103"/>
      <c r="E840" s="10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02"/>
      <c r="D841" s="103"/>
      <c r="E841" s="10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02"/>
      <c r="D842" s="103"/>
      <c r="E842" s="10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02"/>
      <c r="D843" s="103"/>
      <c r="E843" s="10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02"/>
      <c r="D844" s="103"/>
      <c r="E844" s="10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02"/>
      <c r="D845" s="103"/>
      <c r="E845" s="10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02"/>
      <c r="D846" s="103"/>
      <c r="E846" s="10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02"/>
      <c r="D847" s="103"/>
      <c r="E847" s="10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02"/>
      <c r="D848" s="103"/>
      <c r="E848" s="10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02"/>
      <c r="D849" s="103"/>
      <c r="E849" s="10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02"/>
      <c r="D850" s="103"/>
      <c r="E850" s="10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02"/>
      <c r="D851" s="103"/>
      <c r="E851" s="10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02"/>
      <c r="D852" s="103"/>
      <c r="E852" s="10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02"/>
      <c r="D853" s="103"/>
      <c r="E853" s="10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02"/>
      <c r="D854" s="103"/>
      <c r="E854" s="10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02"/>
      <c r="D855" s="103"/>
      <c r="E855" s="10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02"/>
      <c r="D856" s="103"/>
      <c r="E856" s="10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02"/>
      <c r="D857" s="103"/>
      <c r="E857" s="10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02"/>
      <c r="D858" s="103"/>
      <c r="E858" s="10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02"/>
      <c r="D859" s="103"/>
      <c r="E859" s="10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02"/>
      <c r="D860" s="103"/>
      <c r="E860" s="10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02"/>
      <c r="D861" s="103"/>
      <c r="E861" s="10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02"/>
      <c r="D862" s="103"/>
      <c r="E862" s="10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02"/>
      <c r="D863" s="103"/>
      <c r="E863" s="10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02"/>
      <c r="D864" s="103"/>
      <c r="E864" s="10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02"/>
      <c r="D865" s="103"/>
      <c r="E865" s="10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02"/>
      <c r="D866" s="103"/>
      <c r="E866" s="10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02"/>
      <c r="D867" s="103"/>
      <c r="E867" s="10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02"/>
      <c r="D868" s="103"/>
      <c r="E868" s="10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02"/>
      <c r="D869" s="103"/>
      <c r="E869" s="10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02"/>
      <c r="D870" s="103"/>
      <c r="E870" s="10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02"/>
      <c r="D871" s="103"/>
      <c r="E871" s="10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02"/>
      <c r="D872" s="103"/>
      <c r="E872" s="10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02"/>
      <c r="D873" s="103"/>
      <c r="E873" s="10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02"/>
      <c r="D874" s="103"/>
      <c r="E874" s="10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02"/>
      <c r="D875" s="103"/>
      <c r="E875" s="10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02"/>
      <c r="D876" s="103"/>
      <c r="E876" s="10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02"/>
      <c r="D877" s="103"/>
      <c r="E877" s="10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02"/>
      <c r="D878" s="103"/>
      <c r="E878" s="10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02"/>
      <c r="D879" s="103"/>
      <c r="E879" s="10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02"/>
      <c r="D880" s="103"/>
      <c r="E880" s="10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02"/>
      <c r="D881" s="103"/>
      <c r="E881" s="10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02"/>
      <c r="D882" s="103"/>
      <c r="E882" s="10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02"/>
      <c r="D883" s="103"/>
      <c r="E883" s="10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02"/>
      <c r="D884" s="103"/>
      <c r="E884" s="10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02"/>
      <c r="D885" s="103"/>
      <c r="E885" s="10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02"/>
      <c r="D886" s="103"/>
      <c r="E886" s="10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02"/>
      <c r="D887" s="103"/>
      <c r="E887" s="10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02"/>
      <c r="D888" s="103"/>
      <c r="E888" s="10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02"/>
      <c r="D889" s="103"/>
      <c r="E889" s="10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02"/>
      <c r="D890" s="103"/>
      <c r="E890" s="10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02"/>
      <c r="D891" s="103"/>
      <c r="E891" s="10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02"/>
      <c r="D892" s="103"/>
      <c r="E892" s="10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02"/>
      <c r="D893" s="103"/>
      <c r="E893" s="10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02"/>
      <c r="D894" s="103"/>
      <c r="E894" s="10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02"/>
      <c r="D895" s="103"/>
      <c r="E895" s="10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02"/>
      <c r="D896" s="103"/>
      <c r="E896" s="10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02"/>
      <c r="D897" s="103"/>
      <c r="E897" s="10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02"/>
      <c r="D898" s="103"/>
      <c r="E898" s="10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02"/>
      <c r="D899" s="103"/>
      <c r="E899" s="10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02"/>
      <c r="D900" s="103"/>
      <c r="E900" s="10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02"/>
      <c r="D901" s="103"/>
      <c r="E901" s="10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02"/>
      <c r="D902" s="103"/>
      <c r="E902" s="10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02"/>
      <c r="D903" s="103"/>
      <c r="E903" s="10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02"/>
      <c r="D904" s="103"/>
      <c r="E904" s="10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02"/>
      <c r="D905" s="103"/>
      <c r="E905" s="10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02"/>
      <c r="D906" s="103"/>
      <c r="E906" s="10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02"/>
      <c r="D907" s="103"/>
      <c r="E907" s="10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02"/>
      <c r="D908" s="103"/>
      <c r="E908" s="10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02"/>
      <c r="D909" s="103"/>
      <c r="E909" s="10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02"/>
      <c r="D910" s="103"/>
      <c r="E910" s="10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02"/>
      <c r="D911" s="103"/>
      <c r="E911" s="10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02"/>
      <c r="D912" s="103"/>
      <c r="E912" s="10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02"/>
      <c r="D913" s="103"/>
      <c r="E913" s="10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02"/>
      <c r="D914" s="103"/>
      <c r="E914" s="10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02"/>
      <c r="D915" s="103"/>
      <c r="E915" s="10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02"/>
      <c r="D916" s="103"/>
      <c r="E916" s="10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02"/>
      <c r="D917" s="103"/>
      <c r="E917" s="10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02"/>
      <c r="D918" s="103"/>
      <c r="E918" s="10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02"/>
      <c r="D919" s="103"/>
      <c r="E919" s="10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02"/>
      <c r="D920" s="103"/>
      <c r="E920" s="10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02"/>
      <c r="D921" s="103"/>
      <c r="E921" s="10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02"/>
      <c r="D922" s="103"/>
      <c r="E922" s="10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02"/>
      <c r="D923" s="103"/>
      <c r="E923" s="10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02"/>
      <c r="D924" s="103"/>
      <c r="E924" s="10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02"/>
      <c r="D925" s="103"/>
      <c r="E925" s="10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02"/>
      <c r="D926" s="103"/>
      <c r="E926" s="10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02"/>
      <c r="D927" s="103"/>
      <c r="E927" s="10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02"/>
      <c r="D928" s="103"/>
      <c r="E928" s="10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02"/>
      <c r="D929" s="103"/>
      <c r="E929" s="10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02"/>
      <c r="D930" s="103"/>
      <c r="E930" s="10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02"/>
      <c r="D931" s="103"/>
      <c r="E931" s="10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02"/>
      <c r="D932" s="103"/>
      <c r="E932" s="10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02"/>
      <c r="D933" s="103"/>
      <c r="E933" s="10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02"/>
      <c r="D934" s="103"/>
      <c r="E934" s="10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02"/>
      <c r="D935" s="103"/>
      <c r="E935" s="10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02"/>
      <c r="D936" s="103"/>
      <c r="E936" s="10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02"/>
      <c r="D937" s="103"/>
      <c r="E937" s="10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02"/>
      <c r="D938" s="103"/>
      <c r="E938" s="10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02"/>
      <c r="D939" s="103"/>
      <c r="E939" s="10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02"/>
      <c r="D940" s="103"/>
      <c r="E940" s="10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02"/>
      <c r="D941" s="103"/>
      <c r="E941" s="10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02"/>
      <c r="D942" s="103"/>
      <c r="E942" s="10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02"/>
      <c r="D943" s="103"/>
      <c r="E943" s="10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02"/>
      <c r="D944" s="103"/>
      <c r="E944" s="10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02"/>
      <c r="D945" s="103"/>
      <c r="E945" s="10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02"/>
      <c r="D946" s="103"/>
      <c r="E946" s="10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02"/>
      <c r="D947" s="103"/>
      <c r="E947" s="10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02"/>
      <c r="D948" s="103"/>
      <c r="E948" s="10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02"/>
      <c r="D949" s="103"/>
      <c r="E949" s="10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02"/>
      <c r="D950" s="103"/>
      <c r="E950" s="10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02"/>
      <c r="D951" s="103"/>
      <c r="E951" s="10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02"/>
      <c r="D952" s="103"/>
      <c r="E952" s="10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02"/>
      <c r="D953" s="103"/>
      <c r="E953" s="10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02"/>
      <c r="D954" s="103"/>
      <c r="E954" s="10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02"/>
      <c r="D955" s="103"/>
      <c r="E955" s="10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02"/>
      <c r="D956" s="103"/>
      <c r="E956" s="10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02"/>
      <c r="D957" s="103"/>
      <c r="E957" s="10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02"/>
      <c r="D958" s="103"/>
      <c r="E958" s="10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02"/>
      <c r="D959" s="103"/>
      <c r="E959" s="10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02"/>
      <c r="D960" s="103"/>
      <c r="E960" s="10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02"/>
      <c r="D961" s="103"/>
      <c r="E961" s="10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02"/>
      <c r="D962" s="103"/>
      <c r="E962" s="10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02"/>
      <c r="D963" s="103"/>
      <c r="E963" s="10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02"/>
      <c r="D964" s="103"/>
      <c r="E964" s="10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02"/>
      <c r="D965" s="103"/>
      <c r="E965" s="10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02"/>
      <c r="D966" s="103"/>
      <c r="E966" s="10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02"/>
      <c r="D967" s="103"/>
      <c r="E967" s="10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02"/>
      <c r="D968" s="103"/>
      <c r="E968" s="10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02"/>
      <c r="D969" s="103"/>
      <c r="E969" s="10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02"/>
      <c r="D970" s="103"/>
      <c r="E970" s="10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02"/>
      <c r="D971" s="103"/>
      <c r="E971" s="10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02"/>
      <c r="D972" s="103"/>
      <c r="E972" s="10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02"/>
      <c r="D973" s="103"/>
      <c r="E973" s="10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02"/>
      <c r="D974" s="103"/>
      <c r="E974" s="10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02"/>
      <c r="D975" s="103"/>
      <c r="E975" s="10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02"/>
      <c r="D976" s="103"/>
      <c r="E976" s="10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02"/>
      <c r="D977" s="103"/>
      <c r="E977" s="10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02"/>
      <c r="D978" s="103"/>
      <c r="E978" s="10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02"/>
      <c r="D979" s="103"/>
      <c r="E979" s="10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02"/>
      <c r="D980" s="103"/>
      <c r="E980" s="10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02"/>
      <c r="D981" s="103"/>
      <c r="E981" s="10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02"/>
      <c r="D982" s="103"/>
      <c r="E982" s="10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02"/>
      <c r="D983" s="103"/>
      <c r="E983" s="10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02"/>
      <c r="D984" s="103"/>
      <c r="E984" s="10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02"/>
      <c r="D985" s="103"/>
      <c r="E985" s="10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02"/>
      <c r="D986" s="103"/>
      <c r="E986" s="10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02"/>
      <c r="D987" s="103"/>
      <c r="E987" s="10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02"/>
      <c r="D988" s="103"/>
      <c r="E988" s="10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02"/>
      <c r="D989" s="103"/>
      <c r="E989" s="10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02"/>
      <c r="D990" s="103"/>
      <c r="E990" s="10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02"/>
      <c r="D991" s="103"/>
      <c r="E991" s="10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02"/>
      <c r="D992" s="103"/>
      <c r="E992" s="10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02"/>
      <c r="D993" s="103"/>
      <c r="E993" s="10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02"/>
      <c r="D994" s="103"/>
      <c r="E994" s="10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02"/>
      <c r="D995" s="103"/>
      <c r="E995" s="10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02"/>
      <c r="D996" s="103"/>
      <c r="E996" s="10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02"/>
      <c r="D997" s="103"/>
      <c r="E997" s="10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02"/>
      <c r="D998" s="103"/>
      <c r="E998" s="10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02"/>
      <c r="D999" s="103"/>
      <c r="E999" s="10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02"/>
      <c r="D1000" s="103"/>
      <c r="E1000" s="10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B1:C1"/>
    <mergeCell ref="D1:F1"/>
    <mergeCell ref="G1:J1"/>
    <mergeCell ref="B2:J2"/>
    <mergeCell ref="G3:J3"/>
    <mergeCell ref="G6:J6"/>
    <mergeCell ref="G8:I8"/>
    <mergeCell ref="J25:J27"/>
  </mergeCells>
  <hyperlinks>
    <hyperlink r:id="rId1" ref="B10"/>
    <hyperlink r:id="rId2" ref="B32"/>
  </hyperlinks>
  <printOptions/>
  <pageMargins bottom="0.75" footer="0.0" header="0.0" left="0.7" right="0.7" top="0.75"/>
  <pageSetup paperSize="9" orientation="portrait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33"/>
    <col customWidth="1" min="2" max="2" width="46.22"/>
    <col customWidth="1" min="3" max="10" width="12.89"/>
    <col customWidth="1" min="11" max="26" width="10.78"/>
  </cols>
  <sheetData>
    <row r="1" ht="22.5" customHeight="1">
      <c r="A1" s="23"/>
      <c r="B1" s="24"/>
      <c r="C1" s="25"/>
      <c r="D1" s="26" t="s">
        <v>15</v>
      </c>
      <c r="E1" s="27"/>
      <c r="F1" s="27"/>
      <c r="G1" s="28"/>
      <c r="H1" s="29"/>
      <c r="I1" s="29"/>
      <c r="J1" s="29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7.25" customHeight="1">
      <c r="A2" s="23"/>
      <c r="B2" s="31"/>
      <c r="C2" s="32"/>
      <c r="D2" s="32"/>
      <c r="E2" s="32"/>
      <c r="F2" s="32"/>
      <c r="G2" s="32"/>
      <c r="H2" s="32"/>
      <c r="I2" s="32"/>
      <c r="J2" s="33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7.25" customHeight="1">
      <c r="A3" s="23"/>
      <c r="B3" s="34" t="s">
        <v>16</v>
      </c>
      <c r="C3" s="35" t="s">
        <v>17</v>
      </c>
      <c r="D3" s="34" t="s">
        <v>18</v>
      </c>
      <c r="E3" s="35" t="s">
        <v>19</v>
      </c>
      <c r="F3" s="36" t="s">
        <v>20</v>
      </c>
      <c r="G3" s="37" t="s">
        <v>21</v>
      </c>
      <c r="H3" s="38"/>
      <c r="I3" s="38"/>
      <c r="J3" s="39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7.25" customHeight="1">
      <c r="A4" s="23"/>
      <c r="B4" s="40" t="s">
        <v>24</v>
      </c>
      <c r="C4" s="41">
        <v>45183.0</v>
      </c>
      <c r="D4" s="42">
        <v>0.6388888888888888</v>
      </c>
      <c r="E4" s="43">
        <v>0.65625</v>
      </c>
      <c r="F4" s="44">
        <f t="shared" ref="F4:F213" si="1">IF(E4-D4 &gt; 0, E4-D4, "")</f>
        <v>0.01736111111</v>
      </c>
      <c r="G4" s="45" t="s">
        <v>2</v>
      </c>
      <c r="H4" s="46" t="s">
        <v>3</v>
      </c>
      <c r="I4" s="46" t="s">
        <v>5</v>
      </c>
      <c r="J4" s="47" t="s">
        <v>23</v>
      </c>
      <c r="K4" s="48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25" customHeight="1">
      <c r="A5" s="23"/>
      <c r="B5" s="40" t="s">
        <v>26</v>
      </c>
      <c r="C5" s="56">
        <v>45184.0</v>
      </c>
      <c r="D5" s="53">
        <v>0.5625</v>
      </c>
      <c r="E5" s="54">
        <v>0.6041666666666666</v>
      </c>
      <c r="F5" s="44">
        <f t="shared" si="1"/>
        <v>0.04166666667</v>
      </c>
      <c r="G5" s="49">
        <f>SUM(I10:I29)</f>
        <v>4.104166667</v>
      </c>
      <c r="H5" s="50">
        <f>IF((TEXT("150:00:00", "[h]:mm")-G5) &gt; 0, (ABS(TEXT("150:00:00", "[h]:mm")-G5)),  0)</f>
        <v>2.145833333</v>
      </c>
      <c r="I5" s="51">
        <f>(G5/TEXT("150:00:00", "[h]:mm"))</f>
        <v>0.6566666667</v>
      </c>
      <c r="J5" s="52">
        <f>IF(COUNT(I10:I29) &gt; 0, (SUM(I10:I29)/COUNT(I10:I29)), 0)</f>
        <v>0.2052083333</v>
      </c>
      <c r="K5" s="48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7.25" customHeight="1">
      <c r="A6" s="23"/>
      <c r="B6" s="40" t="s">
        <v>27</v>
      </c>
      <c r="C6" s="56">
        <v>45187.0</v>
      </c>
      <c r="D6" s="42">
        <v>0.5833333333333334</v>
      </c>
      <c r="E6" s="60">
        <v>0.6388888888888888</v>
      </c>
      <c r="F6" s="44">
        <f t="shared" si="1"/>
        <v>0.05555555556</v>
      </c>
      <c r="G6" s="55" t="str">
        <f>IFERROR(__xludf.DUMMYFUNCTION("SPARKLINE(I5, {""charttype"",""bar""; ""max"",1; ""min"",0; ""color1"",""grey""})"),"")</f>
        <v/>
      </c>
      <c r="H6" s="38"/>
      <c r="I6" s="38"/>
      <c r="J6" s="39"/>
      <c r="K6" s="48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7.25" customHeight="1">
      <c r="A7" s="23"/>
      <c r="B7" s="40" t="s">
        <v>453</v>
      </c>
      <c r="C7" s="56">
        <v>45189.0</v>
      </c>
      <c r="D7" s="42">
        <v>0.6041666666666666</v>
      </c>
      <c r="E7" s="60">
        <v>0.7708333333333334</v>
      </c>
      <c r="F7" s="44">
        <f t="shared" si="1"/>
        <v>0.1666666667</v>
      </c>
      <c r="G7" s="57"/>
      <c r="H7" s="58"/>
      <c r="I7" s="58"/>
      <c r="J7" s="59"/>
      <c r="K7" s="48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7.25" customHeight="1">
      <c r="A8" s="23"/>
      <c r="B8" s="40" t="s">
        <v>133</v>
      </c>
      <c r="C8" s="122">
        <v>45191.0</v>
      </c>
      <c r="D8" s="42">
        <v>0.4166666666666667</v>
      </c>
      <c r="E8" s="60">
        <v>0.5</v>
      </c>
      <c r="F8" s="44">
        <f t="shared" si="1"/>
        <v>0.08333333333</v>
      </c>
      <c r="G8" s="61" t="s">
        <v>28</v>
      </c>
      <c r="H8" s="62"/>
      <c r="I8" s="63"/>
      <c r="J8" s="30"/>
      <c r="K8" s="48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7.25" customHeight="1">
      <c r="A9" s="23"/>
      <c r="B9" s="40" t="s">
        <v>454</v>
      </c>
      <c r="C9" s="56">
        <v>45196.0</v>
      </c>
      <c r="D9" s="53">
        <v>0.6111111111111112</v>
      </c>
      <c r="E9" s="54">
        <v>0.6527777777777778</v>
      </c>
      <c r="F9" s="44">
        <f t="shared" si="1"/>
        <v>0.04166666667</v>
      </c>
      <c r="G9" s="64" t="s">
        <v>30</v>
      </c>
      <c r="H9" s="65" t="s">
        <v>31</v>
      </c>
      <c r="I9" s="66" t="s">
        <v>20</v>
      </c>
      <c r="J9" s="30"/>
      <c r="K9" s="67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7.25" customHeight="1">
      <c r="A10" s="23"/>
      <c r="B10" s="68" t="s">
        <v>455</v>
      </c>
      <c r="C10" s="56">
        <v>45219.0</v>
      </c>
      <c r="D10" s="53">
        <v>0.7916666666666666</v>
      </c>
      <c r="E10" s="54">
        <v>0.8333333333333334</v>
      </c>
      <c r="F10" s="44">
        <f t="shared" si="1"/>
        <v>0.04166666667</v>
      </c>
      <c r="G10" s="70">
        <v>45180.0</v>
      </c>
      <c r="H10" s="71">
        <f t="shared" ref="H10:H28" si="2">G10+6</f>
        <v>45186</v>
      </c>
      <c r="I10" s="72">
        <f t="shared" ref="I10:I29" si="3">IF(SUMIFS($F:$F,$C:$C,"&gt;="&amp;G10,$C:$C,"&lt;="&amp;H10) &gt; 0, SUMIFS($F:$F,$C:$C,"&gt;="&amp;G10,$C:$C,"&lt;="&amp;H10), IF(G10 &lt;= TODAY(), 0, ""))</f>
        <v>0.05902777778</v>
      </c>
      <c r="J10" s="30"/>
      <c r="K10" s="48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7.25" customHeight="1">
      <c r="A11" s="23"/>
      <c r="B11" s="68" t="s">
        <v>455</v>
      </c>
      <c r="C11" s="56">
        <v>45220.0</v>
      </c>
      <c r="D11" s="53">
        <v>0.8333333333333334</v>
      </c>
      <c r="E11" s="54">
        <v>0.875</v>
      </c>
      <c r="F11" s="44">
        <f t="shared" si="1"/>
        <v>0.04166666667</v>
      </c>
      <c r="G11" s="73">
        <f t="shared" ref="G11:G28" si="4">G10+7</f>
        <v>45187</v>
      </c>
      <c r="H11" s="74">
        <f t="shared" si="2"/>
        <v>45193</v>
      </c>
      <c r="I11" s="75">
        <f t="shared" si="3"/>
        <v>0.3055555556</v>
      </c>
      <c r="J11" s="76"/>
      <c r="K11" s="48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7.25" customHeight="1">
      <c r="A12" s="23"/>
      <c r="B12" s="68" t="s">
        <v>456</v>
      </c>
      <c r="C12" s="56">
        <v>45222.0</v>
      </c>
      <c r="D12" s="53">
        <v>0.375</v>
      </c>
      <c r="E12" s="54">
        <v>0.4166666666666667</v>
      </c>
      <c r="F12" s="44">
        <f t="shared" si="1"/>
        <v>0.04166666667</v>
      </c>
      <c r="G12" s="77">
        <f t="shared" si="4"/>
        <v>45194</v>
      </c>
      <c r="H12" s="78">
        <f t="shared" si="2"/>
        <v>45200</v>
      </c>
      <c r="I12" s="72">
        <f t="shared" si="3"/>
        <v>0.04166666667</v>
      </c>
      <c r="J12" s="76"/>
      <c r="K12" s="48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7.25" customHeight="1">
      <c r="A13" s="23"/>
      <c r="B13" s="68" t="s">
        <v>456</v>
      </c>
      <c r="C13" s="56">
        <v>45236.0</v>
      </c>
      <c r="D13" s="53">
        <v>0.5208333333333334</v>
      </c>
      <c r="E13" s="54">
        <v>0.5625</v>
      </c>
      <c r="F13" s="44">
        <f t="shared" si="1"/>
        <v>0.04166666667</v>
      </c>
      <c r="G13" s="79">
        <f t="shared" si="4"/>
        <v>45201</v>
      </c>
      <c r="H13" s="80">
        <f t="shared" si="2"/>
        <v>45207</v>
      </c>
      <c r="I13" s="75">
        <f t="shared" si="3"/>
        <v>0</v>
      </c>
      <c r="J13" s="48"/>
      <c r="K13" s="48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7.25" customHeight="1">
      <c r="A14" s="23"/>
      <c r="B14" s="40" t="s">
        <v>118</v>
      </c>
      <c r="C14" s="56">
        <v>45237.0</v>
      </c>
      <c r="D14" s="53">
        <v>0.5208333333284827</v>
      </c>
      <c r="E14" s="54">
        <v>0.5416666666715173</v>
      </c>
      <c r="F14" s="44">
        <f t="shared" si="1"/>
        <v>0.02083333334</v>
      </c>
      <c r="G14" s="77">
        <f t="shared" si="4"/>
        <v>45208</v>
      </c>
      <c r="H14" s="78">
        <f t="shared" si="2"/>
        <v>45214</v>
      </c>
      <c r="I14" s="72">
        <f t="shared" si="3"/>
        <v>0</v>
      </c>
      <c r="J14" s="48"/>
      <c r="K14" s="48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7.25" customHeight="1">
      <c r="A15" s="23"/>
      <c r="B15" s="40" t="s">
        <v>118</v>
      </c>
      <c r="C15" s="56">
        <v>45244.0</v>
      </c>
      <c r="D15" s="42">
        <v>0.6458333333284827</v>
      </c>
      <c r="E15" s="54">
        <v>0.6875</v>
      </c>
      <c r="F15" s="44">
        <f t="shared" si="1"/>
        <v>0.04166666667</v>
      </c>
      <c r="G15" s="73">
        <f t="shared" si="4"/>
        <v>45215</v>
      </c>
      <c r="H15" s="74">
        <f t="shared" si="2"/>
        <v>45221</v>
      </c>
      <c r="I15" s="75">
        <f t="shared" si="3"/>
        <v>0.08333333333</v>
      </c>
      <c r="J15" s="48"/>
      <c r="K15" s="48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7.25" customHeight="1">
      <c r="A16" s="23"/>
      <c r="B16" s="68" t="s">
        <v>457</v>
      </c>
      <c r="C16" s="56">
        <v>45245.0</v>
      </c>
      <c r="D16" s="53">
        <v>0.5625</v>
      </c>
      <c r="E16" s="54">
        <v>0.6458333333333334</v>
      </c>
      <c r="F16" s="44">
        <f t="shared" si="1"/>
        <v>0.08333333333</v>
      </c>
      <c r="G16" s="77">
        <f t="shared" si="4"/>
        <v>45222</v>
      </c>
      <c r="H16" s="78">
        <f t="shared" si="2"/>
        <v>45228</v>
      </c>
      <c r="I16" s="72">
        <f t="shared" si="3"/>
        <v>0.04166666667</v>
      </c>
      <c r="J16" s="30"/>
      <c r="K16" s="48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7.25" customHeight="1">
      <c r="A17" s="23"/>
      <c r="B17" s="68" t="s">
        <v>457</v>
      </c>
      <c r="C17" s="56">
        <v>45245.0</v>
      </c>
      <c r="D17" s="53">
        <v>0.7708333333333334</v>
      </c>
      <c r="E17" s="54">
        <v>0.8541666666666666</v>
      </c>
      <c r="F17" s="44">
        <f t="shared" si="1"/>
        <v>0.08333333333</v>
      </c>
      <c r="G17" s="73">
        <f t="shared" si="4"/>
        <v>45229</v>
      </c>
      <c r="H17" s="74">
        <f t="shared" si="2"/>
        <v>45235</v>
      </c>
      <c r="I17" s="75">
        <f t="shared" si="3"/>
        <v>0</v>
      </c>
      <c r="J17" s="104" t="s">
        <v>127</v>
      </c>
      <c r="K17" s="48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7.25" customHeight="1">
      <c r="A18" s="23"/>
      <c r="B18" s="68" t="s">
        <v>458</v>
      </c>
      <c r="C18" s="69">
        <v>45247.0</v>
      </c>
      <c r="D18" s="53">
        <v>0.7916666666666666</v>
      </c>
      <c r="E18" s="54">
        <v>0.875</v>
      </c>
      <c r="F18" s="44">
        <f t="shared" si="1"/>
        <v>0.08333333333</v>
      </c>
      <c r="G18" s="77">
        <f t="shared" si="4"/>
        <v>45236</v>
      </c>
      <c r="H18" s="78">
        <f t="shared" si="2"/>
        <v>45242</v>
      </c>
      <c r="I18" s="72">
        <f t="shared" si="3"/>
        <v>0.06250000001</v>
      </c>
      <c r="J18" s="82"/>
      <c r="K18" s="48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7.25" customHeight="1">
      <c r="A19" s="23"/>
      <c r="B19" s="40" t="s">
        <v>458</v>
      </c>
      <c r="C19" s="69">
        <v>45248.0</v>
      </c>
      <c r="D19" s="53">
        <v>0.6041666666666666</v>
      </c>
      <c r="E19" s="54">
        <v>0.6875</v>
      </c>
      <c r="F19" s="44">
        <f t="shared" si="1"/>
        <v>0.08333333333</v>
      </c>
      <c r="G19" s="73">
        <f t="shared" si="4"/>
        <v>45243</v>
      </c>
      <c r="H19" s="74">
        <f t="shared" si="2"/>
        <v>45249</v>
      </c>
      <c r="I19" s="75">
        <f t="shared" si="3"/>
        <v>0.4166666667</v>
      </c>
      <c r="J19" s="30"/>
      <c r="K19" s="48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7.25" customHeight="1">
      <c r="A20" s="23"/>
      <c r="B20" s="68" t="s">
        <v>457</v>
      </c>
      <c r="C20" s="69">
        <v>45248.0</v>
      </c>
      <c r="D20" s="53">
        <v>0.6875</v>
      </c>
      <c r="E20" s="54">
        <v>0.7291666666666666</v>
      </c>
      <c r="F20" s="44">
        <f t="shared" si="1"/>
        <v>0.04166666667</v>
      </c>
      <c r="G20" s="77">
        <f t="shared" si="4"/>
        <v>45250</v>
      </c>
      <c r="H20" s="78">
        <f t="shared" si="2"/>
        <v>45256</v>
      </c>
      <c r="I20" s="72">
        <f t="shared" si="3"/>
        <v>0.1458333333</v>
      </c>
      <c r="J20" s="30"/>
      <c r="K20" s="48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7.25" customHeight="1">
      <c r="A21" s="23"/>
      <c r="B21" s="40" t="s">
        <v>457</v>
      </c>
      <c r="C21" s="69">
        <v>45250.0</v>
      </c>
      <c r="D21" s="53">
        <v>0.4166666666666667</v>
      </c>
      <c r="E21" s="54">
        <v>0.5</v>
      </c>
      <c r="F21" s="44">
        <f t="shared" si="1"/>
        <v>0.08333333333</v>
      </c>
      <c r="G21" s="73">
        <f t="shared" si="4"/>
        <v>45257</v>
      </c>
      <c r="H21" s="74">
        <f t="shared" si="2"/>
        <v>45263</v>
      </c>
      <c r="I21" s="75">
        <f t="shared" si="3"/>
        <v>0.1666666667</v>
      </c>
      <c r="J21" s="30"/>
      <c r="K21" s="48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7.25" customHeight="1">
      <c r="A22" s="23"/>
      <c r="B22" s="40" t="s">
        <v>459</v>
      </c>
      <c r="C22" s="69">
        <v>45254.0</v>
      </c>
      <c r="D22" s="53">
        <v>0.4166666666666667</v>
      </c>
      <c r="E22" s="54">
        <v>0.4375</v>
      </c>
      <c r="F22" s="44">
        <f t="shared" si="1"/>
        <v>0.02083333333</v>
      </c>
      <c r="G22" s="77">
        <f t="shared" si="4"/>
        <v>45264</v>
      </c>
      <c r="H22" s="78">
        <f t="shared" si="2"/>
        <v>45270</v>
      </c>
      <c r="I22" s="72">
        <f t="shared" si="3"/>
        <v>0.25</v>
      </c>
      <c r="J22" s="48"/>
      <c r="K22" s="48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7.25" customHeight="1">
      <c r="A23" s="23"/>
      <c r="B23" s="40" t="s">
        <v>460</v>
      </c>
      <c r="C23" s="69">
        <v>45254.0</v>
      </c>
      <c r="D23" s="53">
        <v>0.5208333333333334</v>
      </c>
      <c r="E23" s="54">
        <v>0.5625</v>
      </c>
      <c r="F23" s="44">
        <f t="shared" si="1"/>
        <v>0.04166666667</v>
      </c>
      <c r="G23" s="73">
        <f t="shared" si="4"/>
        <v>45271</v>
      </c>
      <c r="H23" s="74">
        <f t="shared" si="2"/>
        <v>45277</v>
      </c>
      <c r="I23" s="75">
        <f t="shared" si="3"/>
        <v>0.04166666667</v>
      </c>
      <c r="J23" s="48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7.25" customHeight="1">
      <c r="A24" s="23"/>
      <c r="B24" s="40" t="s">
        <v>461</v>
      </c>
      <c r="C24" s="69">
        <v>45257.0</v>
      </c>
      <c r="D24" s="53">
        <v>0.6875</v>
      </c>
      <c r="E24" s="54">
        <v>0.7291666666666666</v>
      </c>
      <c r="F24" s="44">
        <f t="shared" si="1"/>
        <v>0.04166666667</v>
      </c>
      <c r="G24" s="77">
        <f t="shared" si="4"/>
        <v>45278</v>
      </c>
      <c r="H24" s="78">
        <f t="shared" si="2"/>
        <v>45284</v>
      </c>
      <c r="I24" s="72">
        <f t="shared" si="3"/>
        <v>0.375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7.25" customHeight="1">
      <c r="A25" s="23"/>
      <c r="B25" s="68" t="s">
        <v>462</v>
      </c>
      <c r="C25" s="69">
        <v>45258.0</v>
      </c>
      <c r="D25" s="53">
        <v>0.6875</v>
      </c>
      <c r="E25" s="54">
        <v>0.7291666666666666</v>
      </c>
      <c r="F25" s="44">
        <f t="shared" si="1"/>
        <v>0.04166666667</v>
      </c>
      <c r="G25" s="73">
        <f t="shared" si="4"/>
        <v>45285</v>
      </c>
      <c r="H25" s="74">
        <f t="shared" si="2"/>
        <v>45291</v>
      </c>
      <c r="I25" s="75">
        <f t="shared" si="3"/>
        <v>0.125</v>
      </c>
      <c r="J25" s="104" t="s">
        <v>127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7.25" customHeight="1">
      <c r="A26" s="23"/>
      <c r="B26" s="68" t="s">
        <v>463</v>
      </c>
      <c r="C26" s="69">
        <v>45259.0</v>
      </c>
      <c r="D26" s="53">
        <v>0.7291666666666666</v>
      </c>
      <c r="E26" s="54">
        <v>0.8125</v>
      </c>
      <c r="F26" s="44">
        <f t="shared" si="1"/>
        <v>0.08333333333</v>
      </c>
      <c r="G26" s="77">
        <f t="shared" si="4"/>
        <v>45292</v>
      </c>
      <c r="H26" s="78">
        <f t="shared" si="2"/>
        <v>45298</v>
      </c>
      <c r="I26" s="72">
        <f t="shared" si="3"/>
        <v>0.2083333333</v>
      </c>
      <c r="J26" s="88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7.25" customHeight="1">
      <c r="A27" s="23"/>
      <c r="B27" s="68" t="s">
        <v>133</v>
      </c>
      <c r="C27" s="69">
        <v>45264.0</v>
      </c>
      <c r="D27" s="53">
        <v>0.6458333333333334</v>
      </c>
      <c r="E27" s="54">
        <v>0.6875</v>
      </c>
      <c r="F27" s="44">
        <f t="shared" si="1"/>
        <v>0.04166666667</v>
      </c>
      <c r="G27" s="73">
        <f t="shared" si="4"/>
        <v>45299</v>
      </c>
      <c r="H27" s="74">
        <f t="shared" si="2"/>
        <v>45305</v>
      </c>
      <c r="I27" s="75">
        <f t="shared" si="3"/>
        <v>0.8229166667</v>
      </c>
      <c r="J27" s="89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7.25" customHeight="1">
      <c r="A28" s="23"/>
      <c r="B28" s="68" t="s">
        <v>464</v>
      </c>
      <c r="C28" s="69">
        <v>45265.0</v>
      </c>
      <c r="D28" s="53">
        <v>0.8333333333333334</v>
      </c>
      <c r="E28" s="54">
        <v>0.9166666666666666</v>
      </c>
      <c r="F28" s="44">
        <f t="shared" si="1"/>
        <v>0.08333333333</v>
      </c>
      <c r="G28" s="77">
        <f t="shared" si="4"/>
        <v>45306</v>
      </c>
      <c r="H28" s="78">
        <f t="shared" si="2"/>
        <v>45312</v>
      </c>
      <c r="I28" s="72">
        <f t="shared" si="3"/>
        <v>0.875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7.25" customHeight="1">
      <c r="A29" s="23"/>
      <c r="B29" s="68" t="s">
        <v>465</v>
      </c>
      <c r="C29" s="69">
        <v>45266.0</v>
      </c>
      <c r="D29" s="53">
        <v>0.4375</v>
      </c>
      <c r="E29" s="54">
        <v>0.4791666666666667</v>
      </c>
      <c r="F29" s="44">
        <f t="shared" si="1"/>
        <v>0.04166666667</v>
      </c>
      <c r="G29" s="90">
        <f>G28+7</f>
        <v>45313</v>
      </c>
      <c r="H29" s="91">
        <f>G29+1</f>
        <v>45314</v>
      </c>
      <c r="I29" s="92">
        <f t="shared" si="3"/>
        <v>0.08333333333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7.25" customHeight="1">
      <c r="A30" s="23"/>
      <c r="B30" s="68" t="s">
        <v>466</v>
      </c>
      <c r="C30" s="69">
        <v>45267.0</v>
      </c>
      <c r="D30" s="53">
        <v>0.8541666666666666</v>
      </c>
      <c r="E30" s="54">
        <v>0.9375</v>
      </c>
      <c r="F30" s="44">
        <f t="shared" si="1"/>
        <v>0.08333333333</v>
      </c>
      <c r="G30" s="93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7.25" customHeight="1">
      <c r="A31" s="23"/>
      <c r="B31" s="68" t="s">
        <v>133</v>
      </c>
      <c r="C31" s="69">
        <v>45272.0</v>
      </c>
      <c r="D31" s="53">
        <v>0.6041666666666666</v>
      </c>
      <c r="E31" s="54">
        <v>0.6458333333333334</v>
      </c>
      <c r="F31" s="44">
        <f t="shared" si="1"/>
        <v>0.04166666667</v>
      </c>
      <c r="G31" s="93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7.25" customHeight="1">
      <c r="A32" s="23"/>
      <c r="B32" s="68" t="s">
        <v>467</v>
      </c>
      <c r="C32" s="69">
        <v>45278.0</v>
      </c>
      <c r="D32" s="53">
        <v>0.75</v>
      </c>
      <c r="E32" s="54">
        <v>0.8333333333333334</v>
      </c>
      <c r="F32" s="44">
        <f t="shared" si="1"/>
        <v>0.08333333333</v>
      </c>
      <c r="G32" s="93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7.25" customHeight="1">
      <c r="A33" s="23"/>
      <c r="B33" s="68" t="s">
        <v>468</v>
      </c>
      <c r="C33" s="69">
        <v>45279.0</v>
      </c>
      <c r="D33" s="53">
        <v>0.5833333333333334</v>
      </c>
      <c r="E33" s="54">
        <v>0.6666666666666666</v>
      </c>
      <c r="F33" s="44">
        <f t="shared" si="1"/>
        <v>0.08333333333</v>
      </c>
      <c r="G33" s="93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7.25" customHeight="1">
      <c r="A34" s="23"/>
      <c r="B34" s="68" t="s">
        <v>469</v>
      </c>
      <c r="C34" s="69">
        <v>45280.0</v>
      </c>
      <c r="D34" s="53">
        <v>0.3958333333333333</v>
      </c>
      <c r="E34" s="54">
        <v>0.4375</v>
      </c>
      <c r="F34" s="44">
        <f t="shared" si="1"/>
        <v>0.04166666667</v>
      </c>
      <c r="G34" s="93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7.25" customHeight="1">
      <c r="A35" s="23"/>
      <c r="B35" s="68" t="s">
        <v>470</v>
      </c>
      <c r="C35" s="69">
        <v>45281.0</v>
      </c>
      <c r="D35" s="53">
        <v>0.4479166666666667</v>
      </c>
      <c r="E35" s="54">
        <v>0.4895833333333333</v>
      </c>
      <c r="F35" s="44">
        <f t="shared" si="1"/>
        <v>0.04166666667</v>
      </c>
      <c r="G35" s="93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7.25" customHeight="1">
      <c r="A36" s="23"/>
      <c r="B36" s="68" t="s">
        <v>471</v>
      </c>
      <c r="C36" s="69">
        <v>45283.0</v>
      </c>
      <c r="D36" s="53">
        <v>0.3541666666666667</v>
      </c>
      <c r="E36" s="54">
        <v>0.4791666666666667</v>
      </c>
      <c r="F36" s="44">
        <f t="shared" si="1"/>
        <v>0.125</v>
      </c>
      <c r="G36" s="93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7.25" customHeight="1">
      <c r="A37" s="23"/>
      <c r="B37" s="68" t="s">
        <v>472</v>
      </c>
      <c r="C37" s="69">
        <v>45290.0</v>
      </c>
      <c r="D37" s="53">
        <v>0.3333333333333333</v>
      </c>
      <c r="E37" s="54">
        <v>0.4583333333333333</v>
      </c>
      <c r="F37" s="44">
        <f t="shared" si="1"/>
        <v>0.125</v>
      </c>
      <c r="G37" s="93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7.25" customHeight="1">
      <c r="A38" s="23"/>
      <c r="B38" s="68" t="s">
        <v>473</v>
      </c>
      <c r="C38" s="69">
        <v>45293.0</v>
      </c>
      <c r="D38" s="53">
        <v>0.7291666666666666</v>
      </c>
      <c r="E38" s="54">
        <v>0.7708333333333334</v>
      </c>
      <c r="F38" s="44">
        <f t="shared" si="1"/>
        <v>0.04166666667</v>
      </c>
      <c r="G38" s="93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7.25" customHeight="1">
      <c r="A39" s="23"/>
      <c r="B39" s="68" t="s">
        <v>474</v>
      </c>
      <c r="C39" s="69">
        <v>45296.0</v>
      </c>
      <c r="D39" s="53">
        <v>0.6041666666666666</v>
      </c>
      <c r="E39" s="54">
        <v>0.7708333333333334</v>
      </c>
      <c r="F39" s="44">
        <f t="shared" si="1"/>
        <v>0.1666666667</v>
      </c>
      <c r="G39" s="93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7.25" customHeight="1">
      <c r="A40" s="23"/>
      <c r="B40" s="68" t="s">
        <v>475</v>
      </c>
      <c r="C40" s="69">
        <v>45299.0</v>
      </c>
      <c r="D40" s="53">
        <v>0.625</v>
      </c>
      <c r="E40" s="54">
        <v>0.75</v>
      </c>
      <c r="F40" s="44">
        <f t="shared" si="1"/>
        <v>0.125</v>
      </c>
      <c r="G40" s="93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7.25" customHeight="1">
      <c r="A41" s="23"/>
      <c r="B41" s="68" t="s">
        <v>476</v>
      </c>
      <c r="C41" s="69">
        <v>45300.0</v>
      </c>
      <c r="D41" s="53">
        <v>0.53125</v>
      </c>
      <c r="E41" s="54">
        <v>0.7291666666666666</v>
      </c>
      <c r="F41" s="44">
        <f t="shared" si="1"/>
        <v>0.1979166667</v>
      </c>
      <c r="G41" s="93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7.25" customHeight="1">
      <c r="A42" s="23"/>
      <c r="B42" s="68" t="s">
        <v>477</v>
      </c>
      <c r="C42" s="69">
        <v>45301.0</v>
      </c>
      <c r="D42" s="53">
        <v>0.5208333333333334</v>
      </c>
      <c r="E42" s="54">
        <v>0.6458333333333334</v>
      </c>
      <c r="F42" s="44">
        <f t="shared" si="1"/>
        <v>0.125</v>
      </c>
      <c r="G42" s="93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7.25" customHeight="1">
      <c r="A43" s="23"/>
      <c r="B43" s="68" t="s">
        <v>477</v>
      </c>
      <c r="C43" s="69">
        <v>45302.0</v>
      </c>
      <c r="D43" s="53">
        <v>0.5833333333333334</v>
      </c>
      <c r="E43" s="54">
        <v>0.6875</v>
      </c>
      <c r="F43" s="44">
        <f t="shared" si="1"/>
        <v>0.1041666667</v>
      </c>
      <c r="G43" s="93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7.25" customHeight="1">
      <c r="A44" s="23"/>
      <c r="B44" s="68" t="s">
        <v>478</v>
      </c>
      <c r="C44" s="69">
        <v>45304.0</v>
      </c>
      <c r="D44" s="53">
        <v>0.7083333333333334</v>
      </c>
      <c r="E44" s="54">
        <v>0.8333333333333334</v>
      </c>
      <c r="F44" s="44">
        <f t="shared" si="1"/>
        <v>0.125</v>
      </c>
      <c r="G44" s="93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7.25" customHeight="1">
      <c r="A45" s="23"/>
      <c r="B45" s="68" t="s">
        <v>479</v>
      </c>
      <c r="C45" s="69">
        <v>45305.0</v>
      </c>
      <c r="D45" s="53">
        <v>0.6458333333333334</v>
      </c>
      <c r="E45" s="54">
        <v>0.7916666666666666</v>
      </c>
      <c r="F45" s="44">
        <f t="shared" si="1"/>
        <v>0.1458333333</v>
      </c>
      <c r="G45" s="93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7.25" customHeight="1">
      <c r="A46" s="23"/>
      <c r="B46" s="68" t="s">
        <v>480</v>
      </c>
      <c r="C46" s="69">
        <v>45306.0</v>
      </c>
      <c r="D46" s="53">
        <v>0.4166666666666667</v>
      </c>
      <c r="E46" s="54">
        <v>0.5</v>
      </c>
      <c r="F46" s="44">
        <f t="shared" si="1"/>
        <v>0.08333333333</v>
      </c>
      <c r="G46" s="93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7.25" customHeight="1">
      <c r="A47" s="23"/>
      <c r="B47" s="68" t="s">
        <v>481</v>
      </c>
      <c r="C47" s="69">
        <v>45306.0</v>
      </c>
      <c r="D47" s="53">
        <v>0.7916666666666666</v>
      </c>
      <c r="E47" s="54">
        <v>0.8333333333333334</v>
      </c>
      <c r="F47" s="44">
        <f t="shared" si="1"/>
        <v>0.04166666667</v>
      </c>
      <c r="G47" s="93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7.25" customHeight="1">
      <c r="A48" s="23"/>
      <c r="B48" s="68" t="s">
        <v>482</v>
      </c>
      <c r="C48" s="69">
        <v>45306.0</v>
      </c>
      <c r="D48" s="53">
        <v>0.8333333333333334</v>
      </c>
      <c r="E48" s="54">
        <v>0.9166666666666666</v>
      </c>
      <c r="F48" s="44">
        <f t="shared" si="1"/>
        <v>0.08333333333</v>
      </c>
      <c r="G48" s="93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7.25" customHeight="1">
      <c r="A49" s="23"/>
      <c r="B49" s="68" t="s">
        <v>483</v>
      </c>
      <c r="C49" s="69">
        <v>45307.0</v>
      </c>
      <c r="D49" s="53">
        <v>0.7916666666666666</v>
      </c>
      <c r="E49" s="54">
        <v>0.9375</v>
      </c>
      <c r="F49" s="44">
        <f t="shared" si="1"/>
        <v>0.1458333333</v>
      </c>
      <c r="G49" s="93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7.25" customHeight="1">
      <c r="A50" s="23"/>
      <c r="B50" s="68" t="s">
        <v>484</v>
      </c>
      <c r="C50" s="69">
        <v>45308.0</v>
      </c>
      <c r="D50" s="53">
        <v>0.5</v>
      </c>
      <c r="E50" s="54">
        <v>0.6458333333333334</v>
      </c>
      <c r="F50" s="44">
        <f t="shared" si="1"/>
        <v>0.1458333333</v>
      </c>
      <c r="G50" s="93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7.25" customHeight="1">
      <c r="A51" s="23"/>
      <c r="B51" s="68" t="s">
        <v>485</v>
      </c>
      <c r="C51" s="69">
        <v>45308.0</v>
      </c>
      <c r="D51" s="53">
        <v>0.75</v>
      </c>
      <c r="E51" s="54">
        <v>0.8333333333333334</v>
      </c>
      <c r="F51" s="44">
        <f t="shared" si="1"/>
        <v>0.08333333333</v>
      </c>
      <c r="G51" s="93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7.25" customHeight="1">
      <c r="A52" s="23"/>
      <c r="B52" s="68" t="s">
        <v>486</v>
      </c>
      <c r="C52" s="69">
        <v>45310.0</v>
      </c>
      <c r="D52" s="53">
        <v>0.5</v>
      </c>
      <c r="E52" s="54">
        <v>0.5416666666666666</v>
      </c>
      <c r="F52" s="44">
        <f t="shared" si="1"/>
        <v>0.04166666667</v>
      </c>
      <c r="G52" s="93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7.25" customHeight="1">
      <c r="A53" s="23"/>
      <c r="B53" s="68" t="s">
        <v>487</v>
      </c>
      <c r="C53" s="69">
        <v>45311.0</v>
      </c>
      <c r="D53" s="53">
        <v>0.6875</v>
      </c>
      <c r="E53" s="54">
        <v>0.7708333333333334</v>
      </c>
      <c r="F53" s="44">
        <f t="shared" si="1"/>
        <v>0.08333333333</v>
      </c>
      <c r="G53" s="93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7.25" customHeight="1">
      <c r="A54" s="23"/>
      <c r="B54" s="68" t="s">
        <v>488</v>
      </c>
      <c r="C54" s="69">
        <v>45312.0</v>
      </c>
      <c r="D54" s="53">
        <v>0.375</v>
      </c>
      <c r="E54" s="54">
        <v>0.5416666666666666</v>
      </c>
      <c r="F54" s="44">
        <f t="shared" si="1"/>
        <v>0.1666666667</v>
      </c>
      <c r="G54" s="93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7.25" customHeight="1">
      <c r="A55" s="23"/>
      <c r="B55" s="68" t="s">
        <v>489</v>
      </c>
      <c r="C55" s="69">
        <v>45313.0</v>
      </c>
      <c r="D55" s="53">
        <v>0.7708333333333334</v>
      </c>
      <c r="E55" s="54">
        <v>0.8541666666666666</v>
      </c>
      <c r="F55" s="44">
        <f t="shared" si="1"/>
        <v>0.08333333333</v>
      </c>
      <c r="G55" s="93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7.25" customHeight="1">
      <c r="A56" s="23"/>
      <c r="B56" s="98"/>
      <c r="C56" s="99"/>
      <c r="D56" s="100"/>
      <c r="E56" s="101"/>
      <c r="F56" s="44" t="str">
        <f t="shared" si="1"/>
        <v/>
      </c>
      <c r="G56" s="93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7.25" customHeight="1">
      <c r="A57" s="23"/>
      <c r="B57" s="98"/>
      <c r="C57" s="99"/>
      <c r="D57" s="100"/>
      <c r="E57" s="101"/>
      <c r="F57" s="44" t="str">
        <f t="shared" si="1"/>
        <v/>
      </c>
      <c r="G57" s="93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7.25" customHeight="1">
      <c r="A58" s="23"/>
      <c r="B58" s="98"/>
      <c r="C58" s="99"/>
      <c r="D58" s="100"/>
      <c r="E58" s="101"/>
      <c r="F58" s="44" t="str">
        <f t="shared" si="1"/>
        <v/>
      </c>
      <c r="G58" s="93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7.25" customHeight="1">
      <c r="A59" s="23"/>
      <c r="B59" s="98"/>
      <c r="C59" s="99"/>
      <c r="D59" s="100"/>
      <c r="E59" s="101"/>
      <c r="F59" s="44" t="str">
        <f t="shared" si="1"/>
        <v/>
      </c>
      <c r="G59" s="93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7.25" customHeight="1">
      <c r="A60" s="23"/>
      <c r="B60" s="98"/>
      <c r="C60" s="99"/>
      <c r="D60" s="100"/>
      <c r="E60" s="101"/>
      <c r="F60" s="44" t="str">
        <f t="shared" si="1"/>
        <v/>
      </c>
      <c r="G60" s="93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7.25" customHeight="1">
      <c r="A61" s="23"/>
      <c r="B61" s="98"/>
      <c r="C61" s="99"/>
      <c r="D61" s="100"/>
      <c r="E61" s="101"/>
      <c r="F61" s="44" t="str">
        <f t="shared" si="1"/>
        <v/>
      </c>
      <c r="G61" s="93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7.25" customHeight="1">
      <c r="A62" s="23"/>
      <c r="B62" s="98"/>
      <c r="C62" s="99"/>
      <c r="D62" s="100"/>
      <c r="E62" s="101"/>
      <c r="F62" s="44" t="str">
        <f t="shared" si="1"/>
        <v/>
      </c>
      <c r="G62" s="93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7.25" customHeight="1">
      <c r="A63" s="23"/>
      <c r="B63" s="98"/>
      <c r="C63" s="99"/>
      <c r="D63" s="100"/>
      <c r="E63" s="101"/>
      <c r="F63" s="44" t="str">
        <f t="shared" si="1"/>
        <v/>
      </c>
      <c r="G63" s="93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7.25" customHeight="1">
      <c r="A64" s="23"/>
      <c r="B64" s="98"/>
      <c r="C64" s="99"/>
      <c r="D64" s="100"/>
      <c r="E64" s="101"/>
      <c r="F64" s="44" t="str">
        <f t="shared" si="1"/>
        <v/>
      </c>
      <c r="G64" s="93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7.25" customHeight="1">
      <c r="A65" s="23"/>
      <c r="B65" s="98"/>
      <c r="C65" s="99"/>
      <c r="D65" s="100"/>
      <c r="E65" s="101"/>
      <c r="F65" s="44" t="str">
        <f t="shared" si="1"/>
        <v/>
      </c>
      <c r="G65" s="93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7.25" customHeight="1">
      <c r="A66" s="23"/>
      <c r="B66" s="98"/>
      <c r="C66" s="99"/>
      <c r="D66" s="100"/>
      <c r="E66" s="101"/>
      <c r="F66" s="44" t="str">
        <f t="shared" si="1"/>
        <v/>
      </c>
      <c r="G66" s="93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7.25" customHeight="1">
      <c r="A67" s="23"/>
      <c r="B67" s="98"/>
      <c r="C67" s="99"/>
      <c r="D67" s="100"/>
      <c r="E67" s="101"/>
      <c r="F67" s="44" t="str">
        <f t="shared" si="1"/>
        <v/>
      </c>
      <c r="G67" s="93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7.25" customHeight="1">
      <c r="A68" s="23"/>
      <c r="B68" s="98"/>
      <c r="C68" s="99"/>
      <c r="D68" s="100"/>
      <c r="E68" s="101"/>
      <c r="F68" s="44" t="str">
        <f t="shared" si="1"/>
        <v/>
      </c>
      <c r="G68" s="93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7.25" customHeight="1">
      <c r="A69" s="23"/>
      <c r="B69" s="98"/>
      <c r="C69" s="99"/>
      <c r="D69" s="100"/>
      <c r="E69" s="101"/>
      <c r="F69" s="44" t="str">
        <f t="shared" si="1"/>
        <v/>
      </c>
      <c r="G69" s="93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7.25" customHeight="1">
      <c r="A70" s="23"/>
      <c r="B70" s="98"/>
      <c r="C70" s="99"/>
      <c r="D70" s="100"/>
      <c r="E70" s="101"/>
      <c r="F70" s="44" t="str">
        <f t="shared" si="1"/>
        <v/>
      </c>
      <c r="G70" s="93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7.25" customHeight="1">
      <c r="A71" s="23"/>
      <c r="B71" s="98"/>
      <c r="C71" s="99"/>
      <c r="D71" s="100"/>
      <c r="E71" s="101"/>
      <c r="F71" s="44" t="str">
        <f t="shared" si="1"/>
        <v/>
      </c>
      <c r="G71" s="93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7.25" customHeight="1">
      <c r="A72" s="23"/>
      <c r="B72" s="98"/>
      <c r="C72" s="99"/>
      <c r="D72" s="100"/>
      <c r="E72" s="101"/>
      <c r="F72" s="44" t="str">
        <f t="shared" si="1"/>
        <v/>
      </c>
      <c r="G72" s="93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7.25" customHeight="1">
      <c r="A73" s="23"/>
      <c r="B73" s="98"/>
      <c r="C73" s="99"/>
      <c r="D73" s="100"/>
      <c r="E73" s="101"/>
      <c r="F73" s="44" t="str">
        <f t="shared" si="1"/>
        <v/>
      </c>
      <c r="G73" s="93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7.25" customHeight="1">
      <c r="A74" s="23"/>
      <c r="B74" s="98"/>
      <c r="C74" s="99"/>
      <c r="D74" s="100"/>
      <c r="E74" s="101"/>
      <c r="F74" s="44" t="str">
        <f t="shared" si="1"/>
        <v/>
      </c>
      <c r="G74" s="93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7.25" customHeight="1">
      <c r="A75" s="23"/>
      <c r="B75" s="98"/>
      <c r="C75" s="99"/>
      <c r="D75" s="100"/>
      <c r="E75" s="101"/>
      <c r="F75" s="44" t="str">
        <f t="shared" si="1"/>
        <v/>
      </c>
      <c r="G75" s="93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7.25" customHeight="1">
      <c r="A76" s="23"/>
      <c r="B76" s="98"/>
      <c r="C76" s="99"/>
      <c r="D76" s="100"/>
      <c r="E76" s="101"/>
      <c r="F76" s="44" t="str">
        <f t="shared" si="1"/>
        <v/>
      </c>
      <c r="G76" s="93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7.25" customHeight="1">
      <c r="A77" s="23"/>
      <c r="B77" s="98"/>
      <c r="C77" s="99"/>
      <c r="D77" s="100"/>
      <c r="E77" s="101"/>
      <c r="F77" s="44" t="str">
        <f t="shared" si="1"/>
        <v/>
      </c>
      <c r="G77" s="93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7.25" customHeight="1">
      <c r="A78" s="23"/>
      <c r="B78" s="98"/>
      <c r="C78" s="99"/>
      <c r="D78" s="100"/>
      <c r="E78" s="101"/>
      <c r="F78" s="44" t="str">
        <f t="shared" si="1"/>
        <v/>
      </c>
      <c r="G78" s="93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7.25" customHeight="1">
      <c r="A79" s="23"/>
      <c r="B79" s="98"/>
      <c r="C79" s="99"/>
      <c r="D79" s="100"/>
      <c r="E79" s="101"/>
      <c r="F79" s="44" t="str">
        <f t="shared" si="1"/>
        <v/>
      </c>
      <c r="G79" s="93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7.25" customHeight="1">
      <c r="A80" s="23"/>
      <c r="B80" s="98"/>
      <c r="C80" s="99"/>
      <c r="D80" s="100"/>
      <c r="E80" s="101"/>
      <c r="F80" s="44" t="str">
        <f t="shared" si="1"/>
        <v/>
      </c>
      <c r="G80" s="93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7.25" customHeight="1">
      <c r="A81" s="23"/>
      <c r="B81" s="98"/>
      <c r="C81" s="99"/>
      <c r="D81" s="100"/>
      <c r="E81" s="101"/>
      <c r="F81" s="44" t="str">
        <f t="shared" si="1"/>
        <v/>
      </c>
      <c r="G81" s="93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7.25" customHeight="1">
      <c r="A82" s="23"/>
      <c r="B82" s="98"/>
      <c r="C82" s="99"/>
      <c r="D82" s="100"/>
      <c r="E82" s="101"/>
      <c r="F82" s="44" t="str">
        <f t="shared" si="1"/>
        <v/>
      </c>
      <c r="G82" s="93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7.25" customHeight="1">
      <c r="A83" s="23"/>
      <c r="B83" s="98"/>
      <c r="C83" s="99"/>
      <c r="D83" s="100"/>
      <c r="E83" s="101"/>
      <c r="F83" s="44" t="str">
        <f t="shared" si="1"/>
        <v/>
      </c>
      <c r="G83" s="93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7.25" customHeight="1">
      <c r="A84" s="23"/>
      <c r="B84" s="98"/>
      <c r="C84" s="99"/>
      <c r="D84" s="100"/>
      <c r="E84" s="101"/>
      <c r="F84" s="44" t="str">
        <f t="shared" si="1"/>
        <v/>
      </c>
      <c r="G84" s="93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7.25" customHeight="1">
      <c r="A85" s="23"/>
      <c r="B85" s="98"/>
      <c r="C85" s="99"/>
      <c r="D85" s="100"/>
      <c r="E85" s="101"/>
      <c r="F85" s="44" t="str">
        <f t="shared" si="1"/>
        <v/>
      </c>
      <c r="G85" s="93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7.25" customHeight="1">
      <c r="A86" s="23"/>
      <c r="B86" s="98"/>
      <c r="C86" s="99"/>
      <c r="D86" s="100"/>
      <c r="E86" s="101"/>
      <c r="F86" s="44" t="str">
        <f t="shared" si="1"/>
        <v/>
      </c>
      <c r="G86" s="93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7.25" customHeight="1">
      <c r="A87" s="23"/>
      <c r="B87" s="98"/>
      <c r="C87" s="99"/>
      <c r="D87" s="100"/>
      <c r="E87" s="101"/>
      <c r="F87" s="44" t="str">
        <f t="shared" si="1"/>
        <v/>
      </c>
      <c r="G87" s="93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7.25" customHeight="1">
      <c r="A88" s="23"/>
      <c r="B88" s="98"/>
      <c r="C88" s="99"/>
      <c r="D88" s="100"/>
      <c r="E88" s="101"/>
      <c r="F88" s="44" t="str">
        <f t="shared" si="1"/>
        <v/>
      </c>
      <c r="G88" s="93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7.25" customHeight="1">
      <c r="A89" s="23"/>
      <c r="B89" s="98"/>
      <c r="C89" s="99"/>
      <c r="D89" s="100"/>
      <c r="E89" s="101"/>
      <c r="F89" s="44" t="str">
        <f t="shared" si="1"/>
        <v/>
      </c>
      <c r="G89" s="93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7.25" customHeight="1">
      <c r="A90" s="23"/>
      <c r="B90" s="98"/>
      <c r="C90" s="99"/>
      <c r="D90" s="100"/>
      <c r="E90" s="101"/>
      <c r="F90" s="44" t="str">
        <f t="shared" si="1"/>
        <v/>
      </c>
      <c r="G90" s="93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7.25" customHeight="1">
      <c r="A91" s="23"/>
      <c r="B91" s="98"/>
      <c r="C91" s="99"/>
      <c r="D91" s="100"/>
      <c r="E91" s="101"/>
      <c r="F91" s="44" t="str">
        <f t="shared" si="1"/>
        <v/>
      </c>
      <c r="G91" s="93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7.25" customHeight="1">
      <c r="A92" s="23"/>
      <c r="B92" s="98"/>
      <c r="C92" s="99"/>
      <c r="D92" s="100"/>
      <c r="E92" s="101"/>
      <c r="F92" s="44" t="str">
        <f t="shared" si="1"/>
        <v/>
      </c>
      <c r="G92" s="93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7.25" customHeight="1">
      <c r="A93" s="23"/>
      <c r="B93" s="98"/>
      <c r="C93" s="99"/>
      <c r="D93" s="100"/>
      <c r="E93" s="101"/>
      <c r="F93" s="44" t="str">
        <f t="shared" si="1"/>
        <v/>
      </c>
      <c r="G93" s="93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7.25" customHeight="1">
      <c r="A94" s="23"/>
      <c r="B94" s="98"/>
      <c r="C94" s="99"/>
      <c r="D94" s="100"/>
      <c r="E94" s="101"/>
      <c r="F94" s="44" t="str">
        <f t="shared" si="1"/>
        <v/>
      </c>
      <c r="G94" s="93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7.25" customHeight="1">
      <c r="A95" s="23"/>
      <c r="B95" s="98"/>
      <c r="C95" s="99"/>
      <c r="D95" s="100"/>
      <c r="E95" s="101"/>
      <c r="F95" s="44" t="str">
        <f t="shared" si="1"/>
        <v/>
      </c>
      <c r="G95" s="93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7.25" customHeight="1">
      <c r="A96" s="23"/>
      <c r="B96" s="98"/>
      <c r="C96" s="99"/>
      <c r="D96" s="100"/>
      <c r="E96" s="101"/>
      <c r="F96" s="44" t="str">
        <f t="shared" si="1"/>
        <v/>
      </c>
      <c r="G96" s="93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7.25" customHeight="1">
      <c r="A97" s="23"/>
      <c r="B97" s="98"/>
      <c r="C97" s="99"/>
      <c r="D97" s="100"/>
      <c r="E97" s="101"/>
      <c r="F97" s="44" t="str">
        <f t="shared" si="1"/>
        <v/>
      </c>
      <c r="G97" s="93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7.25" customHeight="1">
      <c r="A98" s="23"/>
      <c r="B98" s="98"/>
      <c r="C98" s="99"/>
      <c r="D98" s="100"/>
      <c r="E98" s="101"/>
      <c r="F98" s="44" t="str">
        <f t="shared" si="1"/>
        <v/>
      </c>
      <c r="G98" s="93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7.25" customHeight="1">
      <c r="A99" s="23"/>
      <c r="B99" s="98"/>
      <c r="C99" s="99"/>
      <c r="D99" s="100"/>
      <c r="E99" s="101"/>
      <c r="F99" s="44" t="str">
        <f t="shared" si="1"/>
        <v/>
      </c>
      <c r="G99" s="93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7.25" customHeight="1">
      <c r="A100" s="23"/>
      <c r="B100" s="98"/>
      <c r="C100" s="99"/>
      <c r="D100" s="100"/>
      <c r="E100" s="101"/>
      <c r="F100" s="44" t="str">
        <f t="shared" si="1"/>
        <v/>
      </c>
      <c r="G100" s="93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7.25" customHeight="1">
      <c r="A101" s="23"/>
      <c r="B101" s="98"/>
      <c r="C101" s="99"/>
      <c r="D101" s="100"/>
      <c r="E101" s="101"/>
      <c r="F101" s="44" t="str">
        <f t="shared" si="1"/>
        <v/>
      </c>
      <c r="G101" s="93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7.25" customHeight="1">
      <c r="A102" s="23"/>
      <c r="B102" s="98"/>
      <c r="C102" s="99"/>
      <c r="D102" s="100"/>
      <c r="E102" s="101"/>
      <c r="F102" s="44" t="str">
        <f t="shared" si="1"/>
        <v/>
      </c>
      <c r="G102" s="93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7.25" customHeight="1">
      <c r="A103" s="23"/>
      <c r="B103" s="98"/>
      <c r="C103" s="99"/>
      <c r="D103" s="100"/>
      <c r="E103" s="101"/>
      <c r="F103" s="44" t="str">
        <f t="shared" si="1"/>
        <v/>
      </c>
      <c r="G103" s="93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7.25" customHeight="1">
      <c r="A104" s="23"/>
      <c r="B104" s="98"/>
      <c r="C104" s="99"/>
      <c r="D104" s="100"/>
      <c r="E104" s="101"/>
      <c r="F104" s="44" t="str">
        <f t="shared" si="1"/>
        <v/>
      </c>
      <c r="G104" s="93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7.25" customHeight="1">
      <c r="A105" s="23"/>
      <c r="B105" s="98"/>
      <c r="C105" s="99"/>
      <c r="D105" s="100"/>
      <c r="E105" s="101"/>
      <c r="F105" s="44" t="str">
        <f t="shared" si="1"/>
        <v/>
      </c>
      <c r="G105" s="93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7.25" customHeight="1">
      <c r="A106" s="23"/>
      <c r="B106" s="98"/>
      <c r="C106" s="99"/>
      <c r="D106" s="100"/>
      <c r="E106" s="101"/>
      <c r="F106" s="44" t="str">
        <f t="shared" si="1"/>
        <v/>
      </c>
      <c r="G106" s="93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7.25" customHeight="1">
      <c r="A107" s="23"/>
      <c r="B107" s="98"/>
      <c r="C107" s="99"/>
      <c r="D107" s="100"/>
      <c r="E107" s="101"/>
      <c r="F107" s="44" t="str">
        <f t="shared" si="1"/>
        <v/>
      </c>
      <c r="G107" s="93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7.25" customHeight="1">
      <c r="A108" s="23"/>
      <c r="B108" s="98"/>
      <c r="C108" s="99"/>
      <c r="D108" s="100"/>
      <c r="E108" s="101"/>
      <c r="F108" s="44" t="str">
        <f t="shared" si="1"/>
        <v/>
      </c>
      <c r="G108" s="93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7.25" customHeight="1">
      <c r="A109" s="23"/>
      <c r="B109" s="98"/>
      <c r="C109" s="99"/>
      <c r="D109" s="100"/>
      <c r="E109" s="101"/>
      <c r="F109" s="44" t="str">
        <f t="shared" si="1"/>
        <v/>
      </c>
      <c r="G109" s="93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7.25" customHeight="1">
      <c r="A110" s="23"/>
      <c r="B110" s="98"/>
      <c r="C110" s="99"/>
      <c r="D110" s="100"/>
      <c r="E110" s="101"/>
      <c r="F110" s="44" t="str">
        <f t="shared" si="1"/>
        <v/>
      </c>
      <c r="G110" s="93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7.25" customHeight="1">
      <c r="A111" s="23"/>
      <c r="B111" s="98"/>
      <c r="C111" s="99"/>
      <c r="D111" s="100"/>
      <c r="E111" s="101"/>
      <c r="F111" s="44" t="str">
        <f t="shared" si="1"/>
        <v/>
      </c>
      <c r="G111" s="93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7.25" customHeight="1">
      <c r="A112" s="23"/>
      <c r="B112" s="98"/>
      <c r="C112" s="99"/>
      <c r="D112" s="100"/>
      <c r="E112" s="101"/>
      <c r="F112" s="44" t="str">
        <f t="shared" si="1"/>
        <v/>
      </c>
      <c r="G112" s="93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7.25" customHeight="1">
      <c r="A113" s="23"/>
      <c r="B113" s="98"/>
      <c r="C113" s="99"/>
      <c r="D113" s="100"/>
      <c r="E113" s="101"/>
      <c r="F113" s="44" t="str">
        <f t="shared" si="1"/>
        <v/>
      </c>
      <c r="G113" s="93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7.25" customHeight="1">
      <c r="A114" s="23"/>
      <c r="B114" s="98"/>
      <c r="C114" s="99"/>
      <c r="D114" s="100"/>
      <c r="E114" s="101"/>
      <c r="F114" s="44" t="str">
        <f t="shared" si="1"/>
        <v/>
      </c>
      <c r="G114" s="93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7.25" customHeight="1">
      <c r="A115" s="23"/>
      <c r="B115" s="98"/>
      <c r="C115" s="99"/>
      <c r="D115" s="100"/>
      <c r="E115" s="101"/>
      <c r="F115" s="44" t="str">
        <f t="shared" si="1"/>
        <v/>
      </c>
      <c r="G115" s="93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7.25" customHeight="1">
      <c r="A116" s="23"/>
      <c r="B116" s="98"/>
      <c r="C116" s="99"/>
      <c r="D116" s="100"/>
      <c r="E116" s="101"/>
      <c r="F116" s="44" t="str">
        <f t="shared" si="1"/>
        <v/>
      </c>
      <c r="G116" s="93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7.25" customHeight="1">
      <c r="A117" s="23"/>
      <c r="B117" s="98"/>
      <c r="C117" s="99"/>
      <c r="D117" s="100"/>
      <c r="E117" s="101"/>
      <c r="F117" s="44" t="str">
        <f t="shared" si="1"/>
        <v/>
      </c>
      <c r="G117" s="93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7.25" customHeight="1">
      <c r="A118" s="23"/>
      <c r="B118" s="98"/>
      <c r="C118" s="99"/>
      <c r="D118" s="100"/>
      <c r="E118" s="101"/>
      <c r="F118" s="44" t="str">
        <f t="shared" si="1"/>
        <v/>
      </c>
      <c r="G118" s="93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7.25" customHeight="1">
      <c r="A119" s="23"/>
      <c r="B119" s="98"/>
      <c r="C119" s="99"/>
      <c r="D119" s="100"/>
      <c r="E119" s="101"/>
      <c r="F119" s="44" t="str">
        <f t="shared" si="1"/>
        <v/>
      </c>
      <c r="G119" s="93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7.25" customHeight="1">
      <c r="A120" s="23"/>
      <c r="B120" s="98"/>
      <c r="C120" s="99"/>
      <c r="D120" s="100"/>
      <c r="E120" s="101"/>
      <c r="F120" s="44" t="str">
        <f t="shared" si="1"/>
        <v/>
      </c>
      <c r="G120" s="93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7.25" customHeight="1">
      <c r="A121" s="23"/>
      <c r="B121" s="98"/>
      <c r="C121" s="99"/>
      <c r="D121" s="100"/>
      <c r="E121" s="101"/>
      <c r="F121" s="44" t="str">
        <f t="shared" si="1"/>
        <v/>
      </c>
      <c r="G121" s="93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7.25" customHeight="1">
      <c r="A122" s="23"/>
      <c r="B122" s="98"/>
      <c r="C122" s="99"/>
      <c r="D122" s="100"/>
      <c r="E122" s="101"/>
      <c r="F122" s="44" t="str">
        <f t="shared" si="1"/>
        <v/>
      </c>
      <c r="G122" s="93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7.25" customHeight="1">
      <c r="A123" s="23"/>
      <c r="B123" s="98"/>
      <c r="C123" s="99"/>
      <c r="D123" s="100"/>
      <c r="E123" s="101"/>
      <c r="F123" s="44" t="str">
        <f t="shared" si="1"/>
        <v/>
      </c>
      <c r="G123" s="93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7.25" customHeight="1">
      <c r="A124" s="23"/>
      <c r="B124" s="98"/>
      <c r="C124" s="99"/>
      <c r="D124" s="100"/>
      <c r="E124" s="101"/>
      <c r="F124" s="44" t="str">
        <f t="shared" si="1"/>
        <v/>
      </c>
      <c r="G124" s="93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7.25" customHeight="1">
      <c r="A125" s="23"/>
      <c r="B125" s="98"/>
      <c r="C125" s="99"/>
      <c r="D125" s="100"/>
      <c r="E125" s="101"/>
      <c r="F125" s="44" t="str">
        <f t="shared" si="1"/>
        <v/>
      </c>
      <c r="G125" s="93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7.25" customHeight="1">
      <c r="A126" s="23"/>
      <c r="B126" s="98"/>
      <c r="C126" s="99"/>
      <c r="D126" s="100"/>
      <c r="E126" s="101"/>
      <c r="F126" s="44" t="str">
        <f t="shared" si="1"/>
        <v/>
      </c>
      <c r="G126" s="93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7.25" customHeight="1">
      <c r="A127" s="23"/>
      <c r="B127" s="98"/>
      <c r="C127" s="99"/>
      <c r="D127" s="100"/>
      <c r="E127" s="101"/>
      <c r="F127" s="44" t="str">
        <f t="shared" si="1"/>
        <v/>
      </c>
      <c r="G127" s="93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7.25" customHeight="1">
      <c r="A128" s="23"/>
      <c r="B128" s="98"/>
      <c r="C128" s="99"/>
      <c r="D128" s="100"/>
      <c r="E128" s="101"/>
      <c r="F128" s="44" t="str">
        <f t="shared" si="1"/>
        <v/>
      </c>
      <c r="G128" s="93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7.25" customHeight="1">
      <c r="A129" s="23"/>
      <c r="B129" s="98"/>
      <c r="C129" s="99"/>
      <c r="D129" s="100"/>
      <c r="E129" s="101"/>
      <c r="F129" s="44" t="str">
        <f t="shared" si="1"/>
        <v/>
      </c>
      <c r="G129" s="93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7.25" customHeight="1">
      <c r="A130" s="23"/>
      <c r="B130" s="98"/>
      <c r="C130" s="99"/>
      <c r="D130" s="100"/>
      <c r="E130" s="101"/>
      <c r="F130" s="44" t="str">
        <f t="shared" si="1"/>
        <v/>
      </c>
      <c r="G130" s="93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7.25" customHeight="1">
      <c r="A131" s="23"/>
      <c r="B131" s="98"/>
      <c r="C131" s="99"/>
      <c r="D131" s="100"/>
      <c r="E131" s="101"/>
      <c r="F131" s="44" t="str">
        <f t="shared" si="1"/>
        <v/>
      </c>
      <c r="G131" s="93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7.25" customHeight="1">
      <c r="A132" s="23"/>
      <c r="B132" s="98"/>
      <c r="C132" s="99"/>
      <c r="D132" s="100"/>
      <c r="E132" s="101"/>
      <c r="F132" s="44" t="str">
        <f t="shared" si="1"/>
        <v/>
      </c>
      <c r="G132" s="93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7.25" customHeight="1">
      <c r="A133" s="23"/>
      <c r="B133" s="98"/>
      <c r="C133" s="99"/>
      <c r="D133" s="100"/>
      <c r="E133" s="101"/>
      <c r="F133" s="44" t="str">
        <f t="shared" si="1"/>
        <v/>
      </c>
      <c r="G133" s="93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7.25" customHeight="1">
      <c r="A134" s="23"/>
      <c r="B134" s="98"/>
      <c r="C134" s="99"/>
      <c r="D134" s="100"/>
      <c r="E134" s="101"/>
      <c r="F134" s="44" t="str">
        <f t="shared" si="1"/>
        <v/>
      </c>
      <c r="G134" s="93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7.25" customHeight="1">
      <c r="A135" s="23"/>
      <c r="B135" s="98"/>
      <c r="C135" s="99"/>
      <c r="D135" s="100"/>
      <c r="E135" s="101"/>
      <c r="F135" s="44" t="str">
        <f t="shared" si="1"/>
        <v/>
      </c>
      <c r="G135" s="93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7.25" customHeight="1">
      <c r="A136" s="23"/>
      <c r="B136" s="98"/>
      <c r="C136" s="99"/>
      <c r="D136" s="100"/>
      <c r="E136" s="101"/>
      <c r="F136" s="44" t="str">
        <f t="shared" si="1"/>
        <v/>
      </c>
      <c r="G136" s="93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7.25" customHeight="1">
      <c r="A137" s="23"/>
      <c r="B137" s="98"/>
      <c r="C137" s="99"/>
      <c r="D137" s="100"/>
      <c r="E137" s="101"/>
      <c r="F137" s="44" t="str">
        <f t="shared" si="1"/>
        <v/>
      </c>
      <c r="G137" s="93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7.25" customHeight="1">
      <c r="A138" s="23"/>
      <c r="B138" s="98"/>
      <c r="C138" s="99"/>
      <c r="D138" s="100"/>
      <c r="E138" s="101"/>
      <c r="F138" s="44" t="str">
        <f t="shared" si="1"/>
        <v/>
      </c>
      <c r="G138" s="93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7.25" customHeight="1">
      <c r="A139" s="23"/>
      <c r="B139" s="98"/>
      <c r="C139" s="99"/>
      <c r="D139" s="100"/>
      <c r="E139" s="101"/>
      <c r="F139" s="44" t="str">
        <f t="shared" si="1"/>
        <v/>
      </c>
      <c r="G139" s="93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7.25" customHeight="1">
      <c r="A140" s="23"/>
      <c r="B140" s="98"/>
      <c r="C140" s="99"/>
      <c r="D140" s="100"/>
      <c r="E140" s="101"/>
      <c r="F140" s="44" t="str">
        <f t="shared" si="1"/>
        <v/>
      </c>
      <c r="G140" s="93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7.25" customHeight="1">
      <c r="A141" s="23"/>
      <c r="B141" s="98"/>
      <c r="C141" s="99"/>
      <c r="D141" s="100"/>
      <c r="E141" s="101"/>
      <c r="F141" s="44" t="str">
        <f t="shared" si="1"/>
        <v/>
      </c>
      <c r="G141" s="93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7.25" customHeight="1">
      <c r="A142" s="23"/>
      <c r="B142" s="98"/>
      <c r="C142" s="99"/>
      <c r="D142" s="100"/>
      <c r="E142" s="101"/>
      <c r="F142" s="44" t="str">
        <f t="shared" si="1"/>
        <v/>
      </c>
      <c r="G142" s="93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7.25" customHeight="1">
      <c r="A143" s="23"/>
      <c r="B143" s="98"/>
      <c r="C143" s="99"/>
      <c r="D143" s="100"/>
      <c r="E143" s="101"/>
      <c r="F143" s="44" t="str">
        <f t="shared" si="1"/>
        <v/>
      </c>
      <c r="G143" s="93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7.25" customHeight="1">
      <c r="A144" s="23"/>
      <c r="B144" s="98"/>
      <c r="C144" s="99"/>
      <c r="D144" s="100"/>
      <c r="E144" s="101"/>
      <c r="F144" s="44" t="str">
        <f t="shared" si="1"/>
        <v/>
      </c>
      <c r="G144" s="93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7.25" customHeight="1">
      <c r="A145" s="23"/>
      <c r="B145" s="98"/>
      <c r="C145" s="99"/>
      <c r="D145" s="100"/>
      <c r="E145" s="101"/>
      <c r="F145" s="44" t="str">
        <f t="shared" si="1"/>
        <v/>
      </c>
      <c r="G145" s="93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7.25" customHeight="1">
      <c r="A146" s="23"/>
      <c r="B146" s="98"/>
      <c r="C146" s="99"/>
      <c r="D146" s="100"/>
      <c r="E146" s="101"/>
      <c r="F146" s="44" t="str">
        <f t="shared" si="1"/>
        <v/>
      </c>
      <c r="G146" s="93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7.25" customHeight="1">
      <c r="A147" s="23"/>
      <c r="B147" s="98"/>
      <c r="C147" s="99"/>
      <c r="D147" s="100"/>
      <c r="E147" s="101"/>
      <c r="F147" s="44" t="str">
        <f t="shared" si="1"/>
        <v/>
      </c>
      <c r="G147" s="93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7.25" customHeight="1">
      <c r="A148" s="23"/>
      <c r="B148" s="98"/>
      <c r="C148" s="99"/>
      <c r="D148" s="100"/>
      <c r="E148" s="101"/>
      <c r="F148" s="44" t="str">
        <f t="shared" si="1"/>
        <v/>
      </c>
      <c r="G148" s="93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7.25" customHeight="1">
      <c r="A149" s="23"/>
      <c r="B149" s="98"/>
      <c r="C149" s="99"/>
      <c r="D149" s="100"/>
      <c r="E149" s="101"/>
      <c r="F149" s="44" t="str">
        <f t="shared" si="1"/>
        <v/>
      </c>
      <c r="G149" s="93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7.25" customHeight="1">
      <c r="A150" s="23"/>
      <c r="B150" s="98"/>
      <c r="C150" s="99"/>
      <c r="D150" s="100"/>
      <c r="E150" s="101"/>
      <c r="F150" s="44" t="str">
        <f t="shared" si="1"/>
        <v/>
      </c>
      <c r="G150" s="93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7.25" customHeight="1">
      <c r="A151" s="23"/>
      <c r="B151" s="98"/>
      <c r="C151" s="99"/>
      <c r="D151" s="100"/>
      <c r="E151" s="101"/>
      <c r="F151" s="44" t="str">
        <f t="shared" si="1"/>
        <v/>
      </c>
      <c r="G151" s="93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7.25" customHeight="1">
      <c r="A152" s="23"/>
      <c r="B152" s="98"/>
      <c r="C152" s="99"/>
      <c r="D152" s="100"/>
      <c r="E152" s="101"/>
      <c r="F152" s="44" t="str">
        <f t="shared" si="1"/>
        <v/>
      </c>
      <c r="G152" s="93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7.25" customHeight="1">
      <c r="A153" s="23"/>
      <c r="B153" s="98"/>
      <c r="C153" s="99"/>
      <c r="D153" s="100"/>
      <c r="E153" s="101"/>
      <c r="F153" s="44" t="str">
        <f t="shared" si="1"/>
        <v/>
      </c>
      <c r="G153" s="93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7.25" customHeight="1">
      <c r="A154" s="23"/>
      <c r="B154" s="98"/>
      <c r="C154" s="99"/>
      <c r="D154" s="100"/>
      <c r="E154" s="101"/>
      <c r="F154" s="44" t="str">
        <f t="shared" si="1"/>
        <v/>
      </c>
      <c r="G154" s="93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7.25" customHeight="1">
      <c r="A155" s="23"/>
      <c r="B155" s="98"/>
      <c r="C155" s="99"/>
      <c r="D155" s="100"/>
      <c r="E155" s="101"/>
      <c r="F155" s="44" t="str">
        <f t="shared" si="1"/>
        <v/>
      </c>
      <c r="G155" s="93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7.25" customHeight="1">
      <c r="A156" s="23"/>
      <c r="B156" s="98"/>
      <c r="C156" s="99"/>
      <c r="D156" s="100"/>
      <c r="E156" s="101"/>
      <c r="F156" s="44" t="str">
        <f t="shared" si="1"/>
        <v/>
      </c>
      <c r="G156" s="93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7.25" customHeight="1">
      <c r="A157" s="23"/>
      <c r="B157" s="98"/>
      <c r="C157" s="99"/>
      <c r="D157" s="100"/>
      <c r="E157" s="101"/>
      <c r="F157" s="44" t="str">
        <f t="shared" si="1"/>
        <v/>
      </c>
      <c r="G157" s="93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7.25" customHeight="1">
      <c r="A158" s="23"/>
      <c r="B158" s="98"/>
      <c r="C158" s="99"/>
      <c r="D158" s="100"/>
      <c r="E158" s="101"/>
      <c r="F158" s="44" t="str">
        <f t="shared" si="1"/>
        <v/>
      </c>
      <c r="G158" s="93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7.25" customHeight="1">
      <c r="A159" s="23"/>
      <c r="B159" s="98"/>
      <c r="C159" s="99"/>
      <c r="D159" s="100"/>
      <c r="E159" s="101"/>
      <c r="F159" s="44" t="str">
        <f t="shared" si="1"/>
        <v/>
      </c>
      <c r="G159" s="93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7.25" customHeight="1">
      <c r="A160" s="23"/>
      <c r="B160" s="98"/>
      <c r="C160" s="99"/>
      <c r="D160" s="100"/>
      <c r="E160" s="101"/>
      <c r="F160" s="44" t="str">
        <f t="shared" si="1"/>
        <v/>
      </c>
      <c r="G160" s="93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7.25" customHeight="1">
      <c r="A161" s="23"/>
      <c r="B161" s="98"/>
      <c r="C161" s="99"/>
      <c r="D161" s="100"/>
      <c r="E161" s="101"/>
      <c r="F161" s="44" t="str">
        <f t="shared" si="1"/>
        <v/>
      </c>
      <c r="G161" s="93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7.25" customHeight="1">
      <c r="A162" s="23"/>
      <c r="B162" s="98"/>
      <c r="C162" s="99"/>
      <c r="D162" s="100"/>
      <c r="E162" s="101"/>
      <c r="F162" s="44" t="str">
        <f t="shared" si="1"/>
        <v/>
      </c>
      <c r="G162" s="93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7.25" customHeight="1">
      <c r="A163" s="23"/>
      <c r="B163" s="98"/>
      <c r="C163" s="99"/>
      <c r="D163" s="100"/>
      <c r="E163" s="101"/>
      <c r="F163" s="44" t="str">
        <f t="shared" si="1"/>
        <v/>
      </c>
      <c r="G163" s="93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7.25" customHeight="1">
      <c r="A164" s="23"/>
      <c r="B164" s="98"/>
      <c r="C164" s="99"/>
      <c r="D164" s="100"/>
      <c r="E164" s="101"/>
      <c r="F164" s="44" t="str">
        <f t="shared" si="1"/>
        <v/>
      </c>
      <c r="G164" s="93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7.25" customHeight="1">
      <c r="A165" s="23"/>
      <c r="B165" s="98"/>
      <c r="C165" s="99"/>
      <c r="D165" s="100"/>
      <c r="E165" s="101"/>
      <c r="F165" s="44" t="str">
        <f t="shared" si="1"/>
        <v/>
      </c>
      <c r="G165" s="93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7.25" customHeight="1">
      <c r="A166" s="23"/>
      <c r="B166" s="98"/>
      <c r="C166" s="99"/>
      <c r="D166" s="100"/>
      <c r="E166" s="101"/>
      <c r="F166" s="44" t="str">
        <f t="shared" si="1"/>
        <v/>
      </c>
      <c r="G166" s="93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7.25" customHeight="1">
      <c r="A167" s="23"/>
      <c r="B167" s="98"/>
      <c r="C167" s="99"/>
      <c r="D167" s="100"/>
      <c r="E167" s="101"/>
      <c r="F167" s="44" t="str">
        <f t="shared" si="1"/>
        <v/>
      </c>
      <c r="G167" s="93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7.25" customHeight="1">
      <c r="A168" s="23"/>
      <c r="B168" s="98"/>
      <c r="C168" s="99"/>
      <c r="D168" s="100"/>
      <c r="E168" s="101"/>
      <c r="F168" s="44" t="str">
        <f t="shared" si="1"/>
        <v/>
      </c>
      <c r="G168" s="93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7.25" customHeight="1">
      <c r="A169" s="23"/>
      <c r="B169" s="98"/>
      <c r="C169" s="99"/>
      <c r="D169" s="100"/>
      <c r="E169" s="101"/>
      <c r="F169" s="44" t="str">
        <f t="shared" si="1"/>
        <v/>
      </c>
      <c r="G169" s="93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7.25" customHeight="1">
      <c r="A170" s="23"/>
      <c r="B170" s="98"/>
      <c r="C170" s="99"/>
      <c r="D170" s="100"/>
      <c r="E170" s="101"/>
      <c r="F170" s="44" t="str">
        <f t="shared" si="1"/>
        <v/>
      </c>
      <c r="G170" s="93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7.25" customHeight="1">
      <c r="A171" s="23"/>
      <c r="B171" s="98"/>
      <c r="C171" s="99"/>
      <c r="D171" s="100"/>
      <c r="E171" s="101"/>
      <c r="F171" s="44" t="str">
        <f t="shared" si="1"/>
        <v/>
      </c>
      <c r="G171" s="93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7.25" customHeight="1">
      <c r="A172" s="23"/>
      <c r="B172" s="98"/>
      <c r="C172" s="99"/>
      <c r="D172" s="100"/>
      <c r="E172" s="101"/>
      <c r="F172" s="44" t="str">
        <f t="shared" si="1"/>
        <v/>
      </c>
      <c r="G172" s="93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7.25" customHeight="1">
      <c r="A173" s="23"/>
      <c r="B173" s="98"/>
      <c r="C173" s="99"/>
      <c r="D173" s="100"/>
      <c r="E173" s="101"/>
      <c r="F173" s="44" t="str">
        <f t="shared" si="1"/>
        <v/>
      </c>
      <c r="G173" s="93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7.25" customHeight="1">
      <c r="A174" s="23"/>
      <c r="B174" s="98"/>
      <c r="C174" s="99"/>
      <c r="D174" s="100"/>
      <c r="E174" s="101"/>
      <c r="F174" s="44" t="str">
        <f t="shared" si="1"/>
        <v/>
      </c>
      <c r="G174" s="93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7.25" customHeight="1">
      <c r="A175" s="23"/>
      <c r="B175" s="98"/>
      <c r="C175" s="99"/>
      <c r="D175" s="100"/>
      <c r="E175" s="101"/>
      <c r="F175" s="44" t="str">
        <f t="shared" si="1"/>
        <v/>
      </c>
      <c r="G175" s="93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7.25" customHeight="1">
      <c r="A176" s="23"/>
      <c r="B176" s="98"/>
      <c r="C176" s="99"/>
      <c r="D176" s="100"/>
      <c r="E176" s="101"/>
      <c r="F176" s="44" t="str">
        <f t="shared" si="1"/>
        <v/>
      </c>
      <c r="G176" s="93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7.25" customHeight="1">
      <c r="A177" s="23"/>
      <c r="B177" s="98"/>
      <c r="C177" s="99"/>
      <c r="D177" s="100"/>
      <c r="E177" s="101"/>
      <c r="F177" s="44" t="str">
        <f t="shared" si="1"/>
        <v/>
      </c>
      <c r="G177" s="93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7.25" customHeight="1">
      <c r="A178" s="23"/>
      <c r="B178" s="98"/>
      <c r="C178" s="99"/>
      <c r="D178" s="100"/>
      <c r="E178" s="101"/>
      <c r="F178" s="44" t="str">
        <f t="shared" si="1"/>
        <v/>
      </c>
      <c r="G178" s="93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7.25" customHeight="1">
      <c r="A179" s="23"/>
      <c r="B179" s="98"/>
      <c r="C179" s="99"/>
      <c r="D179" s="100"/>
      <c r="E179" s="101"/>
      <c r="F179" s="44" t="str">
        <f t="shared" si="1"/>
        <v/>
      </c>
      <c r="G179" s="93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7.25" customHeight="1">
      <c r="A180" s="23"/>
      <c r="B180" s="98"/>
      <c r="C180" s="99"/>
      <c r="D180" s="100"/>
      <c r="E180" s="101"/>
      <c r="F180" s="44" t="str">
        <f t="shared" si="1"/>
        <v/>
      </c>
      <c r="G180" s="93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7.25" customHeight="1">
      <c r="A181" s="23"/>
      <c r="B181" s="98"/>
      <c r="C181" s="99"/>
      <c r="D181" s="100"/>
      <c r="E181" s="101"/>
      <c r="F181" s="44" t="str">
        <f t="shared" si="1"/>
        <v/>
      </c>
      <c r="G181" s="93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7.25" customHeight="1">
      <c r="A182" s="23"/>
      <c r="B182" s="98"/>
      <c r="C182" s="99"/>
      <c r="D182" s="100"/>
      <c r="E182" s="101"/>
      <c r="F182" s="44" t="str">
        <f t="shared" si="1"/>
        <v/>
      </c>
      <c r="G182" s="93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7.25" customHeight="1">
      <c r="A183" s="23"/>
      <c r="B183" s="98"/>
      <c r="C183" s="99"/>
      <c r="D183" s="100"/>
      <c r="E183" s="101"/>
      <c r="F183" s="44" t="str">
        <f t="shared" si="1"/>
        <v/>
      </c>
      <c r="G183" s="93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7.25" customHeight="1">
      <c r="A184" s="23"/>
      <c r="B184" s="98"/>
      <c r="C184" s="99"/>
      <c r="D184" s="100"/>
      <c r="E184" s="101"/>
      <c r="F184" s="44" t="str">
        <f t="shared" si="1"/>
        <v/>
      </c>
      <c r="G184" s="93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7.25" customHeight="1">
      <c r="A185" s="23"/>
      <c r="B185" s="98"/>
      <c r="C185" s="99"/>
      <c r="D185" s="100"/>
      <c r="E185" s="101"/>
      <c r="F185" s="44" t="str">
        <f t="shared" si="1"/>
        <v/>
      </c>
      <c r="G185" s="93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7.25" customHeight="1">
      <c r="A186" s="23"/>
      <c r="B186" s="98"/>
      <c r="C186" s="99"/>
      <c r="D186" s="100"/>
      <c r="E186" s="101"/>
      <c r="F186" s="44" t="str">
        <f t="shared" si="1"/>
        <v/>
      </c>
      <c r="G186" s="93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7.25" customHeight="1">
      <c r="A187" s="23"/>
      <c r="B187" s="98"/>
      <c r="C187" s="99"/>
      <c r="D187" s="100"/>
      <c r="E187" s="101"/>
      <c r="F187" s="44" t="str">
        <f t="shared" si="1"/>
        <v/>
      </c>
      <c r="G187" s="93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7.25" customHeight="1">
      <c r="A188" s="23"/>
      <c r="B188" s="98"/>
      <c r="C188" s="99"/>
      <c r="D188" s="100"/>
      <c r="E188" s="101"/>
      <c r="F188" s="44" t="str">
        <f t="shared" si="1"/>
        <v/>
      </c>
      <c r="G188" s="93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7.25" customHeight="1">
      <c r="A189" s="23"/>
      <c r="B189" s="98"/>
      <c r="C189" s="99"/>
      <c r="D189" s="100"/>
      <c r="E189" s="101"/>
      <c r="F189" s="44" t="str">
        <f t="shared" si="1"/>
        <v/>
      </c>
      <c r="G189" s="93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7.25" customHeight="1">
      <c r="A190" s="23"/>
      <c r="B190" s="98"/>
      <c r="C190" s="99"/>
      <c r="D190" s="100"/>
      <c r="E190" s="101"/>
      <c r="F190" s="44" t="str">
        <f t="shared" si="1"/>
        <v/>
      </c>
      <c r="G190" s="93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7.25" customHeight="1">
      <c r="A191" s="23"/>
      <c r="B191" s="98"/>
      <c r="C191" s="99"/>
      <c r="D191" s="100"/>
      <c r="E191" s="101"/>
      <c r="F191" s="44" t="str">
        <f t="shared" si="1"/>
        <v/>
      </c>
      <c r="G191" s="93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7.25" customHeight="1">
      <c r="A192" s="23"/>
      <c r="B192" s="98"/>
      <c r="C192" s="99"/>
      <c r="D192" s="100"/>
      <c r="E192" s="101"/>
      <c r="F192" s="44" t="str">
        <f t="shared" si="1"/>
        <v/>
      </c>
      <c r="G192" s="93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7.25" customHeight="1">
      <c r="A193" s="23"/>
      <c r="B193" s="98"/>
      <c r="C193" s="99"/>
      <c r="D193" s="100"/>
      <c r="E193" s="101"/>
      <c r="F193" s="44" t="str">
        <f t="shared" si="1"/>
        <v/>
      </c>
      <c r="G193" s="93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7.25" customHeight="1">
      <c r="A194" s="23"/>
      <c r="B194" s="98"/>
      <c r="C194" s="99"/>
      <c r="D194" s="100"/>
      <c r="E194" s="101"/>
      <c r="F194" s="44" t="str">
        <f t="shared" si="1"/>
        <v/>
      </c>
      <c r="G194" s="93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7.25" customHeight="1">
      <c r="A195" s="23"/>
      <c r="B195" s="98"/>
      <c r="C195" s="99"/>
      <c r="D195" s="100"/>
      <c r="E195" s="101"/>
      <c r="F195" s="44" t="str">
        <f t="shared" si="1"/>
        <v/>
      </c>
      <c r="G195" s="93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7.25" customHeight="1">
      <c r="A196" s="23"/>
      <c r="B196" s="98"/>
      <c r="C196" s="99"/>
      <c r="D196" s="100"/>
      <c r="E196" s="101"/>
      <c r="F196" s="44" t="str">
        <f t="shared" si="1"/>
        <v/>
      </c>
      <c r="G196" s="93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7.25" customHeight="1">
      <c r="A197" s="23"/>
      <c r="B197" s="98"/>
      <c r="C197" s="99"/>
      <c r="D197" s="100"/>
      <c r="E197" s="101"/>
      <c r="F197" s="44" t="str">
        <f t="shared" si="1"/>
        <v/>
      </c>
      <c r="G197" s="93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7.25" customHeight="1">
      <c r="A198" s="23"/>
      <c r="B198" s="98"/>
      <c r="C198" s="99"/>
      <c r="D198" s="100"/>
      <c r="E198" s="101"/>
      <c r="F198" s="44" t="str">
        <f t="shared" si="1"/>
        <v/>
      </c>
      <c r="G198" s="93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7.25" customHeight="1">
      <c r="A199" s="23"/>
      <c r="B199" s="98"/>
      <c r="C199" s="99"/>
      <c r="D199" s="100"/>
      <c r="E199" s="101"/>
      <c r="F199" s="44" t="str">
        <f t="shared" si="1"/>
        <v/>
      </c>
      <c r="G199" s="93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7.25" customHeight="1">
      <c r="A200" s="23"/>
      <c r="B200" s="98"/>
      <c r="C200" s="99"/>
      <c r="D200" s="100"/>
      <c r="E200" s="101"/>
      <c r="F200" s="44" t="str">
        <f t="shared" si="1"/>
        <v/>
      </c>
      <c r="G200" s="93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7.25" customHeight="1">
      <c r="A201" s="23"/>
      <c r="B201" s="98"/>
      <c r="C201" s="99"/>
      <c r="D201" s="100"/>
      <c r="E201" s="101"/>
      <c r="F201" s="44" t="str">
        <f t="shared" si="1"/>
        <v/>
      </c>
      <c r="G201" s="93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7.25" customHeight="1">
      <c r="A202" s="23"/>
      <c r="B202" s="98"/>
      <c r="C202" s="99"/>
      <c r="D202" s="100"/>
      <c r="E202" s="101"/>
      <c r="F202" s="44" t="str">
        <f t="shared" si="1"/>
        <v/>
      </c>
      <c r="G202" s="93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7.25" customHeight="1">
      <c r="A203" s="23"/>
      <c r="B203" s="98"/>
      <c r="C203" s="99"/>
      <c r="D203" s="100"/>
      <c r="E203" s="101"/>
      <c r="F203" s="44" t="str">
        <f t="shared" si="1"/>
        <v/>
      </c>
      <c r="G203" s="93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7.25" customHeight="1">
      <c r="A204" s="23"/>
      <c r="B204" s="98"/>
      <c r="C204" s="99"/>
      <c r="D204" s="100"/>
      <c r="E204" s="101"/>
      <c r="F204" s="44" t="str">
        <f t="shared" si="1"/>
        <v/>
      </c>
      <c r="G204" s="93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7.25" customHeight="1">
      <c r="A205" s="23"/>
      <c r="B205" s="98"/>
      <c r="C205" s="99"/>
      <c r="D205" s="100"/>
      <c r="E205" s="101"/>
      <c r="F205" s="44" t="str">
        <f t="shared" si="1"/>
        <v/>
      </c>
      <c r="G205" s="93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7.25" customHeight="1">
      <c r="A206" s="23"/>
      <c r="B206" s="98"/>
      <c r="C206" s="99"/>
      <c r="D206" s="100"/>
      <c r="E206" s="101"/>
      <c r="F206" s="44" t="str">
        <f t="shared" si="1"/>
        <v/>
      </c>
      <c r="G206" s="93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7.25" customHeight="1">
      <c r="A207" s="23"/>
      <c r="B207" s="98"/>
      <c r="C207" s="99"/>
      <c r="D207" s="100"/>
      <c r="E207" s="101"/>
      <c r="F207" s="44" t="str">
        <f t="shared" si="1"/>
        <v/>
      </c>
      <c r="G207" s="93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7.25" customHeight="1">
      <c r="A208" s="23"/>
      <c r="B208" s="98"/>
      <c r="C208" s="99"/>
      <c r="D208" s="100"/>
      <c r="E208" s="101"/>
      <c r="F208" s="44" t="str">
        <f t="shared" si="1"/>
        <v/>
      </c>
      <c r="G208" s="93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7.25" customHeight="1">
      <c r="A209" s="23"/>
      <c r="B209" s="98"/>
      <c r="C209" s="99"/>
      <c r="D209" s="100"/>
      <c r="E209" s="101"/>
      <c r="F209" s="44" t="str">
        <f t="shared" si="1"/>
        <v/>
      </c>
      <c r="G209" s="93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7.25" customHeight="1">
      <c r="A210" s="23"/>
      <c r="B210" s="98"/>
      <c r="C210" s="99"/>
      <c r="D210" s="100"/>
      <c r="E210" s="101"/>
      <c r="F210" s="44" t="str">
        <f t="shared" si="1"/>
        <v/>
      </c>
      <c r="G210" s="93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7.25" customHeight="1">
      <c r="A211" s="23"/>
      <c r="B211" s="98"/>
      <c r="C211" s="99"/>
      <c r="D211" s="100"/>
      <c r="E211" s="101"/>
      <c r="F211" s="44" t="str">
        <f t="shared" si="1"/>
        <v/>
      </c>
      <c r="G211" s="93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7.25" customHeight="1">
      <c r="A212" s="23"/>
      <c r="B212" s="98"/>
      <c r="C212" s="99"/>
      <c r="D212" s="100"/>
      <c r="E212" s="101"/>
      <c r="F212" s="44" t="str">
        <f t="shared" si="1"/>
        <v/>
      </c>
      <c r="G212" s="93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7.25" customHeight="1">
      <c r="A213" s="23"/>
      <c r="B213" s="98"/>
      <c r="C213" s="99"/>
      <c r="D213" s="100"/>
      <c r="E213" s="101"/>
      <c r="F213" s="44" t="str">
        <f t="shared" si="1"/>
        <v/>
      </c>
      <c r="G213" s="93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7.25" customHeight="1">
      <c r="A214" s="23"/>
      <c r="B214" s="98"/>
      <c r="C214" s="99"/>
      <c r="D214" s="100"/>
      <c r="E214" s="101"/>
      <c r="F214" s="44" t="str">
        <f t="shared" ref="F214:F220" si="5">IF(E214-D214 &gt; 0, E214-D214, "")</f>
        <v/>
      </c>
      <c r="G214" s="93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7.25" customHeight="1">
      <c r="A215" s="23"/>
      <c r="B215" s="98"/>
      <c r="C215" s="99"/>
      <c r="D215" s="100"/>
      <c r="E215" s="101"/>
      <c r="F215" s="44" t="str">
        <f t="shared" si="5"/>
        <v/>
      </c>
      <c r="G215" s="93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7.25" customHeight="1">
      <c r="A216" s="23"/>
      <c r="B216" s="98"/>
      <c r="C216" s="99"/>
      <c r="D216" s="100"/>
      <c r="E216" s="101"/>
      <c r="F216" s="44" t="str">
        <f t="shared" si="5"/>
        <v/>
      </c>
      <c r="G216" s="93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7.25" customHeight="1">
      <c r="A217" s="23"/>
      <c r="B217" s="98"/>
      <c r="C217" s="99"/>
      <c r="D217" s="100"/>
      <c r="E217" s="101"/>
      <c r="F217" s="44" t="str">
        <f t="shared" si="5"/>
        <v/>
      </c>
      <c r="G217" s="93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7.25" customHeight="1">
      <c r="A218" s="23"/>
      <c r="B218" s="98"/>
      <c r="C218" s="99"/>
      <c r="D218" s="100"/>
      <c r="E218" s="101"/>
      <c r="F218" s="44" t="str">
        <f t="shared" si="5"/>
        <v/>
      </c>
      <c r="G218" s="93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7.25" customHeight="1">
      <c r="A219" s="23"/>
      <c r="B219" s="98"/>
      <c r="C219" s="99"/>
      <c r="D219" s="100"/>
      <c r="E219" s="101"/>
      <c r="F219" s="44" t="str">
        <f t="shared" si="5"/>
        <v/>
      </c>
      <c r="G219" s="93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7.25" customHeight="1">
      <c r="A220" s="23"/>
      <c r="B220" s="98"/>
      <c r="C220" s="99"/>
      <c r="D220" s="100"/>
      <c r="E220" s="101"/>
      <c r="F220" s="44" t="str">
        <f t="shared" si="5"/>
        <v/>
      </c>
      <c r="G220" s="93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7.25" customHeight="1">
      <c r="A221" s="23"/>
      <c r="B221" s="98"/>
      <c r="C221" s="99"/>
      <c r="D221" s="100"/>
      <c r="E221" s="101"/>
      <c r="F221" s="10"/>
      <c r="G221" s="93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7.25" customHeight="1">
      <c r="A222" s="23"/>
      <c r="B222" s="98"/>
      <c r="C222" s="99"/>
      <c r="D222" s="100"/>
      <c r="E222" s="101"/>
      <c r="F222" s="10"/>
      <c r="G222" s="93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7.25" customHeight="1">
      <c r="A223" s="23"/>
      <c r="B223" s="98"/>
      <c r="C223" s="99"/>
      <c r="D223" s="100"/>
      <c r="E223" s="101"/>
      <c r="F223" s="10"/>
      <c r="G223" s="93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7.25" customHeight="1">
      <c r="A224" s="23"/>
      <c r="B224" s="98"/>
      <c r="C224" s="99"/>
      <c r="D224" s="100"/>
      <c r="E224" s="101"/>
      <c r="F224" s="10"/>
      <c r="G224" s="93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7.25" customHeight="1">
      <c r="A225" s="23"/>
      <c r="B225" s="98"/>
      <c r="C225" s="99"/>
      <c r="D225" s="100"/>
      <c r="E225" s="101"/>
      <c r="F225" s="10"/>
      <c r="G225" s="93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7.25" customHeight="1">
      <c r="A226" s="23"/>
      <c r="B226" s="98"/>
      <c r="C226" s="99"/>
      <c r="D226" s="100"/>
      <c r="E226" s="101"/>
      <c r="F226" s="10"/>
      <c r="G226" s="93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7.25" customHeight="1">
      <c r="A227" s="23"/>
      <c r="B227" s="98"/>
      <c r="C227" s="99"/>
      <c r="D227" s="100"/>
      <c r="E227" s="101"/>
      <c r="F227" s="10"/>
      <c r="G227" s="93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7.25" customHeight="1">
      <c r="A228" s="23"/>
      <c r="B228" s="98"/>
      <c r="C228" s="99"/>
      <c r="D228" s="100"/>
      <c r="E228" s="101"/>
      <c r="F228" s="10"/>
      <c r="G228" s="93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7.25" customHeight="1">
      <c r="A229" s="23"/>
      <c r="B229" s="98"/>
      <c r="C229" s="99"/>
      <c r="D229" s="100"/>
      <c r="E229" s="101"/>
      <c r="F229" s="10"/>
      <c r="G229" s="93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7.25" customHeight="1">
      <c r="A230" s="23"/>
      <c r="B230" s="98"/>
      <c r="C230" s="99"/>
      <c r="D230" s="100"/>
      <c r="E230" s="101"/>
      <c r="F230" s="10"/>
      <c r="G230" s="93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7.25" customHeight="1">
      <c r="A231" s="23"/>
      <c r="B231" s="98"/>
      <c r="C231" s="99"/>
      <c r="D231" s="100"/>
      <c r="E231" s="101"/>
      <c r="F231" s="10"/>
      <c r="G231" s="93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7.25" customHeight="1">
      <c r="A232" s="23"/>
      <c r="B232" s="98"/>
      <c r="C232" s="99"/>
      <c r="D232" s="100"/>
      <c r="E232" s="101"/>
      <c r="F232" s="10"/>
      <c r="G232" s="93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7.25" customHeight="1">
      <c r="A233" s="23"/>
      <c r="B233" s="98"/>
      <c r="C233" s="99"/>
      <c r="D233" s="100"/>
      <c r="E233" s="101"/>
      <c r="F233" s="10"/>
      <c r="G233" s="93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7.25" customHeight="1">
      <c r="A234" s="23"/>
      <c r="B234" s="98"/>
      <c r="C234" s="99"/>
      <c r="D234" s="100"/>
      <c r="E234" s="101"/>
      <c r="F234" s="10"/>
      <c r="G234" s="93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7.25" customHeight="1">
      <c r="A235" s="23"/>
      <c r="B235" s="98"/>
      <c r="C235" s="99"/>
      <c r="D235" s="100"/>
      <c r="E235" s="101"/>
      <c r="F235" s="10"/>
      <c r="G235" s="93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7.25" customHeight="1">
      <c r="A236" s="23"/>
      <c r="B236" s="98"/>
      <c r="C236" s="99"/>
      <c r="D236" s="100"/>
      <c r="E236" s="101"/>
      <c r="F236" s="10"/>
      <c r="G236" s="93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7.25" customHeight="1">
      <c r="A237" s="23"/>
      <c r="B237" s="98"/>
      <c r="C237" s="99"/>
      <c r="D237" s="100"/>
      <c r="E237" s="101"/>
      <c r="F237" s="10"/>
      <c r="G237" s="93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7.25" customHeight="1">
      <c r="A238" s="23"/>
      <c r="B238" s="98"/>
      <c r="C238" s="99"/>
      <c r="D238" s="100"/>
      <c r="E238" s="101"/>
      <c r="F238" s="10"/>
      <c r="G238" s="93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7.25" customHeight="1">
      <c r="A239" s="23"/>
      <c r="B239" s="98"/>
      <c r="C239" s="99"/>
      <c r="D239" s="100"/>
      <c r="E239" s="101"/>
      <c r="F239" s="10"/>
      <c r="G239" s="93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7.25" customHeight="1">
      <c r="A240" s="23"/>
      <c r="B240" s="98"/>
      <c r="C240" s="99"/>
      <c r="D240" s="100"/>
      <c r="E240" s="101"/>
      <c r="F240" s="10"/>
      <c r="G240" s="93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7.25" customHeight="1">
      <c r="A241" s="23"/>
      <c r="B241" s="98"/>
      <c r="C241" s="99"/>
      <c r="D241" s="100"/>
      <c r="E241" s="101"/>
      <c r="F241" s="10"/>
      <c r="G241" s="93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7.25" customHeight="1">
      <c r="A242" s="23"/>
      <c r="B242" s="98"/>
      <c r="C242" s="99"/>
      <c r="D242" s="100"/>
      <c r="E242" s="101"/>
      <c r="F242" s="10"/>
      <c r="G242" s="93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7.25" customHeight="1">
      <c r="A243" s="23"/>
      <c r="B243" s="98"/>
      <c r="C243" s="99"/>
      <c r="D243" s="100"/>
      <c r="E243" s="101"/>
      <c r="F243" s="10"/>
      <c r="G243" s="93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7.25" customHeight="1">
      <c r="A244" s="23"/>
      <c r="B244" s="98"/>
      <c r="C244" s="99"/>
      <c r="D244" s="100"/>
      <c r="E244" s="101"/>
      <c r="F244" s="10"/>
      <c r="G244" s="93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7.25" customHeight="1">
      <c r="A245" s="23"/>
      <c r="B245" s="98"/>
      <c r="C245" s="99"/>
      <c r="D245" s="100"/>
      <c r="E245" s="101"/>
      <c r="F245" s="10"/>
      <c r="G245" s="93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7.25" customHeight="1">
      <c r="A246" s="23"/>
      <c r="B246" s="98"/>
      <c r="C246" s="99"/>
      <c r="D246" s="100"/>
      <c r="E246" s="101"/>
      <c r="F246" s="10"/>
      <c r="G246" s="93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7.25" customHeight="1">
      <c r="A247" s="23"/>
      <c r="B247" s="98"/>
      <c r="C247" s="99"/>
      <c r="D247" s="100"/>
      <c r="E247" s="101"/>
      <c r="F247" s="10"/>
      <c r="G247" s="93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7.25" customHeight="1">
      <c r="A248" s="23"/>
      <c r="B248" s="98"/>
      <c r="C248" s="99"/>
      <c r="D248" s="100"/>
      <c r="E248" s="101"/>
      <c r="F248" s="10"/>
      <c r="G248" s="93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7.25" customHeight="1">
      <c r="A249" s="23"/>
      <c r="B249" s="98"/>
      <c r="C249" s="99"/>
      <c r="D249" s="100"/>
      <c r="E249" s="101"/>
      <c r="F249" s="10"/>
      <c r="G249" s="93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7.25" customHeight="1">
      <c r="A250" s="23"/>
      <c r="B250" s="98"/>
      <c r="C250" s="99"/>
      <c r="D250" s="100"/>
      <c r="E250" s="101"/>
      <c r="F250" s="10"/>
      <c r="G250" s="93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7.25" customHeight="1">
      <c r="A251" s="23"/>
      <c r="B251" s="98"/>
      <c r="C251" s="99"/>
      <c r="D251" s="100"/>
      <c r="E251" s="101"/>
      <c r="F251" s="10"/>
      <c r="G251" s="93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7.25" customHeight="1">
      <c r="A252" s="23"/>
      <c r="B252" s="98"/>
      <c r="C252" s="99"/>
      <c r="D252" s="100"/>
      <c r="E252" s="101"/>
      <c r="F252" s="10"/>
      <c r="G252" s="93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7.25" customHeight="1">
      <c r="A253" s="23"/>
      <c r="B253" s="98"/>
      <c r="C253" s="99"/>
      <c r="D253" s="100"/>
      <c r="E253" s="101"/>
      <c r="F253" s="10"/>
      <c r="G253" s="93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7.25" customHeight="1">
      <c r="A254" s="23"/>
      <c r="B254" s="98"/>
      <c r="C254" s="99"/>
      <c r="D254" s="100"/>
      <c r="E254" s="101"/>
      <c r="F254" s="10"/>
      <c r="G254" s="93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7.25" customHeight="1">
      <c r="A255" s="23"/>
      <c r="B255" s="98"/>
      <c r="C255" s="99"/>
      <c r="D255" s="100"/>
      <c r="E255" s="101"/>
      <c r="F255" s="10"/>
      <c r="G255" s="93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7.25" customHeight="1">
      <c r="A256" s="23"/>
      <c r="B256" s="98"/>
      <c r="C256" s="99"/>
      <c r="D256" s="100"/>
      <c r="E256" s="101"/>
      <c r="F256" s="10"/>
      <c r="G256" s="93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7.25" customHeight="1">
      <c r="A257" s="23"/>
      <c r="B257" s="98"/>
      <c r="C257" s="99"/>
      <c r="D257" s="100"/>
      <c r="E257" s="101"/>
      <c r="F257" s="10"/>
      <c r="G257" s="93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7.25" customHeight="1">
      <c r="A258" s="23"/>
      <c r="B258" s="98"/>
      <c r="C258" s="99"/>
      <c r="D258" s="100"/>
      <c r="E258" s="101"/>
      <c r="F258" s="10"/>
      <c r="G258" s="93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7.25" customHeight="1">
      <c r="A259" s="23"/>
      <c r="B259" s="98"/>
      <c r="C259" s="99"/>
      <c r="D259" s="100"/>
      <c r="E259" s="101"/>
      <c r="F259" s="10"/>
      <c r="G259" s="93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7.25" customHeight="1">
      <c r="A260" s="23"/>
      <c r="B260" s="98"/>
      <c r="C260" s="99"/>
      <c r="D260" s="100"/>
      <c r="E260" s="101"/>
      <c r="F260" s="10"/>
      <c r="G260" s="93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7.25" customHeight="1">
      <c r="A261" s="23"/>
      <c r="B261" s="98"/>
      <c r="C261" s="99"/>
      <c r="D261" s="100"/>
      <c r="E261" s="101"/>
      <c r="F261" s="10"/>
      <c r="G261" s="93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7.25" customHeight="1">
      <c r="A262" s="23"/>
      <c r="B262" s="98"/>
      <c r="C262" s="99"/>
      <c r="D262" s="100"/>
      <c r="E262" s="101"/>
      <c r="F262" s="10"/>
      <c r="G262" s="93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7.25" customHeight="1">
      <c r="A263" s="23"/>
      <c r="B263" s="98"/>
      <c r="C263" s="99"/>
      <c r="D263" s="100"/>
      <c r="E263" s="101"/>
      <c r="F263" s="10"/>
      <c r="G263" s="93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7.25" customHeight="1">
      <c r="A264" s="23"/>
      <c r="B264" s="98"/>
      <c r="C264" s="99"/>
      <c r="D264" s="100"/>
      <c r="E264" s="101"/>
      <c r="F264" s="10"/>
      <c r="G264" s="93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7.25" customHeight="1">
      <c r="A265" s="23"/>
      <c r="B265" s="98"/>
      <c r="C265" s="99"/>
      <c r="D265" s="100"/>
      <c r="E265" s="101"/>
      <c r="F265" s="10"/>
      <c r="G265" s="93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7.25" customHeight="1">
      <c r="A266" s="23"/>
      <c r="B266" s="98"/>
      <c r="C266" s="99"/>
      <c r="D266" s="100"/>
      <c r="E266" s="101"/>
      <c r="F266" s="10"/>
      <c r="G266" s="93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7.25" customHeight="1">
      <c r="A267" s="23"/>
      <c r="B267" s="98"/>
      <c r="C267" s="99"/>
      <c r="D267" s="100"/>
      <c r="E267" s="101"/>
      <c r="F267" s="10"/>
      <c r="G267" s="93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7.25" customHeight="1">
      <c r="A268" s="23"/>
      <c r="B268" s="98"/>
      <c r="C268" s="99"/>
      <c r="D268" s="100"/>
      <c r="E268" s="101"/>
      <c r="F268" s="10"/>
      <c r="G268" s="93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7.25" customHeight="1">
      <c r="A269" s="23"/>
      <c r="B269" s="98"/>
      <c r="C269" s="99"/>
      <c r="D269" s="100"/>
      <c r="E269" s="101"/>
      <c r="F269" s="10"/>
      <c r="G269" s="93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7.25" customHeight="1">
      <c r="A270" s="23"/>
      <c r="B270" s="98"/>
      <c r="C270" s="99"/>
      <c r="D270" s="100"/>
      <c r="E270" s="101"/>
      <c r="F270" s="10"/>
      <c r="G270" s="93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7.25" customHeight="1">
      <c r="A271" s="23"/>
      <c r="B271" s="98"/>
      <c r="C271" s="99"/>
      <c r="D271" s="100"/>
      <c r="E271" s="101"/>
      <c r="F271" s="10"/>
      <c r="G271" s="93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7.25" customHeight="1">
      <c r="A272" s="23"/>
      <c r="B272" s="98"/>
      <c r="C272" s="99"/>
      <c r="D272" s="100"/>
      <c r="E272" s="101"/>
      <c r="F272" s="10"/>
      <c r="G272" s="93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7.25" customHeight="1">
      <c r="A273" s="23"/>
      <c r="B273" s="98"/>
      <c r="C273" s="99"/>
      <c r="D273" s="100"/>
      <c r="E273" s="101"/>
      <c r="F273" s="10"/>
      <c r="G273" s="93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7.25" customHeight="1">
      <c r="A274" s="23"/>
      <c r="B274" s="98"/>
      <c r="C274" s="99"/>
      <c r="D274" s="100"/>
      <c r="E274" s="101"/>
      <c r="F274" s="10"/>
      <c r="G274" s="93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7.25" customHeight="1">
      <c r="A275" s="23"/>
      <c r="B275" s="98"/>
      <c r="C275" s="99"/>
      <c r="D275" s="100"/>
      <c r="E275" s="101"/>
      <c r="F275" s="10"/>
      <c r="G275" s="93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7.25" customHeight="1">
      <c r="A276" s="23"/>
      <c r="B276" s="98"/>
      <c r="C276" s="99"/>
      <c r="D276" s="100"/>
      <c r="E276" s="101"/>
      <c r="F276" s="10"/>
      <c r="G276" s="93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7.25" customHeight="1">
      <c r="A277" s="23"/>
      <c r="B277" s="98"/>
      <c r="C277" s="99"/>
      <c r="D277" s="100"/>
      <c r="E277" s="101"/>
      <c r="F277" s="10"/>
      <c r="G277" s="93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7.25" customHeight="1">
      <c r="A278" s="23"/>
      <c r="B278" s="98"/>
      <c r="C278" s="99"/>
      <c r="D278" s="100"/>
      <c r="E278" s="101"/>
      <c r="F278" s="10"/>
      <c r="G278" s="93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7.25" customHeight="1">
      <c r="A279" s="23"/>
      <c r="B279" s="98"/>
      <c r="C279" s="99"/>
      <c r="D279" s="100"/>
      <c r="E279" s="101"/>
      <c r="F279" s="10"/>
      <c r="G279" s="93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7.25" customHeight="1">
      <c r="A280" s="23"/>
      <c r="B280" s="98"/>
      <c r="C280" s="99"/>
      <c r="D280" s="100"/>
      <c r="E280" s="101"/>
      <c r="F280" s="10"/>
      <c r="G280" s="93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7.25" customHeight="1">
      <c r="A281" s="23"/>
      <c r="B281" s="98"/>
      <c r="C281" s="99"/>
      <c r="D281" s="100"/>
      <c r="E281" s="101"/>
      <c r="F281" s="10"/>
      <c r="G281" s="93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7.25" customHeight="1">
      <c r="A282" s="23"/>
      <c r="B282" s="98"/>
      <c r="C282" s="99"/>
      <c r="D282" s="100"/>
      <c r="E282" s="101"/>
      <c r="F282" s="10"/>
      <c r="G282" s="93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7.25" customHeight="1">
      <c r="A283" s="23"/>
      <c r="B283" s="98"/>
      <c r="C283" s="99"/>
      <c r="D283" s="100"/>
      <c r="E283" s="101"/>
      <c r="F283" s="10"/>
      <c r="G283" s="93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7.25" customHeight="1">
      <c r="A284" s="23"/>
      <c r="B284" s="98"/>
      <c r="C284" s="99"/>
      <c r="D284" s="100"/>
      <c r="E284" s="101"/>
      <c r="F284" s="10"/>
      <c r="G284" s="93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7.25" customHeight="1">
      <c r="A285" s="23"/>
      <c r="B285" s="98"/>
      <c r="C285" s="99"/>
      <c r="D285" s="100"/>
      <c r="E285" s="101"/>
      <c r="F285" s="10"/>
      <c r="G285" s="93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7.25" customHeight="1">
      <c r="A286" s="23"/>
      <c r="B286" s="98"/>
      <c r="C286" s="99"/>
      <c r="D286" s="100"/>
      <c r="E286" s="101"/>
      <c r="F286" s="10"/>
      <c r="G286" s="93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7.25" customHeight="1">
      <c r="A287" s="23"/>
      <c r="B287" s="98"/>
      <c r="C287" s="99"/>
      <c r="D287" s="100"/>
      <c r="E287" s="101"/>
      <c r="F287" s="10"/>
      <c r="G287" s="93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7.25" customHeight="1">
      <c r="A288" s="23"/>
      <c r="B288" s="98"/>
      <c r="C288" s="99"/>
      <c r="D288" s="100"/>
      <c r="E288" s="101"/>
      <c r="F288" s="10"/>
      <c r="G288" s="93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7.25" customHeight="1">
      <c r="A289" s="23"/>
      <c r="B289" s="98"/>
      <c r="C289" s="99"/>
      <c r="D289" s="100"/>
      <c r="E289" s="101"/>
      <c r="F289" s="10"/>
      <c r="G289" s="93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7.25" customHeight="1">
      <c r="A290" s="23"/>
      <c r="B290" s="98"/>
      <c r="C290" s="99"/>
      <c r="D290" s="100"/>
      <c r="E290" s="101"/>
      <c r="F290" s="10"/>
      <c r="G290" s="93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7.25" customHeight="1">
      <c r="A291" s="23"/>
      <c r="B291" s="98"/>
      <c r="C291" s="99"/>
      <c r="D291" s="100"/>
      <c r="E291" s="101"/>
      <c r="F291" s="10"/>
      <c r="G291" s="93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7.25" customHeight="1">
      <c r="A292" s="23"/>
      <c r="B292" s="98"/>
      <c r="C292" s="99"/>
      <c r="D292" s="100"/>
      <c r="E292" s="101"/>
      <c r="F292" s="10"/>
      <c r="G292" s="93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7.25" customHeight="1">
      <c r="A293" s="23"/>
      <c r="B293" s="98"/>
      <c r="C293" s="99"/>
      <c r="D293" s="100"/>
      <c r="E293" s="101"/>
      <c r="F293" s="10"/>
      <c r="G293" s="93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7.25" customHeight="1">
      <c r="A294" s="23"/>
      <c r="B294" s="98"/>
      <c r="C294" s="99"/>
      <c r="D294" s="100"/>
      <c r="E294" s="101"/>
      <c r="F294" s="10"/>
      <c r="G294" s="93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7.25" customHeight="1">
      <c r="A295" s="23"/>
      <c r="B295" s="98"/>
      <c r="C295" s="99"/>
      <c r="D295" s="100"/>
      <c r="E295" s="101"/>
      <c r="F295" s="10"/>
      <c r="G295" s="93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7.25" customHeight="1">
      <c r="A296" s="23"/>
      <c r="B296" s="98"/>
      <c r="C296" s="99"/>
      <c r="D296" s="100"/>
      <c r="E296" s="101"/>
      <c r="F296" s="10"/>
      <c r="G296" s="93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7.25" customHeight="1">
      <c r="A297" s="23"/>
      <c r="B297" s="98"/>
      <c r="C297" s="99"/>
      <c r="D297" s="100"/>
      <c r="E297" s="101"/>
      <c r="F297" s="10"/>
      <c r="G297" s="93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7.25" customHeight="1">
      <c r="A298" s="23"/>
      <c r="B298" s="98"/>
      <c r="C298" s="99"/>
      <c r="D298" s="100"/>
      <c r="E298" s="101"/>
      <c r="F298" s="10"/>
      <c r="G298" s="93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7.25" customHeight="1">
      <c r="A299" s="23"/>
      <c r="B299" s="98"/>
      <c r="C299" s="99"/>
      <c r="D299" s="100"/>
      <c r="E299" s="101"/>
      <c r="F299" s="10"/>
      <c r="G299" s="93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7.25" customHeight="1">
      <c r="A300" s="23"/>
      <c r="B300" s="98"/>
      <c r="C300" s="99"/>
      <c r="D300" s="100"/>
      <c r="E300" s="101"/>
      <c r="F300" s="10"/>
      <c r="G300" s="93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7.25" customHeight="1">
      <c r="A301" s="23"/>
      <c r="B301" s="98"/>
      <c r="C301" s="99"/>
      <c r="D301" s="100"/>
      <c r="E301" s="101"/>
      <c r="F301" s="10"/>
      <c r="G301" s="93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7.25" customHeight="1">
      <c r="A302" s="23"/>
      <c r="B302" s="98"/>
      <c r="C302" s="99"/>
      <c r="D302" s="100"/>
      <c r="E302" s="101"/>
      <c r="F302" s="10"/>
      <c r="G302" s="93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7.25" customHeight="1">
      <c r="A303" s="23"/>
      <c r="B303" s="98"/>
      <c r="C303" s="99"/>
      <c r="D303" s="100"/>
      <c r="E303" s="101"/>
      <c r="F303" s="10"/>
      <c r="G303" s="93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7.25" customHeight="1">
      <c r="A304" s="23"/>
      <c r="B304" s="98"/>
      <c r="C304" s="99"/>
      <c r="D304" s="100"/>
      <c r="E304" s="101"/>
      <c r="F304" s="10"/>
      <c r="G304" s="93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7.25" customHeight="1">
      <c r="A305" s="23"/>
      <c r="B305" s="98"/>
      <c r="C305" s="99"/>
      <c r="D305" s="100"/>
      <c r="E305" s="101"/>
      <c r="F305" s="10"/>
      <c r="G305" s="93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7.25" customHeight="1">
      <c r="A306" s="23"/>
      <c r="B306" s="98"/>
      <c r="C306" s="99"/>
      <c r="D306" s="100"/>
      <c r="E306" s="101"/>
      <c r="F306" s="10"/>
      <c r="G306" s="93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7.25" customHeight="1">
      <c r="A307" s="23"/>
      <c r="B307" s="98"/>
      <c r="C307" s="99"/>
      <c r="D307" s="100"/>
      <c r="E307" s="101"/>
      <c r="F307" s="10"/>
      <c r="G307" s="93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7.25" customHeight="1">
      <c r="A308" s="23"/>
      <c r="B308" s="98"/>
      <c r="C308" s="99"/>
      <c r="D308" s="100"/>
      <c r="E308" s="101"/>
      <c r="F308" s="10"/>
      <c r="G308" s="93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7.25" customHeight="1">
      <c r="A309" s="23"/>
      <c r="B309" s="98"/>
      <c r="C309" s="99"/>
      <c r="D309" s="100"/>
      <c r="E309" s="101"/>
      <c r="F309" s="10"/>
      <c r="G309" s="93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7.25" customHeight="1">
      <c r="A310" s="23"/>
      <c r="B310" s="98"/>
      <c r="C310" s="99"/>
      <c r="D310" s="100"/>
      <c r="E310" s="101"/>
      <c r="F310" s="10"/>
      <c r="G310" s="93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7.25" customHeight="1">
      <c r="A311" s="23"/>
      <c r="B311" s="98"/>
      <c r="C311" s="99"/>
      <c r="D311" s="100"/>
      <c r="E311" s="101"/>
      <c r="F311" s="10"/>
      <c r="G311" s="93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7.25" customHeight="1">
      <c r="A312" s="23"/>
      <c r="B312" s="98"/>
      <c r="C312" s="99"/>
      <c r="D312" s="100"/>
      <c r="E312" s="101"/>
      <c r="F312" s="10"/>
      <c r="G312" s="93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7.25" customHeight="1">
      <c r="A313" s="23"/>
      <c r="B313" s="98"/>
      <c r="C313" s="99"/>
      <c r="D313" s="100"/>
      <c r="E313" s="101"/>
      <c r="F313" s="10"/>
      <c r="G313" s="93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7.25" customHeight="1">
      <c r="A314" s="23"/>
      <c r="B314" s="98"/>
      <c r="C314" s="99"/>
      <c r="D314" s="100"/>
      <c r="E314" s="101"/>
      <c r="F314" s="10"/>
      <c r="G314" s="93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7.25" customHeight="1">
      <c r="A315" s="23"/>
      <c r="B315" s="98"/>
      <c r="C315" s="99"/>
      <c r="D315" s="100"/>
      <c r="E315" s="101"/>
      <c r="F315" s="10"/>
      <c r="G315" s="93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7.25" customHeight="1">
      <c r="A316" s="23"/>
      <c r="B316" s="98"/>
      <c r="C316" s="99"/>
      <c r="D316" s="100"/>
      <c r="E316" s="101"/>
      <c r="F316" s="10"/>
      <c r="G316" s="93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7.25" customHeight="1">
      <c r="A317" s="23"/>
      <c r="B317" s="98"/>
      <c r="C317" s="99"/>
      <c r="D317" s="100"/>
      <c r="E317" s="101"/>
      <c r="F317" s="10"/>
      <c r="G317" s="93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7.25" customHeight="1">
      <c r="A318" s="23"/>
      <c r="B318" s="98"/>
      <c r="C318" s="99"/>
      <c r="D318" s="100"/>
      <c r="E318" s="101"/>
      <c r="F318" s="10"/>
      <c r="G318" s="93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7.25" customHeight="1">
      <c r="A319" s="23"/>
      <c r="B319" s="98"/>
      <c r="C319" s="99"/>
      <c r="D319" s="100"/>
      <c r="E319" s="101"/>
      <c r="F319" s="10"/>
      <c r="G319" s="93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7.25" customHeight="1">
      <c r="A320" s="23"/>
      <c r="B320" s="98"/>
      <c r="C320" s="99"/>
      <c r="D320" s="100"/>
      <c r="E320" s="101"/>
      <c r="F320" s="10"/>
      <c r="G320" s="93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7.25" customHeight="1">
      <c r="A321" s="23"/>
      <c r="B321" s="98"/>
      <c r="C321" s="99"/>
      <c r="D321" s="100"/>
      <c r="E321" s="101"/>
      <c r="F321" s="10"/>
      <c r="G321" s="93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7.25" customHeight="1">
      <c r="A322" s="23"/>
      <c r="B322" s="98"/>
      <c r="C322" s="99"/>
      <c r="D322" s="100"/>
      <c r="E322" s="101"/>
      <c r="F322" s="10"/>
      <c r="G322" s="93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7.25" customHeight="1">
      <c r="A323" s="23"/>
      <c r="B323" s="98"/>
      <c r="C323" s="99"/>
      <c r="D323" s="100"/>
      <c r="E323" s="101"/>
      <c r="F323" s="10"/>
      <c r="G323" s="93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7.25" customHeight="1">
      <c r="A324" s="23"/>
      <c r="B324" s="98"/>
      <c r="C324" s="99"/>
      <c r="D324" s="100"/>
      <c r="E324" s="101"/>
      <c r="F324" s="10"/>
      <c r="G324" s="93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7.25" customHeight="1">
      <c r="A325" s="23"/>
      <c r="B325" s="98"/>
      <c r="C325" s="99"/>
      <c r="D325" s="100"/>
      <c r="E325" s="101"/>
      <c r="F325" s="10"/>
      <c r="G325" s="93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7.25" customHeight="1">
      <c r="A326" s="23"/>
      <c r="B326" s="98"/>
      <c r="C326" s="99"/>
      <c r="D326" s="100"/>
      <c r="E326" s="101"/>
      <c r="F326" s="10"/>
      <c r="G326" s="93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7.25" customHeight="1">
      <c r="A327" s="23"/>
      <c r="B327" s="98"/>
      <c r="C327" s="99"/>
      <c r="D327" s="100"/>
      <c r="E327" s="101"/>
      <c r="F327" s="10"/>
      <c r="G327" s="93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7.25" customHeight="1">
      <c r="A328" s="23"/>
      <c r="B328" s="98"/>
      <c r="C328" s="99"/>
      <c r="D328" s="100"/>
      <c r="E328" s="101"/>
      <c r="F328" s="10"/>
      <c r="G328" s="93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7.25" customHeight="1">
      <c r="A329" s="23"/>
      <c r="B329" s="98"/>
      <c r="C329" s="99"/>
      <c r="D329" s="100"/>
      <c r="E329" s="101"/>
      <c r="F329" s="10"/>
      <c r="G329" s="93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7.25" customHeight="1">
      <c r="A330" s="23"/>
      <c r="B330" s="98"/>
      <c r="C330" s="99"/>
      <c r="D330" s="100"/>
      <c r="E330" s="101"/>
      <c r="F330" s="10"/>
      <c r="G330" s="93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7.25" customHeight="1">
      <c r="A331" s="23"/>
      <c r="B331" s="98"/>
      <c r="C331" s="99"/>
      <c r="D331" s="100"/>
      <c r="E331" s="101"/>
      <c r="F331" s="10"/>
      <c r="G331" s="93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7.25" customHeight="1">
      <c r="A332" s="23"/>
      <c r="B332" s="98"/>
      <c r="C332" s="99"/>
      <c r="D332" s="100"/>
      <c r="E332" s="101"/>
      <c r="F332" s="10"/>
      <c r="G332" s="93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7.25" customHeight="1">
      <c r="A333" s="23"/>
      <c r="B333" s="98"/>
      <c r="C333" s="99"/>
      <c r="D333" s="100"/>
      <c r="E333" s="101"/>
      <c r="F333" s="10"/>
      <c r="G333" s="93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7.25" customHeight="1">
      <c r="A334" s="23"/>
      <c r="B334" s="98"/>
      <c r="C334" s="99"/>
      <c r="D334" s="100"/>
      <c r="E334" s="101"/>
      <c r="F334" s="10"/>
      <c r="G334" s="93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7.25" customHeight="1">
      <c r="A335" s="23"/>
      <c r="B335" s="98"/>
      <c r="C335" s="99"/>
      <c r="D335" s="100"/>
      <c r="E335" s="101"/>
      <c r="F335" s="10"/>
      <c r="G335" s="93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7.25" customHeight="1">
      <c r="A336" s="23"/>
      <c r="B336" s="98"/>
      <c r="C336" s="99"/>
      <c r="D336" s="100"/>
      <c r="E336" s="101"/>
      <c r="F336" s="10"/>
      <c r="G336" s="93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7.25" customHeight="1">
      <c r="A337" s="23"/>
      <c r="B337" s="98"/>
      <c r="C337" s="99"/>
      <c r="D337" s="100"/>
      <c r="E337" s="101"/>
      <c r="F337" s="10"/>
      <c r="G337" s="93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7.25" customHeight="1">
      <c r="A338" s="23"/>
      <c r="B338" s="98"/>
      <c r="C338" s="99"/>
      <c r="D338" s="100"/>
      <c r="E338" s="101"/>
      <c r="F338" s="10"/>
      <c r="G338" s="93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7.25" customHeight="1">
      <c r="A339" s="23"/>
      <c r="B339" s="98"/>
      <c r="C339" s="99"/>
      <c r="D339" s="100"/>
      <c r="E339" s="101"/>
      <c r="F339" s="10"/>
      <c r="G339" s="93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7.25" customHeight="1">
      <c r="A340" s="23"/>
      <c r="B340" s="98"/>
      <c r="C340" s="99"/>
      <c r="D340" s="100"/>
      <c r="E340" s="101"/>
      <c r="F340" s="10"/>
      <c r="G340" s="93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7.25" customHeight="1">
      <c r="A341" s="23"/>
      <c r="B341" s="98"/>
      <c r="C341" s="99"/>
      <c r="D341" s="100"/>
      <c r="E341" s="101"/>
      <c r="F341" s="10"/>
      <c r="G341" s="93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7.25" customHeight="1">
      <c r="A342" s="23"/>
      <c r="B342" s="98"/>
      <c r="C342" s="99"/>
      <c r="D342" s="100"/>
      <c r="E342" s="101"/>
      <c r="F342" s="10"/>
      <c r="G342" s="93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7.25" customHeight="1">
      <c r="A343" s="23"/>
      <c r="B343" s="98"/>
      <c r="C343" s="99"/>
      <c r="D343" s="100"/>
      <c r="E343" s="101"/>
      <c r="F343" s="10"/>
      <c r="G343" s="93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7.25" customHeight="1">
      <c r="A344" s="23"/>
      <c r="B344" s="98"/>
      <c r="C344" s="99"/>
      <c r="D344" s="100"/>
      <c r="E344" s="101"/>
      <c r="F344" s="10"/>
      <c r="G344" s="93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7.25" customHeight="1">
      <c r="A345" s="23"/>
      <c r="B345" s="98"/>
      <c r="C345" s="99"/>
      <c r="D345" s="100"/>
      <c r="E345" s="101"/>
      <c r="F345" s="10"/>
      <c r="G345" s="93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7.25" customHeight="1">
      <c r="A346" s="23"/>
      <c r="B346" s="98"/>
      <c r="C346" s="99"/>
      <c r="D346" s="100"/>
      <c r="E346" s="101"/>
      <c r="F346" s="10"/>
      <c r="G346" s="93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7.25" customHeight="1">
      <c r="A347" s="23"/>
      <c r="B347" s="98"/>
      <c r="C347" s="99"/>
      <c r="D347" s="100"/>
      <c r="E347" s="101"/>
      <c r="F347" s="10"/>
      <c r="G347" s="93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7.25" customHeight="1">
      <c r="A348" s="23"/>
      <c r="B348" s="98"/>
      <c r="C348" s="99"/>
      <c r="D348" s="100"/>
      <c r="E348" s="101"/>
      <c r="F348" s="10"/>
      <c r="G348" s="93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7.25" customHeight="1">
      <c r="A349" s="23"/>
      <c r="B349" s="98"/>
      <c r="C349" s="99"/>
      <c r="D349" s="100"/>
      <c r="E349" s="101"/>
      <c r="F349" s="10"/>
      <c r="G349" s="93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7.25" customHeight="1">
      <c r="A350" s="23"/>
      <c r="B350" s="98"/>
      <c r="C350" s="99"/>
      <c r="D350" s="100"/>
      <c r="E350" s="101"/>
      <c r="F350" s="10"/>
      <c r="G350" s="93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7.25" customHeight="1">
      <c r="A351" s="23"/>
      <c r="B351" s="98"/>
      <c r="C351" s="99"/>
      <c r="D351" s="100"/>
      <c r="E351" s="101"/>
      <c r="F351" s="10"/>
      <c r="G351" s="93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7.25" customHeight="1">
      <c r="A352" s="23"/>
      <c r="B352" s="98"/>
      <c r="C352" s="99"/>
      <c r="D352" s="100"/>
      <c r="E352" s="101"/>
      <c r="F352" s="10"/>
      <c r="G352" s="93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7.25" customHeight="1">
      <c r="A353" s="23"/>
      <c r="B353" s="98"/>
      <c r="C353" s="99"/>
      <c r="D353" s="100"/>
      <c r="E353" s="101"/>
      <c r="F353" s="10"/>
      <c r="G353" s="93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7.25" customHeight="1">
      <c r="A354" s="23"/>
      <c r="B354" s="98"/>
      <c r="C354" s="99"/>
      <c r="D354" s="100"/>
      <c r="E354" s="101"/>
      <c r="F354" s="10"/>
      <c r="G354" s="93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7.25" customHeight="1">
      <c r="A355" s="23"/>
      <c r="B355" s="98"/>
      <c r="C355" s="99"/>
      <c r="D355" s="100"/>
      <c r="E355" s="101"/>
      <c r="F355" s="10"/>
      <c r="G355" s="93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7.25" customHeight="1">
      <c r="A356" s="23"/>
      <c r="B356" s="98"/>
      <c r="C356" s="99"/>
      <c r="D356" s="100"/>
      <c r="E356" s="101"/>
      <c r="F356" s="10"/>
      <c r="G356" s="93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7.25" customHeight="1">
      <c r="A357" s="23"/>
      <c r="B357" s="98"/>
      <c r="C357" s="99"/>
      <c r="D357" s="100"/>
      <c r="E357" s="101"/>
      <c r="F357" s="10"/>
      <c r="G357" s="93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7.25" customHeight="1">
      <c r="A358" s="23"/>
      <c r="B358" s="98"/>
      <c r="C358" s="99"/>
      <c r="D358" s="100"/>
      <c r="E358" s="101"/>
      <c r="F358" s="10"/>
      <c r="G358" s="93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7.25" customHeight="1">
      <c r="A359" s="23"/>
      <c r="B359" s="98"/>
      <c r="C359" s="99"/>
      <c r="D359" s="100"/>
      <c r="E359" s="101"/>
      <c r="F359" s="10"/>
      <c r="G359" s="93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7.25" customHeight="1">
      <c r="A360" s="23"/>
      <c r="B360" s="98"/>
      <c r="C360" s="99"/>
      <c r="D360" s="100"/>
      <c r="E360" s="101"/>
      <c r="F360" s="10"/>
      <c r="G360" s="93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7.25" customHeight="1">
      <c r="A361" s="23"/>
      <c r="B361" s="98"/>
      <c r="C361" s="99"/>
      <c r="D361" s="100"/>
      <c r="E361" s="101"/>
      <c r="F361" s="10"/>
      <c r="G361" s="93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7.25" customHeight="1">
      <c r="A362" s="23"/>
      <c r="B362" s="98"/>
      <c r="C362" s="99"/>
      <c r="D362" s="100"/>
      <c r="E362" s="101"/>
      <c r="F362" s="10"/>
      <c r="G362" s="93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7.25" customHeight="1">
      <c r="A363" s="23"/>
      <c r="B363" s="98"/>
      <c r="C363" s="99"/>
      <c r="D363" s="100"/>
      <c r="E363" s="101"/>
      <c r="F363" s="10"/>
      <c r="G363" s="93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7.25" customHeight="1">
      <c r="A364" s="23"/>
      <c r="B364" s="98"/>
      <c r="C364" s="99"/>
      <c r="D364" s="100"/>
      <c r="E364" s="101"/>
      <c r="F364" s="10"/>
      <c r="G364" s="93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7.25" customHeight="1">
      <c r="A365" s="23"/>
      <c r="B365" s="98"/>
      <c r="C365" s="99"/>
      <c r="D365" s="100"/>
      <c r="E365" s="101"/>
      <c r="F365" s="10"/>
      <c r="G365" s="93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7.25" customHeight="1">
      <c r="A366" s="23"/>
      <c r="B366" s="98"/>
      <c r="C366" s="99"/>
      <c r="D366" s="100"/>
      <c r="E366" s="101"/>
      <c r="F366" s="10"/>
      <c r="G366" s="93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7.25" customHeight="1">
      <c r="A367" s="23"/>
      <c r="B367" s="98"/>
      <c r="C367" s="99"/>
      <c r="D367" s="100"/>
      <c r="E367" s="101"/>
      <c r="F367" s="10"/>
      <c r="G367" s="93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7.25" customHeight="1">
      <c r="A368" s="23"/>
      <c r="B368" s="98"/>
      <c r="C368" s="99"/>
      <c r="D368" s="100"/>
      <c r="E368" s="101"/>
      <c r="F368" s="10"/>
      <c r="G368" s="93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7.25" customHeight="1">
      <c r="A369" s="23"/>
      <c r="B369" s="98"/>
      <c r="C369" s="99"/>
      <c r="D369" s="100"/>
      <c r="E369" s="101"/>
      <c r="F369" s="10"/>
      <c r="G369" s="93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7.25" customHeight="1">
      <c r="A370" s="23"/>
      <c r="B370" s="98"/>
      <c r="C370" s="99"/>
      <c r="D370" s="100"/>
      <c r="E370" s="101"/>
      <c r="F370" s="10"/>
      <c r="G370" s="93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7.25" customHeight="1">
      <c r="A371" s="23"/>
      <c r="B371" s="98"/>
      <c r="C371" s="99"/>
      <c r="D371" s="100"/>
      <c r="E371" s="101"/>
      <c r="F371" s="10"/>
      <c r="G371" s="93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7.25" customHeight="1">
      <c r="A372" s="23"/>
      <c r="B372" s="98"/>
      <c r="C372" s="99"/>
      <c r="D372" s="100"/>
      <c r="E372" s="101"/>
      <c r="F372" s="10"/>
      <c r="G372" s="93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7.25" customHeight="1">
      <c r="A373" s="23"/>
      <c r="B373" s="98"/>
      <c r="C373" s="99"/>
      <c r="D373" s="100"/>
      <c r="E373" s="101"/>
      <c r="F373" s="10"/>
      <c r="G373" s="93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7.25" customHeight="1">
      <c r="A374" s="23"/>
      <c r="B374" s="98"/>
      <c r="C374" s="99"/>
      <c r="D374" s="100"/>
      <c r="E374" s="101"/>
      <c r="F374" s="10"/>
      <c r="G374" s="93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7.25" customHeight="1">
      <c r="A375" s="23"/>
      <c r="B375" s="98"/>
      <c r="C375" s="99"/>
      <c r="D375" s="100"/>
      <c r="E375" s="101"/>
      <c r="F375" s="10"/>
      <c r="G375" s="93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7.25" customHeight="1">
      <c r="A376" s="23"/>
      <c r="B376" s="98"/>
      <c r="C376" s="99"/>
      <c r="D376" s="100"/>
      <c r="E376" s="101"/>
      <c r="F376" s="10"/>
      <c r="G376" s="93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7.25" customHeight="1">
      <c r="A377" s="23"/>
      <c r="B377" s="98"/>
      <c r="C377" s="99"/>
      <c r="D377" s="100"/>
      <c r="E377" s="101"/>
      <c r="F377" s="10"/>
      <c r="G377" s="93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7.25" customHeight="1">
      <c r="A378" s="23"/>
      <c r="B378" s="98"/>
      <c r="C378" s="99"/>
      <c r="D378" s="100"/>
      <c r="E378" s="101"/>
      <c r="F378" s="10"/>
      <c r="G378" s="93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7.25" customHeight="1">
      <c r="A379" s="23"/>
      <c r="B379" s="98"/>
      <c r="C379" s="99"/>
      <c r="D379" s="100"/>
      <c r="E379" s="101"/>
      <c r="F379" s="10"/>
      <c r="G379" s="93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7.25" customHeight="1">
      <c r="A380" s="23"/>
      <c r="B380" s="98"/>
      <c r="C380" s="99"/>
      <c r="D380" s="100"/>
      <c r="E380" s="101"/>
      <c r="F380" s="10"/>
      <c r="G380" s="93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7.25" customHeight="1">
      <c r="A381" s="23"/>
      <c r="B381" s="98"/>
      <c r="C381" s="99"/>
      <c r="D381" s="100"/>
      <c r="E381" s="101"/>
      <c r="F381" s="10"/>
      <c r="G381" s="93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7.25" customHeight="1">
      <c r="A382" s="23"/>
      <c r="B382" s="98"/>
      <c r="C382" s="99"/>
      <c r="D382" s="100"/>
      <c r="E382" s="101"/>
      <c r="F382" s="10"/>
      <c r="G382" s="93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7.25" customHeight="1">
      <c r="A383" s="23"/>
      <c r="B383" s="98"/>
      <c r="C383" s="99"/>
      <c r="D383" s="100"/>
      <c r="E383" s="101"/>
      <c r="F383" s="10"/>
      <c r="G383" s="93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7.25" customHeight="1">
      <c r="A384" s="23"/>
      <c r="B384" s="98"/>
      <c r="C384" s="99"/>
      <c r="D384" s="100"/>
      <c r="E384" s="101"/>
      <c r="F384" s="10"/>
      <c r="G384" s="93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7.25" customHeight="1">
      <c r="A385" s="23"/>
      <c r="B385" s="98"/>
      <c r="C385" s="99"/>
      <c r="D385" s="100"/>
      <c r="E385" s="101"/>
      <c r="F385" s="10"/>
      <c r="G385" s="93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7.25" customHeight="1">
      <c r="A386" s="23"/>
      <c r="B386" s="98"/>
      <c r="C386" s="99"/>
      <c r="D386" s="100"/>
      <c r="E386" s="101"/>
      <c r="F386" s="10"/>
      <c r="G386" s="93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7.25" customHeight="1">
      <c r="A387" s="23"/>
      <c r="B387" s="98"/>
      <c r="C387" s="99"/>
      <c r="D387" s="100"/>
      <c r="E387" s="101"/>
      <c r="F387" s="10"/>
      <c r="G387" s="93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8.0" customHeight="1">
      <c r="A388" s="23"/>
      <c r="B388" s="98"/>
      <c r="C388" s="99"/>
      <c r="D388" s="100"/>
      <c r="E388" s="101"/>
      <c r="F388" s="10"/>
      <c r="G388" s="93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8.0" customHeight="1">
      <c r="A389" s="23"/>
      <c r="B389" s="98"/>
      <c r="C389" s="99"/>
      <c r="D389" s="100"/>
      <c r="E389" s="101"/>
      <c r="F389" s="10"/>
      <c r="G389" s="93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8.0" customHeight="1">
      <c r="A390" s="23"/>
      <c r="B390" s="98"/>
      <c r="C390" s="99"/>
      <c r="D390" s="100"/>
      <c r="E390" s="101"/>
      <c r="F390" s="10"/>
      <c r="G390" s="93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8.0" customHeight="1">
      <c r="A391" s="23"/>
      <c r="B391" s="98"/>
      <c r="C391" s="99"/>
      <c r="D391" s="100"/>
      <c r="E391" s="101"/>
      <c r="F391" s="10"/>
      <c r="G391" s="93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8.0" customHeight="1">
      <c r="A392" s="23"/>
      <c r="B392" s="98"/>
      <c r="C392" s="99"/>
      <c r="D392" s="100"/>
      <c r="E392" s="101"/>
      <c r="F392" s="10"/>
      <c r="G392" s="93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8.0" customHeight="1">
      <c r="A393" s="23"/>
      <c r="B393" s="98"/>
      <c r="C393" s="99"/>
      <c r="D393" s="100"/>
      <c r="E393" s="101"/>
      <c r="F393" s="10"/>
      <c r="G393" s="93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8.0" customHeight="1">
      <c r="A394" s="23"/>
      <c r="B394" s="98"/>
      <c r="C394" s="99"/>
      <c r="D394" s="100"/>
      <c r="E394" s="101"/>
      <c r="F394" s="10"/>
      <c r="G394" s="93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8.0" customHeight="1">
      <c r="A395" s="23"/>
      <c r="B395" s="98"/>
      <c r="C395" s="99"/>
      <c r="D395" s="100"/>
      <c r="E395" s="101"/>
      <c r="F395" s="10"/>
      <c r="G395" s="93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8.0" customHeight="1">
      <c r="A396" s="23"/>
      <c r="B396" s="98"/>
      <c r="C396" s="99"/>
      <c r="D396" s="100"/>
      <c r="E396" s="101"/>
      <c r="F396" s="10"/>
      <c r="G396" s="93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8.0" customHeight="1">
      <c r="A397" s="23"/>
      <c r="B397" s="98"/>
      <c r="C397" s="99"/>
      <c r="D397" s="100"/>
      <c r="E397" s="101"/>
      <c r="F397" s="10"/>
      <c r="G397" s="93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8.0" customHeight="1">
      <c r="A398" s="23"/>
      <c r="B398" s="98"/>
      <c r="C398" s="99"/>
      <c r="D398" s="100"/>
      <c r="E398" s="101"/>
      <c r="F398" s="10"/>
      <c r="G398" s="93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8.0" customHeight="1">
      <c r="A399" s="23"/>
      <c r="B399" s="98"/>
      <c r="C399" s="99"/>
      <c r="D399" s="100"/>
      <c r="E399" s="101"/>
      <c r="F399" s="10"/>
      <c r="G399" s="93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8.0" customHeight="1">
      <c r="A400" s="23"/>
      <c r="B400" s="98"/>
      <c r="C400" s="99"/>
      <c r="D400" s="100"/>
      <c r="E400" s="101"/>
      <c r="F400" s="10"/>
      <c r="G400" s="93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8.0" customHeight="1">
      <c r="A401" s="23"/>
      <c r="B401" s="98"/>
      <c r="C401" s="99"/>
      <c r="D401" s="100"/>
      <c r="E401" s="101"/>
      <c r="F401" s="10"/>
      <c r="G401" s="93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8.0" customHeight="1">
      <c r="A402" s="23"/>
      <c r="B402" s="98"/>
      <c r="C402" s="99"/>
      <c r="D402" s="100"/>
      <c r="E402" s="101"/>
      <c r="F402" s="10"/>
      <c r="G402" s="93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8.0" customHeight="1">
      <c r="A403" s="23"/>
      <c r="B403" s="98"/>
      <c r="C403" s="99"/>
      <c r="D403" s="100"/>
      <c r="E403" s="101"/>
      <c r="F403" s="10"/>
      <c r="G403" s="93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8.0" customHeight="1">
      <c r="A404" s="23"/>
      <c r="B404" s="98"/>
      <c r="C404" s="99"/>
      <c r="D404" s="100"/>
      <c r="E404" s="101"/>
      <c r="F404" s="10"/>
      <c r="G404" s="93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8.0" customHeight="1">
      <c r="A405" s="23"/>
      <c r="B405" s="98"/>
      <c r="C405" s="99"/>
      <c r="D405" s="100"/>
      <c r="E405" s="101"/>
      <c r="F405" s="10"/>
      <c r="G405" s="93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8.0" customHeight="1">
      <c r="A406" s="23"/>
      <c r="B406" s="98"/>
      <c r="C406" s="99"/>
      <c r="D406" s="100"/>
      <c r="E406" s="101"/>
      <c r="F406" s="10"/>
      <c r="G406" s="93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8.0" customHeight="1">
      <c r="A407" s="23"/>
      <c r="B407" s="98"/>
      <c r="C407" s="99"/>
      <c r="D407" s="100"/>
      <c r="E407" s="101"/>
      <c r="F407" s="10"/>
      <c r="G407" s="93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8.0" customHeight="1">
      <c r="A408" s="23"/>
      <c r="B408" s="98"/>
      <c r="C408" s="99"/>
      <c r="D408" s="100"/>
      <c r="E408" s="101"/>
      <c r="F408" s="10"/>
      <c r="G408" s="93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8.0" customHeight="1">
      <c r="A409" s="23"/>
      <c r="B409" s="98"/>
      <c r="C409" s="99"/>
      <c r="D409" s="100"/>
      <c r="E409" s="101"/>
      <c r="F409" s="10"/>
      <c r="G409" s="93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8.0" customHeight="1">
      <c r="A410" s="23"/>
      <c r="B410" s="98"/>
      <c r="C410" s="99"/>
      <c r="D410" s="100"/>
      <c r="E410" s="101"/>
      <c r="F410" s="10"/>
      <c r="G410" s="93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8.0" customHeight="1">
      <c r="A411" s="23"/>
      <c r="B411" s="98"/>
      <c r="C411" s="99"/>
      <c r="D411" s="100"/>
      <c r="E411" s="101"/>
      <c r="F411" s="10"/>
      <c r="G411" s="93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8.0" customHeight="1">
      <c r="A412" s="23"/>
      <c r="B412" s="98"/>
      <c r="C412" s="99"/>
      <c r="D412" s="100"/>
      <c r="E412" s="101"/>
      <c r="F412" s="10"/>
      <c r="G412" s="93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8.0" customHeight="1">
      <c r="A413" s="23"/>
      <c r="B413" s="98"/>
      <c r="C413" s="99"/>
      <c r="D413" s="100"/>
      <c r="E413" s="101"/>
      <c r="F413" s="10"/>
      <c r="G413" s="93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8.0" customHeight="1">
      <c r="A414" s="23"/>
      <c r="B414" s="98"/>
      <c r="C414" s="99"/>
      <c r="D414" s="100"/>
      <c r="E414" s="101"/>
      <c r="F414" s="10"/>
      <c r="G414" s="93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8.0" customHeight="1">
      <c r="A415" s="23"/>
      <c r="B415" s="98"/>
      <c r="C415" s="99"/>
      <c r="D415" s="100"/>
      <c r="E415" s="101"/>
      <c r="F415" s="10"/>
      <c r="G415" s="93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8.0" customHeight="1">
      <c r="A416" s="23"/>
      <c r="B416" s="98"/>
      <c r="C416" s="99"/>
      <c r="D416" s="100"/>
      <c r="E416" s="101"/>
      <c r="F416" s="10"/>
      <c r="G416" s="93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8.0" customHeight="1">
      <c r="A417" s="23"/>
      <c r="B417" s="98"/>
      <c r="C417" s="99"/>
      <c r="D417" s="100"/>
      <c r="E417" s="101"/>
      <c r="F417" s="10"/>
      <c r="G417" s="93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8.0" customHeight="1">
      <c r="A418" s="23"/>
      <c r="B418" s="98"/>
      <c r="C418" s="99"/>
      <c r="D418" s="100"/>
      <c r="E418" s="101"/>
      <c r="F418" s="10"/>
      <c r="G418" s="93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8.0" customHeight="1">
      <c r="A419" s="23"/>
      <c r="B419" s="98"/>
      <c r="C419" s="99"/>
      <c r="D419" s="100"/>
      <c r="E419" s="101"/>
      <c r="F419" s="10"/>
      <c r="G419" s="93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8.0" customHeight="1">
      <c r="A420" s="23"/>
      <c r="B420" s="98"/>
      <c r="C420" s="99"/>
      <c r="D420" s="100"/>
      <c r="E420" s="101"/>
      <c r="F420" s="10"/>
      <c r="G420" s="93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>
      <c r="A421" s="1"/>
      <c r="B421" s="1"/>
      <c r="C421" s="102"/>
      <c r="D421" s="103"/>
      <c r="E421" s="10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02"/>
      <c r="D422" s="103"/>
      <c r="E422" s="10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02"/>
      <c r="D423" s="103"/>
      <c r="E423" s="10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02"/>
      <c r="D424" s="103"/>
      <c r="E424" s="10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02"/>
      <c r="D425" s="103"/>
      <c r="E425" s="10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02"/>
      <c r="D426" s="103"/>
      <c r="E426" s="10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02"/>
      <c r="D427" s="103"/>
      <c r="E427" s="10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02"/>
      <c r="D428" s="103"/>
      <c r="E428" s="10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02"/>
      <c r="D429" s="103"/>
      <c r="E429" s="10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02"/>
      <c r="D430" s="103"/>
      <c r="E430" s="10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02"/>
      <c r="D431" s="103"/>
      <c r="E431" s="10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02"/>
      <c r="D432" s="103"/>
      <c r="E432" s="10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02"/>
      <c r="D433" s="103"/>
      <c r="E433" s="10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02"/>
      <c r="D434" s="103"/>
      <c r="E434" s="10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02"/>
      <c r="D435" s="103"/>
      <c r="E435" s="10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02"/>
      <c r="D436" s="103"/>
      <c r="E436" s="10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02"/>
      <c r="D437" s="103"/>
      <c r="E437" s="10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02"/>
      <c r="D438" s="103"/>
      <c r="E438" s="10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02"/>
      <c r="D439" s="103"/>
      <c r="E439" s="10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02"/>
      <c r="D440" s="103"/>
      <c r="E440" s="10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02"/>
      <c r="D441" s="103"/>
      <c r="E441" s="10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02"/>
      <c r="D442" s="103"/>
      <c r="E442" s="10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02"/>
      <c r="D443" s="103"/>
      <c r="E443" s="10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02"/>
      <c r="D444" s="103"/>
      <c r="E444" s="10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02"/>
      <c r="D445" s="103"/>
      <c r="E445" s="10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02"/>
      <c r="D446" s="103"/>
      <c r="E446" s="10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02"/>
      <c r="D447" s="103"/>
      <c r="E447" s="10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02"/>
      <c r="D448" s="103"/>
      <c r="E448" s="10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02"/>
      <c r="D449" s="103"/>
      <c r="E449" s="10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02"/>
      <c r="D450" s="103"/>
      <c r="E450" s="10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02"/>
      <c r="D451" s="103"/>
      <c r="E451" s="10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02"/>
      <c r="D452" s="103"/>
      <c r="E452" s="10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02"/>
      <c r="D453" s="103"/>
      <c r="E453" s="10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02"/>
      <c r="D454" s="103"/>
      <c r="E454" s="10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02"/>
      <c r="D455" s="103"/>
      <c r="E455" s="10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02"/>
      <c r="D456" s="103"/>
      <c r="E456" s="10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02"/>
      <c r="D457" s="103"/>
      <c r="E457" s="10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02"/>
      <c r="D458" s="103"/>
      <c r="E458" s="10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02"/>
      <c r="D459" s="103"/>
      <c r="E459" s="10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02"/>
      <c r="D460" s="103"/>
      <c r="E460" s="10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02"/>
      <c r="D461" s="103"/>
      <c r="E461" s="10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02"/>
      <c r="D462" s="103"/>
      <c r="E462" s="10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02"/>
      <c r="D463" s="103"/>
      <c r="E463" s="10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02"/>
      <c r="D464" s="103"/>
      <c r="E464" s="10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02"/>
      <c r="D465" s="103"/>
      <c r="E465" s="10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02"/>
      <c r="D466" s="103"/>
      <c r="E466" s="10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02"/>
      <c r="D467" s="103"/>
      <c r="E467" s="10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02"/>
      <c r="D468" s="103"/>
      <c r="E468" s="10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02"/>
      <c r="D469" s="103"/>
      <c r="E469" s="10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02"/>
      <c r="D470" s="103"/>
      <c r="E470" s="10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02"/>
      <c r="D471" s="103"/>
      <c r="E471" s="10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02"/>
      <c r="D472" s="103"/>
      <c r="E472" s="10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02"/>
      <c r="D473" s="103"/>
      <c r="E473" s="10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02"/>
      <c r="D474" s="103"/>
      <c r="E474" s="10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02"/>
      <c r="D475" s="103"/>
      <c r="E475" s="10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02"/>
      <c r="D476" s="103"/>
      <c r="E476" s="10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02"/>
      <c r="D477" s="103"/>
      <c r="E477" s="10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02"/>
      <c r="D478" s="103"/>
      <c r="E478" s="10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02"/>
      <c r="D479" s="103"/>
      <c r="E479" s="10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02"/>
      <c r="D480" s="103"/>
      <c r="E480" s="10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02"/>
      <c r="D481" s="103"/>
      <c r="E481" s="10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02"/>
      <c r="D482" s="103"/>
      <c r="E482" s="10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02"/>
      <c r="D483" s="103"/>
      <c r="E483" s="10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02"/>
      <c r="D484" s="103"/>
      <c r="E484" s="10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02"/>
      <c r="D485" s="103"/>
      <c r="E485" s="10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02"/>
      <c r="D486" s="103"/>
      <c r="E486" s="10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02"/>
      <c r="D487" s="103"/>
      <c r="E487" s="10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02"/>
      <c r="D488" s="103"/>
      <c r="E488" s="10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02"/>
      <c r="D489" s="103"/>
      <c r="E489" s="10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02"/>
      <c r="D490" s="103"/>
      <c r="E490" s="10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02"/>
      <c r="D491" s="103"/>
      <c r="E491" s="10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02"/>
      <c r="D492" s="103"/>
      <c r="E492" s="10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02"/>
      <c r="D493" s="103"/>
      <c r="E493" s="10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02"/>
      <c r="D494" s="103"/>
      <c r="E494" s="10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02"/>
      <c r="D495" s="103"/>
      <c r="E495" s="10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02"/>
      <c r="D496" s="103"/>
      <c r="E496" s="10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02"/>
      <c r="D497" s="103"/>
      <c r="E497" s="10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02"/>
      <c r="D498" s="103"/>
      <c r="E498" s="10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02"/>
      <c r="D499" s="103"/>
      <c r="E499" s="10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02"/>
      <c r="D500" s="103"/>
      <c r="E500" s="10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02"/>
      <c r="D501" s="103"/>
      <c r="E501" s="10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02"/>
      <c r="D502" s="103"/>
      <c r="E502" s="10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02"/>
      <c r="D503" s="103"/>
      <c r="E503" s="10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02"/>
      <c r="D504" s="103"/>
      <c r="E504" s="10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02"/>
      <c r="D505" s="103"/>
      <c r="E505" s="10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02"/>
      <c r="D506" s="103"/>
      <c r="E506" s="10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02"/>
      <c r="D507" s="103"/>
      <c r="E507" s="10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02"/>
      <c r="D508" s="103"/>
      <c r="E508" s="10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02"/>
      <c r="D509" s="103"/>
      <c r="E509" s="10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02"/>
      <c r="D510" s="103"/>
      <c r="E510" s="10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02"/>
      <c r="D511" s="103"/>
      <c r="E511" s="10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02"/>
      <c r="D512" s="103"/>
      <c r="E512" s="10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02"/>
      <c r="D513" s="103"/>
      <c r="E513" s="10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02"/>
      <c r="D514" s="103"/>
      <c r="E514" s="10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02"/>
      <c r="D515" s="103"/>
      <c r="E515" s="10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02"/>
      <c r="D516" s="103"/>
      <c r="E516" s="10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02"/>
      <c r="D517" s="103"/>
      <c r="E517" s="10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02"/>
      <c r="D518" s="103"/>
      <c r="E518" s="10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02"/>
      <c r="D519" s="103"/>
      <c r="E519" s="10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02"/>
      <c r="D520" s="103"/>
      <c r="E520" s="10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02"/>
      <c r="D521" s="103"/>
      <c r="E521" s="10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02"/>
      <c r="D522" s="103"/>
      <c r="E522" s="10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02"/>
      <c r="D523" s="103"/>
      <c r="E523" s="10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02"/>
      <c r="D524" s="103"/>
      <c r="E524" s="10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02"/>
      <c r="D525" s="103"/>
      <c r="E525" s="10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02"/>
      <c r="D526" s="103"/>
      <c r="E526" s="10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02"/>
      <c r="D527" s="103"/>
      <c r="E527" s="10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02"/>
      <c r="D528" s="103"/>
      <c r="E528" s="10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02"/>
      <c r="D529" s="103"/>
      <c r="E529" s="10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02"/>
      <c r="D530" s="103"/>
      <c r="E530" s="10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02"/>
      <c r="D531" s="103"/>
      <c r="E531" s="10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02"/>
      <c r="D532" s="103"/>
      <c r="E532" s="10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02"/>
      <c r="D533" s="103"/>
      <c r="E533" s="10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02"/>
      <c r="D534" s="103"/>
      <c r="E534" s="10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02"/>
      <c r="D535" s="103"/>
      <c r="E535" s="10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02"/>
      <c r="D536" s="103"/>
      <c r="E536" s="10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02"/>
      <c r="D537" s="103"/>
      <c r="E537" s="10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02"/>
      <c r="D538" s="103"/>
      <c r="E538" s="10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02"/>
      <c r="D539" s="103"/>
      <c r="E539" s="10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02"/>
      <c r="D540" s="103"/>
      <c r="E540" s="10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02"/>
      <c r="D541" s="103"/>
      <c r="E541" s="10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02"/>
      <c r="D542" s="103"/>
      <c r="E542" s="10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02"/>
      <c r="D543" s="103"/>
      <c r="E543" s="10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02"/>
      <c r="D544" s="103"/>
      <c r="E544" s="10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02"/>
      <c r="D545" s="103"/>
      <c r="E545" s="10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02"/>
      <c r="D546" s="103"/>
      <c r="E546" s="10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02"/>
      <c r="D547" s="103"/>
      <c r="E547" s="10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02"/>
      <c r="D548" s="103"/>
      <c r="E548" s="10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02"/>
      <c r="D549" s="103"/>
      <c r="E549" s="10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02"/>
      <c r="D550" s="103"/>
      <c r="E550" s="10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02"/>
      <c r="D551" s="103"/>
      <c r="E551" s="10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02"/>
      <c r="D552" s="103"/>
      <c r="E552" s="10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02"/>
      <c r="D553" s="103"/>
      <c r="E553" s="10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02"/>
      <c r="D554" s="103"/>
      <c r="E554" s="10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02"/>
      <c r="D555" s="103"/>
      <c r="E555" s="10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02"/>
      <c r="D556" s="103"/>
      <c r="E556" s="10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02"/>
      <c r="D557" s="103"/>
      <c r="E557" s="10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02"/>
      <c r="D558" s="103"/>
      <c r="E558" s="10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02"/>
      <c r="D559" s="103"/>
      <c r="E559" s="10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02"/>
      <c r="D560" s="103"/>
      <c r="E560" s="10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02"/>
      <c r="D561" s="103"/>
      <c r="E561" s="10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02"/>
      <c r="D562" s="103"/>
      <c r="E562" s="10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02"/>
      <c r="D563" s="103"/>
      <c r="E563" s="10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02"/>
      <c r="D564" s="103"/>
      <c r="E564" s="10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02"/>
      <c r="D565" s="103"/>
      <c r="E565" s="10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02"/>
      <c r="D566" s="103"/>
      <c r="E566" s="10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02"/>
      <c r="D567" s="103"/>
      <c r="E567" s="10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02"/>
      <c r="D568" s="103"/>
      <c r="E568" s="10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02"/>
      <c r="D569" s="103"/>
      <c r="E569" s="10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02"/>
      <c r="D570" s="103"/>
      <c r="E570" s="10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02"/>
      <c r="D571" s="103"/>
      <c r="E571" s="10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02"/>
      <c r="D572" s="103"/>
      <c r="E572" s="10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02"/>
      <c r="D573" s="103"/>
      <c r="E573" s="10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02"/>
      <c r="D574" s="103"/>
      <c r="E574" s="10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02"/>
      <c r="D575" s="103"/>
      <c r="E575" s="10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02"/>
      <c r="D576" s="103"/>
      <c r="E576" s="10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02"/>
      <c r="D577" s="103"/>
      <c r="E577" s="10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02"/>
      <c r="D578" s="103"/>
      <c r="E578" s="10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02"/>
      <c r="D579" s="103"/>
      <c r="E579" s="10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02"/>
      <c r="D580" s="103"/>
      <c r="E580" s="10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02"/>
      <c r="D581" s="103"/>
      <c r="E581" s="10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02"/>
      <c r="D582" s="103"/>
      <c r="E582" s="10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02"/>
      <c r="D583" s="103"/>
      <c r="E583" s="10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02"/>
      <c r="D584" s="103"/>
      <c r="E584" s="10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02"/>
      <c r="D585" s="103"/>
      <c r="E585" s="10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02"/>
      <c r="D586" s="103"/>
      <c r="E586" s="10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02"/>
      <c r="D587" s="103"/>
      <c r="E587" s="10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02"/>
      <c r="D588" s="103"/>
      <c r="E588" s="10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02"/>
      <c r="D589" s="103"/>
      <c r="E589" s="10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02"/>
      <c r="D590" s="103"/>
      <c r="E590" s="10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02"/>
      <c r="D591" s="103"/>
      <c r="E591" s="10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02"/>
      <c r="D592" s="103"/>
      <c r="E592" s="10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02"/>
      <c r="D593" s="103"/>
      <c r="E593" s="10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02"/>
      <c r="D594" s="103"/>
      <c r="E594" s="10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02"/>
      <c r="D595" s="103"/>
      <c r="E595" s="10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02"/>
      <c r="D596" s="103"/>
      <c r="E596" s="10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02"/>
      <c r="D597" s="103"/>
      <c r="E597" s="10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02"/>
      <c r="D598" s="103"/>
      <c r="E598" s="10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02"/>
      <c r="D599" s="103"/>
      <c r="E599" s="10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02"/>
      <c r="D600" s="103"/>
      <c r="E600" s="10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02"/>
      <c r="D601" s="103"/>
      <c r="E601" s="10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02"/>
      <c r="D602" s="103"/>
      <c r="E602" s="10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02"/>
      <c r="D603" s="103"/>
      <c r="E603" s="10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02"/>
      <c r="D604" s="103"/>
      <c r="E604" s="10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02"/>
      <c r="D605" s="103"/>
      <c r="E605" s="10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02"/>
      <c r="D606" s="103"/>
      <c r="E606" s="10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02"/>
      <c r="D607" s="103"/>
      <c r="E607" s="10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02"/>
      <c r="D608" s="103"/>
      <c r="E608" s="10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02"/>
      <c r="D609" s="103"/>
      <c r="E609" s="10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02"/>
      <c r="D610" s="103"/>
      <c r="E610" s="10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02"/>
      <c r="D611" s="103"/>
      <c r="E611" s="10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02"/>
      <c r="D612" s="103"/>
      <c r="E612" s="10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02"/>
      <c r="D613" s="103"/>
      <c r="E613" s="10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02"/>
      <c r="D614" s="103"/>
      <c r="E614" s="10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02"/>
      <c r="D615" s="103"/>
      <c r="E615" s="10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02"/>
      <c r="D616" s="103"/>
      <c r="E616" s="10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02"/>
      <c r="D617" s="103"/>
      <c r="E617" s="10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02"/>
      <c r="D618" s="103"/>
      <c r="E618" s="10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02"/>
      <c r="D619" s="103"/>
      <c r="E619" s="10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02"/>
      <c r="D620" s="103"/>
      <c r="E620" s="10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02"/>
      <c r="D621" s="103"/>
      <c r="E621" s="10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02"/>
      <c r="D622" s="103"/>
      <c r="E622" s="10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02"/>
      <c r="D623" s="103"/>
      <c r="E623" s="10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02"/>
      <c r="D624" s="103"/>
      <c r="E624" s="10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02"/>
      <c r="D625" s="103"/>
      <c r="E625" s="10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02"/>
      <c r="D626" s="103"/>
      <c r="E626" s="10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02"/>
      <c r="D627" s="103"/>
      <c r="E627" s="10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02"/>
      <c r="D628" s="103"/>
      <c r="E628" s="10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02"/>
      <c r="D629" s="103"/>
      <c r="E629" s="10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02"/>
      <c r="D630" s="103"/>
      <c r="E630" s="10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02"/>
      <c r="D631" s="103"/>
      <c r="E631" s="10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02"/>
      <c r="D632" s="103"/>
      <c r="E632" s="10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02"/>
      <c r="D633" s="103"/>
      <c r="E633" s="10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02"/>
      <c r="D634" s="103"/>
      <c r="E634" s="10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02"/>
      <c r="D635" s="103"/>
      <c r="E635" s="10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02"/>
      <c r="D636" s="103"/>
      <c r="E636" s="10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02"/>
      <c r="D637" s="103"/>
      <c r="E637" s="10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02"/>
      <c r="D638" s="103"/>
      <c r="E638" s="10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02"/>
      <c r="D639" s="103"/>
      <c r="E639" s="10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02"/>
      <c r="D640" s="103"/>
      <c r="E640" s="10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02"/>
      <c r="D641" s="103"/>
      <c r="E641" s="10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02"/>
      <c r="D642" s="103"/>
      <c r="E642" s="10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02"/>
      <c r="D643" s="103"/>
      <c r="E643" s="10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02"/>
      <c r="D644" s="103"/>
      <c r="E644" s="10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02"/>
      <c r="D645" s="103"/>
      <c r="E645" s="10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02"/>
      <c r="D646" s="103"/>
      <c r="E646" s="10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02"/>
      <c r="D647" s="103"/>
      <c r="E647" s="10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02"/>
      <c r="D648" s="103"/>
      <c r="E648" s="10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02"/>
      <c r="D649" s="103"/>
      <c r="E649" s="10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02"/>
      <c r="D650" s="103"/>
      <c r="E650" s="10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02"/>
      <c r="D651" s="103"/>
      <c r="E651" s="10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02"/>
      <c r="D652" s="103"/>
      <c r="E652" s="10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02"/>
      <c r="D653" s="103"/>
      <c r="E653" s="10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02"/>
      <c r="D654" s="103"/>
      <c r="E654" s="10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02"/>
      <c r="D655" s="103"/>
      <c r="E655" s="10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02"/>
      <c r="D656" s="103"/>
      <c r="E656" s="10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02"/>
      <c r="D657" s="103"/>
      <c r="E657" s="10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02"/>
      <c r="D658" s="103"/>
      <c r="E658" s="10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02"/>
      <c r="D659" s="103"/>
      <c r="E659" s="10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02"/>
      <c r="D660" s="103"/>
      <c r="E660" s="10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02"/>
      <c r="D661" s="103"/>
      <c r="E661" s="10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02"/>
      <c r="D662" s="103"/>
      <c r="E662" s="10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02"/>
      <c r="D663" s="103"/>
      <c r="E663" s="10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02"/>
      <c r="D664" s="103"/>
      <c r="E664" s="10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02"/>
      <c r="D665" s="103"/>
      <c r="E665" s="10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02"/>
      <c r="D666" s="103"/>
      <c r="E666" s="10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02"/>
      <c r="D667" s="103"/>
      <c r="E667" s="10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02"/>
      <c r="D668" s="103"/>
      <c r="E668" s="10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02"/>
      <c r="D669" s="103"/>
      <c r="E669" s="10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02"/>
      <c r="D670" s="103"/>
      <c r="E670" s="10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02"/>
      <c r="D671" s="103"/>
      <c r="E671" s="10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02"/>
      <c r="D672" s="103"/>
      <c r="E672" s="10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02"/>
      <c r="D673" s="103"/>
      <c r="E673" s="10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02"/>
      <c r="D674" s="103"/>
      <c r="E674" s="10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02"/>
      <c r="D675" s="103"/>
      <c r="E675" s="10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02"/>
      <c r="D676" s="103"/>
      <c r="E676" s="10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02"/>
      <c r="D677" s="103"/>
      <c r="E677" s="10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02"/>
      <c r="D678" s="103"/>
      <c r="E678" s="10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02"/>
      <c r="D679" s="103"/>
      <c r="E679" s="10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02"/>
      <c r="D680" s="103"/>
      <c r="E680" s="10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02"/>
      <c r="D681" s="103"/>
      <c r="E681" s="10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02"/>
      <c r="D682" s="103"/>
      <c r="E682" s="10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02"/>
      <c r="D683" s="103"/>
      <c r="E683" s="10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02"/>
      <c r="D684" s="103"/>
      <c r="E684" s="10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02"/>
      <c r="D685" s="103"/>
      <c r="E685" s="10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02"/>
      <c r="D686" s="103"/>
      <c r="E686" s="10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02"/>
      <c r="D687" s="103"/>
      <c r="E687" s="10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02"/>
      <c r="D688" s="103"/>
      <c r="E688" s="10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02"/>
      <c r="D689" s="103"/>
      <c r="E689" s="10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02"/>
      <c r="D690" s="103"/>
      <c r="E690" s="10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02"/>
      <c r="D691" s="103"/>
      <c r="E691" s="10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02"/>
      <c r="D692" s="103"/>
      <c r="E692" s="10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02"/>
      <c r="D693" s="103"/>
      <c r="E693" s="10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02"/>
      <c r="D694" s="103"/>
      <c r="E694" s="10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02"/>
      <c r="D695" s="103"/>
      <c r="E695" s="10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02"/>
      <c r="D696" s="103"/>
      <c r="E696" s="10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02"/>
      <c r="D697" s="103"/>
      <c r="E697" s="10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02"/>
      <c r="D698" s="103"/>
      <c r="E698" s="10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02"/>
      <c r="D699" s="103"/>
      <c r="E699" s="10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02"/>
      <c r="D700" s="103"/>
      <c r="E700" s="10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02"/>
      <c r="D701" s="103"/>
      <c r="E701" s="10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02"/>
      <c r="D702" s="103"/>
      <c r="E702" s="10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02"/>
      <c r="D703" s="103"/>
      <c r="E703" s="10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02"/>
      <c r="D704" s="103"/>
      <c r="E704" s="10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02"/>
      <c r="D705" s="103"/>
      <c r="E705" s="10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02"/>
      <c r="D706" s="103"/>
      <c r="E706" s="10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02"/>
      <c r="D707" s="103"/>
      <c r="E707" s="10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02"/>
      <c r="D708" s="103"/>
      <c r="E708" s="10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02"/>
      <c r="D709" s="103"/>
      <c r="E709" s="10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02"/>
      <c r="D710" s="103"/>
      <c r="E710" s="10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02"/>
      <c r="D711" s="103"/>
      <c r="E711" s="10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02"/>
      <c r="D712" s="103"/>
      <c r="E712" s="10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02"/>
      <c r="D713" s="103"/>
      <c r="E713" s="10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02"/>
      <c r="D714" s="103"/>
      <c r="E714" s="10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02"/>
      <c r="D715" s="103"/>
      <c r="E715" s="10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02"/>
      <c r="D716" s="103"/>
      <c r="E716" s="10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02"/>
      <c r="D717" s="103"/>
      <c r="E717" s="10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02"/>
      <c r="D718" s="103"/>
      <c r="E718" s="10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02"/>
      <c r="D719" s="103"/>
      <c r="E719" s="10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02"/>
      <c r="D720" s="103"/>
      <c r="E720" s="10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02"/>
      <c r="D721" s="103"/>
      <c r="E721" s="10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02"/>
      <c r="D722" s="103"/>
      <c r="E722" s="10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02"/>
      <c r="D723" s="103"/>
      <c r="E723" s="10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02"/>
      <c r="D724" s="103"/>
      <c r="E724" s="10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02"/>
      <c r="D725" s="103"/>
      <c r="E725" s="10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02"/>
      <c r="D726" s="103"/>
      <c r="E726" s="10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02"/>
      <c r="D727" s="103"/>
      <c r="E727" s="10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02"/>
      <c r="D728" s="103"/>
      <c r="E728" s="10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02"/>
      <c r="D729" s="103"/>
      <c r="E729" s="10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02"/>
      <c r="D730" s="103"/>
      <c r="E730" s="10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02"/>
      <c r="D731" s="103"/>
      <c r="E731" s="10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02"/>
      <c r="D732" s="103"/>
      <c r="E732" s="10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02"/>
      <c r="D733" s="103"/>
      <c r="E733" s="10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02"/>
      <c r="D734" s="103"/>
      <c r="E734" s="10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02"/>
      <c r="D735" s="103"/>
      <c r="E735" s="10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02"/>
      <c r="D736" s="103"/>
      <c r="E736" s="10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02"/>
      <c r="D737" s="103"/>
      <c r="E737" s="10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02"/>
      <c r="D738" s="103"/>
      <c r="E738" s="10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02"/>
      <c r="D739" s="103"/>
      <c r="E739" s="10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02"/>
      <c r="D740" s="103"/>
      <c r="E740" s="10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02"/>
      <c r="D741" s="103"/>
      <c r="E741" s="10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02"/>
      <c r="D742" s="103"/>
      <c r="E742" s="10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02"/>
      <c r="D743" s="103"/>
      <c r="E743" s="10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02"/>
      <c r="D744" s="103"/>
      <c r="E744" s="10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02"/>
      <c r="D745" s="103"/>
      <c r="E745" s="10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02"/>
      <c r="D746" s="103"/>
      <c r="E746" s="10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02"/>
      <c r="D747" s="103"/>
      <c r="E747" s="10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02"/>
      <c r="D748" s="103"/>
      <c r="E748" s="10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02"/>
      <c r="D749" s="103"/>
      <c r="E749" s="10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02"/>
      <c r="D750" s="103"/>
      <c r="E750" s="10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02"/>
      <c r="D751" s="103"/>
      <c r="E751" s="10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02"/>
      <c r="D752" s="103"/>
      <c r="E752" s="10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02"/>
      <c r="D753" s="103"/>
      <c r="E753" s="10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02"/>
      <c r="D754" s="103"/>
      <c r="E754" s="10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02"/>
      <c r="D755" s="103"/>
      <c r="E755" s="10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02"/>
      <c r="D756" s="103"/>
      <c r="E756" s="10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02"/>
      <c r="D757" s="103"/>
      <c r="E757" s="10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02"/>
      <c r="D758" s="103"/>
      <c r="E758" s="10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02"/>
      <c r="D759" s="103"/>
      <c r="E759" s="10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02"/>
      <c r="D760" s="103"/>
      <c r="E760" s="10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02"/>
      <c r="D761" s="103"/>
      <c r="E761" s="10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02"/>
      <c r="D762" s="103"/>
      <c r="E762" s="10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02"/>
      <c r="D763" s="103"/>
      <c r="E763" s="10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02"/>
      <c r="D764" s="103"/>
      <c r="E764" s="10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02"/>
      <c r="D765" s="103"/>
      <c r="E765" s="10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02"/>
      <c r="D766" s="103"/>
      <c r="E766" s="10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02"/>
      <c r="D767" s="103"/>
      <c r="E767" s="10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02"/>
      <c r="D768" s="103"/>
      <c r="E768" s="10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02"/>
      <c r="D769" s="103"/>
      <c r="E769" s="10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02"/>
      <c r="D770" s="103"/>
      <c r="E770" s="10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02"/>
      <c r="D771" s="103"/>
      <c r="E771" s="10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02"/>
      <c r="D772" s="103"/>
      <c r="E772" s="10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02"/>
      <c r="D773" s="103"/>
      <c r="E773" s="10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02"/>
      <c r="D774" s="103"/>
      <c r="E774" s="10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02"/>
      <c r="D775" s="103"/>
      <c r="E775" s="10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02"/>
      <c r="D776" s="103"/>
      <c r="E776" s="10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02"/>
      <c r="D777" s="103"/>
      <c r="E777" s="10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02"/>
      <c r="D778" s="103"/>
      <c r="E778" s="10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02"/>
      <c r="D779" s="103"/>
      <c r="E779" s="10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02"/>
      <c r="D780" s="103"/>
      <c r="E780" s="10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02"/>
      <c r="D781" s="103"/>
      <c r="E781" s="10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02"/>
      <c r="D782" s="103"/>
      <c r="E782" s="10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02"/>
      <c r="D783" s="103"/>
      <c r="E783" s="10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02"/>
      <c r="D784" s="103"/>
      <c r="E784" s="10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02"/>
      <c r="D785" s="103"/>
      <c r="E785" s="10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02"/>
      <c r="D786" s="103"/>
      <c r="E786" s="10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02"/>
      <c r="D787" s="103"/>
      <c r="E787" s="10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02"/>
      <c r="D788" s="103"/>
      <c r="E788" s="10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02"/>
      <c r="D789" s="103"/>
      <c r="E789" s="10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02"/>
      <c r="D790" s="103"/>
      <c r="E790" s="10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02"/>
      <c r="D791" s="103"/>
      <c r="E791" s="10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02"/>
      <c r="D792" s="103"/>
      <c r="E792" s="10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02"/>
      <c r="D793" s="103"/>
      <c r="E793" s="10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02"/>
      <c r="D794" s="103"/>
      <c r="E794" s="10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02"/>
      <c r="D795" s="103"/>
      <c r="E795" s="10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02"/>
      <c r="D796" s="103"/>
      <c r="E796" s="10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02"/>
      <c r="D797" s="103"/>
      <c r="E797" s="10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02"/>
      <c r="D798" s="103"/>
      <c r="E798" s="10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02"/>
      <c r="D799" s="103"/>
      <c r="E799" s="10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02"/>
      <c r="D800" s="103"/>
      <c r="E800" s="10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02"/>
      <c r="D801" s="103"/>
      <c r="E801" s="10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02"/>
      <c r="D802" s="103"/>
      <c r="E802" s="10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02"/>
      <c r="D803" s="103"/>
      <c r="E803" s="10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02"/>
      <c r="D804" s="103"/>
      <c r="E804" s="10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02"/>
      <c r="D805" s="103"/>
      <c r="E805" s="10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02"/>
      <c r="D806" s="103"/>
      <c r="E806" s="10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02"/>
      <c r="D807" s="103"/>
      <c r="E807" s="10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02"/>
      <c r="D808" s="103"/>
      <c r="E808" s="10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02"/>
      <c r="D809" s="103"/>
      <c r="E809" s="10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02"/>
      <c r="D810" s="103"/>
      <c r="E810" s="10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02"/>
      <c r="D811" s="103"/>
      <c r="E811" s="10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02"/>
      <c r="D812" s="103"/>
      <c r="E812" s="10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02"/>
      <c r="D813" s="103"/>
      <c r="E813" s="10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02"/>
      <c r="D814" s="103"/>
      <c r="E814" s="10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02"/>
      <c r="D815" s="103"/>
      <c r="E815" s="10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02"/>
      <c r="D816" s="103"/>
      <c r="E816" s="10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02"/>
      <c r="D817" s="103"/>
      <c r="E817" s="10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02"/>
      <c r="D818" s="103"/>
      <c r="E818" s="10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02"/>
      <c r="D819" s="103"/>
      <c r="E819" s="10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02"/>
      <c r="D820" s="103"/>
      <c r="E820" s="10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02"/>
      <c r="D821" s="103"/>
      <c r="E821" s="10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02"/>
      <c r="D822" s="103"/>
      <c r="E822" s="10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02"/>
      <c r="D823" s="103"/>
      <c r="E823" s="10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02"/>
      <c r="D824" s="103"/>
      <c r="E824" s="10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02"/>
      <c r="D825" s="103"/>
      <c r="E825" s="10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02"/>
      <c r="D826" s="103"/>
      <c r="E826" s="10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02"/>
      <c r="D827" s="103"/>
      <c r="E827" s="10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02"/>
      <c r="D828" s="103"/>
      <c r="E828" s="10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02"/>
      <c r="D829" s="103"/>
      <c r="E829" s="10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02"/>
      <c r="D830" s="103"/>
      <c r="E830" s="10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02"/>
      <c r="D831" s="103"/>
      <c r="E831" s="10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02"/>
      <c r="D832" s="103"/>
      <c r="E832" s="10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02"/>
      <c r="D833" s="103"/>
      <c r="E833" s="10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02"/>
      <c r="D834" s="103"/>
      <c r="E834" s="10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02"/>
      <c r="D835" s="103"/>
      <c r="E835" s="10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02"/>
      <c r="D836" s="103"/>
      <c r="E836" s="10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02"/>
      <c r="D837" s="103"/>
      <c r="E837" s="10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02"/>
      <c r="D838" s="103"/>
      <c r="E838" s="10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02"/>
      <c r="D839" s="103"/>
      <c r="E839" s="10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02"/>
      <c r="D840" s="103"/>
      <c r="E840" s="10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02"/>
      <c r="D841" s="103"/>
      <c r="E841" s="10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02"/>
      <c r="D842" s="103"/>
      <c r="E842" s="10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02"/>
      <c r="D843" s="103"/>
      <c r="E843" s="10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02"/>
      <c r="D844" s="103"/>
      <c r="E844" s="10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02"/>
      <c r="D845" s="103"/>
      <c r="E845" s="10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02"/>
      <c r="D846" s="103"/>
      <c r="E846" s="10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02"/>
      <c r="D847" s="103"/>
      <c r="E847" s="10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02"/>
      <c r="D848" s="103"/>
      <c r="E848" s="10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02"/>
      <c r="D849" s="103"/>
      <c r="E849" s="10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02"/>
      <c r="D850" s="103"/>
      <c r="E850" s="10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02"/>
      <c r="D851" s="103"/>
      <c r="E851" s="10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02"/>
      <c r="D852" s="103"/>
      <c r="E852" s="10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02"/>
      <c r="D853" s="103"/>
      <c r="E853" s="10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02"/>
      <c r="D854" s="103"/>
      <c r="E854" s="10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02"/>
      <c r="D855" s="103"/>
      <c r="E855" s="10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02"/>
      <c r="D856" s="103"/>
      <c r="E856" s="10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02"/>
      <c r="D857" s="103"/>
      <c r="E857" s="10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02"/>
      <c r="D858" s="103"/>
      <c r="E858" s="10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02"/>
      <c r="D859" s="103"/>
      <c r="E859" s="10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02"/>
      <c r="D860" s="103"/>
      <c r="E860" s="10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02"/>
      <c r="D861" s="103"/>
      <c r="E861" s="10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02"/>
      <c r="D862" s="103"/>
      <c r="E862" s="10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02"/>
      <c r="D863" s="103"/>
      <c r="E863" s="10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02"/>
      <c r="D864" s="103"/>
      <c r="E864" s="10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02"/>
      <c r="D865" s="103"/>
      <c r="E865" s="10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02"/>
      <c r="D866" s="103"/>
      <c r="E866" s="10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02"/>
      <c r="D867" s="103"/>
      <c r="E867" s="10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02"/>
      <c r="D868" s="103"/>
      <c r="E868" s="10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02"/>
      <c r="D869" s="103"/>
      <c r="E869" s="10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02"/>
      <c r="D870" s="103"/>
      <c r="E870" s="10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02"/>
      <c r="D871" s="103"/>
      <c r="E871" s="10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02"/>
      <c r="D872" s="103"/>
      <c r="E872" s="10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02"/>
      <c r="D873" s="103"/>
      <c r="E873" s="10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02"/>
      <c r="D874" s="103"/>
      <c r="E874" s="10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02"/>
      <c r="D875" s="103"/>
      <c r="E875" s="10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02"/>
      <c r="D876" s="103"/>
      <c r="E876" s="10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02"/>
      <c r="D877" s="103"/>
      <c r="E877" s="10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02"/>
      <c r="D878" s="103"/>
      <c r="E878" s="10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02"/>
      <c r="D879" s="103"/>
      <c r="E879" s="10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02"/>
      <c r="D880" s="103"/>
      <c r="E880" s="10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02"/>
      <c r="D881" s="103"/>
      <c r="E881" s="10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02"/>
      <c r="D882" s="103"/>
      <c r="E882" s="10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02"/>
      <c r="D883" s="103"/>
      <c r="E883" s="10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02"/>
      <c r="D884" s="103"/>
      <c r="E884" s="10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02"/>
      <c r="D885" s="103"/>
      <c r="E885" s="10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02"/>
      <c r="D886" s="103"/>
      <c r="E886" s="10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02"/>
      <c r="D887" s="103"/>
      <c r="E887" s="10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02"/>
      <c r="D888" s="103"/>
      <c r="E888" s="10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02"/>
      <c r="D889" s="103"/>
      <c r="E889" s="10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02"/>
      <c r="D890" s="103"/>
      <c r="E890" s="10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02"/>
      <c r="D891" s="103"/>
      <c r="E891" s="10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02"/>
      <c r="D892" s="103"/>
      <c r="E892" s="10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02"/>
      <c r="D893" s="103"/>
      <c r="E893" s="10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02"/>
      <c r="D894" s="103"/>
      <c r="E894" s="10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02"/>
      <c r="D895" s="103"/>
      <c r="E895" s="10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02"/>
      <c r="D896" s="103"/>
      <c r="E896" s="10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02"/>
      <c r="D897" s="103"/>
      <c r="E897" s="10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02"/>
      <c r="D898" s="103"/>
      <c r="E898" s="10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02"/>
      <c r="D899" s="103"/>
      <c r="E899" s="10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02"/>
      <c r="D900" s="103"/>
      <c r="E900" s="10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02"/>
      <c r="D901" s="103"/>
      <c r="E901" s="10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02"/>
      <c r="D902" s="103"/>
      <c r="E902" s="10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02"/>
      <c r="D903" s="103"/>
      <c r="E903" s="10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02"/>
      <c r="D904" s="103"/>
      <c r="E904" s="10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02"/>
      <c r="D905" s="103"/>
      <c r="E905" s="10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02"/>
      <c r="D906" s="103"/>
      <c r="E906" s="10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02"/>
      <c r="D907" s="103"/>
      <c r="E907" s="10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02"/>
      <c r="D908" s="103"/>
      <c r="E908" s="10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02"/>
      <c r="D909" s="103"/>
      <c r="E909" s="10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02"/>
      <c r="D910" s="103"/>
      <c r="E910" s="10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02"/>
      <c r="D911" s="103"/>
      <c r="E911" s="10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02"/>
      <c r="D912" s="103"/>
      <c r="E912" s="10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02"/>
      <c r="D913" s="103"/>
      <c r="E913" s="10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02"/>
      <c r="D914" s="103"/>
      <c r="E914" s="10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02"/>
      <c r="D915" s="103"/>
      <c r="E915" s="10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02"/>
      <c r="D916" s="103"/>
      <c r="E916" s="10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02"/>
      <c r="D917" s="103"/>
      <c r="E917" s="10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02"/>
      <c r="D918" s="103"/>
      <c r="E918" s="10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02"/>
      <c r="D919" s="103"/>
      <c r="E919" s="10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02"/>
      <c r="D920" s="103"/>
      <c r="E920" s="10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02"/>
      <c r="D921" s="103"/>
      <c r="E921" s="10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02"/>
      <c r="D922" s="103"/>
      <c r="E922" s="10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02"/>
      <c r="D923" s="103"/>
      <c r="E923" s="10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02"/>
      <c r="D924" s="103"/>
      <c r="E924" s="10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02"/>
      <c r="D925" s="103"/>
      <c r="E925" s="10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02"/>
      <c r="D926" s="103"/>
      <c r="E926" s="10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02"/>
      <c r="D927" s="103"/>
      <c r="E927" s="10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02"/>
      <c r="D928" s="103"/>
      <c r="E928" s="10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02"/>
      <c r="D929" s="103"/>
      <c r="E929" s="10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02"/>
      <c r="D930" s="103"/>
      <c r="E930" s="10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02"/>
      <c r="D931" s="103"/>
      <c r="E931" s="10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02"/>
      <c r="D932" s="103"/>
      <c r="E932" s="10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02"/>
      <c r="D933" s="103"/>
      <c r="E933" s="10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02"/>
      <c r="D934" s="103"/>
      <c r="E934" s="10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02"/>
      <c r="D935" s="103"/>
      <c r="E935" s="10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02"/>
      <c r="D936" s="103"/>
      <c r="E936" s="10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02"/>
      <c r="D937" s="103"/>
      <c r="E937" s="10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02"/>
      <c r="D938" s="103"/>
      <c r="E938" s="10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02"/>
      <c r="D939" s="103"/>
      <c r="E939" s="10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02"/>
      <c r="D940" s="103"/>
      <c r="E940" s="10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02"/>
      <c r="D941" s="103"/>
      <c r="E941" s="10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02"/>
      <c r="D942" s="103"/>
      <c r="E942" s="10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02"/>
      <c r="D943" s="103"/>
      <c r="E943" s="10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02"/>
      <c r="D944" s="103"/>
      <c r="E944" s="10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02"/>
      <c r="D945" s="103"/>
      <c r="E945" s="10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02"/>
      <c r="D946" s="103"/>
      <c r="E946" s="10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02"/>
      <c r="D947" s="103"/>
      <c r="E947" s="10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02"/>
      <c r="D948" s="103"/>
      <c r="E948" s="10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02"/>
      <c r="D949" s="103"/>
      <c r="E949" s="10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02"/>
      <c r="D950" s="103"/>
      <c r="E950" s="10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02"/>
      <c r="D951" s="103"/>
      <c r="E951" s="10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02"/>
      <c r="D952" s="103"/>
      <c r="E952" s="10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02"/>
      <c r="D953" s="103"/>
      <c r="E953" s="10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02"/>
      <c r="D954" s="103"/>
      <c r="E954" s="10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02"/>
      <c r="D955" s="103"/>
      <c r="E955" s="10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02"/>
      <c r="D956" s="103"/>
      <c r="E956" s="10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02"/>
      <c r="D957" s="103"/>
      <c r="E957" s="10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02"/>
      <c r="D958" s="103"/>
      <c r="E958" s="10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02"/>
      <c r="D959" s="103"/>
      <c r="E959" s="10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02"/>
      <c r="D960" s="103"/>
      <c r="E960" s="10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02"/>
      <c r="D961" s="103"/>
      <c r="E961" s="10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02"/>
      <c r="D962" s="103"/>
      <c r="E962" s="10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02"/>
      <c r="D963" s="103"/>
      <c r="E963" s="10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02"/>
      <c r="D964" s="103"/>
      <c r="E964" s="10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02"/>
      <c r="D965" s="103"/>
      <c r="E965" s="10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02"/>
      <c r="D966" s="103"/>
      <c r="E966" s="10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02"/>
      <c r="D967" s="103"/>
      <c r="E967" s="10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02"/>
      <c r="D968" s="103"/>
      <c r="E968" s="10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02"/>
      <c r="D969" s="103"/>
      <c r="E969" s="10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02"/>
      <c r="D970" s="103"/>
      <c r="E970" s="10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02"/>
      <c r="D971" s="103"/>
      <c r="E971" s="10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02"/>
      <c r="D972" s="103"/>
      <c r="E972" s="10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02"/>
      <c r="D973" s="103"/>
      <c r="E973" s="10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02"/>
      <c r="D974" s="103"/>
      <c r="E974" s="10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02"/>
      <c r="D975" s="103"/>
      <c r="E975" s="10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02"/>
      <c r="D976" s="103"/>
      <c r="E976" s="10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02"/>
      <c r="D977" s="103"/>
      <c r="E977" s="10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02"/>
      <c r="D978" s="103"/>
      <c r="E978" s="10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02"/>
      <c r="D979" s="103"/>
      <c r="E979" s="10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02"/>
      <c r="D980" s="103"/>
      <c r="E980" s="10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02"/>
      <c r="D981" s="103"/>
      <c r="E981" s="10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02"/>
      <c r="D982" s="103"/>
      <c r="E982" s="10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02"/>
      <c r="D983" s="103"/>
      <c r="E983" s="10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02"/>
      <c r="D984" s="103"/>
      <c r="E984" s="10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02"/>
      <c r="D985" s="103"/>
      <c r="E985" s="10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02"/>
      <c r="D986" s="103"/>
      <c r="E986" s="10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02"/>
      <c r="D987" s="103"/>
      <c r="E987" s="10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02"/>
      <c r="D988" s="103"/>
      <c r="E988" s="10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02"/>
      <c r="D989" s="103"/>
      <c r="E989" s="10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02"/>
      <c r="D990" s="103"/>
      <c r="E990" s="10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02"/>
      <c r="D991" s="103"/>
      <c r="E991" s="10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02"/>
      <c r="D992" s="103"/>
      <c r="E992" s="10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02"/>
      <c r="D993" s="103"/>
      <c r="E993" s="10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02"/>
      <c r="D994" s="103"/>
      <c r="E994" s="10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02"/>
      <c r="D995" s="103"/>
      <c r="E995" s="10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02"/>
      <c r="D996" s="103"/>
      <c r="E996" s="10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02"/>
      <c r="D997" s="103"/>
      <c r="E997" s="10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02"/>
      <c r="D998" s="103"/>
      <c r="E998" s="10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02"/>
      <c r="D999" s="103"/>
      <c r="E999" s="10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02"/>
      <c r="D1000" s="103"/>
      <c r="E1000" s="10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B1:C1"/>
    <mergeCell ref="D1:F1"/>
    <mergeCell ref="G1:J1"/>
    <mergeCell ref="B2:J2"/>
    <mergeCell ref="G3:J3"/>
    <mergeCell ref="G6:J6"/>
    <mergeCell ref="G8:I8"/>
    <mergeCell ref="J25:J27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33"/>
    <col customWidth="1" min="2" max="2" width="46.22"/>
    <col customWidth="1" min="3" max="10" width="12.89"/>
    <col customWidth="1" min="11" max="26" width="10.78"/>
  </cols>
  <sheetData>
    <row r="1" ht="22.5" customHeight="1">
      <c r="A1" s="23"/>
      <c r="B1" s="24"/>
      <c r="C1" s="25"/>
      <c r="D1" s="26" t="s">
        <v>15</v>
      </c>
      <c r="E1" s="27"/>
      <c r="F1" s="27"/>
      <c r="G1" s="28"/>
      <c r="H1" s="29"/>
      <c r="I1" s="29"/>
      <c r="J1" s="29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7.25" customHeight="1">
      <c r="A2" s="23"/>
      <c r="B2" s="31"/>
      <c r="C2" s="32"/>
      <c r="D2" s="32"/>
      <c r="E2" s="32"/>
      <c r="F2" s="32"/>
      <c r="G2" s="32"/>
      <c r="H2" s="32"/>
      <c r="I2" s="32"/>
      <c r="J2" s="33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7.25" customHeight="1">
      <c r="A3" s="23"/>
      <c r="B3" s="34" t="s">
        <v>16</v>
      </c>
      <c r="C3" s="35" t="s">
        <v>17</v>
      </c>
      <c r="D3" s="34" t="s">
        <v>18</v>
      </c>
      <c r="E3" s="35" t="s">
        <v>19</v>
      </c>
      <c r="F3" s="36" t="s">
        <v>20</v>
      </c>
      <c r="G3" s="37" t="s">
        <v>21</v>
      </c>
      <c r="H3" s="38"/>
      <c r="I3" s="38"/>
      <c r="J3" s="39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7.25" customHeight="1">
      <c r="A4" s="23"/>
      <c r="B4" s="40" t="s">
        <v>24</v>
      </c>
      <c r="C4" s="41">
        <v>45183.0</v>
      </c>
      <c r="D4" s="42">
        <v>0.6388888888888888</v>
      </c>
      <c r="E4" s="43">
        <v>0.65625</v>
      </c>
      <c r="F4" s="44">
        <f t="shared" ref="F4:F213" si="1">IF(E4-D4 &gt; 0, E4-D4, "")</f>
        <v>0.01736111111</v>
      </c>
      <c r="G4" s="45" t="s">
        <v>2</v>
      </c>
      <c r="H4" s="46" t="s">
        <v>3</v>
      </c>
      <c r="I4" s="46" t="s">
        <v>5</v>
      </c>
      <c r="J4" s="47" t="s">
        <v>23</v>
      </c>
      <c r="K4" s="48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25" customHeight="1">
      <c r="A5" s="23"/>
      <c r="B5" s="40" t="s">
        <v>27</v>
      </c>
      <c r="C5" s="56">
        <v>45187.0</v>
      </c>
      <c r="D5" s="42">
        <v>0.5833333333333334</v>
      </c>
      <c r="E5" s="60">
        <v>0.6388888888888888</v>
      </c>
      <c r="F5" s="44">
        <f t="shared" si="1"/>
        <v>0.05555555556</v>
      </c>
      <c r="G5" s="49">
        <f>SUM(I10:I29)</f>
        <v>4.75</v>
      </c>
      <c r="H5" s="50">
        <f>IF((TEXT("150:00:00", "[h]:mm")-G5) &gt; 0, (ABS(TEXT("150:00:00", "[h]:mm")-G5)),  0)</f>
        <v>1.5</v>
      </c>
      <c r="I5" s="51">
        <f>(G5/TEXT("150:00:00", "[h]:mm"))</f>
        <v>0.76</v>
      </c>
      <c r="J5" s="52">
        <f>IF(COUNT(I10:I29) &gt; 0, (SUM(I10:I29)/COUNT(I10:I29)), 0)</f>
        <v>0.2375</v>
      </c>
      <c r="K5" s="48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7.25" customHeight="1">
      <c r="A6" s="23"/>
      <c r="B6" s="68" t="s">
        <v>32</v>
      </c>
      <c r="C6" s="69">
        <v>45190.0</v>
      </c>
      <c r="D6" s="42">
        <v>0.4375</v>
      </c>
      <c r="E6" s="54">
        <v>0.4652777777777778</v>
      </c>
      <c r="F6" s="44">
        <f t="shared" si="1"/>
        <v>0.02777777778</v>
      </c>
      <c r="G6" s="55" t="str">
        <f>IFERROR(__xludf.DUMMYFUNCTION("SPARKLINE(I5, {""charttype"",""bar""; ""max"",1; ""min"",0; ""color1"",""grey""})"),"")</f>
        <v/>
      </c>
      <c r="H6" s="38"/>
      <c r="I6" s="38"/>
      <c r="J6" s="39"/>
      <c r="K6" s="48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7.25" customHeight="1">
      <c r="A7" s="23"/>
      <c r="B7" s="68" t="s">
        <v>38</v>
      </c>
      <c r="C7" s="69">
        <v>45212.0</v>
      </c>
      <c r="D7" s="53">
        <v>0.5902777777777778</v>
      </c>
      <c r="E7" s="54">
        <v>0.6319444444444444</v>
      </c>
      <c r="F7" s="44">
        <f t="shared" si="1"/>
        <v>0.04166666667</v>
      </c>
      <c r="G7" s="57"/>
      <c r="H7" s="58"/>
      <c r="I7" s="58"/>
      <c r="J7" s="59"/>
      <c r="K7" s="48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7.25" customHeight="1">
      <c r="A8" s="23"/>
      <c r="B8" s="40" t="s">
        <v>490</v>
      </c>
      <c r="C8" s="56">
        <v>45227.0</v>
      </c>
      <c r="D8" s="53">
        <v>0.5486111111111112</v>
      </c>
      <c r="E8" s="54">
        <v>0.5902777777777778</v>
      </c>
      <c r="F8" s="44">
        <f t="shared" si="1"/>
        <v>0.04166666667</v>
      </c>
      <c r="G8" s="61" t="s">
        <v>28</v>
      </c>
      <c r="H8" s="62"/>
      <c r="I8" s="63"/>
      <c r="J8" s="30"/>
      <c r="K8" s="48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7.25" customHeight="1">
      <c r="A9" s="23"/>
      <c r="B9" s="40" t="s">
        <v>491</v>
      </c>
      <c r="C9" s="56">
        <v>45232.0</v>
      </c>
      <c r="D9" s="42">
        <v>0.7083333333333334</v>
      </c>
      <c r="E9" s="43">
        <v>0.875</v>
      </c>
      <c r="F9" s="44">
        <f t="shared" si="1"/>
        <v>0.1666666667</v>
      </c>
      <c r="G9" s="64" t="s">
        <v>30</v>
      </c>
      <c r="H9" s="65" t="s">
        <v>31</v>
      </c>
      <c r="I9" s="66" t="s">
        <v>20</v>
      </c>
      <c r="J9" s="30"/>
      <c r="K9" s="67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7.25" customHeight="1">
      <c r="A10" s="23"/>
      <c r="B10" s="68" t="s">
        <v>492</v>
      </c>
      <c r="C10" s="56">
        <v>45233.0</v>
      </c>
      <c r="D10" s="42">
        <v>0.5833333333333334</v>
      </c>
      <c r="E10" s="60">
        <v>0.6666666666666666</v>
      </c>
      <c r="F10" s="44">
        <f t="shared" si="1"/>
        <v>0.08333333333</v>
      </c>
      <c r="G10" s="70">
        <v>45180.0</v>
      </c>
      <c r="H10" s="71">
        <f t="shared" ref="H10:H28" si="2">G10+6</f>
        <v>45186</v>
      </c>
      <c r="I10" s="72">
        <f t="shared" ref="I10:I29" si="3">IF(SUMIFS($F:$F,$C:$C,"&gt;="&amp;G10,$C:$C,"&lt;="&amp;H10) &gt; 0, SUMIFS($F:$F,$C:$C,"&gt;="&amp;G10,$C:$C,"&lt;="&amp;H10), IF(G10 &lt;= TODAY(), 0, ""))</f>
        <v>0.01736111111</v>
      </c>
      <c r="J10" s="30"/>
      <c r="K10" s="48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7.25" customHeight="1">
      <c r="A11" s="23"/>
      <c r="B11" s="68" t="s">
        <v>493</v>
      </c>
      <c r="C11" s="56">
        <v>45233.0</v>
      </c>
      <c r="D11" s="42">
        <v>0.7083333333333334</v>
      </c>
      <c r="E11" s="54">
        <v>0.9166666666666666</v>
      </c>
      <c r="F11" s="44">
        <f t="shared" si="1"/>
        <v>0.2083333333</v>
      </c>
      <c r="G11" s="73">
        <f t="shared" ref="G11:G28" si="4">G10+7</f>
        <v>45187</v>
      </c>
      <c r="H11" s="74">
        <f t="shared" si="2"/>
        <v>45193</v>
      </c>
      <c r="I11" s="75">
        <f t="shared" si="3"/>
        <v>0.08333333333</v>
      </c>
      <c r="J11" s="76"/>
      <c r="K11" s="48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7.25" customHeight="1">
      <c r="A12" s="23"/>
      <c r="B12" s="68" t="s">
        <v>494</v>
      </c>
      <c r="C12" s="56">
        <v>45234.0</v>
      </c>
      <c r="D12" s="53">
        <v>0.5833333333333334</v>
      </c>
      <c r="E12" s="54">
        <v>0.6666666666666666</v>
      </c>
      <c r="F12" s="44">
        <f t="shared" si="1"/>
        <v>0.08333333333</v>
      </c>
      <c r="G12" s="77">
        <f t="shared" si="4"/>
        <v>45194</v>
      </c>
      <c r="H12" s="78">
        <f t="shared" si="2"/>
        <v>45200</v>
      </c>
      <c r="I12" s="72">
        <f t="shared" si="3"/>
        <v>0</v>
      </c>
      <c r="J12" s="76"/>
      <c r="K12" s="48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7.25" customHeight="1">
      <c r="A13" s="23"/>
      <c r="B13" s="68" t="s">
        <v>495</v>
      </c>
      <c r="C13" s="56">
        <v>45234.0</v>
      </c>
      <c r="D13" s="53">
        <v>0.875</v>
      </c>
      <c r="E13" s="54">
        <v>1.0</v>
      </c>
      <c r="F13" s="44">
        <f t="shared" si="1"/>
        <v>0.125</v>
      </c>
      <c r="G13" s="79">
        <f t="shared" si="4"/>
        <v>45201</v>
      </c>
      <c r="H13" s="80">
        <f t="shared" si="2"/>
        <v>45207</v>
      </c>
      <c r="I13" s="75">
        <f t="shared" si="3"/>
        <v>0</v>
      </c>
      <c r="J13" s="48"/>
      <c r="K13" s="48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7.25" customHeight="1">
      <c r="A14" s="23"/>
      <c r="B14" s="68" t="s">
        <v>54</v>
      </c>
      <c r="C14" s="69">
        <v>45244.0</v>
      </c>
      <c r="D14" s="86">
        <v>0.6458333333333334</v>
      </c>
      <c r="E14" s="87">
        <v>0.6875</v>
      </c>
      <c r="F14" s="44">
        <f t="shared" si="1"/>
        <v>0.04166666667</v>
      </c>
      <c r="G14" s="77">
        <f t="shared" si="4"/>
        <v>45208</v>
      </c>
      <c r="H14" s="78">
        <f t="shared" si="2"/>
        <v>45214</v>
      </c>
      <c r="I14" s="72">
        <f t="shared" si="3"/>
        <v>0.04166666667</v>
      </c>
      <c r="J14" s="48"/>
      <c r="K14" s="48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7.25" customHeight="1">
      <c r="A15" s="23"/>
      <c r="B15" s="68" t="s">
        <v>496</v>
      </c>
      <c r="C15" s="69">
        <v>45245.0</v>
      </c>
      <c r="D15" s="86">
        <v>0.875</v>
      </c>
      <c r="E15" s="87">
        <v>0.8888888888888888</v>
      </c>
      <c r="F15" s="44">
        <f t="shared" si="1"/>
        <v>0.01388888889</v>
      </c>
      <c r="G15" s="73">
        <f t="shared" si="4"/>
        <v>45215</v>
      </c>
      <c r="H15" s="74">
        <f t="shared" si="2"/>
        <v>45221</v>
      </c>
      <c r="I15" s="75">
        <f t="shared" si="3"/>
        <v>0</v>
      </c>
      <c r="J15" s="48"/>
      <c r="K15" s="48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7.25" customHeight="1">
      <c r="A16" s="23"/>
      <c r="B16" s="68" t="s">
        <v>497</v>
      </c>
      <c r="C16" s="69">
        <v>45245.0</v>
      </c>
      <c r="D16" s="86">
        <v>0.8888888888888888</v>
      </c>
      <c r="E16" s="87">
        <v>0.9583333333333334</v>
      </c>
      <c r="F16" s="44">
        <f t="shared" si="1"/>
        <v>0.06944444444</v>
      </c>
      <c r="G16" s="77">
        <f t="shared" si="4"/>
        <v>45222</v>
      </c>
      <c r="H16" s="78">
        <f t="shared" si="2"/>
        <v>45228</v>
      </c>
      <c r="I16" s="72">
        <f t="shared" si="3"/>
        <v>0.04166666667</v>
      </c>
      <c r="J16" s="30"/>
      <c r="K16" s="48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7.25" customHeight="1">
      <c r="A17" s="23"/>
      <c r="B17" s="68" t="s">
        <v>58</v>
      </c>
      <c r="C17" s="69">
        <v>45247.0</v>
      </c>
      <c r="D17" s="86">
        <v>0.5833333333333334</v>
      </c>
      <c r="E17" s="87">
        <v>0.75</v>
      </c>
      <c r="F17" s="44">
        <f t="shared" si="1"/>
        <v>0.1666666667</v>
      </c>
      <c r="G17" s="73">
        <f t="shared" si="4"/>
        <v>45229</v>
      </c>
      <c r="H17" s="74">
        <f t="shared" si="2"/>
        <v>45235</v>
      </c>
      <c r="I17" s="75">
        <f t="shared" si="3"/>
        <v>0.6666666667</v>
      </c>
      <c r="J17" s="104" t="s">
        <v>127</v>
      </c>
      <c r="K17" s="48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7.25" customHeight="1">
      <c r="A18" s="23"/>
      <c r="B18" s="68" t="s">
        <v>498</v>
      </c>
      <c r="C18" s="69">
        <v>45249.0</v>
      </c>
      <c r="D18" s="86">
        <v>0.75</v>
      </c>
      <c r="E18" s="87">
        <v>0.9166666666666666</v>
      </c>
      <c r="F18" s="44">
        <f t="shared" si="1"/>
        <v>0.1666666667</v>
      </c>
      <c r="G18" s="77">
        <f t="shared" si="4"/>
        <v>45236</v>
      </c>
      <c r="H18" s="78">
        <f t="shared" si="2"/>
        <v>45242</v>
      </c>
      <c r="I18" s="72">
        <f t="shared" si="3"/>
        <v>0</v>
      </c>
      <c r="J18" s="82"/>
      <c r="K18" s="48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7.25" customHeight="1">
      <c r="A19" s="23"/>
      <c r="B19" s="68" t="s">
        <v>61</v>
      </c>
      <c r="C19" s="69">
        <v>45251.0</v>
      </c>
      <c r="D19" s="86">
        <v>0.5</v>
      </c>
      <c r="E19" s="87">
        <v>0.5416666666666666</v>
      </c>
      <c r="F19" s="44">
        <f t="shared" si="1"/>
        <v>0.04166666667</v>
      </c>
      <c r="G19" s="73">
        <f t="shared" si="4"/>
        <v>45243</v>
      </c>
      <c r="H19" s="74">
        <f t="shared" si="2"/>
        <v>45249</v>
      </c>
      <c r="I19" s="75">
        <f t="shared" si="3"/>
        <v>0.4583333333</v>
      </c>
      <c r="J19" s="30"/>
      <c r="K19" s="48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7.25" customHeight="1">
      <c r="A20" s="23"/>
      <c r="B20" s="68" t="s">
        <v>62</v>
      </c>
      <c r="C20" s="69">
        <v>45252.0</v>
      </c>
      <c r="D20" s="86">
        <v>0.5104166666666666</v>
      </c>
      <c r="E20" s="87">
        <v>0.53125</v>
      </c>
      <c r="F20" s="44">
        <f t="shared" si="1"/>
        <v>0.02083333333</v>
      </c>
      <c r="G20" s="77">
        <f t="shared" si="4"/>
        <v>45250</v>
      </c>
      <c r="H20" s="78">
        <f t="shared" si="2"/>
        <v>45256</v>
      </c>
      <c r="I20" s="72">
        <f t="shared" si="3"/>
        <v>0.3715277778</v>
      </c>
      <c r="J20" s="30"/>
      <c r="K20" s="48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7.25" customHeight="1">
      <c r="A21" s="23"/>
      <c r="B21" s="68" t="s">
        <v>499</v>
      </c>
      <c r="C21" s="69">
        <v>45253.0</v>
      </c>
      <c r="D21" s="86">
        <v>0.75</v>
      </c>
      <c r="E21" s="87">
        <v>0.9027777777777778</v>
      </c>
      <c r="F21" s="44">
        <f t="shared" si="1"/>
        <v>0.1527777778</v>
      </c>
      <c r="G21" s="73">
        <f t="shared" si="4"/>
        <v>45257</v>
      </c>
      <c r="H21" s="74">
        <f t="shared" si="2"/>
        <v>45263</v>
      </c>
      <c r="I21" s="75">
        <f t="shared" si="3"/>
        <v>0.125</v>
      </c>
      <c r="J21" s="30"/>
      <c r="K21" s="48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7.25" customHeight="1">
      <c r="A22" s="23"/>
      <c r="B22" s="40" t="s">
        <v>459</v>
      </c>
      <c r="C22" s="69">
        <v>45254.0</v>
      </c>
      <c r="D22" s="53">
        <v>0.40625</v>
      </c>
      <c r="E22" s="54">
        <v>0.4375</v>
      </c>
      <c r="F22" s="44">
        <f t="shared" si="1"/>
        <v>0.03125</v>
      </c>
      <c r="G22" s="77">
        <f t="shared" si="4"/>
        <v>45264</v>
      </c>
      <c r="H22" s="78">
        <f t="shared" si="2"/>
        <v>45270</v>
      </c>
      <c r="I22" s="72">
        <f t="shared" si="3"/>
        <v>0</v>
      </c>
      <c r="J22" s="48"/>
      <c r="K22" s="48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7.25" customHeight="1">
      <c r="A23" s="23"/>
      <c r="B23" s="40" t="s">
        <v>500</v>
      </c>
      <c r="C23" s="69">
        <v>45256.0</v>
      </c>
      <c r="D23" s="53">
        <v>0.6458333333333334</v>
      </c>
      <c r="E23" s="54">
        <v>0.7708333333333334</v>
      </c>
      <c r="F23" s="44">
        <f t="shared" si="1"/>
        <v>0.125</v>
      </c>
      <c r="G23" s="73">
        <f t="shared" si="4"/>
        <v>45271</v>
      </c>
      <c r="H23" s="74">
        <f t="shared" si="2"/>
        <v>45277</v>
      </c>
      <c r="I23" s="75">
        <f t="shared" si="3"/>
        <v>1.21875</v>
      </c>
      <c r="J23" s="48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7.25" customHeight="1">
      <c r="A24" s="23"/>
      <c r="B24" s="40" t="s">
        <v>501</v>
      </c>
      <c r="C24" s="69">
        <v>45257.0</v>
      </c>
      <c r="D24" s="53">
        <v>0.6458333333333334</v>
      </c>
      <c r="E24" s="54">
        <v>0.7083333333333334</v>
      </c>
      <c r="F24" s="44">
        <f t="shared" si="1"/>
        <v>0.0625</v>
      </c>
      <c r="G24" s="77">
        <f t="shared" si="4"/>
        <v>45278</v>
      </c>
      <c r="H24" s="78">
        <f t="shared" si="2"/>
        <v>45284</v>
      </c>
      <c r="I24" s="72">
        <f t="shared" si="3"/>
        <v>0.3194444444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7.25" customHeight="1">
      <c r="A25" s="23"/>
      <c r="B25" s="40" t="s">
        <v>502</v>
      </c>
      <c r="C25" s="69">
        <v>45259.0</v>
      </c>
      <c r="D25" s="53">
        <v>0.875</v>
      </c>
      <c r="E25" s="54">
        <v>0.9375</v>
      </c>
      <c r="F25" s="44">
        <f t="shared" si="1"/>
        <v>0.0625</v>
      </c>
      <c r="G25" s="73">
        <f t="shared" si="4"/>
        <v>45285</v>
      </c>
      <c r="H25" s="74">
        <f t="shared" si="2"/>
        <v>45291</v>
      </c>
      <c r="I25" s="75">
        <f t="shared" si="3"/>
        <v>0.08333333333</v>
      </c>
      <c r="J25" s="104" t="s">
        <v>127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7.25" customHeight="1">
      <c r="A26" s="23"/>
      <c r="B26" s="40" t="s">
        <v>503</v>
      </c>
      <c r="C26" s="69">
        <v>45271.0</v>
      </c>
      <c r="D26" s="53">
        <v>0.75</v>
      </c>
      <c r="E26" s="54">
        <v>0.9375</v>
      </c>
      <c r="F26" s="44">
        <f t="shared" si="1"/>
        <v>0.1875</v>
      </c>
      <c r="G26" s="77">
        <f t="shared" si="4"/>
        <v>45292</v>
      </c>
      <c r="H26" s="78">
        <f t="shared" si="2"/>
        <v>45298</v>
      </c>
      <c r="I26" s="72">
        <f t="shared" si="3"/>
        <v>0.1979166667</v>
      </c>
      <c r="J26" s="88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7.25" customHeight="1">
      <c r="A27" s="23"/>
      <c r="B27" s="68" t="s">
        <v>504</v>
      </c>
      <c r="C27" s="69">
        <v>45272.0</v>
      </c>
      <c r="D27" s="53">
        <v>0.6666666666666666</v>
      </c>
      <c r="E27" s="54">
        <v>0.9583333333333334</v>
      </c>
      <c r="F27" s="44">
        <f t="shared" si="1"/>
        <v>0.2916666667</v>
      </c>
      <c r="G27" s="73">
        <f t="shared" si="4"/>
        <v>45299</v>
      </c>
      <c r="H27" s="74">
        <f t="shared" si="2"/>
        <v>45305</v>
      </c>
      <c r="I27" s="75">
        <f t="shared" si="3"/>
        <v>0.75</v>
      </c>
      <c r="J27" s="89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7.25" customHeight="1">
      <c r="A28" s="23"/>
      <c r="B28" s="68" t="s">
        <v>505</v>
      </c>
      <c r="C28" s="69">
        <v>45274.0</v>
      </c>
      <c r="D28" s="53">
        <v>0.5625</v>
      </c>
      <c r="E28" s="54">
        <v>0.6666666666666666</v>
      </c>
      <c r="F28" s="44">
        <f t="shared" si="1"/>
        <v>0.1041666667</v>
      </c>
      <c r="G28" s="77">
        <f t="shared" si="4"/>
        <v>45306</v>
      </c>
      <c r="H28" s="78">
        <f t="shared" si="2"/>
        <v>45312</v>
      </c>
      <c r="I28" s="72">
        <f t="shared" si="3"/>
        <v>0.375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7.25" customHeight="1">
      <c r="A29" s="23"/>
      <c r="B29" s="68" t="s">
        <v>506</v>
      </c>
      <c r="C29" s="69">
        <v>45274.0</v>
      </c>
      <c r="D29" s="53">
        <v>0.8333333333333334</v>
      </c>
      <c r="E29" s="54">
        <v>0.9166666666666666</v>
      </c>
      <c r="F29" s="44">
        <f t="shared" si="1"/>
        <v>0.08333333333</v>
      </c>
      <c r="G29" s="90">
        <f>G28+7</f>
        <v>45313</v>
      </c>
      <c r="H29" s="91">
        <f>G29+1</f>
        <v>45314</v>
      </c>
      <c r="I29" s="92">
        <f t="shared" si="3"/>
        <v>0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7.25" customHeight="1">
      <c r="A30" s="23"/>
      <c r="B30" s="68" t="s">
        <v>507</v>
      </c>
      <c r="C30" s="69">
        <v>45275.0</v>
      </c>
      <c r="D30" s="53">
        <v>0.0</v>
      </c>
      <c r="E30" s="54">
        <v>0.08333333333333333</v>
      </c>
      <c r="F30" s="44">
        <f t="shared" si="1"/>
        <v>0.08333333333</v>
      </c>
      <c r="G30" s="93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7.25" customHeight="1">
      <c r="A31" s="23"/>
      <c r="B31" s="68" t="s">
        <v>508</v>
      </c>
      <c r="C31" s="69">
        <v>45275.0</v>
      </c>
      <c r="D31" s="53">
        <v>0.125</v>
      </c>
      <c r="E31" s="54">
        <v>0.15625</v>
      </c>
      <c r="F31" s="44">
        <f t="shared" si="1"/>
        <v>0.03125</v>
      </c>
      <c r="G31" s="93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7.25" customHeight="1">
      <c r="A32" s="23"/>
      <c r="B32" s="68" t="s">
        <v>509</v>
      </c>
      <c r="C32" s="69">
        <v>45275.0</v>
      </c>
      <c r="D32" s="53">
        <v>0.20833333333333334</v>
      </c>
      <c r="E32" s="54">
        <v>0.4375</v>
      </c>
      <c r="F32" s="44">
        <f t="shared" si="1"/>
        <v>0.2291666667</v>
      </c>
      <c r="G32" s="93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7.25" customHeight="1">
      <c r="A33" s="23"/>
      <c r="B33" s="68" t="s">
        <v>510</v>
      </c>
      <c r="C33" s="69">
        <v>45276.0</v>
      </c>
      <c r="D33" s="53">
        <v>0.7916666666666666</v>
      </c>
      <c r="E33" s="54">
        <v>0.8541666666666666</v>
      </c>
      <c r="F33" s="44">
        <f t="shared" si="1"/>
        <v>0.0625</v>
      </c>
      <c r="G33" s="93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7.25" customHeight="1">
      <c r="A34" s="23"/>
      <c r="B34" s="68" t="s">
        <v>511</v>
      </c>
      <c r="C34" s="69">
        <v>45277.0</v>
      </c>
      <c r="D34" s="53">
        <v>0.8333333333333334</v>
      </c>
      <c r="E34" s="54">
        <v>0.875</v>
      </c>
      <c r="F34" s="44">
        <f t="shared" si="1"/>
        <v>0.04166666667</v>
      </c>
      <c r="G34" s="93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7.25" customHeight="1">
      <c r="A35" s="23"/>
      <c r="B35" s="68" t="s">
        <v>512</v>
      </c>
      <c r="C35" s="69">
        <v>45277.0</v>
      </c>
      <c r="D35" s="53">
        <v>0.875</v>
      </c>
      <c r="E35" s="54">
        <v>0.9791666666666666</v>
      </c>
      <c r="F35" s="44">
        <f t="shared" si="1"/>
        <v>0.1041666667</v>
      </c>
      <c r="G35" s="93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7.25" customHeight="1">
      <c r="A36" s="23"/>
      <c r="B36" s="68" t="s">
        <v>513</v>
      </c>
      <c r="C36" s="69">
        <v>45280.0</v>
      </c>
      <c r="D36" s="86">
        <v>0.4375</v>
      </c>
      <c r="E36" s="87">
        <v>0.5208333333333334</v>
      </c>
      <c r="F36" s="44">
        <f t="shared" si="1"/>
        <v>0.08333333333</v>
      </c>
      <c r="G36" s="93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7.25" customHeight="1">
      <c r="A37" s="23"/>
      <c r="B37" s="68" t="s">
        <v>54</v>
      </c>
      <c r="C37" s="69">
        <v>45280.0</v>
      </c>
      <c r="D37" s="86">
        <v>0.6180555555555556</v>
      </c>
      <c r="E37" s="87">
        <v>0.6527777777777778</v>
      </c>
      <c r="F37" s="44">
        <f t="shared" si="1"/>
        <v>0.03472222222</v>
      </c>
      <c r="G37" s="93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7.25" customHeight="1">
      <c r="A38" s="23"/>
      <c r="B38" s="68" t="s">
        <v>82</v>
      </c>
      <c r="C38" s="69">
        <v>45280.0</v>
      </c>
      <c r="D38" s="86">
        <v>0.6527777777777778</v>
      </c>
      <c r="E38" s="87">
        <v>0.6875</v>
      </c>
      <c r="F38" s="44">
        <f t="shared" si="1"/>
        <v>0.03472222222</v>
      </c>
      <c r="G38" s="93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7.25" customHeight="1">
      <c r="A39" s="23"/>
      <c r="B39" s="68" t="s">
        <v>514</v>
      </c>
      <c r="C39" s="69">
        <v>45280.0</v>
      </c>
      <c r="D39" s="86">
        <v>0.7291666666666666</v>
      </c>
      <c r="E39" s="87">
        <v>0.8541666666666666</v>
      </c>
      <c r="F39" s="44">
        <f t="shared" si="1"/>
        <v>0.125</v>
      </c>
      <c r="G39" s="93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7.25" customHeight="1">
      <c r="A40" s="23"/>
      <c r="B40" s="68" t="s">
        <v>515</v>
      </c>
      <c r="C40" s="69">
        <v>45280.0</v>
      </c>
      <c r="D40" s="86">
        <v>0.8541666666666666</v>
      </c>
      <c r="E40" s="87">
        <v>0.8958333333333334</v>
      </c>
      <c r="F40" s="44">
        <f t="shared" si="1"/>
        <v>0.04166666667</v>
      </c>
      <c r="G40" s="93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7.25" customHeight="1">
      <c r="A41" s="23"/>
      <c r="B41" s="68" t="s">
        <v>516</v>
      </c>
      <c r="C41" s="69">
        <v>45291.0</v>
      </c>
      <c r="D41" s="86">
        <v>0.8541666666666666</v>
      </c>
      <c r="E41" s="87">
        <v>0.9375</v>
      </c>
      <c r="F41" s="44">
        <f t="shared" si="1"/>
        <v>0.08333333333</v>
      </c>
      <c r="G41" s="93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7.25" customHeight="1">
      <c r="A42" s="23"/>
      <c r="B42" s="68" t="s">
        <v>517</v>
      </c>
      <c r="C42" s="69">
        <v>45292.0</v>
      </c>
      <c r="D42" s="53">
        <v>0.28125</v>
      </c>
      <c r="E42" s="54">
        <v>0.4791666666666667</v>
      </c>
      <c r="F42" s="44">
        <f t="shared" si="1"/>
        <v>0.1979166667</v>
      </c>
      <c r="G42" s="93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7.25" customHeight="1">
      <c r="A43" s="23"/>
      <c r="B43" s="68" t="s">
        <v>518</v>
      </c>
      <c r="C43" s="69">
        <v>45299.0</v>
      </c>
      <c r="D43" s="53">
        <v>0.4166666666666667</v>
      </c>
      <c r="E43" s="54">
        <v>0.4479166666666667</v>
      </c>
      <c r="F43" s="44">
        <f t="shared" si="1"/>
        <v>0.03125</v>
      </c>
      <c r="G43" s="93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7.25" customHeight="1">
      <c r="A44" s="23"/>
      <c r="B44" s="68" t="s">
        <v>519</v>
      </c>
      <c r="C44" s="69">
        <v>45299.0</v>
      </c>
      <c r="D44" s="53">
        <v>0.4479166666666667</v>
      </c>
      <c r="E44" s="54">
        <v>0.4791666666666667</v>
      </c>
      <c r="F44" s="44">
        <f t="shared" si="1"/>
        <v>0.03125</v>
      </c>
      <c r="G44" s="93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7.25" customHeight="1">
      <c r="A45" s="23"/>
      <c r="B45" s="68" t="s">
        <v>520</v>
      </c>
      <c r="C45" s="69">
        <v>45299.0</v>
      </c>
      <c r="D45" s="53">
        <v>0.4791666666666667</v>
      </c>
      <c r="E45" s="54">
        <v>0.5</v>
      </c>
      <c r="F45" s="44">
        <f t="shared" si="1"/>
        <v>0.02083333333</v>
      </c>
      <c r="G45" s="93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7.25" customHeight="1">
      <c r="A46" s="23"/>
      <c r="B46" s="68" t="s">
        <v>521</v>
      </c>
      <c r="C46" s="69">
        <v>45299.0</v>
      </c>
      <c r="D46" s="53">
        <v>0.5416666666666666</v>
      </c>
      <c r="E46" s="54">
        <v>0.5625</v>
      </c>
      <c r="F46" s="44">
        <f t="shared" si="1"/>
        <v>0.02083333333</v>
      </c>
      <c r="G46" s="93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7.25" customHeight="1">
      <c r="A47" s="23"/>
      <c r="B47" s="68" t="s">
        <v>522</v>
      </c>
      <c r="C47" s="69">
        <v>45299.0</v>
      </c>
      <c r="D47" s="53">
        <v>0.625</v>
      </c>
      <c r="E47" s="54">
        <v>0.8125</v>
      </c>
      <c r="F47" s="44">
        <f t="shared" si="1"/>
        <v>0.1875</v>
      </c>
      <c r="G47" s="93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7.25" customHeight="1">
      <c r="A48" s="23"/>
      <c r="B48" s="68" t="s">
        <v>523</v>
      </c>
      <c r="C48" s="69">
        <v>45303.0</v>
      </c>
      <c r="D48" s="53">
        <v>0.5416666666666666</v>
      </c>
      <c r="E48" s="54">
        <v>0.7291666666666666</v>
      </c>
      <c r="F48" s="44">
        <f t="shared" si="1"/>
        <v>0.1875</v>
      </c>
      <c r="G48" s="93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7.25" customHeight="1">
      <c r="A49" s="23"/>
      <c r="B49" s="68" t="s">
        <v>524</v>
      </c>
      <c r="C49" s="69">
        <v>45305.0</v>
      </c>
      <c r="D49" s="53">
        <v>0.5416666666666666</v>
      </c>
      <c r="E49" s="54">
        <v>0.8125</v>
      </c>
      <c r="F49" s="44">
        <f t="shared" si="1"/>
        <v>0.2708333333</v>
      </c>
      <c r="G49" s="93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7.25" customHeight="1">
      <c r="A50" s="23"/>
      <c r="B50" s="68" t="s">
        <v>525</v>
      </c>
      <c r="C50" s="69">
        <v>45306.0</v>
      </c>
      <c r="D50" s="53">
        <v>0.4166666666666667</v>
      </c>
      <c r="E50" s="54">
        <v>0.625</v>
      </c>
      <c r="F50" s="44">
        <f t="shared" si="1"/>
        <v>0.2083333333</v>
      </c>
      <c r="G50" s="93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7.25" customHeight="1">
      <c r="A51" s="23"/>
      <c r="B51" s="68" t="s">
        <v>526</v>
      </c>
      <c r="C51" s="69">
        <v>45306.0</v>
      </c>
      <c r="D51" s="53">
        <v>0.6666666666666666</v>
      </c>
      <c r="E51" s="54">
        <v>0.8333333333333334</v>
      </c>
      <c r="F51" s="44">
        <f t="shared" si="1"/>
        <v>0.1666666667</v>
      </c>
      <c r="G51" s="93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7.25" customHeight="1">
      <c r="A52" s="23"/>
      <c r="B52" s="98"/>
      <c r="C52" s="99"/>
      <c r="D52" s="100"/>
      <c r="E52" s="101"/>
      <c r="F52" s="44" t="str">
        <f t="shared" si="1"/>
        <v/>
      </c>
      <c r="G52" s="93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7.25" customHeight="1">
      <c r="A53" s="23"/>
      <c r="B53" s="98"/>
      <c r="C53" s="99"/>
      <c r="D53" s="100"/>
      <c r="E53" s="101"/>
      <c r="F53" s="44" t="str">
        <f t="shared" si="1"/>
        <v/>
      </c>
      <c r="G53" s="93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7.25" customHeight="1">
      <c r="A54" s="23"/>
      <c r="B54" s="98"/>
      <c r="C54" s="99"/>
      <c r="D54" s="100"/>
      <c r="E54" s="101"/>
      <c r="F54" s="44" t="str">
        <f t="shared" si="1"/>
        <v/>
      </c>
      <c r="G54" s="93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7.25" customHeight="1">
      <c r="A55" s="23"/>
      <c r="B55" s="98"/>
      <c r="C55" s="99"/>
      <c r="D55" s="100"/>
      <c r="E55" s="101"/>
      <c r="F55" s="44" t="str">
        <f t="shared" si="1"/>
        <v/>
      </c>
      <c r="G55" s="93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7.25" customHeight="1">
      <c r="A56" s="23"/>
      <c r="B56" s="98"/>
      <c r="C56" s="99"/>
      <c r="D56" s="100"/>
      <c r="E56" s="101"/>
      <c r="F56" s="44" t="str">
        <f t="shared" si="1"/>
        <v/>
      </c>
      <c r="G56" s="93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7.25" customHeight="1">
      <c r="A57" s="23"/>
      <c r="B57" s="98"/>
      <c r="C57" s="99"/>
      <c r="D57" s="100"/>
      <c r="E57" s="101"/>
      <c r="F57" s="44" t="str">
        <f t="shared" si="1"/>
        <v/>
      </c>
      <c r="G57" s="93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7.25" customHeight="1">
      <c r="A58" s="23"/>
      <c r="B58" s="98"/>
      <c r="C58" s="99"/>
      <c r="D58" s="100"/>
      <c r="E58" s="101"/>
      <c r="F58" s="44" t="str">
        <f t="shared" si="1"/>
        <v/>
      </c>
      <c r="G58" s="93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7.25" customHeight="1">
      <c r="A59" s="23"/>
      <c r="B59" s="98"/>
      <c r="C59" s="99"/>
      <c r="D59" s="100"/>
      <c r="E59" s="101"/>
      <c r="F59" s="44" t="str">
        <f t="shared" si="1"/>
        <v/>
      </c>
      <c r="G59" s="93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7.25" customHeight="1">
      <c r="A60" s="23"/>
      <c r="B60" s="98"/>
      <c r="C60" s="99"/>
      <c r="D60" s="100"/>
      <c r="E60" s="101"/>
      <c r="F60" s="44" t="str">
        <f t="shared" si="1"/>
        <v/>
      </c>
      <c r="G60" s="93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7.25" customHeight="1">
      <c r="A61" s="23"/>
      <c r="B61" s="98"/>
      <c r="C61" s="99"/>
      <c r="D61" s="100"/>
      <c r="E61" s="101"/>
      <c r="F61" s="44" t="str">
        <f t="shared" si="1"/>
        <v/>
      </c>
      <c r="G61" s="93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7.25" customHeight="1">
      <c r="A62" s="23"/>
      <c r="B62" s="98"/>
      <c r="C62" s="99"/>
      <c r="D62" s="100"/>
      <c r="E62" s="101"/>
      <c r="F62" s="44" t="str">
        <f t="shared" si="1"/>
        <v/>
      </c>
      <c r="G62" s="93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7.25" customHeight="1">
      <c r="A63" s="23"/>
      <c r="B63" s="98"/>
      <c r="C63" s="99"/>
      <c r="D63" s="100"/>
      <c r="E63" s="101"/>
      <c r="F63" s="44" t="str">
        <f t="shared" si="1"/>
        <v/>
      </c>
      <c r="G63" s="93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7.25" customHeight="1">
      <c r="A64" s="23"/>
      <c r="B64" s="98"/>
      <c r="C64" s="99"/>
      <c r="D64" s="100"/>
      <c r="E64" s="101"/>
      <c r="F64" s="44" t="str">
        <f t="shared" si="1"/>
        <v/>
      </c>
      <c r="G64" s="93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7.25" customHeight="1">
      <c r="A65" s="23"/>
      <c r="B65" s="98"/>
      <c r="C65" s="99"/>
      <c r="D65" s="100"/>
      <c r="E65" s="101"/>
      <c r="F65" s="44" t="str">
        <f t="shared" si="1"/>
        <v/>
      </c>
      <c r="G65" s="93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7.25" customHeight="1">
      <c r="A66" s="23"/>
      <c r="B66" s="98"/>
      <c r="C66" s="99"/>
      <c r="D66" s="100"/>
      <c r="E66" s="101"/>
      <c r="F66" s="44" t="str">
        <f t="shared" si="1"/>
        <v/>
      </c>
      <c r="G66" s="93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7.25" customHeight="1">
      <c r="A67" s="23"/>
      <c r="B67" s="98"/>
      <c r="C67" s="99"/>
      <c r="D67" s="100"/>
      <c r="E67" s="101"/>
      <c r="F67" s="44" t="str">
        <f t="shared" si="1"/>
        <v/>
      </c>
      <c r="G67" s="93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7.25" customHeight="1">
      <c r="A68" s="23"/>
      <c r="B68" s="98"/>
      <c r="C68" s="99"/>
      <c r="D68" s="100"/>
      <c r="E68" s="101"/>
      <c r="F68" s="44" t="str">
        <f t="shared" si="1"/>
        <v/>
      </c>
      <c r="G68" s="93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7.25" customHeight="1">
      <c r="A69" s="23"/>
      <c r="B69" s="98"/>
      <c r="C69" s="99"/>
      <c r="D69" s="100"/>
      <c r="E69" s="101"/>
      <c r="F69" s="44" t="str">
        <f t="shared" si="1"/>
        <v/>
      </c>
      <c r="G69" s="93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7.25" customHeight="1">
      <c r="A70" s="23"/>
      <c r="B70" s="98"/>
      <c r="C70" s="99"/>
      <c r="D70" s="100"/>
      <c r="E70" s="101"/>
      <c r="F70" s="44" t="str">
        <f t="shared" si="1"/>
        <v/>
      </c>
      <c r="G70" s="93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7.25" customHeight="1">
      <c r="A71" s="23"/>
      <c r="B71" s="98"/>
      <c r="C71" s="99"/>
      <c r="D71" s="100"/>
      <c r="E71" s="101"/>
      <c r="F71" s="44" t="str">
        <f t="shared" si="1"/>
        <v/>
      </c>
      <c r="G71" s="93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7.25" customHeight="1">
      <c r="A72" s="23"/>
      <c r="B72" s="98"/>
      <c r="C72" s="99"/>
      <c r="D72" s="100"/>
      <c r="E72" s="101"/>
      <c r="F72" s="44" t="str">
        <f t="shared" si="1"/>
        <v/>
      </c>
      <c r="G72" s="93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7.25" customHeight="1">
      <c r="A73" s="23"/>
      <c r="B73" s="98"/>
      <c r="C73" s="99"/>
      <c r="D73" s="100"/>
      <c r="E73" s="101"/>
      <c r="F73" s="44" t="str">
        <f t="shared" si="1"/>
        <v/>
      </c>
      <c r="G73" s="93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7.25" customHeight="1">
      <c r="A74" s="23"/>
      <c r="B74" s="98"/>
      <c r="C74" s="99"/>
      <c r="D74" s="100"/>
      <c r="E74" s="101"/>
      <c r="F74" s="44" t="str">
        <f t="shared" si="1"/>
        <v/>
      </c>
      <c r="G74" s="93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7.25" customHeight="1">
      <c r="A75" s="23"/>
      <c r="B75" s="98"/>
      <c r="C75" s="99"/>
      <c r="D75" s="100"/>
      <c r="E75" s="101"/>
      <c r="F75" s="44" t="str">
        <f t="shared" si="1"/>
        <v/>
      </c>
      <c r="G75" s="93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7.25" customHeight="1">
      <c r="A76" s="23"/>
      <c r="B76" s="98"/>
      <c r="C76" s="99"/>
      <c r="D76" s="100"/>
      <c r="E76" s="101"/>
      <c r="F76" s="44" t="str">
        <f t="shared" si="1"/>
        <v/>
      </c>
      <c r="G76" s="93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7.25" customHeight="1">
      <c r="A77" s="23"/>
      <c r="B77" s="98"/>
      <c r="C77" s="99"/>
      <c r="D77" s="100"/>
      <c r="E77" s="101"/>
      <c r="F77" s="44" t="str">
        <f t="shared" si="1"/>
        <v/>
      </c>
      <c r="G77" s="93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7.25" customHeight="1">
      <c r="A78" s="23"/>
      <c r="B78" s="98"/>
      <c r="C78" s="99"/>
      <c r="D78" s="100"/>
      <c r="E78" s="101"/>
      <c r="F78" s="44" t="str">
        <f t="shared" si="1"/>
        <v/>
      </c>
      <c r="G78" s="93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7.25" customHeight="1">
      <c r="A79" s="23"/>
      <c r="B79" s="98"/>
      <c r="C79" s="99"/>
      <c r="D79" s="100"/>
      <c r="E79" s="101"/>
      <c r="F79" s="44" t="str">
        <f t="shared" si="1"/>
        <v/>
      </c>
      <c r="G79" s="93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7.25" customHeight="1">
      <c r="A80" s="23"/>
      <c r="B80" s="98"/>
      <c r="C80" s="99"/>
      <c r="D80" s="100"/>
      <c r="E80" s="101"/>
      <c r="F80" s="44" t="str">
        <f t="shared" si="1"/>
        <v/>
      </c>
      <c r="G80" s="93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7.25" customHeight="1">
      <c r="A81" s="23"/>
      <c r="B81" s="98"/>
      <c r="C81" s="99"/>
      <c r="D81" s="100"/>
      <c r="E81" s="101"/>
      <c r="F81" s="44" t="str">
        <f t="shared" si="1"/>
        <v/>
      </c>
      <c r="G81" s="93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7.25" customHeight="1">
      <c r="A82" s="23"/>
      <c r="B82" s="98"/>
      <c r="C82" s="99"/>
      <c r="D82" s="100"/>
      <c r="E82" s="101"/>
      <c r="F82" s="44" t="str">
        <f t="shared" si="1"/>
        <v/>
      </c>
      <c r="G82" s="93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7.25" customHeight="1">
      <c r="A83" s="23"/>
      <c r="B83" s="98"/>
      <c r="C83" s="99"/>
      <c r="D83" s="100"/>
      <c r="E83" s="101"/>
      <c r="F83" s="44" t="str">
        <f t="shared" si="1"/>
        <v/>
      </c>
      <c r="G83" s="93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7.25" customHeight="1">
      <c r="A84" s="23"/>
      <c r="B84" s="98"/>
      <c r="C84" s="99"/>
      <c r="D84" s="100"/>
      <c r="E84" s="101"/>
      <c r="F84" s="44" t="str">
        <f t="shared" si="1"/>
        <v/>
      </c>
      <c r="G84" s="93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7.25" customHeight="1">
      <c r="A85" s="23"/>
      <c r="B85" s="98"/>
      <c r="C85" s="99"/>
      <c r="D85" s="100"/>
      <c r="E85" s="101"/>
      <c r="F85" s="44" t="str">
        <f t="shared" si="1"/>
        <v/>
      </c>
      <c r="G85" s="93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7.25" customHeight="1">
      <c r="A86" s="23"/>
      <c r="B86" s="98"/>
      <c r="C86" s="99"/>
      <c r="D86" s="100"/>
      <c r="E86" s="101"/>
      <c r="F86" s="44" t="str">
        <f t="shared" si="1"/>
        <v/>
      </c>
      <c r="G86" s="93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7.25" customHeight="1">
      <c r="A87" s="23"/>
      <c r="B87" s="98"/>
      <c r="C87" s="99"/>
      <c r="D87" s="100"/>
      <c r="E87" s="101"/>
      <c r="F87" s="44" t="str">
        <f t="shared" si="1"/>
        <v/>
      </c>
      <c r="G87" s="93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7.25" customHeight="1">
      <c r="A88" s="23"/>
      <c r="B88" s="98"/>
      <c r="C88" s="99"/>
      <c r="D88" s="100"/>
      <c r="E88" s="101"/>
      <c r="F88" s="44" t="str">
        <f t="shared" si="1"/>
        <v/>
      </c>
      <c r="G88" s="93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7.25" customHeight="1">
      <c r="A89" s="23"/>
      <c r="B89" s="98"/>
      <c r="C89" s="99"/>
      <c r="D89" s="100"/>
      <c r="E89" s="101"/>
      <c r="F89" s="44" t="str">
        <f t="shared" si="1"/>
        <v/>
      </c>
      <c r="G89" s="93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7.25" customHeight="1">
      <c r="A90" s="23"/>
      <c r="B90" s="98"/>
      <c r="C90" s="99"/>
      <c r="D90" s="100"/>
      <c r="E90" s="101"/>
      <c r="F90" s="44" t="str">
        <f t="shared" si="1"/>
        <v/>
      </c>
      <c r="G90" s="93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7.25" customHeight="1">
      <c r="A91" s="23"/>
      <c r="B91" s="98"/>
      <c r="C91" s="99"/>
      <c r="D91" s="100"/>
      <c r="E91" s="101"/>
      <c r="F91" s="44" t="str">
        <f t="shared" si="1"/>
        <v/>
      </c>
      <c r="G91" s="93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7.25" customHeight="1">
      <c r="A92" s="23"/>
      <c r="B92" s="98"/>
      <c r="C92" s="99"/>
      <c r="D92" s="100"/>
      <c r="E92" s="101"/>
      <c r="F92" s="44" t="str">
        <f t="shared" si="1"/>
        <v/>
      </c>
      <c r="G92" s="93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7.25" customHeight="1">
      <c r="A93" s="23"/>
      <c r="B93" s="98"/>
      <c r="C93" s="99"/>
      <c r="D93" s="100"/>
      <c r="E93" s="101"/>
      <c r="F93" s="44" t="str">
        <f t="shared" si="1"/>
        <v/>
      </c>
      <c r="G93" s="93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7.25" customHeight="1">
      <c r="A94" s="23"/>
      <c r="B94" s="98"/>
      <c r="C94" s="99"/>
      <c r="D94" s="100"/>
      <c r="E94" s="101"/>
      <c r="F94" s="44" t="str">
        <f t="shared" si="1"/>
        <v/>
      </c>
      <c r="G94" s="93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7.25" customHeight="1">
      <c r="A95" s="23"/>
      <c r="B95" s="98"/>
      <c r="C95" s="99"/>
      <c r="D95" s="100"/>
      <c r="E95" s="101"/>
      <c r="F95" s="44" t="str">
        <f t="shared" si="1"/>
        <v/>
      </c>
      <c r="G95" s="93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7.25" customHeight="1">
      <c r="A96" s="23"/>
      <c r="B96" s="98"/>
      <c r="C96" s="99"/>
      <c r="D96" s="100"/>
      <c r="E96" s="101"/>
      <c r="F96" s="44" t="str">
        <f t="shared" si="1"/>
        <v/>
      </c>
      <c r="G96" s="93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7.25" customHeight="1">
      <c r="A97" s="23"/>
      <c r="B97" s="98"/>
      <c r="C97" s="99"/>
      <c r="D97" s="100"/>
      <c r="E97" s="101"/>
      <c r="F97" s="44" t="str">
        <f t="shared" si="1"/>
        <v/>
      </c>
      <c r="G97" s="93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7.25" customHeight="1">
      <c r="A98" s="23"/>
      <c r="B98" s="98"/>
      <c r="C98" s="99"/>
      <c r="D98" s="100"/>
      <c r="E98" s="101"/>
      <c r="F98" s="44" t="str">
        <f t="shared" si="1"/>
        <v/>
      </c>
      <c r="G98" s="93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7.25" customHeight="1">
      <c r="A99" s="23"/>
      <c r="B99" s="98"/>
      <c r="C99" s="99"/>
      <c r="D99" s="100"/>
      <c r="E99" s="101"/>
      <c r="F99" s="44" t="str">
        <f t="shared" si="1"/>
        <v/>
      </c>
      <c r="G99" s="93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7.25" customHeight="1">
      <c r="A100" s="23"/>
      <c r="B100" s="98"/>
      <c r="C100" s="99"/>
      <c r="D100" s="100"/>
      <c r="E100" s="101"/>
      <c r="F100" s="44" t="str">
        <f t="shared" si="1"/>
        <v/>
      </c>
      <c r="G100" s="93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7.25" customHeight="1">
      <c r="A101" s="23"/>
      <c r="B101" s="98"/>
      <c r="C101" s="99"/>
      <c r="D101" s="100"/>
      <c r="E101" s="101"/>
      <c r="F101" s="44" t="str">
        <f t="shared" si="1"/>
        <v/>
      </c>
      <c r="G101" s="93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7.25" customHeight="1">
      <c r="A102" s="23"/>
      <c r="B102" s="98"/>
      <c r="C102" s="99"/>
      <c r="D102" s="100"/>
      <c r="E102" s="101"/>
      <c r="F102" s="44" t="str">
        <f t="shared" si="1"/>
        <v/>
      </c>
      <c r="G102" s="93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7.25" customHeight="1">
      <c r="A103" s="23"/>
      <c r="B103" s="98"/>
      <c r="C103" s="99"/>
      <c r="D103" s="100"/>
      <c r="E103" s="101"/>
      <c r="F103" s="44" t="str">
        <f t="shared" si="1"/>
        <v/>
      </c>
      <c r="G103" s="93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7.25" customHeight="1">
      <c r="A104" s="23"/>
      <c r="B104" s="98"/>
      <c r="C104" s="99"/>
      <c r="D104" s="100"/>
      <c r="E104" s="101"/>
      <c r="F104" s="44" t="str">
        <f t="shared" si="1"/>
        <v/>
      </c>
      <c r="G104" s="93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7.25" customHeight="1">
      <c r="A105" s="23"/>
      <c r="B105" s="98"/>
      <c r="C105" s="99"/>
      <c r="D105" s="100"/>
      <c r="E105" s="101"/>
      <c r="F105" s="44" t="str">
        <f t="shared" si="1"/>
        <v/>
      </c>
      <c r="G105" s="93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7.25" customHeight="1">
      <c r="A106" s="23"/>
      <c r="B106" s="98"/>
      <c r="C106" s="99"/>
      <c r="D106" s="100"/>
      <c r="E106" s="101"/>
      <c r="F106" s="44" t="str">
        <f t="shared" si="1"/>
        <v/>
      </c>
      <c r="G106" s="93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7.25" customHeight="1">
      <c r="A107" s="23"/>
      <c r="B107" s="98"/>
      <c r="C107" s="99"/>
      <c r="D107" s="100"/>
      <c r="E107" s="101"/>
      <c r="F107" s="44" t="str">
        <f t="shared" si="1"/>
        <v/>
      </c>
      <c r="G107" s="93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7.25" customHeight="1">
      <c r="A108" s="23"/>
      <c r="B108" s="98"/>
      <c r="C108" s="99"/>
      <c r="D108" s="100"/>
      <c r="E108" s="101"/>
      <c r="F108" s="44" t="str">
        <f t="shared" si="1"/>
        <v/>
      </c>
      <c r="G108" s="93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7.25" customHeight="1">
      <c r="A109" s="23"/>
      <c r="B109" s="98"/>
      <c r="C109" s="99"/>
      <c r="D109" s="100"/>
      <c r="E109" s="101"/>
      <c r="F109" s="44" t="str">
        <f t="shared" si="1"/>
        <v/>
      </c>
      <c r="G109" s="93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7.25" customHeight="1">
      <c r="A110" s="23"/>
      <c r="B110" s="98"/>
      <c r="C110" s="99"/>
      <c r="D110" s="100"/>
      <c r="E110" s="101"/>
      <c r="F110" s="44" t="str">
        <f t="shared" si="1"/>
        <v/>
      </c>
      <c r="G110" s="93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7.25" customHeight="1">
      <c r="A111" s="23"/>
      <c r="B111" s="98"/>
      <c r="C111" s="99"/>
      <c r="D111" s="100"/>
      <c r="E111" s="101"/>
      <c r="F111" s="44" t="str">
        <f t="shared" si="1"/>
        <v/>
      </c>
      <c r="G111" s="93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7.25" customHeight="1">
      <c r="A112" s="23"/>
      <c r="B112" s="98"/>
      <c r="C112" s="99"/>
      <c r="D112" s="100"/>
      <c r="E112" s="101"/>
      <c r="F112" s="44" t="str">
        <f t="shared" si="1"/>
        <v/>
      </c>
      <c r="G112" s="93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7.25" customHeight="1">
      <c r="A113" s="23"/>
      <c r="B113" s="98"/>
      <c r="C113" s="99"/>
      <c r="D113" s="100"/>
      <c r="E113" s="101"/>
      <c r="F113" s="44" t="str">
        <f t="shared" si="1"/>
        <v/>
      </c>
      <c r="G113" s="93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7.25" customHeight="1">
      <c r="A114" s="23"/>
      <c r="B114" s="98"/>
      <c r="C114" s="99"/>
      <c r="D114" s="100"/>
      <c r="E114" s="101"/>
      <c r="F114" s="44" t="str">
        <f t="shared" si="1"/>
        <v/>
      </c>
      <c r="G114" s="93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7.25" customHeight="1">
      <c r="A115" s="23"/>
      <c r="B115" s="98"/>
      <c r="C115" s="99"/>
      <c r="D115" s="100"/>
      <c r="E115" s="101"/>
      <c r="F115" s="44" t="str">
        <f t="shared" si="1"/>
        <v/>
      </c>
      <c r="G115" s="93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7.25" customHeight="1">
      <c r="A116" s="23"/>
      <c r="B116" s="98"/>
      <c r="C116" s="99"/>
      <c r="D116" s="100"/>
      <c r="E116" s="101"/>
      <c r="F116" s="44" t="str">
        <f t="shared" si="1"/>
        <v/>
      </c>
      <c r="G116" s="93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7.25" customHeight="1">
      <c r="A117" s="23"/>
      <c r="B117" s="98"/>
      <c r="C117" s="99"/>
      <c r="D117" s="100"/>
      <c r="E117" s="101"/>
      <c r="F117" s="44" t="str">
        <f t="shared" si="1"/>
        <v/>
      </c>
      <c r="G117" s="93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7.25" customHeight="1">
      <c r="A118" s="23"/>
      <c r="B118" s="98"/>
      <c r="C118" s="99"/>
      <c r="D118" s="100"/>
      <c r="E118" s="101"/>
      <c r="F118" s="44" t="str">
        <f t="shared" si="1"/>
        <v/>
      </c>
      <c r="G118" s="93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7.25" customHeight="1">
      <c r="A119" s="23"/>
      <c r="B119" s="98"/>
      <c r="C119" s="99"/>
      <c r="D119" s="100"/>
      <c r="E119" s="101"/>
      <c r="F119" s="44" t="str">
        <f t="shared" si="1"/>
        <v/>
      </c>
      <c r="G119" s="93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7.25" customHeight="1">
      <c r="A120" s="23"/>
      <c r="B120" s="98"/>
      <c r="C120" s="99"/>
      <c r="D120" s="100"/>
      <c r="E120" s="101"/>
      <c r="F120" s="44" t="str">
        <f t="shared" si="1"/>
        <v/>
      </c>
      <c r="G120" s="93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7.25" customHeight="1">
      <c r="A121" s="23"/>
      <c r="B121" s="98"/>
      <c r="C121" s="99"/>
      <c r="D121" s="100"/>
      <c r="E121" s="101"/>
      <c r="F121" s="44" t="str">
        <f t="shared" si="1"/>
        <v/>
      </c>
      <c r="G121" s="93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7.25" customHeight="1">
      <c r="A122" s="23"/>
      <c r="B122" s="98"/>
      <c r="C122" s="99"/>
      <c r="D122" s="100"/>
      <c r="E122" s="101"/>
      <c r="F122" s="44" t="str">
        <f t="shared" si="1"/>
        <v/>
      </c>
      <c r="G122" s="93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7.25" customHeight="1">
      <c r="A123" s="23"/>
      <c r="B123" s="98"/>
      <c r="C123" s="99"/>
      <c r="D123" s="100"/>
      <c r="E123" s="101"/>
      <c r="F123" s="44" t="str">
        <f t="shared" si="1"/>
        <v/>
      </c>
      <c r="G123" s="93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7.25" customHeight="1">
      <c r="A124" s="23"/>
      <c r="B124" s="98"/>
      <c r="C124" s="99"/>
      <c r="D124" s="100"/>
      <c r="E124" s="101"/>
      <c r="F124" s="44" t="str">
        <f t="shared" si="1"/>
        <v/>
      </c>
      <c r="G124" s="93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7.25" customHeight="1">
      <c r="A125" s="23"/>
      <c r="B125" s="98"/>
      <c r="C125" s="99"/>
      <c r="D125" s="100"/>
      <c r="E125" s="101"/>
      <c r="F125" s="44" t="str">
        <f t="shared" si="1"/>
        <v/>
      </c>
      <c r="G125" s="93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7.25" customHeight="1">
      <c r="A126" s="23"/>
      <c r="B126" s="98"/>
      <c r="C126" s="99"/>
      <c r="D126" s="100"/>
      <c r="E126" s="101"/>
      <c r="F126" s="44" t="str">
        <f t="shared" si="1"/>
        <v/>
      </c>
      <c r="G126" s="93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7.25" customHeight="1">
      <c r="A127" s="23"/>
      <c r="B127" s="98"/>
      <c r="C127" s="99"/>
      <c r="D127" s="100"/>
      <c r="E127" s="101"/>
      <c r="F127" s="44" t="str">
        <f t="shared" si="1"/>
        <v/>
      </c>
      <c r="G127" s="93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7.25" customHeight="1">
      <c r="A128" s="23"/>
      <c r="B128" s="98"/>
      <c r="C128" s="99"/>
      <c r="D128" s="100"/>
      <c r="E128" s="101"/>
      <c r="F128" s="44" t="str">
        <f t="shared" si="1"/>
        <v/>
      </c>
      <c r="G128" s="93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7.25" customHeight="1">
      <c r="A129" s="23"/>
      <c r="B129" s="98"/>
      <c r="C129" s="99"/>
      <c r="D129" s="100"/>
      <c r="E129" s="101"/>
      <c r="F129" s="44" t="str">
        <f t="shared" si="1"/>
        <v/>
      </c>
      <c r="G129" s="93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7.25" customHeight="1">
      <c r="A130" s="23"/>
      <c r="B130" s="98"/>
      <c r="C130" s="99"/>
      <c r="D130" s="100"/>
      <c r="E130" s="101"/>
      <c r="F130" s="44" t="str">
        <f t="shared" si="1"/>
        <v/>
      </c>
      <c r="G130" s="93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7.25" customHeight="1">
      <c r="A131" s="23"/>
      <c r="B131" s="98"/>
      <c r="C131" s="99"/>
      <c r="D131" s="100"/>
      <c r="E131" s="101"/>
      <c r="F131" s="44" t="str">
        <f t="shared" si="1"/>
        <v/>
      </c>
      <c r="G131" s="93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7.25" customHeight="1">
      <c r="A132" s="23"/>
      <c r="B132" s="98"/>
      <c r="C132" s="99"/>
      <c r="D132" s="100"/>
      <c r="E132" s="101"/>
      <c r="F132" s="44" t="str">
        <f t="shared" si="1"/>
        <v/>
      </c>
      <c r="G132" s="93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7.25" customHeight="1">
      <c r="A133" s="23"/>
      <c r="B133" s="98"/>
      <c r="C133" s="99"/>
      <c r="D133" s="100"/>
      <c r="E133" s="101"/>
      <c r="F133" s="44" t="str">
        <f t="shared" si="1"/>
        <v/>
      </c>
      <c r="G133" s="93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7.25" customHeight="1">
      <c r="A134" s="23"/>
      <c r="B134" s="98"/>
      <c r="C134" s="99"/>
      <c r="D134" s="100"/>
      <c r="E134" s="101"/>
      <c r="F134" s="44" t="str">
        <f t="shared" si="1"/>
        <v/>
      </c>
      <c r="G134" s="93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7.25" customHeight="1">
      <c r="A135" s="23"/>
      <c r="B135" s="98"/>
      <c r="C135" s="99"/>
      <c r="D135" s="100"/>
      <c r="E135" s="101"/>
      <c r="F135" s="44" t="str">
        <f t="shared" si="1"/>
        <v/>
      </c>
      <c r="G135" s="93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7.25" customHeight="1">
      <c r="A136" s="23"/>
      <c r="B136" s="98"/>
      <c r="C136" s="99"/>
      <c r="D136" s="100"/>
      <c r="E136" s="101"/>
      <c r="F136" s="44" t="str">
        <f t="shared" si="1"/>
        <v/>
      </c>
      <c r="G136" s="93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7.25" customHeight="1">
      <c r="A137" s="23"/>
      <c r="B137" s="98"/>
      <c r="C137" s="99"/>
      <c r="D137" s="100"/>
      <c r="E137" s="101"/>
      <c r="F137" s="44" t="str">
        <f t="shared" si="1"/>
        <v/>
      </c>
      <c r="G137" s="93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7.25" customHeight="1">
      <c r="A138" s="23"/>
      <c r="B138" s="98"/>
      <c r="C138" s="99"/>
      <c r="D138" s="100"/>
      <c r="E138" s="101"/>
      <c r="F138" s="44" t="str">
        <f t="shared" si="1"/>
        <v/>
      </c>
      <c r="G138" s="93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7.25" customHeight="1">
      <c r="A139" s="23"/>
      <c r="B139" s="98"/>
      <c r="C139" s="99"/>
      <c r="D139" s="100"/>
      <c r="E139" s="101"/>
      <c r="F139" s="44" t="str">
        <f t="shared" si="1"/>
        <v/>
      </c>
      <c r="G139" s="93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7.25" customHeight="1">
      <c r="A140" s="23"/>
      <c r="B140" s="98"/>
      <c r="C140" s="99"/>
      <c r="D140" s="100"/>
      <c r="E140" s="101"/>
      <c r="F140" s="44" t="str">
        <f t="shared" si="1"/>
        <v/>
      </c>
      <c r="G140" s="93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7.25" customHeight="1">
      <c r="A141" s="23"/>
      <c r="B141" s="98"/>
      <c r="C141" s="99"/>
      <c r="D141" s="100"/>
      <c r="E141" s="101"/>
      <c r="F141" s="44" t="str">
        <f t="shared" si="1"/>
        <v/>
      </c>
      <c r="G141" s="93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7.25" customHeight="1">
      <c r="A142" s="23"/>
      <c r="B142" s="98"/>
      <c r="C142" s="99"/>
      <c r="D142" s="100"/>
      <c r="E142" s="101"/>
      <c r="F142" s="44" t="str">
        <f t="shared" si="1"/>
        <v/>
      </c>
      <c r="G142" s="93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7.25" customHeight="1">
      <c r="A143" s="23"/>
      <c r="B143" s="98"/>
      <c r="C143" s="99"/>
      <c r="D143" s="100"/>
      <c r="E143" s="101"/>
      <c r="F143" s="44" t="str">
        <f t="shared" si="1"/>
        <v/>
      </c>
      <c r="G143" s="93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7.25" customHeight="1">
      <c r="A144" s="23"/>
      <c r="B144" s="98"/>
      <c r="C144" s="99"/>
      <c r="D144" s="100"/>
      <c r="E144" s="101"/>
      <c r="F144" s="44" t="str">
        <f t="shared" si="1"/>
        <v/>
      </c>
      <c r="G144" s="93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7.25" customHeight="1">
      <c r="A145" s="23"/>
      <c r="B145" s="98"/>
      <c r="C145" s="99"/>
      <c r="D145" s="100"/>
      <c r="E145" s="101"/>
      <c r="F145" s="44" t="str">
        <f t="shared" si="1"/>
        <v/>
      </c>
      <c r="G145" s="93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7.25" customHeight="1">
      <c r="A146" s="23"/>
      <c r="B146" s="98"/>
      <c r="C146" s="99"/>
      <c r="D146" s="100"/>
      <c r="E146" s="101"/>
      <c r="F146" s="44" t="str">
        <f t="shared" si="1"/>
        <v/>
      </c>
      <c r="G146" s="93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7.25" customHeight="1">
      <c r="A147" s="23"/>
      <c r="B147" s="98"/>
      <c r="C147" s="99"/>
      <c r="D147" s="100"/>
      <c r="E147" s="101"/>
      <c r="F147" s="44" t="str">
        <f t="shared" si="1"/>
        <v/>
      </c>
      <c r="G147" s="93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7.25" customHeight="1">
      <c r="A148" s="23"/>
      <c r="B148" s="98"/>
      <c r="C148" s="99"/>
      <c r="D148" s="100"/>
      <c r="E148" s="101"/>
      <c r="F148" s="44" t="str">
        <f t="shared" si="1"/>
        <v/>
      </c>
      <c r="G148" s="93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7.25" customHeight="1">
      <c r="A149" s="23"/>
      <c r="B149" s="98"/>
      <c r="C149" s="99"/>
      <c r="D149" s="100"/>
      <c r="E149" s="101"/>
      <c r="F149" s="44" t="str">
        <f t="shared" si="1"/>
        <v/>
      </c>
      <c r="G149" s="93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7.25" customHeight="1">
      <c r="A150" s="23"/>
      <c r="B150" s="98"/>
      <c r="C150" s="99"/>
      <c r="D150" s="100"/>
      <c r="E150" s="101"/>
      <c r="F150" s="44" t="str">
        <f t="shared" si="1"/>
        <v/>
      </c>
      <c r="G150" s="93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7.25" customHeight="1">
      <c r="A151" s="23"/>
      <c r="B151" s="98"/>
      <c r="C151" s="99"/>
      <c r="D151" s="100"/>
      <c r="E151" s="101"/>
      <c r="F151" s="44" t="str">
        <f t="shared" si="1"/>
        <v/>
      </c>
      <c r="G151" s="93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7.25" customHeight="1">
      <c r="A152" s="23"/>
      <c r="B152" s="98"/>
      <c r="C152" s="99"/>
      <c r="D152" s="100"/>
      <c r="E152" s="101"/>
      <c r="F152" s="44" t="str">
        <f t="shared" si="1"/>
        <v/>
      </c>
      <c r="G152" s="93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7.25" customHeight="1">
      <c r="A153" s="23"/>
      <c r="B153" s="98"/>
      <c r="C153" s="99"/>
      <c r="D153" s="100"/>
      <c r="E153" s="101"/>
      <c r="F153" s="44" t="str">
        <f t="shared" si="1"/>
        <v/>
      </c>
      <c r="G153" s="93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7.25" customHeight="1">
      <c r="A154" s="23"/>
      <c r="B154" s="98"/>
      <c r="C154" s="99"/>
      <c r="D154" s="100"/>
      <c r="E154" s="101"/>
      <c r="F154" s="44" t="str">
        <f t="shared" si="1"/>
        <v/>
      </c>
      <c r="G154" s="93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7.25" customHeight="1">
      <c r="A155" s="23"/>
      <c r="B155" s="98"/>
      <c r="C155" s="99"/>
      <c r="D155" s="100"/>
      <c r="E155" s="101"/>
      <c r="F155" s="44" t="str">
        <f t="shared" si="1"/>
        <v/>
      </c>
      <c r="G155" s="93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7.25" customHeight="1">
      <c r="A156" s="23"/>
      <c r="B156" s="98"/>
      <c r="C156" s="99"/>
      <c r="D156" s="100"/>
      <c r="E156" s="101"/>
      <c r="F156" s="44" t="str">
        <f t="shared" si="1"/>
        <v/>
      </c>
      <c r="G156" s="93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7.25" customHeight="1">
      <c r="A157" s="23"/>
      <c r="B157" s="98"/>
      <c r="C157" s="99"/>
      <c r="D157" s="100"/>
      <c r="E157" s="101"/>
      <c r="F157" s="44" t="str">
        <f t="shared" si="1"/>
        <v/>
      </c>
      <c r="G157" s="93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7.25" customHeight="1">
      <c r="A158" s="23"/>
      <c r="B158" s="98"/>
      <c r="C158" s="99"/>
      <c r="D158" s="100"/>
      <c r="E158" s="101"/>
      <c r="F158" s="44" t="str">
        <f t="shared" si="1"/>
        <v/>
      </c>
      <c r="G158" s="93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7.25" customHeight="1">
      <c r="A159" s="23"/>
      <c r="B159" s="98"/>
      <c r="C159" s="99"/>
      <c r="D159" s="100"/>
      <c r="E159" s="101"/>
      <c r="F159" s="44" t="str">
        <f t="shared" si="1"/>
        <v/>
      </c>
      <c r="G159" s="93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7.25" customHeight="1">
      <c r="A160" s="23"/>
      <c r="B160" s="98"/>
      <c r="C160" s="99"/>
      <c r="D160" s="100"/>
      <c r="E160" s="101"/>
      <c r="F160" s="44" t="str">
        <f t="shared" si="1"/>
        <v/>
      </c>
      <c r="G160" s="93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7.25" customHeight="1">
      <c r="A161" s="23"/>
      <c r="B161" s="98"/>
      <c r="C161" s="99"/>
      <c r="D161" s="100"/>
      <c r="E161" s="101"/>
      <c r="F161" s="44" t="str">
        <f t="shared" si="1"/>
        <v/>
      </c>
      <c r="G161" s="93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7.25" customHeight="1">
      <c r="A162" s="23"/>
      <c r="B162" s="98"/>
      <c r="C162" s="99"/>
      <c r="D162" s="100"/>
      <c r="E162" s="101"/>
      <c r="F162" s="44" t="str">
        <f t="shared" si="1"/>
        <v/>
      </c>
      <c r="G162" s="93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7.25" customHeight="1">
      <c r="A163" s="23"/>
      <c r="B163" s="98"/>
      <c r="C163" s="99"/>
      <c r="D163" s="100"/>
      <c r="E163" s="101"/>
      <c r="F163" s="44" t="str">
        <f t="shared" si="1"/>
        <v/>
      </c>
      <c r="G163" s="93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7.25" customHeight="1">
      <c r="A164" s="23"/>
      <c r="B164" s="98"/>
      <c r="C164" s="99"/>
      <c r="D164" s="100"/>
      <c r="E164" s="101"/>
      <c r="F164" s="44" t="str">
        <f t="shared" si="1"/>
        <v/>
      </c>
      <c r="G164" s="93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7.25" customHeight="1">
      <c r="A165" s="23"/>
      <c r="B165" s="98"/>
      <c r="C165" s="99"/>
      <c r="D165" s="100"/>
      <c r="E165" s="101"/>
      <c r="F165" s="44" t="str">
        <f t="shared" si="1"/>
        <v/>
      </c>
      <c r="G165" s="93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7.25" customHeight="1">
      <c r="A166" s="23"/>
      <c r="B166" s="98"/>
      <c r="C166" s="99"/>
      <c r="D166" s="100"/>
      <c r="E166" s="101"/>
      <c r="F166" s="44" t="str">
        <f t="shared" si="1"/>
        <v/>
      </c>
      <c r="G166" s="93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7.25" customHeight="1">
      <c r="A167" s="23"/>
      <c r="B167" s="98"/>
      <c r="C167" s="99"/>
      <c r="D167" s="100"/>
      <c r="E167" s="101"/>
      <c r="F167" s="44" t="str">
        <f t="shared" si="1"/>
        <v/>
      </c>
      <c r="G167" s="93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7.25" customHeight="1">
      <c r="A168" s="23"/>
      <c r="B168" s="98"/>
      <c r="C168" s="99"/>
      <c r="D168" s="100"/>
      <c r="E168" s="101"/>
      <c r="F168" s="44" t="str">
        <f t="shared" si="1"/>
        <v/>
      </c>
      <c r="G168" s="93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7.25" customHeight="1">
      <c r="A169" s="23"/>
      <c r="B169" s="98"/>
      <c r="C169" s="99"/>
      <c r="D169" s="100"/>
      <c r="E169" s="101"/>
      <c r="F169" s="44" t="str">
        <f t="shared" si="1"/>
        <v/>
      </c>
      <c r="G169" s="93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7.25" customHeight="1">
      <c r="A170" s="23"/>
      <c r="B170" s="98"/>
      <c r="C170" s="99"/>
      <c r="D170" s="100"/>
      <c r="E170" s="101"/>
      <c r="F170" s="44" t="str">
        <f t="shared" si="1"/>
        <v/>
      </c>
      <c r="G170" s="93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7.25" customHeight="1">
      <c r="A171" s="23"/>
      <c r="B171" s="98"/>
      <c r="C171" s="99"/>
      <c r="D171" s="100"/>
      <c r="E171" s="101"/>
      <c r="F171" s="44" t="str">
        <f t="shared" si="1"/>
        <v/>
      </c>
      <c r="G171" s="93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7.25" customHeight="1">
      <c r="A172" s="23"/>
      <c r="B172" s="98"/>
      <c r="C172" s="99"/>
      <c r="D172" s="100"/>
      <c r="E172" s="101"/>
      <c r="F172" s="44" t="str">
        <f t="shared" si="1"/>
        <v/>
      </c>
      <c r="G172" s="93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7.25" customHeight="1">
      <c r="A173" s="23"/>
      <c r="B173" s="98"/>
      <c r="C173" s="99"/>
      <c r="D173" s="100"/>
      <c r="E173" s="101"/>
      <c r="F173" s="44" t="str">
        <f t="shared" si="1"/>
        <v/>
      </c>
      <c r="G173" s="93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7.25" customHeight="1">
      <c r="A174" s="23"/>
      <c r="B174" s="98"/>
      <c r="C174" s="99"/>
      <c r="D174" s="100"/>
      <c r="E174" s="101"/>
      <c r="F174" s="44" t="str">
        <f t="shared" si="1"/>
        <v/>
      </c>
      <c r="G174" s="93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7.25" customHeight="1">
      <c r="A175" s="23"/>
      <c r="B175" s="98"/>
      <c r="C175" s="99"/>
      <c r="D175" s="100"/>
      <c r="E175" s="101"/>
      <c r="F175" s="44" t="str">
        <f t="shared" si="1"/>
        <v/>
      </c>
      <c r="G175" s="93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7.25" customHeight="1">
      <c r="A176" s="23"/>
      <c r="B176" s="98"/>
      <c r="C176" s="99"/>
      <c r="D176" s="100"/>
      <c r="E176" s="101"/>
      <c r="F176" s="44" t="str">
        <f t="shared" si="1"/>
        <v/>
      </c>
      <c r="G176" s="93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7.25" customHeight="1">
      <c r="A177" s="23"/>
      <c r="B177" s="98"/>
      <c r="C177" s="99"/>
      <c r="D177" s="100"/>
      <c r="E177" s="101"/>
      <c r="F177" s="44" t="str">
        <f t="shared" si="1"/>
        <v/>
      </c>
      <c r="G177" s="93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7.25" customHeight="1">
      <c r="A178" s="23"/>
      <c r="B178" s="98"/>
      <c r="C178" s="99"/>
      <c r="D178" s="100"/>
      <c r="E178" s="101"/>
      <c r="F178" s="44" t="str">
        <f t="shared" si="1"/>
        <v/>
      </c>
      <c r="G178" s="93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7.25" customHeight="1">
      <c r="A179" s="23"/>
      <c r="B179" s="98"/>
      <c r="C179" s="99"/>
      <c r="D179" s="100"/>
      <c r="E179" s="101"/>
      <c r="F179" s="44" t="str">
        <f t="shared" si="1"/>
        <v/>
      </c>
      <c r="G179" s="93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7.25" customHeight="1">
      <c r="A180" s="23"/>
      <c r="B180" s="98"/>
      <c r="C180" s="99"/>
      <c r="D180" s="100"/>
      <c r="E180" s="101"/>
      <c r="F180" s="44" t="str">
        <f t="shared" si="1"/>
        <v/>
      </c>
      <c r="G180" s="93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7.25" customHeight="1">
      <c r="A181" s="23"/>
      <c r="B181" s="98"/>
      <c r="C181" s="99"/>
      <c r="D181" s="100"/>
      <c r="E181" s="101"/>
      <c r="F181" s="44" t="str">
        <f t="shared" si="1"/>
        <v/>
      </c>
      <c r="G181" s="93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7.25" customHeight="1">
      <c r="A182" s="23"/>
      <c r="B182" s="98"/>
      <c r="C182" s="99"/>
      <c r="D182" s="100"/>
      <c r="E182" s="101"/>
      <c r="F182" s="44" t="str">
        <f t="shared" si="1"/>
        <v/>
      </c>
      <c r="G182" s="93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7.25" customHeight="1">
      <c r="A183" s="23"/>
      <c r="B183" s="98"/>
      <c r="C183" s="99"/>
      <c r="D183" s="100"/>
      <c r="E183" s="101"/>
      <c r="F183" s="44" t="str">
        <f t="shared" si="1"/>
        <v/>
      </c>
      <c r="G183" s="93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7.25" customHeight="1">
      <c r="A184" s="23"/>
      <c r="B184" s="98"/>
      <c r="C184" s="99"/>
      <c r="D184" s="100"/>
      <c r="E184" s="101"/>
      <c r="F184" s="44" t="str">
        <f t="shared" si="1"/>
        <v/>
      </c>
      <c r="G184" s="93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7.25" customHeight="1">
      <c r="A185" s="23"/>
      <c r="B185" s="98"/>
      <c r="C185" s="99"/>
      <c r="D185" s="100"/>
      <c r="E185" s="101"/>
      <c r="F185" s="44" t="str">
        <f t="shared" si="1"/>
        <v/>
      </c>
      <c r="G185" s="93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7.25" customHeight="1">
      <c r="A186" s="23"/>
      <c r="B186" s="98"/>
      <c r="C186" s="99"/>
      <c r="D186" s="100"/>
      <c r="E186" s="101"/>
      <c r="F186" s="44" t="str">
        <f t="shared" si="1"/>
        <v/>
      </c>
      <c r="G186" s="93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7.25" customHeight="1">
      <c r="A187" s="23"/>
      <c r="B187" s="98"/>
      <c r="C187" s="99"/>
      <c r="D187" s="100"/>
      <c r="E187" s="101"/>
      <c r="F187" s="44" t="str">
        <f t="shared" si="1"/>
        <v/>
      </c>
      <c r="G187" s="93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7.25" customHeight="1">
      <c r="A188" s="23"/>
      <c r="B188" s="98"/>
      <c r="C188" s="99"/>
      <c r="D188" s="100"/>
      <c r="E188" s="101"/>
      <c r="F188" s="44" t="str">
        <f t="shared" si="1"/>
        <v/>
      </c>
      <c r="G188" s="93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7.25" customHeight="1">
      <c r="A189" s="23"/>
      <c r="B189" s="98"/>
      <c r="C189" s="99"/>
      <c r="D189" s="100"/>
      <c r="E189" s="101"/>
      <c r="F189" s="44" t="str">
        <f t="shared" si="1"/>
        <v/>
      </c>
      <c r="G189" s="93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7.25" customHeight="1">
      <c r="A190" s="23"/>
      <c r="B190" s="98"/>
      <c r="C190" s="99"/>
      <c r="D190" s="100"/>
      <c r="E190" s="101"/>
      <c r="F190" s="44" t="str">
        <f t="shared" si="1"/>
        <v/>
      </c>
      <c r="G190" s="93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7.25" customHeight="1">
      <c r="A191" s="23"/>
      <c r="B191" s="98"/>
      <c r="C191" s="99"/>
      <c r="D191" s="100"/>
      <c r="E191" s="101"/>
      <c r="F191" s="44" t="str">
        <f t="shared" si="1"/>
        <v/>
      </c>
      <c r="G191" s="93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7.25" customHeight="1">
      <c r="A192" s="23"/>
      <c r="B192" s="98"/>
      <c r="C192" s="99"/>
      <c r="D192" s="100"/>
      <c r="E192" s="101"/>
      <c r="F192" s="44" t="str">
        <f t="shared" si="1"/>
        <v/>
      </c>
      <c r="G192" s="93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7.25" customHeight="1">
      <c r="A193" s="23"/>
      <c r="B193" s="98"/>
      <c r="C193" s="99"/>
      <c r="D193" s="100"/>
      <c r="E193" s="101"/>
      <c r="F193" s="44" t="str">
        <f t="shared" si="1"/>
        <v/>
      </c>
      <c r="G193" s="93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7.25" customHeight="1">
      <c r="A194" s="23"/>
      <c r="B194" s="98"/>
      <c r="C194" s="99"/>
      <c r="D194" s="100"/>
      <c r="E194" s="101"/>
      <c r="F194" s="44" t="str">
        <f t="shared" si="1"/>
        <v/>
      </c>
      <c r="G194" s="93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7.25" customHeight="1">
      <c r="A195" s="23"/>
      <c r="B195" s="98"/>
      <c r="C195" s="99"/>
      <c r="D195" s="100"/>
      <c r="E195" s="101"/>
      <c r="F195" s="44" t="str">
        <f t="shared" si="1"/>
        <v/>
      </c>
      <c r="G195" s="93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7.25" customHeight="1">
      <c r="A196" s="23"/>
      <c r="B196" s="98"/>
      <c r="C196" s="99"/>
      <c r="D196" s="100"/>
      <c r="E196" s="101"/>
      <c r="F196" s="44" t="str">
        <f t="shared" si="1"/>
        <v/>
      </c>
      <c r="G196" s="93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7.25" customHeight="1">
      <c r="A197" s="23"/>
      <c r="B197" s="98"/>
      <c r="C197" s="99"/>
      <c r="D197" s="100"/>
      <c r="E197" s="101"/>
      <c r="F197" s="44" t="str">
        <f t="shared" si="1"/>
        <v/>
      </c>
      <c r="G197" s="93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7.25" customHeight="1">
      <c r="A198" s="23"/>
      <c r="B198" s="98"/>
      <c r="C198" s="99"/>
      <c r="D198" s="100"/>
      <c r="E198" s="101"/>
      <c r="F198" s="44" t="str">
        <f t="shared" si="1"/>
        <v/>
      </c>
      <c r="G198" s="93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7.25" customHeight="1">
      <c r="A199" s="23"/>
      <c r="B199" s="98"/>
      <c r="C199" s="99"/>
      <c r="D199" s="100"/>
      <c r="E199" s="101"/>
      <c r="F199" s="44" t="str">
        <f t="shared" si="1"/>
        <v/>
      </c>
      <c r="G199" s="93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7.25" customHeight="1">
      <c r="A200" s="23"/>
      <c r="B200" s="98"/>
      <c r="C200" s="99"/>
      <c r="D200" s="100"/>
      <c r="E200" s="101"/>
      <c r="F200" s="44" t="str">
        <f t="shared" si="1"/>
        <v/>
      </c>
      <c r="G200" s="93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7.25" customHeight="1">
      <c r="A201" s="23"/>
      <c r="B201" s="98"/>
      <c r="C201" s="99"/>
      <c r="D201" s="100"/>
      <c r="E201" s="101"/>
      <c r="F201" s="44" t="str">
        <f t="shared" si="1"/>
        <v/>
      </c>
      <c r="G201" s="93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7.25" customHeight="1">
      <c r="A202" s="23"/>
      <c r="B202" s="98"/>
      <c r="C202" s="99"/>
      <c r="D202" s="100"/>
      <c r="E202" s="101"/>
      <c r="F202" s="44" t="str">
        <f t="shared" si="1"/>
        <v/>
      </c>
      <c r="G202" s="93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7.25" customHeight="1">
      <c r="A203" s="23"/>
      <c r="B203" s="98"/>
      <c r="C203" s="99"/>
      <c r="D203" s="100"/>
      <c r="E203" s="101"/>
      <c r="F203" s="44" t="str">
        <f t="shared" si="1"/>
        <v/>
      </c>
      <c r="G203" s="93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7.25" customHeight="1">
      <c r="A204" s="23"/>
      <c r="B204" s="98"/>
      <c r="C204" s="99"/>
      <c r="D204" s="100"/>
      <c r="E204" s="101"/>
      <c r="F204" s="44" t="str">
        <f t="shared" si="1"/>
        <v/>
      </c>
      <c r="G204" s="93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7.25" customHeight="1">
      <c r="A205" s="23"/>
      <c r="B205" s="98"/>
      <c r="C205" s="99"/>
      <c r="D205" s="100"/>
      <c r="E205" s="101"/>
      <c r="F205" s="44" t="str">
        <f t="shared" si="1"/>
        <v/>
      </c>
      <c r="G205" s="93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7.25" customHeight="1">
      <c r="A206" s="23"/>
      <c r="B206" s="98"/>
      <c r="C206" s="99"/>
      <c r="D206" s="100"/>
      <c r="E206" s="101"/>
      <c r="F206" s="44" t="str">
        <f t="shared" si="1"/>
        <v/>
      </c>
      <c r="G206" s="93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7.25" customHeight="1">
      <c r="A207" s="23"/>
      <c r="B207" s="98"/>
      <c r="C207" s="99"/>
      <c r="D207" s="100"/>
      <c r="E207" s="101"/>
      <c r="F207" s="44" t="str">
        <f t="shared" si="1"/>
        <v/>
      </c>
      <c r="G207" s="93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7.25" customHeight="1">
      <c r="A208" s="23"/>
      <c r="B208" s="98"/>
      <c r="C208" s="99"/>
      <c r="D208" s="100"/>
      <c r="E208" s="101"/>
      <c r="F208" s="44" t="str">
        <f t="shared" si="1"/>
        <v/>
      </c>
      <c r="G208" s="93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7.25" customHeight="1">
      <c r="A209" s="23"/>
      <c r="B209" s="98"/>
      <c r="C209" s="99"/>
      <c r="D209" s="100"/>
      <c r="E209" s="101"/>
      <c r="F209" s="44" t="str">
        <f t="shared" si="1"/>
        <v/>
      </c>
      <c r="G209" s="93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7.25" customHeight="1">
      <c r="A210" s="23"/>
      <c r="B210" s="98"/>
      <c r="C210" s="99"/>
      <c r="D210" s="100"/>
      <c r="E210" s="101"/>
      <c r="F210" s="44" t="str">
        <f t="shared" si="1"/>
        <v/>
      </c>
      <c r="G210" s="93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7.25" customHeight="1">
      <c r="A211" s="23"/>
      <c r="B211" s="98"/>
      <c r="C211" s="99"/>
      <c r="D211" s="100"/>
      <c r="E211" s="101"/>
      <c r="F211" s="44" t="str">
        <f t="shared" si="1"/>
        <v/>
      </c>
      <c r="G211" s="93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7.25" customHeight="1">
      <c r="A212" s="23"/>
      <c r="B212" s="98"/>
      <c r="C212" s="99"/>
      <c r="D212" s="100"/>
      <c r="E212" s="101"/>
      <c r="F212" s="44" t="str">
        <f t="shared" si="1"/>
        <v/>
      </c>
      <c r="G212" s="93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7.25" customHeight="1">
      <c r="A213" s="23"/>
      <c r="B213" s="98"/>
      <c r="C213" s="99"/>
      <c r="D213" s="100"/>
      <c r="E213" s="101"/>
      <c r="F213" s="44" t="str">
        <f t="shared" si="1"/>
        <v/>
      </c>
      <c r="G213" s="93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7.25" customHeight="1">
      <c r="A214" s="23"/>
      <c r="B214" s="98"/>
      <c r="C214" s="99"/>
      <c r="D214" s="100"/>
      <c r="E214" s="101"/>
      <c r="F214" s="44" t="str">
        <f t="shared" ref="F214:F220" si="5">IF(E214-D214 &gt; 0, E214-D214, "")</f>
        <v/>
      </c>
      <c r="G214" s="93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7.25" customHeight="1">
      <c r="A215" s="23"/>
      <c r="B215" s="98"/>
      <c r="C215" s="99"/>
      <c r="D215" s="100"/>
      <c r="E215" s="101"/>
      <c r="F215" s="44" t="str">
        <f t="shared" si="5"/>
        <v/>
      </c>
      <c r="G215" s="93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7.25" customHeight="1">
      <c r="A216" s="23"/>
      <c r="B216" s="98"/>
      <c r="C216" s="99"/>
      <c r="D216" s="100"/>
      <c r="E216" s="101"/>
      <c r="F216" s="44" t="str">
        <f t="shared" si="5"/>
        <v/>
      </c>
      <c r="G216" s="93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7.25" customHeight="1">
      <c r="A217" s="23"/>
      <c r="B217" s="98"/>
      <c r="C217" s="99"/>
      <c r="D217" s="100"/>
      <c r="E217" s="101"/>
      <c r="F217" s="44" t="str">
        <f t="shared" si="5"/>
        <v/>
      </c>
      <c r="G217" s="93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7.25" customHeight="1">
      <c r="A218" s="23"/>
      <c r="B218" s="98"/>
      <c r="C218" s="99"/>
      <c r="D218" s="100"/>
      <c r="E218" s="101"/>
      <c r="F218" s="44" t="str">
        <f t="shared" si="5"/>
        <v/>
      </c>
      <c r="G218" s="93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7.25" customHeight="1">
      <c r="A219" s="23"/>
      <c r="B219" s="98"/>
      <c r="C219" s="99"/>
      <c r="D219" s="100"/>
      <c r="E219" s="101"/>
      <c r="F219" s="44" t="str">
        <f t="shared" si="5"/>
        <v/>
      </c>
      <c r="G219" s="93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7.25" customHeight="1">
      <c r="A220" s="23"/>
      <c r="B220" s="98"/>
      <c r="C220" s="99"/>
      <c r="D220" s="100"/>
      <c r="E220" s="101"/>
      <c r="F220" s="44" t="str">
        <f t="shared" si="5"/>
        <v/>
      </c>
      <c r="G220" s="93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7.25" customHeight="1">
      <c r="A221" s="23"/>
      <c r="B221" s="98"/>
      <c r="C221" s="99"/>
      <c r="D221" s="100"/>
      <c r="E221" s="101"/>
      <c r="F221" s="10"/>
      <c r="G221" s="93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7.25" customHeight="1">
      <c r="A222" s="23"/>
      <c r="B222" s="98"/>
      <c r="C222" s="99"/>
      <c r="D222" s="100"/>
      <c r="E222" s="101"/>
      <c r="F222" s="10"/>
      <c r="G222" s="93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7.25" customHeight="1">
      <c r="A223" s="23"/>
      <c r="B223" s="98"/>
      <c r="C223" s="99"/>
      <c r="D223" s="100"/>
      <c r="E223" s="101"/>
      <c r="F223" s="10"/>
      <c r="G223" s="93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7.25" customHeight="1">
      <c r="A224" s="23"/>
      <c r="B224" s="98"/>
      <c r="C224" s="99"/>
      <c r="D224" s="100"/>
      <c r="E224" s="101"/>
      <c r="F224" s="10"/>
      <c r="G224" s="93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7.25" customHeight="1">
      <c r="A225" s="23"/>
      <c r="B225" s="98"/>
      <c r="C225" s="99"/>
      <c r="D225" s="100"/>
      <c r="E225" s="101"/>
      <c r="F225" s="10"/>
      <c r="G225" s="93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7.25" customHeight="1">
      <c r="A226" s="23"/>
      <c r="B226" s="98"/>
      <c r="C226" s="99"/>
      <c r="D226" s="100"/>
      <c r="E226" s="101"/>
      <c r="F226" s="10"/>
      <c r="G226" s="93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7.25" customHeight="1">
      <c r="A227" s="23"/>
      <c r="B227" s="98"/>
      <c r="C227" s="99"/>
      <c r="D227" s="100"/>
      <c r="E227" s="101"/>
      <c r="F227" s="10"/>
      <c r="G227" s="93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7.25" customHeight="1">
      <c r="A228" s="23"/>
      <c r="B228" s="98"/>
      <c r="C228" s="99"/>
      <c r="D228" s="100"/>
      <c r="E228" s="101"/>
      <c r="F228" s="10"/>
      <c r="G228" s="93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7.25" customHeight="1">
      <c r="A229" s="23"/>
      <c r="B229" s="98"/>
      <c r="C229" s="99"/>
      <c r="D229" s="100"/>
      <c r="E229" s="101"/>
      <c r="F229" s="10"/>
      <c r="G229" s="93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7.25" customHeight="1">
      <c r="A230" s="23"/>
      <c r="B230" s="98"/>
      <c r="C230" s="99"/>
      <c r="D230" s="100"/>
      <c r="E230" s="101"/>
      <c r="F230" s="10"/>
      <c r="G230" s="93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7.25" customHeight="1">
      <c r="A231" s="23"/>
      <c r="B231" s="98"/>
      <c r="C231" s="99"/>
      <c r="D231" s="100"/>
      <c r="E231" s="101"/>
      <c r="F231" s="10"/>
      <c r="G231" s="93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7.25" customHeight="1">
      <c r="A232" s="23"/>
      <c r="B232" s="98"/>
      <c r="C232" s="99"/>
      <c r="D232" s="100"/>
      <c r="E232" s="101"/>
      <c r="F232" s="10"/>
      <c r="G232" s="93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7.25" customHeight="1">
      <c r="A233" s="23"/>
      <c r="B233" s="98"/>
      <c r="C233" s="99"/>
      <c r="D233" s="100"/>
      <c r="E233" s="101"/>
      <c r="F233" s="10"/>
      <c r="G233" s="93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7.25" customHeight="1">
      <c r="A234" s="23"/>
      <c r="B234" s="98"/>
      <c r="C234" s="99"/>
      <c r="D234" s="100"/>
      <c r="E234" s="101"/>
      <c r="F234" s="10"/>
      <c r="G234" s="93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7.25" customHeight="1">
      <c r="A235" s="23"/>
      <c r="B235" s="98"/>
      <c r="C235" s="99"/>
      <c r="D235" s="100"/>
      <c r="E235" s="101"/>
      <c r="F235" s="10"/>
      <c r="G235" s="93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7.25" customHeight="1">
      <c r="A236" s="23"/>
      <c r="B236" s="98"/>
      <c r="C236" s="99"/>
      <c r="D236" s="100"/>
      <c r="E236" s="101"/>
      <c r="F236" s="10"/>
      <c r="G236" s="93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7.25" customHeight="1">
      <c r="A237" s="23"/>
      <c r="B237" s="98"/>
      <c r="C237" s="99"/>
      <c r="D237" s="100"/>
      <c r="E237" s="101"/>
      <c r="F237" s="10"/>
      <c r="G237" s="93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7.25" customHeight="1">
      <c r="A238" s="23"/>
      <c r="B238" s="98"/>
      <c r="C238" s="99"/>
      <c r="D238" s="100"/>
      <c r="E238" s="101"/>
      <c r="F238" s="10"/>
      <c r="G238" s="93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7.25" customHeight="1">
      <c r="A239" s="23"/>
      <c r="B239" s="98"/>
      <c r="C239" s="99"/>
      <c r="D239" s="100"/>
      <c r="E239" s="101"/>
      <c r="F239" s="10"/>
      <c r="G239" s="93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7.25" customHeight="1">
      <c r="A240" s="23"/>
      <c r="B240" s="98"/>
      <c r="C240" s="99"/>
      <c r="D240" s="100"/>
      <c r="E240" s="101"/>
      <c r="F240" s="10"/>
      <c r="G240" s="93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7.25" customHeight="1">
      <c r="A241" s="23"/>
      <c r="B241" s="98"/>
      <c r="C241" s="99"/>
      <c r="D241" s="100"/>
      <c r="E241" s="101"/>
      <c r="F241" s="10"/>
      <c r="G241" s="93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7.25" customHeight="1">
      <c r="A242" s="23"/>
      <c r="B242" s="98"/>
      <c r="C242" s="99"/>
      <c r="D242" s="100"/>
      <c r="E242" s="101"/>
      <c r="F242" s="10"/>
      <c r="G242" s="93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7.25" customHeight="1">
      <c r="A243" s="23"/>
      <c r="B243" s="98"/>
      <c r="C243" s="99"/>
      <c r="D243" s="100"/>
      <c r="E243" s="101"/>
      <c r="F243" s="10"/>
      <c r="G243" s="93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7.25" customHeight="1">
      <c r="A244" s="23"/>
      <c r="B244" s="98"/>
      <c r="C244" s="99"/>
      <c r="D244" s="100"/>
      <c r="E244" s="101"/>
      <c r="F244" s="10"/>
      <c r="G244" s="93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7.25" customHeight="1">
      <c r="A245" s="23"/>
      <c r="B245" s="98"/>
      <c r="C245" s="99"/>
      <c r="D245" s="100"/>
      <c r="E245" s="101"/>
      <c r="F245" s="10"/>
      <c r="G245" s="93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7.25" customHeight="1">
      <c r="A246" s="23"/>
      <c r="B246" s="98"/>
      <c r="C246" s="99"/>
      <c r="D246" s="100"/>
      <c r="E246" s="101"/>
      <c r="F246" s="10"/>
      <c r="G246" s="93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7.25" customHeight="1">
      <c r="A247" s="23"/>
      <c r="B247" s="98"/>
      <c r="C247" s="99"/>
      <c r="D247" s="100"/>
      <c r="E247" s="101"/>
      <c r="F247" s="10"/>
      <c r="G247" s="93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7.25" customHeight="1">
      <c r="A248" s="23"/>
      <c r="B248" s="98"/>
      <c r="C248" s="99"/>
      <c r="D248" s="100"/>
      <c r="E248" s="101"/>
      <c r="F248" s="10"/>
      <c r="G248" s="93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7.25" customHeight="1">
      <c r="A249" s="23"/>
      <c r="B249" s="98"/>
      <c r="C249" s="99"/>
      <c r="D249" s="100"/>
      <c r="E249" s="101"/>
      <c r="F249" s="10"/>
      <c r="G249" s="93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7.25" customHeight="1">
      <c r="A250" s="23"/>
      <c r="B250" s="98"/>
      <c r="C250" s="99"/>
      <c r="D250" s="100"/>
      <c r="E250" s="101"/>
      <c r="F250" s="10"/>
      <c r="G250" s="93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7.25" customHeight="1">
      <c r="A251" s="23"/>
      <c r="B251" s="98"/>
      <c r="C251" s="99"/>
      <c r="D251" s="100"/>
      <c r="E251" s="101"/>
      <c r="F251" s="10"/>
      <c r="G251" s="93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7.25" customHeight="1">
      <c r="A252" s="23"/>
      <c r="B252" s="98"/>
      <c r="C252" s="99"/>
      <c r="D252" s="100"/>
      <c r="E252" s="101"/>
      <c r="F252" s="10"/>
      <c r="G252" s="93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7.25" customHeight="1">
      <c r="A253" s="23"/>
      <c r="B253" s="98"/>
      <c r="C253" s="99"/>
      <c r="D253" s="100"/>
      <c r="E253" s="101"/>
      <c r="F253" s="10"/>
      <c r="G253" s="93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7.25" customHeight="1">
      <c r="A254" s="23"/>
      <c r="B254" s="98"/>
      <c r="C254" s="99"/>
      <c r="D254" s="100"/>
      <c r="E254" s="101"/>
      <c r="F254" s="10"/>
      <c r="G254" s="93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7.25" customHeight="1">
      <c r="A255" s="23"/>
      <c r="B255" s="98"/>
      <c r="C255" s="99"/>
      <c r="D255" s="100"/>
      <c r="E255" s="101"/>
      <c r="F255" s="10"/>
      <c r="G255" s="93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7.25" customHeight="1">
      <c r="A256" s="23"/>
      <c r="B256" s="98"/>
      <c r="C256" s="99"/>
      <c r="D256" s="100"/>
      <c r="E256" s="101"/>
      <c r="F256" s="10"/>
      <c r="G256" s="93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7.25" customHeight="1">
      <c r="A257" s="23"/>
      <c r="B257" s="98"/>
      <c r="C257" s="99"/>
      <c r="D257" s="100"/>
      <c r="E257" s="101"/>
      <c r="F257" s="10"/>
      <c r="G257" s="93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7.25" customHeight="1">
      <c r="A258" s="23"/>
      <c r="B258" s="98"/>
      <c r="C258" s="99"/>
      <c r="D258" s="100"/>
      <c r="E258" s="101"/>
      <c r="F258" s="10"/>
      <c r="G258" s="93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7.25" customHeight="1">
      <c r="A259" s="23"/>
      <c r="B259" s="98"/>
      <c r="C259" s="99"/>
      <c r="D259" s="100"/>
      <c r="E259" s="101"/>
      <c r="F259" s="10"/>
      <c r="G259" s="93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7.25" customHeight="1">
      <c r="A260" s="23"/>
      <c r="B260" s="98"/>
      <c r="C260" s="99"/>
      <c r="D260" s="100"/>
      <c r="E260" s="101"/>
      <c r="F260" s="10"/>
      <c r="G260" s="93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7.25" customHeight="1">
      <c r="A261" s="23"/>
      <c r="B261" s="98"/>
      <c r="C261" s="99"/>
      <c r="D261" s="100"/>
      <c r="E261" s="101"/>
      <c r="F261" s="10"/>
      <c r="G261" s="93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7.25" customHeight="1">
      <c r="A262" s="23"/>
      <c r="B262" s="98"/>
      <c r="C262" s="99"/>
      <c r="D262" s="100"/>
      <c r="E262" s="101"/>
      <c r="F262" s="10"/>
      <c r="G262" s="93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7.25" customHeight="1">
      <c r="A263" s="23"/>
      <c r="B263" s="98"/>
      <c r="C263" s="99"/>
      <c r="D263" s="100"/>
      <c r="E263" s="101"/>
      <c r="F263" s="10"/>
      <c r="G263" s="93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7.25" customHeight="1">
      <c r="A264" s="23"/>
      <c r="B264" s="98"/>
      <c r="C264" s="99"/>
      <c r="D264" s="100"/>
      <c r="E264" s="101"/>
      <c r="F264" s="10"/>
      <c r="G264" s="93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7.25" customHeight="1">
      <c r="A265" s="23"/>
      <c r="B265" s="98"/>
      <c r="C265" s="99"/>
      <c r="D265" s="100"/>
      <c r="E265" s="101"/>
      <c r="F265" s="10"/>
      <c r="G265" s="93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7.25" customHeight="1">
      <c r="A266" s="23"/>
      <c r="B266" s="98"/>
      <c r="C266" s="99"/>
      <c r="D266" s="100"/>
      <c r="E266" s="101"/>
      <c r="F266" s="10"/>
      <c r="G266" s="93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7.25" customHeight="1">
      <c r="A267" s="23"/>
      <c r="B267" s="98"/>
      <c r="C267" s="99"/>
      <c r="D267" s="100"/>
      <c r="E267" s="101"/>
      <c r="F267" s="10"/>
      <c r="G267" s="93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7.25" customHeight="1">
      <c r="A268" s="23"/>
      <c r="B268" s="98"/>
      <c r="C268" s="99"/>
      <c r="D268" s="100"/>
      <c r="E268" s="101"/>
      <c r="F268" s="10"/>
      <c r="G268" s="93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7.25" customHeight="1">
      <c r="A269" s="23"/>
      <c r="B269" s="98"/>
      <c r="C269" s="99"/>
      <c r="D269" s="100"/>
      <c r="E269" s="101"/>
      <c r="F269" s="10"/>
      <c r="G269" s="93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7.25" customHeight="1">
      <c r="A270" s="23"/>
      <c r="B270" s="98"/>
      <c r="C270" s="99"/>
      <c r="D270" s="100"/>
      <c r="E270" s="101"/>
      <c r="F270" s="10"/>
      <c r="G270" s="93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7.25" customHeight="1">
      <c r="A271" s="23"/>
      <c r="B271" s="98"/>
      <c r="C271" s="99"/>
      <c r="D271" s="100"/>
      <c r="E271" s="101"/>
      <c r="F271" s="10"/>
      <c r="G271" s="93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7.25" customHeight="1">
      <c r="A272" s="23"/>
      <c r="B272" s="98"/>
      <c r="C272" s="99"/>
      <c r="D272" s="100"/>
      <c r="E272" s="101"/>
      <c r="F272" s="10"/>
      <c r="G272" s="93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7.25" customHeight="1">
      <c r="A273" s="23"/>
      <c r="B273" s="98"/>
      <c r="C273" s="99"/>
      <c r="D273" s="100"/>
      <c r="E273" s="101"/>
      <c r="F273" s="10"/>
      <c r="G273" s="93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7.25" customHeight="1">
      <c r="A274" s="23"/>
      <c r="B274" s="98"/>
      <c r="C274" s="99"/>
      <c r="D274" s="100"/>
      <c r="E274" s="101"/>
      <c r="F274" s="10"/>
      <c r="G274" s="93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7.25" customHeight="1">
      <c r="A275" s="23"/>
      <c r="B275" s="98"/>
      <c r="C275" s="99"/>
      <c r="D275" s="100"/>
      <c r="E275" s="101"/>
      <c r="F275" s="10"/>
      <c r="G275" s="93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7.25" customHeight="1">
      <c r="A276" s="23"/>
      <c r="B276" s="98"/>
      <c r="C276" s="99"/>
      <c r="D276" s="100"/>
      <c r="E276" s="101"/>
      <c r="F276" s="10"/>
      <c r="G276" s="93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7.25" customHeight="1">
      <c r="A277" s="23"/>
      <c r="B277" s="98"/>
      <c r="C277" s="99"/>
      <c r="D277" s="100"/>
      <c r="E277" s="101"/>
      <c r="F277" s="10"/>
      <c r="G277" s="93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7.25" customHeight="1">
      <c r="A278" s="23"/>
      <c r="B278" s="98"/>
      <c r="C278" s="99"/>
      <c r="D278" s="100"/>
      <c r="E278" s="101"/>
      <c r="F278" s="10"/>
      <c r="G278" s="93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7.25" customHeight="1">
      <c r="A279" s="23"/>
      <c r="B279" s="98"/>
      <c r="C279" s="99"/>
      <c r="D279" s="100"/>
      <c r="E279" s="101"/>
      <c r="F279" s="10"/>
      <c r="G279" s="93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7.25" customHeight="1">
      <c r="A280" s="23"/>
      <c r="B280" s="98"/>
      <c r="C280" s="99"/>
      <c r="D280" s="100"/>
      <c r="E280" s="101"/>
      <c r="F280" s="10"/>
      <c r="G280" s="93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7.25" customHeight="1">
      <c r="A281" s="23"/>
      <c r="B281" s="98"/>
      <c r="C281" s="99"/>
      <c r="D281" s="100"/>
      <c r="E281" s="101"/>
      <c r="F281" s="10"/>
      <c r="G281" s="93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7.25" customHeight="1">
      <c r="A282" s="23"/>
      <c r="B282" s="98"/>
      <c r="C282" s="99"/>
      <c r="D282" s="100"/>
      <c r="E282" s="101"/>
      <c r="F282" s="10"/>
      <c r="G282" s="93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7.25" customHeight="1">
      <c r="A283" s="23"/>
      <c r="B283" s="98"/>
      <c r="C283" s="99"/>
      <c r="D283" s="100"/>
      <c r="E283" s="101"/>
      <c r="F283" s="10"/>
      <c r="G283" s="93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7.25" customHeight="1">
      <c r="A284" s="23"/>
      <c r="B284" s="98"/>
      <c r="C284" s="99"/>
      <c r="D284" s="100"/>
      <c r="E284" s="101"/>
      <c r="F284" s="10"/>
      <c r="G284" s="93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7.25" customHeight="1">
      <c r="A285" s="23"/>
      <c r="B285" s="98"/>
      <c r="C285" s="99"/>
      <c r="D285" s="100"/>
      <c r="E285" s="101"/>
      <c r="F285" s="10"/>
      <c r="G285" s="93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7.25" customHeight="1">
      <c r="A286" s="23"/>
      <c r="B286" s="98"/>
      <c r="C286" s="99"/>
      <c r="D286" s="100"/>
      <c r="E286" s="101"/>
      <c r="F286" s="10"/>
      <c r="G286" s="93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7.25" customHeight="1">
      <c r="A287" s="23"/>
      <c r="B287" s="98"/>
      <c r="C287" s="99"/>
      <c r="D287" s="100"/>
      <c r="E287" s="101"/>
      <c r="F287" s="10"/>
      <c r="G287" s="93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7.25" customHeight="1">
      <c r="A288" s="23"/>
      <c r="B288" s="98"/>
      <c r="C288" s="99"/>
      <c r="D288" s="100"/>
      <c r="E288" s="101"/>
      <c r="F288" s="10"/>
      <c r="G288" s="93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7.25" customHeight="1">
      <c r="A289" s="23"/>
      <c r="B289" s="98"/>
      <c r="C289" s="99"/>
      <c r="D289" s="100"/>
      <c r="E289" s="101"/>
      <c r="F289" s="10"/>
      <c r="G289" s="93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7.25" customHeight="1">
      <c r="A290" s="23"/>
      <c r="B290" s="98"/>
      <c r="C290" s="99"/>
      <c r="D290" s="100"/>
      <c r="E290" s="101"/>
      <c r="F290" s="10"/>
      <c r="G290" s="93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7.25" customHeight="1">
      <c r="A291" s="23"/>
      <c r="B291" s="98"/>
      <c r="C291" s="99"/>
      <c r="D291" s="100"/>
      <c r="E291" s="101"/>
      <c r="F291" s="10"/>
      <c r="G291" s="93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7.25" customHeight="1">
      <c r="A292" s="23"/>
      <c r="B292" s="98"/>
      <c r="C292" s="99"/>
      <c r="D292" s="100"/>
      <c r="E292" s="101"/>
      <c r="F292" s="10"/>
      <c r="G292" s="93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7.25" customHeight="1">
      <c r="A293" s="23"/>
      <c r="B293" s="98"/>
      <c r="C293" s="99"/>
      <c r="D293" s="100"/>
      <c r="E293" s="101"/>
      <c r="F293" s="10"/>
      <c r="G293" s="93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7.25" customHeight="1">
      <c r="A294" s="23"/>
      <c r="B294" s="98"/>
      <c r="C294" s="99"/>
      <c r="D294" s="100"/>
      <c r="E294" s="101"/>
      <c r="F294" s="10"/>
      <c r="G294" s="93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7.25" customHeight="1">
      <c r="A295" s="23"/>
      <c r="B295" s="98"/>
      <c r="C295" s="99"/>
      <c r="D295" s="100"/>
      <c r="E295" s="101"/>
      <c r="F295" s="10"/>
      <c r="G295" s="93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7.25" customHeight="1">
      <c r="A296" s="23"/>
      <c r="B296" s="98"/>
      <c r="C296" s="99"/>
      <c r="D296" s="100"/>
      <c r="E296" s="101"/>
      <c r="F296" s="10"/>
      <c r="G296" s="93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7.25" customHeight="1">
      <c r="A297" s="23"/>
      <c r="B297" s="98"/>
      <c r="C297" s="99"/>
      <c r="D297" s="100"/>
      <c r="E297" s="101"/>
      <c r="F297" s="10"/>
      <c r="G297" s="93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7.25" customHeight="1">
      <c r="A298" s="23"/>
      <c r="B298" s="98"/>
      <c r="C298" s="99"/>
      <c r="D298" s="100"/>
      <c r="E298" s="101"/>
      <c r="F298" s="10"/>
      <c r="G298" s="93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7.25" customHeight="1">
      <c r="A299" s="23"/>
      <c r="B299" s="98"/>
      <c r="C299" s="99"/>
      <c r="D299" s="100"/>
      <c r="E299" s="101"/>
      <c r="F299" s="10"/>
      <c r="G299" s="93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7.25" customHeight="1">
      <c r="A300" s="23"/>
      <c r="B300" s="98"/>
      <c r="C300" s="99"/>
      <c r="D300" s="100"/>
      <c r="E300" s="101"/>
      <c r="F300" s="10"/>
      <c r="G300" s="93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7.25" customHeight="1">
      <c r="A301" s="23"/>
      <c r="B301" s="98"/>
      <c r="C301" s="99"/>
      <c r="D301" s="100"/>
      <c r="E301" s="101"/>
      <c r="F301" s="10"/>
      <c r="G301" s="93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7.25" customHeight="1">
      <c r="A302" s="23"/>
      <c r="B302" s="98"/>
      <c r="C302" s="99"/>
      <c r="D302" s="100"/>
      <c r="E302" s="101"/>
      <c r="F302" s="10"/>
      <c r="G302" s="93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7.25" customHeight="1">
      <c r="A303" s="23"/>
      <c r="B303" s="98"/>
      <c r="C303" s="99"/>
      <c r="D303" s="100"/>
      <c r="E303" s="101"/>
      <c r="F303" s="10"/>
      <c r="G303" s="93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7.25" customHeight="1">
      <c r="A304" s="23"/>
      <c r="B304" s="98"/>
      <c r="C304" s="99"/>
      <c r="D304" s="100"/>
      <c r="E304" s="101"/>
      <c r="F304" s="10"/>
      <c r="G304" s="93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7.25" customHeight="1">
      <c r="A305" s="23"/>
      <c r="B305" s="98"/>
      <c r="C305" s="99"/>
      <c r="D305" s="100"/>
      <c r="E305" s="101"/>
      <c r="F305" s="10"/>
      <c r="G305" s="93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7.25" customHeight="1">
      <c r="A306" s="23"/>
      <c r="B306" s="98"/>
      <c r="C306" s="99"/>
      <c r="D306" s="100"/>
      <c r="E306" s="101"/>
      <c r="F306" s="10"/>
      <c r="G306" s="93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7.25" customHeight="1">
      <c r="A307" s="23"/>
      <c r="B307" s="98"/>
      <c r="C307" s="99"/>
      <c r="D307" s="100"/>
      <c r="E307" s="101"/>
      <c r="F307" s="10"/>
      <c r="G307" s="93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7.25" customHeight="1">
      <c r="A308" s="23"/>
      <c r="B308" s="98"/>
      <c r="C308" s="99"/>
      <c r="D308" s="100"/>
      <c r="E308" s="101"/>
      <c r="F308" s="10"/>
      <c r="G308" s="93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7.25" customHeight="1">
      <c r="A309" s="23"/>
      <c r="B309" s="98"/>
      <c r="C309" s="99"/>
      <c r="D309" s="100"/>
      <c r="E309" s="101"/>
      <c r="F309" s="10"/>
      <c r="G309" s="93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7.25" customHeight="1">
      <c r="A310" s="23"/>
      <c r="B310" s="98"/>
      <c r="C310" s="99"/>
      <c r="D310" s="100"/>
      <c r="E310" s="101"/>
      <c r="F310" s="10"/>
      <c r="G310" s="93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7.25" customHeight="1">
      <c r="A311" s="23"/>
      <c r="B311" s="98"/>
      <c r="C311" s="99"/>
      <c r="D311" s="100"/>
      <c r="E311" s="101"/>
      <c r="F311" s="10"/>
      <c r="G311" s="93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7.25" customHeight="1">
      <c r="A312" s="23"/>
      <c r="B312" s="98"/>
      <c r="C312" s="99"/>
      <c r="D312" s="100"/>
      <c r="E312" s="101"/>
      <c r="F312" s="10"/>
      <c r="G312" s="93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7.25" customHeight="1">
      <c r="A313" s="23"/>
      <c r="B313" s="98"/>
      <c r="C313" s="99"/>
      <c r="D313" s="100"/>
      <c r="E313" s="101"/>
      <c r="F313" s="10"/>
      <c r="G313" s="93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7.25" customHeight="1">
      <c r="A314" s="23"/>
      <c r="B314" s="98"/>
      <c r="C314" s="99"/>
      <c r="D314" s="100"/>
      <c r="E314" s="101"/>
      <c r="F314" s="10"/>
      <c r="G314" s="93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7.25" customHeight="1">
      <c r="A315" s="23"/>
      <c r="B315" s="98"/>
      <c r="C315" s="99"/>
      <c r="D315" s="100"/>
      <c r="E315" s="101"/>
      <c r="F315" s="10"/>
      <c r="G315" s="93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7.25" customHeight="1">
      <c r="A316" s="23"/>
      <c r="B316" s="98"/>
      <c r="C316" s="99"/>
      <c r="D316" s="100"/>
      <c r="E316" s="101"/>
      <c r="F316" s="10"/>
      <c r="G316" s="93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7.25" customHeight="1">
      <c r="A317" s="23"/>
      <c r="B317" s="98"/>
      <c r="C317" s="99"/>
      <c r="D317" s="100"/>
      <c r="E317" s="101"/>
      <c r="F317" s="10"/>
      <c r="G317" s="93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7.25" customHeight="1">
      <c r="A318" s="23"/>
      <c r="B318" s="98"/>
      <c r="C318" s="99"/>
      <c r="D318" s="100"/>
      <c r="E318" s="101"/>
      <c r="F318" s="10"/>
      <c r="G318" s="93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7.25" customHeight="1">
      <c r="A319" s="23"/>
      <c r="B319" s="98"/>
      <c r="C319" s="99"/>
      <c r="D319" s="100"/>
      <c r="E319" s="101"/>
      <c r="F319" s="10"/>
      <c r="G319" s="93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7.25" customHeight="1">
      <c r="A320" s="23"/>
      <c r="B320" s="98"/>
      <c r="C320" s="99"/>
      <c r="D320" s="100"/>
      <c r="E320" s="101"/>
      <c r="F320" s="10"/>
      <c r="G320" s="93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7.25" customHeight="1">
      <c r="A321" s="23"/>
      <c r="B321" s="98"/>
      <c r="C321" s="99"/>
      <c r="D321" s="100"/>
      <c r="E321" s="101"/>
      <c r="F321" s="10"/>
      <c r="G321" s="93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7.25" customHeight="1">
      <c r="A322" s="23"/>
      <c r="B322" s="98"/>
      <c r="C322" s="99"/>
      <c r="D322" s="100"/>
      <c r="E322" s="101"/>
      <c r="F322" s="10"/>
      <c r="G322" s="93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7.25" customHeight="1">
      <c r="A323" s="23"/>
      <c r="B323" s="98"/>
      <c r="C323" s="99"/>
      <c r="D323" s="100"/>
      <c r="E323" s="101"/>
      <c r="F323" s="10"/>
      <c r="G323" s="93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7.25" customHeight="1">
      <c r="A324" s="23"/>
      <c r="B324" s="98"/>
      <c r="C324" s="99"/>
      <c r="D324" s="100"/>
      <c r="E324" s="101"/>
      <c r="F324" s="10"/>
      <c r="G324" s="93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7.25" customHeight="1">
      <c r="A325" s="23"/>
      <c r="B325" s="98"/>
      <c r="C325" s="99"/>
      <c r="D325" s="100"/>
      <c r="E325" s="101"/>
      <c r="F325" s="10"/>
      <c r="G325" s="93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7.25" customHeight="1">
      <c r="A326" s="23"/>
      <c r="B326" s="98"/>
      <c r="C326" s="99"/>
      <c r="D326" s="100"/>
      <c r="E326" s="101"/>
      <c r="F326" s="10"/>
      <c r="G326" s="93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7.25" customHeight="1">
      <c r="A327" s="23"/>
      <c r="B327" s="98"/>
      <c r="C327" s="99"/>
      <c r="D327" s="100"/>
      <c r="E327" s="101"/>
      <c r="F327" s="10"/>
      <c r="G327" s="93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7.25" customHeight="1">
      <c r="A328" s="23"/>
      <c r="B328" s="98"/>
      <c r="C328" s="99"/>
      <c r="D328" s="100"/>
      <c r="E328" s="101"/>
      <c r="F328" s="10"/>
      <c r="G328" s="93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7.25" customHeight="1">
      <c r="A329" s="23"/>
      <c r="B329" s="98"/>
      <c r="C329" s="99"/>
      <c r="D329" s="100"/>
      <c r="E329" s="101"/>
      <c r="F329" s="10"/>
      <c r="G329" s="93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7.25" customHeight="1">
      <c r="A330" s="23"/>
      <c r="B330" s="98"/>
      <c r="C330" s="99"/>
      <c r="D330" s="100"/>
      <c r="E330" s="101"/>
      <c r="F330" s="10"/>
      <c r="G330" s="93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7.25" customHeight="1">
      <c r="A331" s="23"/>
      <c r="B331" s="98"/>
      <c r="C331" s="99"/>
      <c r="D331" s="100"/>
      <c r="E331" s="101"/>
      <c r="F331" s="10"/>
      <c r="G331" s="93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7.25" customHeight="1">
      <c r="A332" s="23"/>
      <c r="B332" s="98"/>
      <c r="C332" s="99"/>
      <c r="D332" s="100"/>
      <c r="E332" s="101"/>
      <c r="F332" s="10"/>
      <c r="G332" s="93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7.25" customHeight="1">
      <c r="A333" s="23"/>
      <c r="B333" s="98"/>
      <c r="C333" s="99"/>
      <c r="D333" s="100"/>
      <c r="E333" s="101"/>
      <c r="F333" s="10"/>
      <c r="G333" s="93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7.25" customHeight="1">
      <c r="A334" s="23"/>
      <c r="B334" s="98"/>
      <c r="C334" s="99"/>
      <c r="D334" s="100"/>
      <c r="E334" s="101"/>
      <c r="F334" s="10"/>
      <c r="G334" s="93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7.25" customHeight="1">
      <c r="A335" s="23"/>
      <c r="B335" s="98"/>
      <c r="C335" s="99"/>
      <c r="D335" s="100"/>
      <c r="E335" s="101"/>
      <c r="F335" s="10"/>
      <c r="G335" s="93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7.25" customHeight="1">
      <c r="A336" s="23"/>
      <c r="B336" s="98"/>
      <c r="C336" s="99"/>
      <c r="D336" s="100"/>
      <c r="E336" s="101"/>
      <c r="F336" s="10"/>
      <c r="G336" s="93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7.25" customHeight="1">
      <c r="A337" s="23"/>
      <c r="B337" s="98"/>
      <c r="C337" s="99"/>
      <c r="D337" s="100"/>
      <c r="E337" s="101"/>
      <c r="F337" s="10"/>
      <c r="G337" s="93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7.25" customHeight="1">
      <c r="A338" s="23"/>
      <c r="B338" s="98"/>
      <c r="C338" s="99"/>
      <c r="D338" s="100"/>
      <c r="E338" s="101"/>
      <c r="F338" s="10"/>
      <c r="G338" s="93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7.25" customHeight="1">
      <c r="A339" s="23"/>
      <c r="B339" s="98"/>
      <c r="C339" s="99"/>
      <c r="D339" s="100"/>
      <c r="E339" s="101"/>
      <c r="F339" s="10"/>
      <c r="G339" s="93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7.25" customHeight="1">
      <c r="A340" s="23"/>
      <c r="B340" s="98"/>
      <c r="C340" s="99"/>
      <c r="D340" s="100"/>
      <c r="E340" s="101"/>
      <c r="F340" s="10"/>
      <c r="G340" s="93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7.25" customHeight="1">
      <c r="A341" s="23"/>
      <c r="B341" s="98"/>
      <c r="C341" s="99"/>
      <c r="D341" s="100"/>
      <c r="E341" s="101"/>
      <c r="F341" s="10"/>
      <c r="G341" s="93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7.25" customHeight="1">
      <c r="A342" s="23"/>
      <c r="B342" s="98"/>
      <c r="C342" s="99"/>
      <c r="D342" s="100"/>
      <c r="E342" s="101"/>
      <c r="F342" s="10"/>
      <c r="G342" s="93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7.25" customHeight="1">
      <c r="A343" s="23"/>
      <c r="B343" s="98"/>
      <c r="C343" s="99"/>
      <c r="D343" s="100"/>
      <c r="E343" s="101"/>
      <c r="F343" s="10"/>
      <c r="G343" s="93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7.25" customHeight="1">
      <c r="A344" s="23"/>
      <c r="B344" s="98"/>
      <c r="C344" s="99"/>
      <c r="D344" s="100"/>
      <c r="E344" s="101"/>
      <c r="F344" s="10"/>
      <c r="G344" s="93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7.25" customHeight="1">
      <c r="A345" s="23"/>
      <c r="B345" s="98"/>
      <c r="C345" s="99"/>
      <c r="D345" s="100"/>
      <c r="E345" s="101"/>
      <c r="F345" s="10"/>
      <c r="G345" s="93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7.25" customHeight="1">
      <c r="A346" s="23"/>
      <c r="B346" s="98"/>
      <c r="C346" s="99"/>
      <c r="D346" s="100"/>
      <c r="E346" s="101"/>
      <c r="F346" s="10"/>
      <c r="G346" s="93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7.25" customHeight="1">
      <c r="A347" s="23"/>
      <c r="B347" s="98"/>
      <c r="C347" s="99"/>
      <c r="D347" s="100"/>
      <c r="E347" s="101"/>
      <c r="F347" s="10"/>
      <c r="G347" s="93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7.25" customHeight="1">
      <c r="A348" s="23"/>
      <c r="B348" s="98"/>
      <c r="C348" s="99"/>
      <c r="D348" s="100"/>
      <c r="E348" s="101"/>
      <c r="F348" s="10"/>
      <c r="G348" s="93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7.25" customHeight="1">
      <c r="A349" s="23"/>
      <c r="B349" s="98"/>
      <c r="C349" s="99"/>
      <c r="D349" s="100"/>
      <c r="E349" s="101"/>
      <c r="F349" s="10"/>
      <c r="G349" s="93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7.25" customHeight="1">
      <c r="A350" s="23"/>
      <c r="B350" s="98"/>
      <c r="C350" s="99"/>
      <c r="D350" s="100"/>
      <c r="E350" s="101"/>
      <c r="F350" s="10"/>
      <c r="G350" s="93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7.25" customHeight="1">
      <c r="A351" s="23"/>
      <c r="B351" s="98"/>
      <c r="C351" s="99"/>
      <c r="D351" s="100"/>
      <c r="E351" s="101"/>
      <c r="F351" s="10"/>
      <c r="G351" s="93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7.25" customHeight="1">
      <c r="A352" s="23"/>
      <c r="B352" s="98"/>
      <c r="C352" s="99"/>
      <c r="D352" s="100"/>
      <c r="E352" s="101"/>
      <c r="F352" s="10"/>
      <c r="G352" s="93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7.25" customHeight="1">
      <c r="A353" s="23"/>
      <c r="B353" s="98"/>
      <c r="C353" s="99"/>
      <c r="D353" s="100"/>
      <c r="E353" s="101"/>
      <c r="F353" s="10"/>
      <c r="G353" s="93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7.25" customHeight="1">
      <c r="A354" s="23"/>
      <c r="B354" s="98"/>
      <c r="C354" s="99"/>
      <c r="D354" s="100"/>
      <c r="E354" s="101"/>
      <c r="F354" s="10"/>
      <c r="G354" s="93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7.25" customHeight="1">
      <c r="A355" s="23"/>
      <c r="B355" s="98"/>
      <c r="C355" s="99"/>
      <c r="D355" s="100"/>
      <c r="E355" s="101"/>
      <c r="F355" s="10"/>
      <c r="G355" s="93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7.25" customHeight="1">
      <c r="A356" s="23"/>
      <c r="B356" s="98"/>
      <c r="C356" s="99"/>
      <c r="D356" s="100"/>
      <c r="E356" s="101"/>
      <c r="F356" s="10"/>
      <c r="G356" s="93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7.25" customHeight="1">
      <c r="A357" s="23"/>
      <c r="B357" s="98"/>
      <c r="C357" s="99"/>
      <c r="D357" s="100"/>
      <c r="E357" s="101"/>
      <c r="F357" s="10"/>
      <c r="G357" s="93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7.25" customHeight="1">
      <c r="A358" s="23"/>
      <c r="B358" s="98"/>
      <c r="C358" s="99"/>
      <c r="D358" s="100"/>
      <c r="E358" s="101"/>
      <c r="F358" s="10"/>
      <c r="G358" s="93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7.25" customHeight="1">
      <c r="A359" s="23"/>
      <c r="B359" s="98"/>
      <c r="C359" s="99"/>
      <c r="D359" s="100"/>
      <c r="E359" s="101"/>
      <c r="F359" s="10"/>
      <c r="G359" s="93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7.25" customHeight="1">
      <c r="A360" s="23"/>
      <c r="B360" s="98"/>
      <c r="C360" s="99"/>
      <c r="D360" s="100"/>
      <c r="E360" s="101"/>
      <c r="F360" s="10"/>
      <c r="G360" s="93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7.25" customHeight="1">
      <c r="A361" s="23"/>
      <c r="B361" s="98"/>
      <c r="C361" s="99"/>
      <c r="D361" s="100"/>
      <c r="E361" s="101"/>
      <c r="F361" s="10"/>
      <c r="G361" s="93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7.25" customHeight="1">
      <c r="A362" s="23"/>
      <c r="B362" s="98"/>
      <c r="C362" s="99"/>
      <c r="D362" s="100"/>
      <c r="E362" s="101"/>
      <c r="F362" s="10"/>
      <c r="G362" s="93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7.25" customHeight="1">
      <c r="A363" s="23"/>
      <c r="B363" s="98"/>
      <c r="C363" s="99"/>
      <c r="D363" s="100"/>
      <c r="E363" s="101"/>
      <c r="F363" s="10"/>
      <c r="G363" s="93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7.25" customHeight="1">
      <c r="A364" s="23"/>
      <c r="B364" s="98"/>
      <c r="C364" s="99"/>
      <c r="D364" s="100"/>
      <c r="E364" s="101"/>
      <c r="F364" s="10"/>
      <c r="G364" s="93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7.25" customHeight="1">
      <c r="A365" s="23"/>
      <c r="B365" s="98"/>
      <c r="C365" s="99"/>
      <c r="D365" s="100"/>
      <c r="E365" s="101"/>
      <c r="F365" s="10"/>
      <c r="G365" s="93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7.25" customHeight="1">
      <c r="A366" s="23"/>
      <c r="B366" s="98"/>
      <c r="C366" s="99"/>
      <c r="D366" s="100"/>
      <c r="E366" s="101"/>
      <c r="F366" s="10"/>
      <c r="G366" s="93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7.25" customHeight="1">
      <c r="A367" s="23"/>
      <c r="B367" s="98"/>
      <c r="C367" s="99"/>
      <c r="D367" s="100"/>
      <c r="E367" s="101"/>
      <c r="F367" s="10"/>
      <c r="G367" s="93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7.25" customHeight="1">
      <c r="A368" s="23"/>
      <c r="B368" s="98"/>
      <c r="C368" s="99"/>
      <c r="D368" s="100"/>
      <c r="E368" s="101"/>
      <c r="F368" s="10"/>
      <c r="G368" s="93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7.25" customHeight="1">
      <c r="A369" s="23"/>
      <c r="B369" s="98"/>
      <c r="C369" s="99"/>
      <c r="D369" s="100"/>
      <c r="E369" s="101"/>
      <c r="F369" s="10"/>
      <c r="G369" s="93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7.25" customHeight="1">
      <c r="A370" s="23"/>
      <c r="B370" s="98"/>
      <c r="C370" s="99"/>
      <c r="D370" s="100"/>
      <c r="E370" s="101"/>
      <c r="F370" s="10"/>
      <c r="G370" s="93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7.25" customHeight="1">
      <c r="A371" s="23"/>
      <c r="B371" s="98"/>
      <c r="C371" s="99"/>
      <c r="D371" s="100"/>
      <c r="E371" s="101"/>
      <c r="F371" s="10"/>
      <c r="G371" s="93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7.25" customHeight="1">
      <c r="A372" s="23"/>
      <c r="B372" s="98"/>
      <c r="C372" s="99"/>
      <c r="D372" s="100"/>
      <c r="E372" s="101"/>
      <c r="F372" s="10"/>
      <c r="G372" s="93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7.25" customHeight="1">
      <c r="A373" s="23"/>
      <c r="B373" s="98"/>
      <c r="C373" s="99"/>
      <c r="D373" s="100"/>
      <c r="E373" s="101"/>
      <c r="F373" s="10"/>
      <c r="G373" s="93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7.25" customHeight="1">
      <c r="A374" s="23"/>
      <c r="B374" s="98"/>
      <c r="C374" s="99"/>
      <c r="D374" s="100"/>
      <c r="E374" s="101"/>
      <c r="F374" s="10"/>
      <c r="G374" s="93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7.25" customHeight="1">
      <c r="A375" s="23"/>
      <c r="B375" s="98"/>
      <c r="C375" s="99"/>
      <c r="D375" s="100"/>
      <c r="E375" s="101"/>
      <c r="F375" s="10"/>
      <c r="G375" s="93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7.25" customHeight="1">
      <c r="A376" s="23"/>
      <c r="B376" s="98"/>
      <c r="C376" s="99"/>
      <c r="D376" s="100"/>
      <c r="E376" s="101"/>
      <c r="F376" s="10"/>
      <c r="G376" s="93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7.25" customHeight="1">
      <c r="A377" s="23"/>
      <c r="B377" s="98"/>
      <c r="C377" s="99"/>
      <c r="D377" s="100"/>
      <c r="E377" s="101"/>
      <c r="F377" s="10"/>
      <c r="G377" s="93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7.25" customHeight="1">
      <c r="A378" s="23"/>
      <c r="B378" s="98"/>
      <c r="C378" s="99"/>
      <c r="D378" s="100"/>
      <c r="E378" s="101"/>
      <c r="F378" s="10"/>
      <c r="G378" s="93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7.25" customHeight="1">
      <c r="A379" s="23"/>
      <c r="B379" s="98"/>
      <c r="C379" s="99"/>
      <c r="D379" s="100"/>
      <c r="E379" s="101"/>
      <c r="F379" s="10"/>
      <c r="G379" s="93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7.25" customHeight="1">
      <c r="A380" s="23"/>
      <c r="B380" s="98"/>
      <c r="C380" s="99"/>
      <c r="D380" s="100"/>
      <c r="E380" s="101"/>
      <c r="F380" s="10"/>
      <c r="G380" s="93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7.25" customHeight="1">
      <c r="A381" s="23"/>
      <c r="B381" s="98"/>
      <c r="C381" s="99"/>
      <c r="D381" s="100"/>
      <c r="E381" s="101"/>
      <c r="F381" s="10"/>
      <c r="G381" s="93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7.25" customHeight="1">
      <c r="A382" s="23"/>
      <c r="B382" s="98"/>
      <c r="C382" s="99"/>
      <c r="D382" s="100"/>
      <c r="E382" s="101"/>
      <c r="F382" s="10"/>
      <c r="G382" s="93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7.25" customHeight="1">
      <c r="A383" s="23"/>
      <c r="B383" s="98"/>
      <c r="C383" s="99"/>
      <c r="D383" s="100"/>
      <c r="E383" s="101"/>
      <c r="F383" s="10"/>
      <c r="G383" s="93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7.25" customHeight="1">
      <c r="A384" s="23"/>
      <c r="B384" s="98"/>
      <c r="C384" s="99"/>
      <c r="D384" s="100"/>
      <c r="E384" s="101"/>
      <c r="F384" s="10"/>
      <c r="G384" s="93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7.25" customHeight="1">
      <c r="A385" s="23"/>
      <c r="B385" s="98"/>
      <c r="C385" s="99"/>
      <c r="D385" s="100"/>
      <c r="E385" s="101"/>
      <c r="F385" s="10"/>
      <c r="G385" s="93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7.25" customHeight="1">
      <c r="A386" s="23"/>
      <c r="B386" s="98"/>
      <c r="C386" s="99"/>
      <c r="D386" s="100"/>
      <c r="E386" s="101"/>
      <c r="F386" s="10"/>
      <c r="G386" s="93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7.25" customHeight="1">
      <c r="A387" s="23"/>
      <c r="B387" s="98"/>
      <c r="C387" s="99"/>
      <c r="D387" s="100"/>
      <c r="E387" s="101"/>
      <c r="F387" s="10"/>
      <c r="G387" s="93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8.0" customHeight="1">
      <c r="A388" s="23"/>
      <c r="B388" s="98"/>
      <c r="C388" s="99"/>
      <c r="D388" s="100"/>
      <c r="E388" s="101"/>
      <c r="F388" s="10"/>
      <c r="G388" s="93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8.0" customHeight="1">
      <c r="A389" s="23"/>
      <c r="B389" s="98"/>
      <c r="C389" s="99"/>
      <c r="D389" s="100"/>
      <c r="E389" s="101"/>
      <c r="F389" s="10"/>
      <c r="G389" s="93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8.0" customHeight="1">
      <c r="A390" s="23"/>
      <c r="B390" s="98"/>
      <c r="C390" s="99"/>
      <c r="D390" s="100"/>
      <c r="E390" s="101"/>
      <c r="F390" s="10"/>
      <c r="G390" s="93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8.0" customHeight="1">
      <c r="A391" s="23"/>
      <c r="B391" s="98"/>
      <c r="C391" s="99"/>
      <c r="D391" s="100"/>
      <c r="E391" s="101"/>
      <c r="F391" s="10"/>
      <c r="G391" s="93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8.0" customHeight="1">
      <c r="A392" s="23"/>
      <c r="B392" s="98"/>
      <c r="C392" s="99"/>
      <c r="D392" s="100"/>
      <c r="E392" s="101"/>
      <c r="F392" s="10"/>
      <c r="G392" s="93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8.0" customHeight="1">
      <c r="A393" s="23"/>
      <c r="B393" s="98"/>
      <c r="C393" s="99"/>
      <c r="D393" s="100"/>
      <c r="E393" s="101"/>
      <c r="F393" s="10"/>
      <c r="G393" s="93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8.0" customHeight="1">
      <c r="A394" s="23"/>
      <c r="B394" s="98"/>
      <c r="C394" s="99"/>
      <c r="D394" s="100"/>
      <c r="E394" s="101"/>
      <c r="F394" s="10"/>
      <c r="G394" s="93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8.0" customHeight="1">
      <c r="A395" s="23"/>
      <c r="B395" s="98"/>
      <c r="C395" s="99"/>
      <c r="D395" s="100"/>
      <c r="E395" s="101"/>
      <c r="F395" s="10"/>
      <c r="G395" s="93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8.0" customHeight="1">
      <c r="A396" s="23"/>
      <c r="B396" s="98"/>
      <c r="C396" s="99"/>
      <c r="D396" s="100"/>
      <c r="E396" s="101"/>
      <c r="F396" s="10"/>
      <c r="G396" s="93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8.0" customHeight="1">
      <c r="A397" s="23"/>
      <c r="B397" s="98"/>
      <c r="C397" s="99"/>
      <c r="D397" s="100"/>
      <c r="E397" s="101"/>
      <c r="F397" s="10"/>
      <c r="G397" s="93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8.0" customHeight="1">
      <c r="A398" s="23"/>
      <c r="B398" s="98"/>
      <c r="C398" s="99"/>
      <c r="D398" s="100"/>
      <c r="E398" s="101"/>
      <c r="F398" s="10"/>
      <c r="G398" s="93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8.0" customHeight="1">
      <c r="A399" s="23"/>
      <c r="B399" s="98"/>
      <c r="C399" s="99"/>
      <c r="D399" s="100"/>
      <c r="E399" s="101"/>
      <c r="F399" s="10"/>
      <c r="G399" s="93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8.0" customHeight="1">
      <c r="A400" s="23"/>
      <c r="B400" s="98"/>
      <c r="C400" s="99"/>
      <c r="D400" s="100"/>
      <c r="E400" s="101"/>
      <c r="F400" s="10"/>
      <c r="G400" s="93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8.0" customHeight="1">
      <c r="A401" s="23"/>
      <c r="B401" s="98"/>
      <c r="C401" s="99"/>
      <c r="D401" s="100"/>
      <c r="E401" s="101"/>
      <c r="F401" s="10"/>
      <c r="G401" s="93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8.0" customHeight="1">
      <c r="A402" s="23"/>
      <c r="B402" s="98"/>
      <c r="C402" s="99"/>
      <c r="D402" s="100"/>
      <c r="E402" s="101"/>
      <c r="F402" s="10"/>
      <c r="G402" s="93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8.0" customHeight="1">
      <c r="A403" s="23"/>
      <c r="B403" s="98"/>
      <c r="C403" s="99"/>
      <c r="D403" s="100"/>
      <c r="E403" s="101"/>
      <c r="F403" s="10"/>
      <c r="G403" s="93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8.0" customHeight="1">
      <c r="A404" s="23"/>
      <c r="B404" s="98"/>
      <c r="C404" s="99"/>
      <c r="D404" s="100"/>
      <c r="E404" s="101"/>
      <c r="F404" s="10"/>
      <c r="G404" s="93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8.0" customHeight="1">
      <c r="A405" s="23"/>
      <c r="B405" s="98"/>
      <c r="C405" s="99"/>
      <c r="D405" s="100"/>
      <c r="E405" s="101"/>
      <c r="F405" s="10"/>
      <c r="G405" s="93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8.0" customHeight="1">
      <c r="A406" s="23"/>
      <c r="B406" s="98"/>
      <c r="C406" s="99"/>
      <c r="D406" s="100"/>
      <c r="E406" s="101"/>
      <c r="F406" s="10"/>
      <c r="G406" s="93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8.0" customHeight="1">
      <c r="A407" s="23"/>
      <c r="B407" s="98"/>
      <c r="C407" s="99"/>
      <c r="D407" s="100"/>
      <c r="E407" s="101"/>
      <c r="F407" s="10"/>
      <c r="G407" s="93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8.0" customHeight="1">
      <c r="A408" s="23"/>
      <c r="B408" s="98"/>
      <c r="C408" s="99"/>
      <c r="D408" s="100"/>
      <c r="E408" s="101"/>
      <c r="F408" s="10"/>
      <c r="G408" s="93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8.0" customHeight="1">
      <c r="A409" s="23"/>
      <c r="B409" s="98"/>
      <c r="C409" s="99"/>
      <c r="D409" s="100"/>
      <c r="E409" s="101"/>
      <c r="F409" s="10"/>
      <c r="G409" s="93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8.0" customHeight="1">
      <c r="A410" s="23"/>
      <c r="B410" s="98"/>
      <c r="C410" s="99"/>
      <c r="D410" s="100"/>
      <c r="E410" s="101"/>
      <c r="F410" s="10"/>
      <c r="G410" s="93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8.0" customHeight="1">
      <c r="A411" s="23"/>
      <c r="B411" s="98"/>
      <c r="C411" s="99"/>
      <c r="D411" s="100"/>
      <c r="E411" s="101"/>
      <c r="F411" s="10"/>
      <c r="G411" s="93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8.0" customHeight="1">
      <c r="A412" s="23"/>
      <c r="B412" s="98"/>
      <c r="C412" s="99"/>
      <c r="D412" s="100"/>
      <c r="E412" s="101"/>
      <c r="F412" s="10"/>
      <c r="G412" s="93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8.0" customHeight="1">
      <c r="A413" s="23"/>
      <c r="B413" s="98"/>
      <c r="C413" s="99"/>
      <c r="D413" s="100"/>
      <c r="E413" s="101"/>
      <c r="F413" s="10"/>
      <c r="G413" s="93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8.0" customHeight="1">
      <c r="A414" s="23"/>
      <c r="B414" s="98"/>
      <c r="C414" s="99"/>
      <c r="D414" s="100"/>
      <c r="E414" s="101"/>
      <c r="F414" s="10"/>
      <c r="G414" s="93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8.0" customHeight="1">
      <c r="A415" s="23"/>
      <c r="B415" s="98"/>
      <c r="C415" s="99"/>
      <c r="D415" s="100"/>
      <c r="E415" s="101"/>
      <c r="F415" s="10"/>
      <c r="G415" s="93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8.0" customHeight="1">
      <c r="A416" s="23"/>
      <c r="B416" s="98"/>
      <c r="C416" s="99"/>
      <c r="D416" s="100"/>
      <c r="E416" s="101"/>
      <c r="F416" s="10"/>
      <c r="G416" s="93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8.0" customHeight="1">
      <c r="A417" s="23"/>
      <c r="B417" s="98"/>
      <c r="C417" s="99"/>
      <c r="D417" s="100"/>
      <c r="E417" s="101"/>
      <c r="F417" s="10"/>
      <c r="G417" s="93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8.0" customHeight="1">
      <c r="A418" s="23"/>
      <c r="B418" s="98"/>
      <c r="C418" s="99"/>
      <c r="D418" s="100"/>
      <c r="E418" s="101"/>
      <c r="F418" s="10"/>
      <c r="G418" s="93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8.0" customHeight="1">
      <c r="A419" s="23"/>
      <c r="B419" s="98"/>
      <c r="C419" s="99"/>
      <c r="D419" s="100"/>
      <c r="E419" s="101"/>
      <c r="F419" s="10"/>
      <c r="G419" s="93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8.0" customHeight="1">
      <c r="A420" s="23"/>
      <c r="B420" s="98"/>
      <c r="C420" s="99"/>
      <c r="D420" s="100"/>
      <c r="E420" s="101"/>
      <c r="F420" s="10"/>
      <c r="G420" s="93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>
      <c r="A421" s="1"/>
      <c r="B421" s="1"/>
      <c r="C421" s="102"/>
      <c r="D421" s="103"/>
      <c r="E421" s="10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02"/>
      <c r="D422" s="103"/>
      <c r="E422" s="10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02"/>
      <c r="D423" s="103"/>
      <c r="E423" s="10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02"/>
      <c r="D424" s="103"/>
      <c r="E424" s="10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02"/>
      <c r="D425" s="103"/>
      <c r="E425" s="10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02"/>
      <c r="D426" s="103"/>
      <c r="E426" s="10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02"/>
      <c r="D427" s="103"/>
      <c r="E427" s="10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02"/>
      <c r="D428" s="103"/>
      <c r="E428" s="10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02"/>
      <c r="D429" s="103"/>
      <c r="E429" s="10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02"/>
      <c r="D430" s="103"/>
      <c r="E430" s="10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02"/>
      <c r="D431" s="103"/>
      <c r="E431" s="10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02"/>
      <c r="D432" s="103"/>
      <c r="E432" s="10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02"/>
      <c r="D433" s="103"/>
      <c r="E433" s="10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02"/>
      <c r="D434" s="103"/>
      <c r="E434" s="10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02"/>
      <c r="D435" s="103"/>
      <c r="E435" s="10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02"/>
      <c r="D436" s="103"/>
      <c r="E436" s="10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02"/>
      <c r="D437" s="103"/>
      <c r="E437" s="10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02"/>
      <c r="D438" s="103"/>
      <c r="E438" s="10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02"/>
      <c r="D439" s="103"/>
      <c r="E439" s="10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02"/>
      <c r="D440" s="103"/>
      <c r="E440" s="10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02"/>
      <c r="D441" s="103"/>
      <c r="E441" s="10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02"/>
      <c r="D442" s="103"/>
      <c r="E442" s="10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02"/>
      <c r="D443" s="103"/>
      <c r="E443" s="10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02"/>
      <c r="D444" s="103"/>
      <c r="E444" s="10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02"/>
      <c r="D445" s="103"/>
      <c r="E445" s="10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02"/>
      <c r="D446" s="103"/>
      <c r="E446" s="10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02"/>
      <c r="D447" s="103"/>
      <c r="E447" s="10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02"/>
      <c r="D448" s="103"/>
      <c r="E448" s="10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02"/>
      <c r="D449" s="103"/>
      <c r="E449" s="10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02"/>
      <c r="D450" s="103"/>
      <c r="E450" s="10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02"/>
      <c r="D451" s="103"/>
      <c r="E451" s="10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02"/>
      <c r="D452" s="103"/>
      <c r="E452" s="10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02"/>
      <c r="D453" s="103"/>
      <c r="E453" s="10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02"/>
      <c r="D454" s="103"/>
      <c r="E454" s="10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02"/>
      <c r="D455" s="103"/>
      <c r="E455" s="10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02"/>
      <c r="D456" s="103"/>
      <c r="E456" s="10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02"/>
      <c r="D457" s="103"/>
      <c r="E457" s="10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02"/>
      <c r="D458" s="103"/>
      <c r="E458" s="10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02"/>
      <c r="D459" s="103"/>
      <c r="E459" s="10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02"/>
      <c r="D460" s="103"/>
      <c r="E460" s="10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02"/>
      <c r="D461" s="103"/>
      <c r="E461" s="10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02"/>
      <c r="D462" s="103"/>
      <c r="E462" s="10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02"/>
      <c r="D463" s="103"/>
      <c r="E463" s="10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02"/>
      <c r="D464" s="103"/>
      <c r="E464" s="10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02"/>
      <c r="D465" s="103"/>
      <c r="E465" s="10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02"/>
      <c r="D466" s="103"/>
      <c r="E466" s="10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02"/>
      <c r="D467" s="103"/>
      <c r="E467" s="10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02"/>
      <c r="D468" s="103"/>
      <c r="E468" s="10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02"/>
      <c r="D469" s="103"/>
      <c r="E469" s="10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02"/>
      <c r="D470" s="103"/>
      <c r="E470" s="10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02"/>
      <c r="D471" s="103"/>
      <c r="E471" s="10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02"/>
      <c r="D472" s="103"/>
      <c r="E472" s="10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02"/>
      <c r="D473" s="103"/>
      <c r="E473" s="10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02"/>
      <c r="D474" s="103"/>
      <c r="E474" s="10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02"/>
      <c r="D475" s="103"/>
      <c r="E475" s="10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02"/>
      <c r="D476" s="103"/>
      <c r="E476" s="10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02"/>
      <c r="D477" s="103"/>
      <c r="E477" s="10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02"/>
      <c r="D478" s="103"/>
      <c r="E478" s="10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02"/>
      <c r="D479" s="103"/>
      <c r="E479" s="10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02"/>
      <c r="D480" s="103"/>
      <c r="E480" s="10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02"/>
      <c r="D481" s="103"/>
      <c r="E481" s="10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02"/>
      <c r="D482" s="103"/>
      <c r="E482" s="10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02"/>
      <c r="D483" s="103"/>
      <c r="E483" s="10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02"/>
      <c r="D484" s="103"/>
      <c r="E484" s="10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02"/>
      <c r="D485" s="103"/>
      <c r="E485" s="10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02"/>
      <c r="D486" s="103"/>
      <c r="E486" s="10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02"/>
      <c r="D487" s="103"/>
      <c r="E487" s="10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02"/>
      <c r="D488" s="103"/>
      <c r="E488" s="10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02"/>
      <c r="D489" s="103"/>
      <c r="E489" s="10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02"/>
      <c r="D490" s="103"/>
      <c r="E490" s="10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02"/>
      <c r="D491" s="103"/>
      <c r="E491" s="10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02"/>
      <c r="D492" s="103"/>
      <c r="E492" s="10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02"/>
      <c r="D493" s="103"/>
      <c r="E493" s="10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02"/>
      <c r="D494" s="103"/>
      <c r="E494" s="10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02"/>
      <c r="D495" s="103"/>
      <c r="E495" s="10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02"/>
      <c r="D496" s="103"/>
      <c r="E496" s="10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02"/>
      <c r="D497" s="103"/>
      <c r="E497" s="10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02"/>
      <c r="D498" s="103"/>
      <c r="E498" s="10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02"/>
      <c r="D499" s="103"/>
      <c r="E499" s="10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02"/>
      <c r="D500" s="103"/>
      <c r="E500" s="10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02"/>
      <c r="D501" s="103"/>
      <c r="E501" s="10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02"/>
      <c r="D502" s="103"/>
      <c r="E502" s="10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02"/>
      <c r="D503" s="103"/>
      <c r="E503" s="10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02"/>
      <c r="D504" s="103"/>
      <c r="E504" s="10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02"/>
      <c r="D505" s="103"/>
      <c r="E505" s="10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02"/>
      <c r="D506" s="103"/>
      <c r="E506" s="10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02"/>
      <c r="D507" s="103"/>
      <c r="E507" s="10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02"/>
      <c r="D508" s="103"/>
      <c r="E508" s="10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02"/>
      <c r="D509" s="103"/>
      <c r="E509" s="10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02"/>
      <c r="D510" s="103"/>
      <c r="E510" s="10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02"/>
      <c r="D511" s="103"/>
      <c r="E511" s="10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02"/>
      <c r="D512" s="103"/>
      <c r="E512" s="10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02"/>
      <c r="D513" s="103"/>
      <c r="E513" s="10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02"/>
      <c r="D514" s="103"/>
      <c r="E514" s="10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02"/>
      <c r="D515" s="103"/>
      <c r="E515" s="10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02"/>
      <c r="D516" s="103"/>
      <c r="E516" s="10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02"/>
      <c r="D517" s="103"/>
      <c r="E517" s="10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02"/>
      <c r="D518" s="103"/>
      <c r="E518" s="10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02"/>
      <c r="D519" s="103"/>
      <c r="E519" s="10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02"/>
      <c r="D520" s="103"/>
      <c r="E520" s="10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02"/>
      <c r="D521" s="103"/>
      <c r="E521" s="10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02"/>
      <c r="D522" s="103"/>
      <c r="E522" s="10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02"/>
      <c r="D523" s="103"/>
      <c r="E523" s="10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02"/>
      <c r="D524" s="103"/>
      <c r="E524" s="10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02"/>
      <c r="D525" s="103"/>
      <c r="E525" s="10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02"/>
      <c r="D526" s="103"/>
      <c r="E526" s="10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02"/>
      <c r="D527" s="103"/>
      <c r="E527" s="10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02"/>
      <c r="D528" s="103"/>
      <c r="E528" s="10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02"/>
      <c r="D529" s="103"/>
      <c r="E529" s="10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02"/>
      <c r="D530" s="103"/>
      <c r="E530" s="10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02"/>
      <c r="D531" s="103"/>
      <c r="E531" s="10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02"/>
      <c r="D532" s="103"/>
      <c r="E532" s="10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02"/>
      <c r="D533" s="103"/>
      <c r="E533" s="10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02"/>
      <c r="D534" s="103"/>
      <c r="E534" s="10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02"/>
      <c r="D535" s="103"/>
      <c r="E535" s="10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02"/>
      <c r="D536" s="103"/>
      <c r="E536" s="10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02"/>
      <c r="D537" s="103"/>
      <c r="E537" s="10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02"/>
      <c r="D538" s="103"/>
      <c r="E538" s="10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02"/>
      <c r="D539" s="103"/>
      <c r="E539" s="10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02"/>
      <c r="D540" s="103"/>
      <c r="E540" s="10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02"/>
      <c r="D541" s="103"/>
      <c r="E541" s="10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02"/>
      <c r="D542" s="103"/>
      <c r="E542" s="10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02"/>
      <c r="D543" s="103"/>
      <c r="E543" s="10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02"/>
      <c r="D544" s="103"/>
      <c r="E544" s="10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02"/>
      <c r="D545" s="103"/>
      <c r="E545" s="10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02"/>
      <c r="D546" s="103"/>
      <c r="E546" s="10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02"/>
      <c r="D547" s="103"/>
      <c r="E547" s="10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02"/>
      <c r="D548" s="103"/>
      <c r="E548" s="10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02"/>
      <c r="D549" s="103"/>
      <c r="E549" s="10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02"/>
      <c r="D550" s="103"/>
      <c r="E550" s="10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02"/>
      <c r="D551" s="103"/>
      <c r="E551" s="10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02"/>
      <c r="D552" s="103"/>
      <c r="E552" s="10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02"/>
      <c r="D553" s="103"/>
      <c r="E553" s="10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02"/>
      <c r="D554" s="103"/>
      <c r="E554" s="10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02"/>
      <c r="D555" s="103"/>
      <c r="E555" s="10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02"/>
      <c r="D556" s="103"/>
      <c r="E556" s="10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02"/>
      <c r="D557" s="103"/>
      <c r="E557" s="10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02"/>
      <c r="D558" s="103"/>
      <c r="E558" s="10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02"/>
      <c r="D559" s="103"/>
      <c r="E559" s="10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02"/>
      <c r="D560" s="103"/>
      <c r="E560" s="10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02"/>
      <c r="D561" s="103"/>
      <c r="E561" s="10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02"/>
      <c r="D562" s="103"/>
      <c r="E562" s="10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02"/>
      <c r="D563" s="103"/>
      <c r="E563" s="10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02"/>
      <c r="D564" s="103"/>
      <c r="E564" s="10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02"/>
      <c r="D565" s="103"/>
      <c r="E565" s="10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02"/>
      <c r="D566" s="103"/>
      <c r="E566" s="10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02"/>
      <c r="D567" s="103"/>
      <c r="E567" s="10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02"/>
      <c r="D568" s="103"/>
      <c r="E568" s="10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02"/>
      <c r="D569" s="103"/>
      <c r="E569" s="10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02"/>
      <c r="D570" s="103"/>
      <c r="E570" s="10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02"/>
      <c r="D571" s="103"/>
      <c r="E571" s="10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02"/>
      <c r="D572" s="103"/>
      <c r="E572" s="10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02"/>
      <c r="D573" s="103"/>
      <c r="E573" s="10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02"/>
      <c r="D574" s="103"/>
      <c r="E574" s="10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02"/>
      <c r="D575" s="103"/>
      <c r="E575" s="10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02"/>
      <c r="D576" s="103"/>
      <c r="E576" s="10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02"/>
      <c r="D577" s="103"/>
      <c r="E577" s="10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02"/>
      <c r="D578" s="103"/>
      <c r="E578" s="10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02"/>
      <c r="D579" s="103"/>
      <c r="E579" s="10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02"/>
      <c r="D580" s="103"/>
      <c r="E580" s="10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02"/>
      <c r="D581" s="103"/>
      <c r="E581" s="10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02"/>
      <c r="D582" s="103"/>
      <c r="E582" s="10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02"/>
      <c r="D583" s="103"/>
      <c r="E583" s="10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02"/>
      <c r="D584" s="103"/>
      <c r="E584" s="10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02"/>
      <c r="D585" s="103"/>
      <c r="E585" s="10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02"/>
      <c r="D586" s="103"/>
      <c r="E586" s="10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02"/>
      <c r="D587" s="103"/>
      <c r="E587" s="10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02"/>
      <c r="D588" s="103"/>
      <c r="E588" s="10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02"/>
      <c r="D589" s="103"/>
      <c r="E589" s="10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02"/>
      <c r="D590" s="103"/>
      <c r="E590" s="10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02"/>
      <c r="D591" s="103"/>
      <c r="E591" s="10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02"/>
      <c r="D592" s="103"/>
      <c r="E592" s="10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02"/>
      <c r="D593" s="103"/>
      <c r="E593" s="10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02"/>
      <c r="D594" s="103"/>
      <c r="E594" s="10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02"/>
      <c r="D595" s="103"/>
      <c r="E595" s="10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02"/>
      <c r="D596" s="103"/>
      <c r="E596" s="10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02"/>
      <c r="D597" s="103"/>
      <c r="E597" s="10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02"/>
      <c r="D598" s="103"/>
      <c r="E598" s="10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02"/>
      <c r="D599" s="103"/>
      <c r="E599" s="10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02"/>
      <c r="D600" s="103"/>
      <c r="E600" s="10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02"/>
      <c r="D601" s="103"/>
      <c r="E601" s="10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02"/>
      <c r="D602" s="103"/>
      <c r="E602" s="10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02"/>
      <c r="D603" s="103"/>
      <c r="E603" s="10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02"/>
      <c r="D604" s="103"/>
      <c r="E604" s="10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02"/>
      <c r="D605" s="103"/>
      <c r="E605" s="10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02"/>
      <c r="D606" s="103"/>
      <c r="E606" s="10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02"/>
      <c r="D607" s="103"/>
      <c r="E607" s="10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02"/>
      <c r="D608" s="103"/>
      <c r="E608" s="10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02"/>
      <c r="D609" s="103"/>
      <c r="E609" s="10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02"/>
      <c r="D610" s="103"/>
      <c r="E610" s="10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02"/>
      <c r="D611" s="103"/>
      <c r="E611" s="10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02"/>
      <c r="D612" s="103"/>
      <c r="E612" s="10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02"/>
      <c r="D613" s="103"/>
      <c r="E613" s="10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02"/>
      <c r="D614" s="103"/>
      <c r="E614" s="10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02"/>
      <c r="D615" s="103"/>
      <c r="E615" s="10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02"/>
      <c r="D616" s="103"/>
      <c r="E616" s="10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02"/>
      <c r="D617" s="103"/>
      <c r="E617" s="10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02"/>
      <c r="D618" s="103"/>
      <c r="E618" s="10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02"/>
      <c r="D619" s="103"/>
      <c r="E619" s="10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02"/>
      <c r="D620" s="103"/>
      <c r="E620" s="10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02"/>
      <c r="D621" s="103"/>
      <c r="E621" s="10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02"/>
      <c r="D622" s="103"/>
      <c r="E622" s="10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02"/>
      <c r="D623" s="103"/>
      <c r="E623" s="10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02"/>
      <c r="D624" s="103"/>
      <c r="E624" s="10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02"/>
      <c r="D625" s="103"/>
      <c r="E625" s="10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02"/>
      <c r="D626" s="103"/>
      <c r="E626" s="10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02"/>
      <c r="D627" s="103"/>
      <c r="E627" s="10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02"/>
      <c r="D628" s="103"/>
      <c r="E628" s="10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02"/>
      <c r="D629" s="103"/>
      <c r="E629" s="10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02"/>
      <c r="D630" s="103"/>
      <c r="E630" s="10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02"/>
      <c r="D631" s="103"/>
      <c r="E631" s="10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02"/>
      <c r="D632" s="103"/>
      <c r="E632" s="10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02"/>
      <c r="D633" s="103"/>
      <c r="E633" s="10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02"/>
      <c r="D634" s="103"/>
      <c r="E634" s="10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02"/>
      <c r="D635" s="103"/>
      <c r="E635" s="10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02"/>
      <c r="D636" s="103"/>
      <c r="E636" s="10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02"/>
      <c r="D637" s="103"/>
      <c r="E637" s="10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02"/>
      <c r="D638" s="103"/>
      <c r="E638" s="10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02"/>
      <c r="D639" s="103"/>
      <c r="E639" s="10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02"/>
      <c r="D640" s="103"/>
      <c r="E640" s="10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02"/>
      <c r="D641" s="103"/>
      <c r="E641" s="10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02"/>
      <c r="D642" s="103"/>
      <c r="E642" s="10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02"/>
      <c r="D643" s="103"/>
      <c r="E643" s="10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02"/>
      <c r="D644" s="103"/>
      <c r="E644" s="10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02"/>
      <c r="D645" s="103"/>
      <c r="E645" s="10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02"/>
      <c r="D646" s="103"/>
      <c r="E646" s="10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02"/>
      <c r="D647" s="103"/>
      <c r="E647" s="10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02"/>
      <c r="D648" s="103"/>
      <c r="E648" s="10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02"/>
      <c r="D649" s="103"/>
      <c r="E649" s="10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02"/>
      <c r="D650" s="103"/>
      <c r="E650" s="10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02"/>
      <c r="D651" s="103"/>
      <c r="E651" s="10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02"/>
      <c r="D652" s="103"/>
      <c r="E652" s="10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02"/>
      <c r="D653" s="103"/>
      <c r="E653" s="10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02"/>
      <c r="D654" s="103"/>
      <c r="E654" s="10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02"/>
      <c r="D655" s="103"/>
      <c r="E655" s="10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02"/>
      <c r="D656" s="103"/>
      <c r="E656" s="10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02"/>
      <c r="D657" s="103"/>
      <c r="E657" s="10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02"/>
      <c r="D658" s="103"/>
      <c r="E658" s="10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02"/>
      <c r="D659" s="103"/>
      <c r="E659" s="10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02"/>
      <c r="D660" s="103"/>
      <c r="E660" s="10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02"/>
      <c r="D661" s="103"/>
      <c r="E661" s="10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02"/>
      <c r="D662" s="103"/>
      <c r="E662" s="10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02"/>
      <c r="D663" s="103"/>
      <c r="E663" s="10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02"/>
      <c r="D664" s="103"/>
      <c r="E664" s="10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02"/>
      <c r="D665" s="103"/>
      <c r="E665" s="10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02"/>
      <c r="D666" s="103"/>
      <c r="E666" s="10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02"/>
      <c r="D667" s="103"/>
      <c r="E667" s="10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02"/>
      <c r="D668" s="103"/>
      <c r="E668" s="10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02"/>
      <c r="D669" s="103"/>
      <c r="E669" s="10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02"/>
      <c r="D670" s="103"/>
      <c r="E670" s="10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02"/>
      <c r="D671" s="103"/>
      <c r="E671" s="10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02"/>
      <c r="D672" s="103"/>
      <c r="E672" s="10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02"/>
      <c r="D673" s="103"/>
      <c r="E673" s="10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02"/>
      <c r="D674" s="103"/>
      <c r="E674" s="10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02"/>
      <c r="D675" s="103"/>
      <c r="E675" s="10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02"/>
      <c r="D676" s="103"/>
      <c r="E676" s="10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02"/>
      <c r="D677" s="103"/>
      <c r="E677" s="10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02"/>
      <c r="D678" s="103"/>
      <c r="E678" s="10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02"/>
      <c r="D679" s="103"/>
      <c r="E679" s="10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02"/>
      <c r="D680" s="103"/>
      <c r="E680" s="10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02"/>
      <c r="D681" s="103"/>
      <c r="E681" s="10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02"/>
      <c r="D682" s="103"/>
      <c r="E682" s="10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02"/>
      <c r="D683" s="103"/>
      <c r="E683" s="10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02"/>
      <c r="D684" s="103"/>
      <c r="E684" s="10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02"/>
      <c r="D685" s="103"/>
      <c r="E685" s="10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02"/>
      <c r="D686" s="103"/>
      <c r="E686" s="10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02"/>
      <c r="D687" s="103"/>
      <c r="E687" s="10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02"/>
      <c r="D688" s="103"/>
      <c r="E688" s="10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02"/>
      <c r="D689" s="103"/>
      <c r="E689" s="10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02"/>
      <c r="D690" s="103"/>
      <c r="E690" s="10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02"/>
      <c r="D691" s="103"/>
      <c r="E691" s="10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02"/>
      <c r="D692" s="103"/>
      <c r="E692" s="10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02"/>
      <c r="D693" s="103"/>
      <c r="E693" s="10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02"/>
      <c r="D694" s="103"/>
      <c r="E694" s="10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02"/>
      <c r="D695" s="103"/>
      <c r="E695" s="10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02"/>
      <c r="D696" s="103"/>
      <c r="E696" s="10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02"/>
      <c r="D697" s="103"/>
      <c r="E697" s="10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02"/>
      <c r="D698" s="103"/>
      <c r="E698" s="10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02"/>
      <c r="D699" s="103"/>
      <c r="E699" s="10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02"/>
      <c r="D700" s="103"/>
      <c r="E700" s="10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02"/>
      <c r="D701" s="103"/>
      <c r="E701" s="10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02"/>
      <c r="D702" s="103"/>
      <c r="E702" s="10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02"/>
      <c r="D703" s="103"/>
      <c r="E703" s="10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02"/>
      <c r="D704" s="103"/>
      <c r="E704" s="10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02"/>
      <c r="D705" s="103"/>
      <c r="E705" s="10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02"/>
      <c r="D706" s="103"/>
      <c r="E706" s="10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02"/>
      <c r="D707" s="103"/>
      <c r="E707" s="10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02"/>
      <c r="D708" s="103"/>
      <c r="E708" s="10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02"/>
      <c r="D709" s="103"/>
      <c r="E709" s="10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02"/>
      <c r="D710" s="103"/>
      <c r="E710" s="10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02"/>
      <c r="D711" s="103"/>
      <c r="E711" s="10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02"/>
      <c r="D712" s="103"/>
      <c r="E712" s="10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02"/>
      <c r="D713" s="103"/>
      <c r="E713" s="10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02"/>
      <c r="D714" s="103"/>
      <c r="E714" s="10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02"/>
      <c r="D715" s="103"/>
      <c r="E715" s="10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02"/>
      <c r="D716" s="103"/>
      <c r="E716" s="10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02"/>
      <c r="D717" s="103"/>
      <c r="E717" s="10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02"/>
      <c r="D718" s="103"/>
      <c r="E718" s="10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02"/>
      <c r="D719" s="103"/>
      <c r="E719" s="10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02"/>
      <c r="D720" s="103"/>
      <c r="E720" s="10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02"/>
      <c r="D721" s="103"/>
      <c r="E721" s="10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02"/>
      <c r="D722" s="103"/>
      <c r="E722" s="10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02"/>
      <c r="D723" s="103"/>
      <c r="E723" s="10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02"/>
      <c r="D724" s="103"/>
      <c r="E724" s="10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02"/>
      <c r="D725" s="103"/>
      <c r="E725" s="10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02"/>
      <c r="D726" s="103"/>
      <c r="E726" s="10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02"/>
      <c r="D727" s="103"/>
      <c r="E727" s="10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02"/>
      <c r="D728" s="103"/>
      <c r="E728" s="10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02"/>
      <c r="D729" s="103"/>
      <c r="E729" s="10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02"/>
      <c r="D730" s="103"/>
      <c r="E730" s="10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02"/>
      <c r="D731" s="103"/>
      <c r="E731" s="10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02"/>
      <c r="D732" s="103"/>
      <c r="E732" s="10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02"/>
      <c r="D733" s="103"/>
      <c r="E733" s="10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02"/>
      <c r="D734" s="103"/>
      <c r="E734" s="10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02"/>
      <c r="D735" s="103"/>
      <c r="E735" s="10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02"/>
      <c r="D736" s="103"/>
      <c r="E736" s="10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02"/>
      <c r="D737" s="103"/>
      <c r="E737" s="10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02"/>
      <c r="D738" s="103"/>
      <c r="E738" s="10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02"/>
      <c r="D739" s="103"/>
      <c r="E739" s="10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02"/>
      <c r="D740" s="103"/>
      <c r="E740" s="10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02"/>
      <c r="D741" s="103"/>
      <c r="E741" s="10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02"/>
      <c r="D742" s="103"/>
      <c r="E742" s="10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02"/>
      <c r="D743" s="103"/>
      <c r="E743" s="10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02"/>
      <c r="D744" s="103"/>
      <c r="E744" s="10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02"/>
      <c r="D745" s="103"/>
      <c r="E745" s="10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02"/>
      <c r="D746" s="103"/>
      <c r="E746" s="10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02"/>
      <c r="D747" s="103"/>
      <c r="E747" s="10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02"/>
      <c r="D748" s="103"/>
      <c r="E748" s="10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02"/>
      <c r="D749" s="103"/>
      <c r="E749" s="10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02"/>
      <c r="D750" s="103"/>
      <c r="E750" s="10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02"/>
      <c r="D751" s="103"/>
      <c r="E751" s="10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02"/>
      <c r="D752" s="103"/>
      <c r="E752" s="10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02"/>
      <c r="D753" s="103"/>
      <c r="E753" s="10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02"/>
      <c r="D754" s="103"/>
      <c r="E754" s="10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02"/>
      <c r="D755" s="103"/>
      <c r="E755" s="10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02"/>
      <c r="D756" s="103"/>
      <c r="E756" s="10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02"/>
      <c r="D757" s="103"/>
      <c r="E757" s="10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02"/>
      <c r="D758" s="103"/>
      <c r="E758" s="10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02"/>
      <c r="D759" s="103"/>
      <c r="E759" s="10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02"/>
      <c r="D760" s="103"/>
      <c r="E760" s="10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02"/>
      <c r="D761" s="103"/>
      <c r="E761" s="10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02"/>
      <c r="D762" s="103"/>
      <c r="E762" s="10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02"/>
      <c r="D763" s="103"/>
      <c r="E763" s="10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02"/>
      <c r="D764" s="103"/>
      <c r="E764" s="10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02"/>
      <c r="D765" s="103"/>
      <c r="E765" s="10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02"/>
      <c r="D766" s="103"/>
      <c r="E766" s="10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02"/>
      <c r="D767" s="103"/>
      <c r="E767" s="10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02"/>
      <c r="D768" s="103"/>
      <c r="E768" s="10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02"/>
      <c r="D769" s="103"/>
      <c r="E769" s="10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02"/>
      <c r="D770" s="103"/>
      <c r="E770" s="10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02"/>
      <c r="D771" s="103"/>
      <c r="E771" s="10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02"/>
      <c r="D772" s="103"/>
      <c r="E772" s="10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02"/>
      <c r="D773" s="103"/>
      <c r="E773" s="10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02"/>
      <c r="D774" s="103"/>
      <c r="E774" s="10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02"/>
      <c r="D775" s="103"/>
      <c r="E775" s="10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02"/>
      <c r="D776" s="103"/>
      <c r="E776" s="10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02"/>
      <c r="D777" s="103"/>
      <c r="E777" s="10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02"/>
      <c r="D778" s="103"/>
      <c r="E778" s="10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02"/>
      <c r="D779" s="103"/>
      <c r="E779" s="10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02"/>
      <c r="D780" s="103"/>
      <c r="E780" s="10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02"/>
      <c r="D781" s="103"/>
      <c r="E781" s="10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02"/>
      <c r="D782" s="103"/>
      <c r="E782" s="10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02"/>
      <c r="D783" s="103"/>
      <c r="E783" s="10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02"/>
      <c r="D784" s="103"/>
      <c r="E784" s="10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02"/>
      <c r="D785" s="103"/>
      <c r="E785" s="10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02"/>
      <c r="D786" s="103"/>
      <c r="E786" s="10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02"/>
      <c r="D787" s="103"/>
      <c r="E787" s="10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02"/>
      <c r="D788" s="103"/>
      <c r="E788" s="10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02"/>
      <c r="D789" s="103"/>
      <c r="E789" s="10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02"/>
      <c r="D790" s="103"/>
      <c r="E790" s="10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02"/>
      <c r="D791" s="103"/>
      <c r="E791" s="10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02"/>
      <c r="D792" s="103"/>
      <c r="E792" s="10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02"/>
      <c r="D793" s="103"/>
      <c r="E793" s="10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02"/>
      <c r="D794" s="103"/>
      <c r="E794" s="10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02"/>
      <c r="D795" s="103"/>
      <c r="E795" s="10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02"/>
      <c r="D796" s="103"/>
      <c r="E796" s="10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02"/>
      <c r="D797" s="103"/>
      <c r="E797" s="10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02"/>
      <c r="D798" s="103"/>
      <c r="E798" s="10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02"/>
      <c r="D799" s="103"/>
      <c r="E799" s="10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02"/>
      <c r="D800" s="103"/>
      <c r="E800" s="10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02"/>
      <c r="D801" s="103"/>
      <c r="E801" s="10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02"/>
      <c r="D802" s="103"/>
      <c r="E802" s="10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02"/>
      <c r="D803" s="103"/>
      <c r="E803" s="10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02"/>
      <c r="D804" s="103"/>
      <c r="E804" s="10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02"/>
      <c r="D805" s="103"/>
      <c r="E805" s="10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02"/>
      <c r="D806" s="103"/>
      <c r="E806" s="10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02"/>
      <c r="D807" s="103"/>
      <c r="E807" s="10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02"/>
      <c r="D808" s="103"/>
      <c r="E808" s="10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02"/>
      <c r="D809" s="103"/>
      <c r="E809" s="10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02"/>
      <c r="D810" s="103"/>
      <c r="E810" s="10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02"/>
      <c r="D811" s="103"/>
      <c r="E811" s="10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02"/>
      <c r="D812" s="103"/>
      <c r="E812" s="10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02"/>
      <c r="D813" s="103"/>
      <c r="E813" s="10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02"/>
      <c r="D814" s="103"/>
      <c r="E814" s="10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02"/>
      <c r="D815" s="103"/>
      <c r="E815" s="10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02"/>
      <c r="D816" s="103"/>
      <c r="E816" s="10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02"/>
      <c r="D817" s="103"/>
      <c r="E817" s="10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02"/>
      <c r="D818" s="103"/>
      <c r="E818" s="10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02"/>
      <c r="D819" s="103"/>
      <c r="E819" s="10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02"/>
      <c r="D820" s="103"/>
      <c r="E820" s="10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02"/>
      <c r="D821" s="103"/>
      <c r="E821" s="10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02"/>
      <c r="D822" s="103"/>
      <c r="E822" s="10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02"/>
      <c r="D823" s="103"/>
      <c r="E823" s="10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02"/>
      <c r="D824" s="103"/>
      <c r="E824" s="10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02"/>
      <c r="D825" s="103"/>
      <c r="E825" s="10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02"/>
      <c r="D826" s="103"/>
      <c r="E826" s="10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02"/>
      <c r="D827" s="103"/>
      <c r="E827" s="10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02"/>
      <c r="D828" s="103"/>
      <c r="E828" s="10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02"/>
      <c r="D829" s="103"/>
      <c r="E829" s="10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02"/>
      <c r="D830" s="103"/>
      <c r="E830" s="10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02"/>
      <c r="D831" s="103"/>
      <c r="E831" s="10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02"/>
      <c r="D832" s="103"/>
      <c r="E832" s="10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02"/>
      <c r="D833" s="103"/>
      <c r="E833" s="10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02"/>
      <c r="D834" s="103"/>
      <c r="E834" s="10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02"/>
      <c r="D835" s="103"/>
      <c r="E835" s="10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02"/>
      <c r="D836" s="103"/>
      <c r="E836" s="10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02"/>
      <c r="D837" s="103"/>
      <c r="E837" s="10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02"/>
      <c r="D838" s="103"/>
      <c r="E838" s="10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02"/>
      <c r="D839" s="103"/>
      <c r="E839" s="10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02"/>
      <c r="D840" s="103"/>
      <c r="E840" s="10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02"/>
      <c r="D841" s="103"/>
      <c r="E841" s="10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02"/>
      <c r="D842" s="103"/>
      <c r="E842" s="10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02"/>
      <c r="D843" s="103"/>
      <c r="E843" s="10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02"/>
      <c r="D844" s="103"/>
      <c r="E844" s="10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02"/>
      <c r="D845" s="103"/>
      <c r="E845" s="10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02"/>
      <c r="D846" s="103"/>
      <c r="E846" s="10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02"/>
      <c r="D847" s="103"/>
      <c r="E847" s="10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02"/>
      <c r="D848" s="103"/>
      <c r="E848" s="10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02"/>
      <c r="D849" s="103"/>
      <c r="E849" s="10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02"/>
      <c r="D850" s="103"/>
      <c r="E850" s="10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02"/>
      <c r="D851" s="103"/>
      <c r="E851" s="10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02"/>
      <c r="D852" s="103"/>
      <c r="E852" s="10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02"/>
      <c r="D853" s="103"/>
      <c r="E853" s="10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02"/>
      <c r="D854" s="103"/>
      <c r="E854" s="10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02"/>
      <c r="D855" s="103"/>
      <c r="E855" s="10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02"/>
      <c r="D856" s="103"/>
      <c r="E856" s="10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02"/>
      <c r="D857" s="103"/>
      <c r="E857" s="10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02"/>
      <c r="D858" s="103"/>
      <c r="E858" s="10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02"/>
      <c r="D859" s="103"/>
      <c r="E859" s="10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02"/>
      <c r="D860" s="103"/>
      <c r="E860" s="10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02"/>
      <c r="D861" s="103"/>
      <c r="E861" s="10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02"/>
      <c r="D862" s="103"/>
      <c r="E862" s="10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02"/>
      <c r="D863" s="103"/>
      <c r="E863" s="10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02"/>
      <c r="D864" s="103"/>
      <c r="E864" s="10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02"/>
      <c r="D865" s="103"/>
      <c r="E865" s="10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02"/>
      <c r="D866" s="103"/>
      <c r="E866" s="10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02"/>
      <c r="D867" s="103"/>
      <c r="E867" s="10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02"/>
      <c r="D868" s="103"/>
      <c r="E868" s="10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02"/>
      <c r="D869" s="103"/>
      <c r="E869" s="10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02"/>
      <c r="D870" s="103"/>
      <c r="E870" s="10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02"/>
      <c r="D871" s="103"/>
      <c r="E871" s="10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02"/>
      <c r="D872" s="103"/>
      <c r="E872" s="10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02"/>
      <c r="D873" s="103"/>
      <c r="E873" s="10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02"/>
      <c r="D874" s="103"/>
      <c r="E874" s="10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02"/>
      <c r="D875" s="103"/>
      <c r="E875" s="10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02"/>
      <c r="D876" s="103"/>
      <c r="E876" s="10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02"/>
      <c r="D877" s="103"/>
      <c r="E877" s="10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02"/>
      <c r="D878" s="103"/>
      <c r="E878" s="10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02"/>
      <c r="D879" s="103"/>
      <c r="E879" s="10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02"/>
      <c r="D880" s="103"/>
      <c r="E880" s="10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02"/>
      <c r="D881" s="103"/>
      <c r="E881" s="10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02"/>
      <c r="D882" s="103"/>
      <c r="E882" s="10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02"/>
      <c r="D883" s="103"/>
      <c r="E883" s="10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02"/>
      <c r="D884" s="103"/>
      <c r="E884" s="10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02"/>
      <c r="D885" s="103"/>
      <c r="E885" s="10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02"/>
      <c r="D886" s="103"/>
      <c r="E886" s="10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02"/>
      <c r="D887" s="103"/>
      <c r="E887" s="10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02"/>
      <c r="D888" s="103"/>
      <c r="E888" s="10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02"/>
      <c r="D889" s="103"/>
      <c r="E889" s="10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02"/>
      <c r="D890" s="103"/>
      <c r="E890" s="10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02"/>
      <c r="D891" s="103"/>
      <c r="E891" s="10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02"/>
      <c r="D892" s="103"/>
      <c r="E892" s="10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02"/>
      <c r="D893" s="103"/>
      <c r="E893" s="10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02"/>
      <c r="D894" s="103"/>
      <c r="E894" s="10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02"/>
      <c r="D895" s="103"/>
      <c r="E895" s="10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02"/>
      <c r="D896" s="103"/>
      <c r="E896" s="10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02"/>
      <c r="D897" s="103"/>
      <c r="E897" s="10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02"/>
      <c r="D898" s="103"/>
      <c r="E898" s="10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02"/>
      <c r="D899" s="103"/>
      <c r="E899" s="10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02"/>
      <c r="D900" s="103"/>
      <c r="E900" s="10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02"/>
      <c r="D901" s="103"/>
      <c r="E901" s="10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02"/>
      <c r="D902" s="103"/>
      <c r="E902" s="10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02"/>
      <c r="D903" s="103"/>
      <c r="E903" s="10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02"/>
      <c r="D904" s="103"/>
      <c r="E904" s="10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02"/>
      <c r="D905" s="103"/>
      <c r="E905" s="10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02"/>
      <c r="D906" s="103"/>
      <c r="E906" s="10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02"/>
      <c r="D907" s="103"/>
      <c r="E907" s="10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02"/>
      <c r="D908" s="103"/>
      <c r="E908" s="10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02"/>
      <c r="D909" s="103"/>
      <c r="E909" s="10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02"/>
      <c r="D910" s="103"/>
      <c r="E910" s="10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02"/>
      <c r="D911" s="103"/>
      <c r="E911" s="10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02"/>
      <c r="D912" s="103"/>
      <c r="E912" s="10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02"/>
      <c r="D913" s="103"/>
      <c r="E913" s="10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02"/>
      <c r="D914" s="103"/>
      <c r="E914" s="10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02"/>
      <c r="D915" s="103"/>
      <c r="E915" s="10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02"/>
      <c r="D916" s="103"/>
      <c r="E916" s="10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02"/>
      <c r="D917" s="103"/>
      <c r="E917" s="10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02"/>
      <c r="D918" s="103"/>
      <c r="E918" s="10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02"/>
      <c r="D919" s="103"/>
      <c r="E919" s="10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02"/>
      <c r="D920" s="103"/>
      <c r="E920" s="10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02"/>
      <c r="D921" s="103"/>
      <c r="E921" s="10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02"/>
      <c r="D922" s="103"/>
      <c r="E922" s="10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02"/>
      <c r="D923" s="103"/>
      <c r="E923" s="10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02"/>
      <c r="D924" s="103"/>
      <c r="E924" s="10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02"/>
      <c r="D925" s="103"/>
      <c r="E925" s="10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02"/>
      <c r="D926" s="103"/>
      <c r="E926" s="10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02"/>
      <c r="D927" s="103"/>
      <c r="E927" s="10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02"/>
      <c r="D928" s="103"/>
      <c r="E928" s="10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02"/>
      <c r="D929" s="103"/>
      <c r="E929" s="10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02"/>
      <c r="D930" s="103"/>
      <c r="E930" s="10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02"/>
      <c r="D931" s="103"/>
      <c r="E931" s="10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02"/>
      <c r="D932" s="103"/>
      <c r="E932" s="10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02"/>
      <c r="D933" s="103"/>
      <c r="E933" s="10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02"/>
      <c r="D934" s="103"/>
      <c r="E934" s="10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02"/>
      <c r="D935" s="103"/>
      <c r="E935" s="10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02"/>
      <c r="D936" s="103"/>
      <c r="E936" s="10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02"/>
      <c r="D937" s="103"/>
      <c r="E937" s="10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02"/>
      <c r="D938" s="103"/>
      <c r="E938" s="10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02"/>
      <c r="D939" s="103"/>
      <c r="E939" s="10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02"/>
      <c r="D940" s="103"/>
      <c r="E940" s="10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02"/>
      <c r="D941" s="103"/>
      <c r="E941" s="10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02"/>
      <c r="D942" s="103"/>
      <c r="E942" s="10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02"/>
      <c r="D943" s="103"/>
      <c r="E943" s="10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02"/>
      <c r="D944" s="103"/>
      <c r="E944" s="10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02"/>
      <c r="D945" s="103"/>
      <c r="E945" s="10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02"/>
      <c r="D946" s="103"/>
      <c r="E946" s="10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02"/>
      <c r="D947" s="103"/>
      <c r="E947" s="10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02"/>
      <c r="D948" s="103"/>
      <c r="E948" s="10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02"/>
      <c r="D949" s="103"/>
      <c r="E949" s="10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02"/>
      <c r="D950" s="103"/>
      <c r="E950" s="10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02"/>
      <c r="D951" s="103"/>
      <c r="E951" s="10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02"/>
      <c r="D952" s="103"/>
      <c r="E952" s="10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02"/>
      <c r="D953" s="103"/>
      <c r="E953" s="10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02"/>
      <c r="D954" s="103"/>
      <c r="E954" s="10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02"/>
      <c r="D955" s="103"/>
      <c r="E955" s="10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02"/>
      <c r="D956" s="103"/>
      <c r="E956" s="10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02"/>
      <c r="D957" s="103"/>
      <c r="E957" s="10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02"/>
      <c r="D958" s="103"/>
      <c r="E958" s="10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02"/>
      <c r="D959" s="103"/>
      <c r="E959" s="10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02"/>
      <c r="D960" s="103"/>
      <c r="E960" s="10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02"/>
      <c r="D961" s="103"/>
      <c r="E961" s="10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02"/>
      <c r="D962" s="103"/>
      <c r="E962" s="10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02"/>
      <c r="D963" s="103"/>
      <c r="E963" s="10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02"/>
      <c r="D964" s="103"/>
      <c r="E964" s="10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02"/>
      <c r="D965" s="103"/>
      <c r="E965" s="10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02"/>
      <c r="D966" s="103"/>
      <c r="E966" s="10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02"/>
      <c r="D967" s="103"/>
      <c r="E967" s="10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02"/>
      <c r="D968" s="103"/>
      <c r="E968" s="10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02"/>
      <c r="D969" s="103"/>
      <c r="E969" s="10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02"/>
      <c r="D970" s="103"/>
      <c r="E970" s="10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02"/>
      <c r="D971" s="103"/>
      <c r="E971" s="10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02"/>
      <c r="D972" s="103"/>
      <c r="E972" s="10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02"/>
      <c r="D973" s="103"/>
      <c r="E973" s="10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02"/>
      <c r="D974" s="103"/>
      <c r="E974" s="10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02"/>
      <c r="D975" s="103"/>
      <c r="E975" s="10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02"/>
      <c r="D976" s="103"/>
      <c r="E976" s="10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02"/>
      <c r="D977" s="103"/>
      <c r="E977" s="10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02"/>
      <c r="D978" s="103"/>
      <c r="E978" s="10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02"/>
      <c r="D979" s="103"/>
      <c r="E979" s="10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02"/>
      <c r="D980" s="103"/>
      <c r="E980" s="10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02"/>
      <c r="D981" s="103"/>
      <c r="E981" s="10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02"/>
      <c r="D982" s="103"/>
      <c r="E982" s="10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02"/>
      <c r="D983" s="103"/>
      <c r="E983" s="10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02"/>
      <c r="D984" s="103"/>
      <c r="E984" s="10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02"/>
      <c r="D985" s="103"/>
      <c r="E985" s="10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02"/>
      <c r="D986" s="103"/>
      <c r="E986" s="10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02"/>
      <c r="D987" s="103"/>
      <c r="E987" s="10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02"/>
      <c r="D988" s="103"/>
      <c r="E988" s="10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02"/>
      <c r="D989" s="103"/>
      <c r="E989" s="10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02"/>
      <c r="D990" s="103"/>
      <c r="E990" s="10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02"/>
      <c r="D991" s="103"/>
      <c r="E991" s="10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02"/>
      <c r="D992" s="103"/>
      <c r="E992" s="10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02"/>
      <c r="D993" s="103"/>
      <c r="E993" s="10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02"/>
      <c r="D994" s="103"/>
      <c r="E994" s="10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02"/>
      <c r="D995" s="103"/>
      <c r="E995" s="10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02"/>
      <c r="D996" s="103"/>
      <c r="E996" s="10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02"/>
      <c r="D997" s="103"/>
      <c r="E997" s="10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02"/>
      <c r="D998" s="103"/>
      <c r="E998" s="10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02"/>
      <c r="D999" s="103"/>
      <c r="E999" s="10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02"/>
      <c r="D1000" s="103"/>
      <c r="E1000" s="10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B1:C1"/>
    <mergeCell ref="D1:F1"/>
    <mergeCell ref="G1:J1"/>
    <mergeCell ref="B2:J2"/>
    <mergeCell ref="G3:J3"/>
    <mergeCell ref="G6:J6"/>
    <mergeCell ref="G8:I8"/>
    <mergeCell ref="J25:J27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33"/>
    <col customWidth="1" min="2" max="2" width="46.22"/>
    <col customWidth="1" min="3" max="10" width="12.89"/>
    <col customWidth="1" min="11" max="26" width="10.78"/>
  </cols>
  <sheetData>
    <row r="1" ht="22.5" customHeight="1">
      <c r="A1" s="123"/>
      <c r="B1" s="24"/>
      <c r="C1" s="25"/>
      <c r="D1" s="26" t="s">
        <v>15</v>
      </c>
      <c r="E1" s="27"/>
      <c r="F1" s="27"/>
      <c r="G1" s="28"/>
      <c r="H1" s="29"/>
      <c r="I1" s="29"/>
      <c r="J1" s="29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7.25" customHeight="1">
      <c r="A2" s="23"/>
      <c r="B2" s="31"/>
      <c r="C2" s="32"/>
      <c r="D2" s="32"/>
      <c r="E2" s="32"/>
      <c r="F2" s="32"/>
      <c r="G2" s="32"/>
      <c r="H2" s="32"/>
      <c r="I2" s="32"/>
      <c r="J2" s="33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7.25" customHeight="1">
      <c r="A3" s="23"/>
      <c r="B3" s="34" t="s">
        <v>16</v>
      </c>
      <c r="C3" s="35" t="s">
        <v>17</v>
      </c>
      <c r="D3" s="34" t="s">
        <v>18</v>
      </c>
      <c r="E3" s="35" t="s">
        <v>19</v>
      </c>
      <c r="F3" s="36" t="s">
        <v>20</v>
      </c>
      <c r="G3" s="37" t="s">
        <v>21</v>
      </c>
      <c r="H3" s="38"/>
      <c r="I3" s="38"/>
      <c r="J3" s="39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7.25" customHeight="1">
      <c r="A4" s="23"/>
      <c r="B4" s="40" t="s">
        <v>24</v>
      </c>
      <c r="C4" s="41">
        <v>45183.0</v>
      </c>
      <c r="D4" s="42">
        <v>0.6388888888888888</v>
      </c>
      <c r="E4" s="43">
        <v>0.65625</v>
      </c>
      <c r="F4" s="44">
        <f t="shared" ref="F4:F213" si="1">IF(E4-D4 &gt; 0, E4-D4, "")</f>
        <v>0.01736111111</v>
      </c>
      <c r="G4" s="45" t="s">
        <v>2</v>
      </c>
      <c r="H4" s="46" t="s">
        <v>3</v>
      </c>
      <c r="I4" s="46" t="s">
        <v>5</v>
      </c>
      <c r="J4" s="47" t="s">
        <v>23</v>
      </c>
      <c r="K4" s="48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25" customHeight="1">
      <c r="A5" s="23"/>
      <c r="B5" s="40" t="s">
        <v>27</v>
      </c>
      <c r="C5" s="56">
        <v>45187.0</v>
      </c>
      <c r="D5" s="42">
        <v>0.5833333333333334</v>
      </c>
      <c r="E5" s="43">
        <v>0.6388888888888888</v>
      </c>
      <c r="F5" s="44">
        <f t="shared" si="1"/>
        <v>0.05555555556</v>
      </c>
      <c r="G5" s="49">
        <f>SUM(I10:I29)</f>
        <v>5.128472222</v>
      </c>
      <c r="H5" s="50">
        <f>IF((TEXT("150:00:00", "[h]:mm")-G5) &gt; 0, (ABS(TEXT("150:00:00", "[h]:mm")-G5)),  0)</f>
        <v>1.121527778</v>
      </c>
      <c r="I5" s="51">
        <f>(G5/TEXT("150:00:00", "[h]:mm"))</f>
        <v>0.8205555556</v>
      </c>
      <c r="J5" s="52">
        <f>IF(COUNT(I10:I29) &gt; 0, (SUM(I10:I29)/COUNT(I10:I29)), 0)</f>
        <v>0.2564236111</v>
      </c>
      <c r="K5" s="48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7.25" customHeight="1">
      <c r="A6" s="23"/>
      <c r="B6" s="68" t="s">
        <v>32</v>
      </c>
      <c r="C6" s="69">
        <v>45190.0</v>
      </c>
      <c r="D6" s="53">
        <v>0.4375</v>
      </c>
      <c r="E6" s="54">
        <v>0.4652777777777778</v>
      </c>
      <c r="F6" s="44">
        <f t="shared" si="1"/>
        <v>0.02777777778</v>
      </c>
      <c r="G6" s="55" t="str">
        <f>IFERROR(__xludf.DUMMYFUNCTION("SPARKLINE(I5, {""charttype"",""bar""; ""max"",1; ""min"",0; ""color1"",""grey""})"),"")</f>
        <v/>
      </c>
      <c r="H6" s="38"/>
      <c r="I6" s="38"/>
      <c r="J6" s="39"/>
      <c r="K6" s="48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7.25" customHeight="1">
      <c r="A7" s="23"/>
      <c r="B7" s="40" t="s">
        <v>527</v>
      </c>
      <c r="C7" s="56">
        <v>45190.0</v>
      </c>
      <c r="D7" s="53">
        <v>0.625</v>
      </c>
      <c r="E7" s="54">
        <v>0.7083333333333334</v>
      </c>
      <c r="F7" s="44">
        <f t="shared" si="1"/>
        <v>0.08333333333</v>
      </c>
      <c r="G7" s="57"/>
      <c r="H7" s="58"/>
      <c r="I7" s="58"/>
      <c r="J7" s="59"/>
      <c r="K7" s="48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7.25" customHeight="1">
      <c r="A8" s="23"/>
      <c r="B8" s="40" t="s">
        <v>308</v>
      </c>
      <c r="C8" s="56">
        <v>45191.0</v>
      </c>
      <c r="D8" s="42">
        <v>0.4166666666666667</v>
      </c>
      <c r="E8" s="60">
        <v>0.4861111111111111</v>
      </c>
      <c r="F8" s="44">
        <f t="shared" si="1"/>
        <v>0.06944444444</v>
      </c>
      <c r="G8" s="61" t="s">
        <v>28</v>
      </c>
      <c r="H8" s="62"/>
      <c r="I8" s="63"/>
      <c r="J8" s="30"/>
      <c r="K8" s="48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7.25" customHeight="1">
      <c r="A9" s="23"/>
      <c r="B9" s="40" t="s">
        <v>454</v>
      </c>
      <c r="C9" s="56">
        <v>45196.0</v>
      </c>
      <c r="D9" s="53">
        <v>0.6111111111111112</v>
      </c>
      <c r="E9" s="54">
        <v>0.6527777777777778</v>
      </c>
      <c r="F9" s="44">
        <f t="shared" si="1"/>
        <v>0.04166666667</v>
      </c>
      <c r="G9" s="64" t="s">
        <v>30</v>
      </c>
      <c r="H9" s="65" t="s">
        <v>31</v>
      </c>
      <c r="I9" s="66" t="s">
        <v>20</v>
      </c>
      <c r="J9" s="30"/>
      <c r="K9" s="67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7.25" customHeight="1">
      <c r="A10" s="23"/>
      <c r="B10" s="68" t="s">
        <v>528</v>
      </c>
      <c r="C10" s="56">
        <v>45199.0</v>
      </c>
      <c r="D10" s="53">
        <v>0.7083333333333334</v>
      </c>
      <c r="E10" s="54">
        <v>0.75</v>
      </c>
      <c r="F10" s="44">
        <f t="shared" si="1"/>
        <v>0.04166666667</v>
      </c>
      <c r="G10" s="70">
        <v>45180.0</v>
      </c>
      <c r="H10" s="71">
        <f t="shared" ref="H10:H28" si="2">G10+6</f>
        <v>45186</v>
      </c>
      <c r="I10" s="72">
        <f t="shared" ref="I10:I29" si="3">IF(SUMIFS($F:$F,$C:$C,"&gt;="&amp;G10,$C:$C,"&lt;="&amp;H10) &gt; 0, SUMIFS($F:$F,$C:$C,"&gt;="&amp;G10,$C:$C,"&lt;="&amp;H10), IF(G10 &lt;= TODAY(), 0, ""))</f>
        <v>0.01736111111</v>
      </c>
      <c r="J10" s="30"/>
      <c r="K10" s="48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7.25" customHeight="1">
      <c r="A11" s="23"/>
      <c r="B11" s="68" t="s">
        <v>529</v>
      </c>
      <c r="C11" s="56">
        <v>45218.0</v>
      </c>
      <c r="D11" s="53">
        <v>0.6666666666666666</v>
      </c>
      <c r="E11" s="54">
        <v>0.7430555555555556</v>
      </c>
      <c r="F11" s="44">
        <f t="shared" si="1"/>
        <v>0.07638888889</v>
      </c>
      <c r="G11" s="73">
        <f t="shared" ref="G11:G28" si="4">G10+7</f>
        <v>45187</v>
      </c>
      <c r="H11" s="74">
        <f t="shared" si="2"/>
        <v>45193</v>
      </c>
      <c r="I11" s="75">
        <f t="shared" si="3"/>
        <v>0.2361111111</v>
      </c>
      <c r="J11" s="76"/>
      <c r="K11" s="48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7.25" customHeight="1">
      <c r="A12" s="23"/>
      <c r="B12" s="68" t="s">
        <v>530</v>
      </c>
      <c r="C12" s="56">
        <v>45220.0</v>
      </c>
      <c r="D12" s="53">
        <v>0.5</v>
      </c>
      <c r="E12" s="54">
        <v>0.625</v>
      </c>
      <c r="F12" s="44">
        <f t="shared" si="1"/>
        <v>0.125</v>
      </c>
      <c r="G12" s="77">
        <f t="shared" si="4"/>
        <v>45194</v>
      </c>
      <c r="H12" s="78">
        <f t="shared" si="2"/>
        <v>45200</v>
      </c>
      <c r="I12" s="72">
        <f t="shared" si="3"/>
        <v>0.08333333333</v>
      </c>
      <c r="J12" s="76"/>
      <c r="K12" s="48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7.25" customHeight="1">
      <c r="A13" s="23"/>
      <c r="B13" s="68" t="s">
        <v>531</v>
      </c>
      <c r="C13" s="69">
        <v>45237.0</v>
      </c>
      <c r="D13" s="53">
        <v>0.5833333333333334</v>
      </c>
      <c r="E13" s="60">
        <v>0.7291666666666666</v>
      </c>
      <c r="F13" s="44">
        <f t="shared" si="1"/>
        <v>0.1458333333</v>
      </c>
      <c r="G13" s="79">
        <f t="shared" si="4"/>
        <v>45201</v>
      </c>
      <c r="H13" s="80">
        <f t="shared" si="2"/>
        <v>45207</v>
      </c>
      <c r="I13" s="75">
        <f t="shared" si="3"/>
        <v>0</v>
      </c>
      <c r="J13" s="48"/>
      <c r="K13" s="48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7.25" customHeight="1">
      <c r="A14" s="23"/>
      <c r="B14" s="68" t="s">
        <v>532</v>
      </c>
      <c r="C14" s="69">
        <v>45244.0</v>
      </c>
      <c r="D14" s="42">
        <v>0.375</v>
      </c>
      <c r="E14" s="54">
        <v>0.4791666666715173</v>
      </c>
      <c r="F14" s="44">
        <f t="shared" si="1"/>
        <v>0.1041666667</v>
      </c>
      <c r="G14" s="77">
        <f t="shared" si="4"/>
        <v>45208</v>
      </c>
      <c r="H14" s="78">
        <f t="shared" si="2"/>
        <v>45214</v>
      </c>
      <c r="I14" s="72">
        <f t="shared" si="3"/>
        <v>0</v>
      </c>
      <c r="J14" s="48"/>
      <c r="K14" s="48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7.25" customHeight="1">
      <c r="A15" s="23"/>
      <c r="B15" s="68" t="s">
        <v>533</v>
      </c>
      <c r="C15" s="69">
        <v>45244.0</v>
      </c>
      <c r="D15" s="53">
        <v>0.6458333333333334</v>
      </c>
      <c r="E15" s="54">
        <v>0.6875</v>
      </c>
      <c r="F15" s="44">
        <f t="shared" si="1"/>
        <v>0.04166666667</v>
      </c>
      <c r="G15" s="73">
        <f t="shared" si="4"/>
        <v>45215</v>
      </c>
      <c r="H15" s="74">
        <f t="shared" si="2"/>
        <v>45221</v>
      </c>
      <c r="I15" s="75">
        <f t="shared" si="3"/>
        <v>0.2013888889</v>
      </c>
      <c r="J15" s="48"/>
      <c r="K15" s="48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7.25" customHeight="1">
      <c r="A16" s="23"/>
      <c r="B16" s="68" t="s">
        <v>534</v>
      </c>
      <c r="C16" s="69">
        <v>45246.0</v>
      </c>
      <c r="D16" s="53">
        <v>0.6458333333333334</v>
      </c>
      <c r="E16" s="54">
        <v>0.6875</v>
      </c>
      <c r="F16" s="44">
        <f t="shared" si="1"/>
        <v>0.04166666667</v>
      </c>
      <c r="G16" s="77">
        <f t="shared" si="4"/>
        <v>45222</v>
      </c>
      <c r="H16" s="78">
        <f t="shared" si="2"/>
        <v>45228</v>
      </c>
      <c r="I16" s="72">
        <f t="shared" si="3"/>
        <v>0</v>
      </c>
      <c r="J16" s="30"/>
      <c r="K16" s="48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7.25" customHeight="1">
      <c r="A17" s="23"/>
      <c r="B17" s="68" t="s">
        <v>533</v>
      </c>
      <c r="C17" s="69">
        <v>45250.0</v>
      </c>
      <c r="D17" s="53">
        <v>0.5833333333333334</v>
      </c>
      <c r="E17" s="60">
        <v>0.625</v>
      </c>
      <c r="F17" s="44">
        <f t="shared" si="1"/>
        <v>0.04166666667</v>
      </c>
      <c r="G17" s="73">
        <f t="shared" si="4"/>
        <v>45229</v>
      </c>
      <c r="H17" s="74">
        <f t="shared" si="2"/>
        <v>45235</v>
      </c>
      <c r="I17" s="75">
        <f t="shared" si="3"/>
        <v>0</v>
      </c>
      <c r="J17" s="104" t="s">
        <v>127</v>
      </c>
      <c r="K17" s="48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7.25" customHeight="1">
      <c r="A18" s="23"/>
      <c r="B18" s="68" t="s">
        <v>535</v>
      </c>
      <c r="C18" s="69">
        <v>45253.0</v>
      </c>
      <c r="D18" s="84">
        <v>0.6458333333333334</v>
      </c>
      <c r="E18" s="54">
        <v>0.7361111111111112</v>
      </c>
      <c r="F18" s="44">
        <f t="shared" si="1"/>
        <v>0.09027777778</v>
      </c>
      <c r="G18" s="77">
        <f t="shared" si="4"/>
        <v>45236</v>
      </c>
      <c r="H18" s="78">
        <f t="shared" si="2"/>
        <v>45242</v>
      </c>
      <c r="I18" s="72">
        <f t="shared" si="3"/>
        <v>0.1458333333</v>
      </c>
      <c r="J18" s="82"/>
      <c r="K18" s="48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7.25" customHeight="1">
      <c r="A19" s="23"/>
      <c r="B19" s="40" t="s">
        <v>536</v>
      </c>
      <c r="C19" s="69">
        <v>45256.0</v>
      </c>
      <c r="D19" s="42">
        <v>0.75</v>
      </c>
      <c r="E19" s="60">
        <v>0.7708333333333334</v>
      </c>
      <c r="F19" s="44">
        <f t="shared" si="1"/>
        <v>0.02083333333</v>
      </c>
      <c r="G19" s="73">
        <f t="shared" si="4"/>
        <v>45243</v>
      </c>
      <c r="H19" s="74">
        <f t="shared" si="2"/>
        <v>45249</v>
      </c>
      <c r="I19" s="75">
        <f t="shared" si="3"/>
        <v>0.1875</v>
      </c>
      <c r="J19" s="30"/>
      <c r="K19" s="48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7.25" customHeight="1">
      <c r="A20" s="23"/>
      <c r="B20" s="40" t="s">
        <v>537</v>
      </c>
      <c r="C20" s="69">
        <v>45257.0</v>
      </c>
      <c r="D20" s="53">
        <v>0.375</v>
      </c>
      <c r="E20" s="60">
        <v>0.4791666666666667</v>
      </c>
      <c r="F20" s="44">
        <f t="shared" si="1"/>
        <v>0.1041666667</v>
      </c>
      <c r="G20" s="77">
        <f t="shared" si="4"/>
        <v>45250</v>
      </c>
      <c r="H20" s="78">
        <f t="shared" si="2"/>
        <v>45256</v>
      </c>
      <c r="I20" s="72">
        <f t="shared" si="3"/>
        <v>0.1527777778</v>
      </c>
      <c r="J20" s="30"/>
      <c r="K20" s="48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7.25" customHeight="1">
      <c r="A21" s="23"/>
      <c r="B21" s="40" t="s">
        <v>538</v>
      </c>
      <c r="C21" s="69">
        <v>45257.0</v>
      </c>
      <c r="D21" s="53">
        <v>0.5625</v>
      </c>
      <c r="E21" s="124">
        <v>0.7708333333333334</v>
      </c>
      <c r="F21" s="44">
        <f t="shared" si="1"/>
        <v>0.2083333333</v>
      </c>
      <c r="G21" s="73">
        <f t="shared" si="4"/>
        <v>45257</v>
      </c>
      <c r="H21" s="74">
        <f t="shared" si="2"/>
        <v>45263</v>
      </c>
      <c r="I21" s="75">
        <f t="shared" si="3"/>
        <v>0.6875</v>
      </c>
      <c r="J21" s="30"/>
      <c r="K21" s="48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7.25" customHeight="1">
      <c r="A22" s="23"/>
      <c r="B22" s="40" t="s">
        <v>539</v>
      </c>
      <c r="C22" s="69">
        <v>45260.0</v>
      </c>
      <c r="D22" s="53">
        <v>0.4583333333333333</v>
      </c>
      <c r="E22" s="60">
        <v>0.5</v>
      </c>
      <c r="F22" s="44">
        <f t="shared" si="1"/>
        <v>0.04166666667</v>
      </c>
      <c r="G22" s="77">
        <f t="shared" si="4"/>
        <v>45264</v>
      </c>
      <c r="H22" s="78">
        <f t="shared" si="2"/>
        <v>45270</v>
      </c>
      <c r="I22" s="72">
        <f t="shared" si="3"/>
        <v>0.4166666667</v>
      </c>
      <c r="J22" s="48"/>
      <c r="K22" s="48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7.25" customHeight="1">
      <c r="A23" s="23"/>
      <c r="B23" s="40" t="s">
        <v>535</v>
      </c>
      <c r="C23" s="69">
        <v>45260.0</v>
      </c>
      <c r="D23" s="84">
        <v>0.5625</v>
      </c>
      <c r="E23" s="60">
        <v>0.7916666666666666</v>
      </c>
      <c r="F23" s="44">
        <f t="shared" si="1"/>
        <v>0.2291666667</v>
      </c>
      <c r="G23" s="73">
        <f t="shared" si="4"/>
        <v>45271</v>
      </c>
      <c r="H23" s="74">
        <f t="shared" si="2"/>
        <v>45277</v>
      </c>
      <c r="I23" s="75">
        <f t="shared" si="3"/>
        <v>0.2986111111</v>
      </c>
      <c r="J23" s="48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7.25" customHeight="1">
      <c r="A24" s="23"/>
      <c r="B24" s="40" t="s">
        <v>540</v>
      </c>
      <c r="C24" s="69">
        <v>45261.0</v>
      </c>
      <c r="D24" s="84">
        <v>0.4583333333333333</v>
      </c>
      <c r="E24" s="60">
        <v>0.5625</v>
      </c>
      <c r="F24" s="44">
        <f t="shared" si="1"/>
        <v>0.1041666667</v>
      </c>
      <c r="G24" s="77">
        <f t="shared" si="4"/>
        <v>45278</v>
      </c>
      <c r="H24" s="78">
        <f t="shared" si="2"/>
        <v>45284</v>
      </c>
      <c r="I24" s="72">
        <f t="shared" si="3"/>
        <v>0.3263888889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7.25" customHeight="1">
      <c r="A25" s="23"/>
      <c r="B25" s="68" t="s">
        <v>541</v>
      </c>
      <c r="C25" s="69">
        <v>45264.0</v>
      </c>
      <c r="D25" s="125">
        <v>0.375</v>
      </c>
      <c r="E25" s="60">
        <v>0.5</v>
      </c>
      <c r="F25" s="44">
        <f t="shared" si="1"/>
        <v>0.125</v>
      </c>
      <c r="G25" s="73">
        <f t="shared" si="4"/>
        <v>45285</v>
      </c>
      <c r="H25" s="74">
        <f t="shared" si="2"/>
        <v>45291</v>
      </c>
      <c r="I25" s="75">
        <f t="shared" si="3"/>
        <v>0</v>
      </c>
      <c r="J25" s="104" t="s">
        <v>127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7.25" customHeight="1">
      <c r="A26" s="23"/>
      <c r="B26" s="68" t="s">
        <v>542</v>
      </c>
      <c r="C26" s="69">
        <v>45265.0</v>
      </c>
      <c r="D26" s="53">
        <v>0.5833333333333334</v>
      </c>
      <c r="E26" s="60">
        <v>0.75</v>
      </c>
      <c r="F26" s="44">
        <f t="shared" si="1"/>
        <v>0.1666666667</v>
      </c>
      <c r="G26" s="77">
        <f t="shared" si="4"/>
        <v>45292</v>
      </c>
      <c r="H26" s="78">
        <f t="shared" si="2"/>
        <v>45298</v>
      </c>
      <c r="I26" s="72">
        <f t="shared" si="3"/>
        <v>0.5</v>
      </c>
      <c r="J26" s="88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7.25" customHeight="1">
      <c r="A27" s="23"/>
      <c r="B27" s="68" t="s">
        <v>543</v>
      </c>
      <c r="C27" s="69">
        <v>45266.0</v>
      </c>
      <c r="D27" s="53">
        <v>0.4166666666666667</v>
      </c>
      <c r="E27" s="60">
        <v>0.4791666666666667</v>
      </c>
      <c r="F27" s="44">
        <f t="shared" si="1"/>
        <v>0.0625</v>
      </c>
      <c r="G27" s="73">
        <f t="shared" si="4"/>
        <v>45299</v>
      </c>
      <c r="H27" s="74">
        <f t="shared" si="2"/>
        <v>45305</v>
      </c>
      <c r="I27" s="75">
        <f t="shared" si="3"/>
        <v>0.9375</v>
      </c>
      <c r="J27" s="89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7.25" customHeight="1">
      <c r="A28" s="23"/>
      <c r="B28" s="68" t="s">
        <v>544</v>
      </c>
      <c r="C28" s="69">
        <v>45269.0</v>
      </c>
      <c r="D28" s="53">
        <v>0.6458333333333334</v>
      </c>
      <c r="E28" s="87">
        <v>0.7083333333333334</v>
      </c>
      <c r="F28" s="44">
        <f t="shared" si="1"/>
        <v>0.0625</v>
      </c>
      <c r="G28" s="77">
        <f t="shared" si="4"/>
        <v>45306</v>
      </c>
      <c r="H28" s="78">
        <f t="shared" si="2"/>
        <v>45312</v>
      </c>
      <c r="I28" s="72">
        <f t="shared" si="3"/>
        <v>0.7708333333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7.25" customHeight="1">
      <c r="A29" s="23"/>
      <c r="B29" s="68" t="s">
        <v>545</v>
      </c>
      <c r="C29" s="69">
        <v>45272.0</v>
      </c>
      <c r="D29" s="86">
        <v>0.5625</v>
      </c>
      <c r="E29" s="95">
        <v>0.7361111111111112</v>
      </c>
      <c r="F29" s="44">
        <f t="shared" si="1"/>
        <v>0.1736111111</v>
      </c>
      <c r="G29" s="90">
        <f>G28+7</f>
        <v>45313</v>
      </c>
      <c r="H29" s="91">
        <f>G29+1</f>
        <v>45314</v>
      </c>
      <c r="I29" s="92">
        <f t="shared" si="3"/>
        <v>0.1666666667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7.25" customHeight="1">
      <c r="A30" s="23"/>
      <c r="B30" s="68" t="s">
        <v>546</v>
      </c>
      <c r="C30" s="69">
        <v>45273.0</v>
      </c>
      <c r="D30" s="86">
        <v>0.6041666666666666</v>
      </c>
      <c r="E30" s="87">
        <v>0.6458333333333334</v>
      </c>
      <c r="F30" s="44">
        <f t="shared" si="1"/>
        <v>0.04166666667</v>
      </c>
      <c r="G30" s="93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7.25" customHeight="1">
      <c r="A31" s="23"/>
      <c r="B31" s="68" t="s">
        <v>547</v>
      </c>
      <c r="C31" s="69">
        <v>45274.0</v>
      </c>
      <c r="D31" s="86">
        <v>0.375</v>
      </c>
      <c r="E31" s="87">
        <v>0.4583333333333333</v>
      </c>
      <c r="F31" s="44">
        <f t="shared" si="1"/>
        <v>0.08333333333</v>
      </c>
      <c r="G31" s="93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7.25" customHeight="1">
      <c r="A32" s="23"/>
      <c r="B32" s="68" t="s">
        <v>548</v>
      </c>
      <c r="C32" s="69">
        <v>45278.0</v>
      </c>
      <c r="D32" s="86">
        <v>0.375</v>
      </c>
      <c r="E32" s="87">
        <v>0.4305555555555556</v>
      </c>
      <c r="F32" s="44">
        <f t="shared" si="1"/>
        <v>0.05555555556</v>
      </c>
      <c r="G32" s="93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7.25" customHeight="1">
      <c r="A33" s="23"/>
      <c r="B33" s="68" t="s">
        <v>549</v>
      </c>
      <c r="C33" s="69">
        <v>45278.0</v>
      </c>
      <c r="D33" s="86">
        <v>0.5833333333333334</v>
      </c>
      <c r="E33" s="87">
        <v>0.75</v>
      </c>
      <c r="F33" s="44">
        <f t="shared" si="1"/>
        <v>0.1666666667</v>
      </c>
      <c r="G33" s="93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7.25" customHeight="1">
      <c r="A34" s="23"/>
      <c r="B34" s="68" t="s">
        <v>550</v>
      </c>
      <c r="C34" s="69">
        <v>45279.0</v>
      </c>
      <c r="D34" s="86">
        <v>0.4583333333333333</v>
      </c>
      <c r="E34" s="87">
        <v>0.5208333333333334</v>
      </c>
      <c r="F34" s="44">
        <f t="shared" si="1"/>
        <v>0.0625</v>
      </c>
      <c r="G34" s="93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7.25" customHeight="1">
      <c r="A35" s="23"/>
      <c r="B35" s="68" t="s">
        <v>551</v>
      </c>
      <c r="C35" s="69">
        <v>45280.0</v>
      </c>
      <c r="D35" s="86">
        <v>0.6180555555555556</v>
      </c>
      <c r="E35" s="87">
        <v>0.6597222222222222</v>
      </c>
      <c r="F35" s="44">
        <f t="shared" si="1"/>
        <v>0.04166666667</v>
      </c>
      <c r="G35" s="93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7.25" customHeight="1">
      <c r="A36" s="23"/>
      <c r="B36" s="68" t="s">
        <v>549</v>
      </c>
      <c r="C36" s="69">
        <v>45295.0</v>
      </c>
      <c r="D36" s="86">
        <v>0.6666666666666666</v>
      </c>
      <c r="E36" s="87">
        <v>0.75</v>
      </c>
      <c r="F36" s="44">
        <f t="shared" si="1"/>
        <v>0.08333333333</v>
      </c>
      <c r="G36" s="93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7.25" customHeight="1">
      <c r="A37" s="23"/>
      <c r="B37" s="68" t="s">
        <v>552</v>
      </c>
      <c r="C37" s="69">
        <v>45293.0</v>
      </c>
      <c r="D37" s="86">
        <v>0.6666666666666666</v>
      </c>
      <c r="E37" s="87">
        <v>0.7916666666666666</v>
      </c>
      <c r="F37" s="44">
        <f t="shared" si="1"/>
        <v>0.125</v>
      </c>
      <c r="G37" s="93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7.25" customHeight="1">
      <c r="A38" s="23"/>
      <c r="B38" s="68" t="s">
        <v>553</v>
      </c>
      <c r="C38" s="69">
        <v>45296.0</v>
      </c>
      <c r="D38" s="86">
        <v>0.4583333333333333</v>
      </c>
      <c r="E38" s="87">
        <v>0.75</v>
      </c>
      <c r="F38" s="44">
        <f t="shared" si="1"/>
        <v>0.2916666667</v>
      </c>
      <c r="G38" s="93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7.25" customHeight="1">
      <c r="A39" s="23"/>
      <c r="B39" s="68" t="s">
        <v>554</v>
      </c>
      <c r="C39" s="69">
        <v>45300.0</v>
      </c>
      <c r="D39" s="86">
        <v>0.5416666666666666</v>
      </c>
      <c r="E39" s="87">
        <v>0.6458333333333334</v>
      </c>
      <c r="F39" s="44">
        <f t="shared" si="1"/>
        <v>0.1041666667</v>
      </c>
      <c r="G39" s="93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7.25" customHeight="1">
      <c r="A40" s="23"/>
      <c r="B40" s="68" t="s">
        <v>555</v>
      </c>
      <c r="C40" s="69">
        <v>45301.0</v>
      </c>
      <c r="D40" s="86">
        <v>0.5416666666666666</v>
      </c>
      <c r="E40" s="87">
        <v>0.75</v>
      </c>
      <c r="F40" s="44">
        <f t="shared" si="1"/>
        <v>0.2083333333</v>
      </c>
      <c r="G40" s="93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7.25" customHeight="1">
      <c r="A41" s="23"/>
      <c r="B41" s="68" t="s">
        <v>556</v>
      </c>
      <c r="C41" s="69">
        <v>45301.0</v>
      </c>
      <c r="D41" s="105">
        <v>0.75</v>
      </c>
      <c r="E41" s="87">
        <v>0.7916666666666666</v>
      </c>
      <c r="F41" s="44">
        <f t="shared" si="1"/>
        <v>0.04166666667</v>
      </c>
      <c r="G41" s="93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7.25" customHeight="1">
      <c r="A42" s="23"/>
      <c r="B42" s="68" t="s">
        <v>556</v>
      </c>
      <c r="C42" s="69">
        <v>45302.0</v>
      </c>
      <c r="D42" s="86">
        <v>0.5416666666666666</v>
      </c>
      <c r="E42" s="87">
        <v>0.7916666666666666</v>
      </c>
      <c r="F42" s="44">
        <f t="shared" si="1"/>
        <v>0.25</v>
      </c>
      <c r="G42" s="93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7.25" customHeight="1">
      <c r="A43" s="23"/>
      <c r="B43" s="68" t="s">
        <v>557</v>
      </c>
      <c r="C43" s="69">
        <v>45303.0</v>
      </c>
      <c r="D43" s="86">
        <v>0.5</v>
      </c>
      <c r="E43" s="87">
        <v>0.5833333333333334</v>
      </c>
      <c r="F43" s="44">
        <f t="shared" si="1"/>
        <v>0.08333333333</v>
      </c>
      <c r="G43" s="93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7.25" customHeight="1">
      <c r="A44" s="23"/>
      <c r="B44" s="68" t="s">
        <v>558</v>
      </c>
      <c r="C44" s="69">
        <v>45304.0</v>
      </c>
      <c r="D44" s="86">
        <v>0.5</v>
      </c>
      <c r="E44" s="87">
        <v>0.75</v>
      </c>
      <c r="F44" s="44">
        <f t="shared" si="1"/>
        <v>0.25</v>
      </c>
      <c r="G44" s="93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7.25" customHeight="1">
      <c r="A45" s="23"/>
      <c r="B45" s="68" t="s">
        <v>559</v>
      </c>
      <c r="C45" s="69">
        <v>45306.0</v>
      </c>
      <c r="D45" s="86">
        <v>0.4166666666666667</v>
      </c>
      <c r="E45" s="87">
        <v>0.4583333333333333</v>
      </c>
      <c r="F45" s="44">
        <f t="shared" si="1"/>
        <v>0.04166666667</v>
      </c>
      <c r="G45" s="93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7.25" customHeight="1">
      <c r="A46" s="23"/>
      <c r="B46" s="68" t="s">
        <v>560</v>
      </c>
      <c r="C46" s="69">
        <v>45306.0</v>
      </c>
      <c r="D46" s="86">
        <v>0.7083333333333334</v>
      </c>
      <c r="E46" s="87">
        <v>0.8333333333333334</v>
      </c>
      <c r="F46" s="44">
        <f t="shared" si="1"/>
        <v>0.125</v>
      </c>
      <c r="G46" s="93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7.25" customHeight="1">
      <c r="A47" s="23"/>
      <c r="B47" s="68" t="s">
        <v>556</v>
      </c>
      <c r="C47" s="69">
        <v>45307.0</v>
      </c>
      <c r="D47" s="86">
        <v>0.375</v>
      </c>
      <c r="E47" s="87">
        <v>0.5</v>
      </c>
      <c r="F47" s="44">
        <f t="shared" si="1"/>
        <v>0.125</v>
      </c>
      <c r="G47" s="93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7.25" customHeight="1">
      <c r="A48" s="23"/>
      <c r="B48" s="68" t="s">
        <v>561</v>
      </c>
      <c r="C48" s="69">
        <v>45307.0</v>
      </c>
      <c r="D48" s="105">
        <v>0.75</v>
      </c>
      <c r="E48" s="87">
        <v>0.8125</v>
      </c>
      <c r="F48" s="44">
        <f t="shared" si="1"/>
        <v>0.0625</v>
      </c>
      <c r="G48" s="93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7.25" customHeight="1">
      <c r="A49" s="23"/>
      <c r="B49" s="68" t="s">
        <v>562</v>
      </c>
      <c r="C49" s="69">
        <v>45308.0</v>
      </c>
      <c r="D49" s="86">
        <v>0.4166666666666667</v>
      </c>
      <c r="E49" s="87">
        <v>0.5416666666666666</v>
      </c>
      <c r="F49" s="44">
        <f t="shared" si="1"/>
        <v>0.125</v>
      </c>
      <c r="G49" s="93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7.25" customHeight="1">
      <c r="A50" s="23"/>
      <c r="B50" s="68" t="s">
        <v>563</v>
      </c>
      <c r="C50" s="69">
        <v>45310.0</v>
      </c>
      <c r="D50" s="86">
        <v>0.5833333333333334</v>
      </c>
      <c r="E50" s="87">
        <v>0.7083333333333334</v>
      </c>
      <c r="F50" s="44">
        <f t="shared" si="1"/>
        <v>0.125</v>
      </c>
      <c r="G50" s="93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7.25" customHeight="1">
      <c r="A51" s="23"/>
      <c r="B51" s="68" t="s">
        <v>564</v>
      </c>
      <c r="C51" s="69">
        <v>45312.0</v>
      </c>
      <c r="D51" s="86">
        <v>0.5833333333333334</v>
      </c>
      <c r="E51" s="87">
        <v>0.75</v>
      </c>
      <c r="F51" s="44">
        <f t="shared" si="1"/>
        <v>0.1666666667</v>
      </c>
      <c r="G51" s="93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7.25" customHeight="1">
      <c r="A52" s="23"/>
      <c r="B52" s="68" t="s">
        <v>565</v>
      </c>
      <c r="C52" s="69">
        <v>45313.0</v>
      </c>
      <c r="D52" s="105">
        <v>0.625</v>
      </c>
      <c r="E52" s="87">
        <v>0.7916666666666666</v>
      </c>
      <c r="F52" s="44">
        <f t="shared" si="1"/>
        <v>0.1666666667</v>
      </c>
      <c r="G52" s="93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7.25" customHeight="1">
      <c r="A53" s="23"/>
      <c r="B53" s="98"/>
      <c r="C53" s="99"/>
      <c r="D53" s="86"/>
      <c r="E53" s="87"/>
      <c r="F53" s="44" t="str">
        <f t="shared" si="1"/>
        <v/>
      </c>
      <c r="G53" s="93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7.25" customHeight="1">
      <c r="A54" s="23"/>
      <c r="B54" s="98"/>
      <c r="C54" s="99"/>
      <c r="D54" s="86"/>
      <c r="E54" s="87"/>
      <c r="F54" s="44" t="str">
        <f t="shared" si="1"/>
        <v/>
      </c>
      <c r="G54" s="93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7.25" customHeight="1">
      <c r="A55" s="23"/>
      <c r="B55" s="98"/>
      <c r="C55" s="99"/>
      <c r="D55" s="86"/>
      <c r="E55" s="87"/>
      <c r="F55" s="44" t="str">
        <f t="shared" si="1"/>
        <v/>
      </c>
      <c r="G55" s="93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7.25" customHeight="1">
      <c r="A56" s="23"/>
      <c r="B56" s="98"/>
      <c r="C56" s="99"/>
      <c r="D56" s="86"/>
      <c r="E56" s="87"/>
      <c r="F56" s="44" t="str">
        <f t="shared" si="1"/>
        <v/>
      </c>
      <c r="G56" s="93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7.25" customHeight="1">
      <c r="A57" s="23"/>
      <c r="B57" s="98"/>
      <c r="C57" s="99"/>
      <c r="D57" s="86"/>
      <c r="E57" s="87"/>
      <c r="F57" s="44" t="str">
        <f t="shared" si="1"/>
        <v/>
      </c>
      <c r="G57" s="93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7.25" customHeight="1">
      <c r="A58" s="23"/>
      <c r="B58" s="98"/>
      <c r="C58" s="99"/>
      <c r="D58" s="86"/>
      <c r="E58" s="87"/>
      <c r="F58" s="44" t="str">
        <f t="shared" si="1"/>
        <v/>
      </c>
      <c r="G58" s="93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7.25" customHeight="1">
      <c r="A59" s="23"/>
      <c r="B59" s="98"/>
      <c r="C59" s="99"/>
      <c r="D59" s="86"/>
      <c r="E59" s="87"/>
      <c r="F59" s="44" t="str">
        <f t="shared" si="1"/>
        <v/>
      </c>
      <c r="G59" s="93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7.25" customHeight="1">
      <c r="A60" s="23"/>
      <c r="B60" s="98"/>
      <c r="C60" s="99"/>
      <c r="D60" s="86"/>
      <c r="E60" s="87"/>
      <c r="F60" s="44" t="str">
        <f t="shared" si="1"/>
        <v/>
      </c>
      <c r="G60" s="93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7.25" customHeight="1">
      <c r="A61" s="23"/>
      <c r="B61" s="98"/>
      <c r="C61" s="99"/>
      <c r="D61" s="86"/>
      <c r="E61" s="87"/>
      <c r="F61" s="44" t="str">
        <f t="shared" si="1"/>
        <v/>
      </c>
      <c r="G61" s="93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7.25" customHeight="1">
      <c r="A62" s="23"/>
      <c r="B62" s="98"/>
      <c r="C62" s="99"/>
      <c r="D62" s="86"/>
      <c r="E62" s="87"/>
      <c r="F62" s="44" t="str">
        <f t="shared" si="1"/>
        <v/>
      </c>
      <c r="G62" s="93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7.25" customHeight="1">
      <c r="A63" s="23"/>
      <c r="B63" s="98"/>
      <c r="C63" s="99"/>
      <c r="D63" s="86"/>
      <c r="E63" s="87"/>
      <c r="F63" s="44" t="str">
        <f t="shared" si="1"/>
        <v/>
      </c>
      <c r="G63" s="93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7.25" customHeight="1">
      <c r="A64" s="23"/>
      <c r="B64" s="98"/>
      <c r="C64" s="99"/>
      <c r="D64" s="86"/>
      <c r="E64" s="87"/>
      <c r="F64" s="44" t="str">
        <f t="shared" si="1"/>
        <v/>
      </c>
      <c r="G64" s="93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7.25" customHeight="1">
      <c r="A65" s="23"/>
      <c r="B65" s="98"/>
      <c r="C65" s="99"/>
      <c r="D65" s="86"/>
      <c r="E65" s="87"/>
      <c r="F65" s="44" t="str">
        <f t="shared" si="1"/>
        <v/>
      </c>
      <c r="G65" s="93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7.25" customHeight="1">
      <c r="A66" s="23"/>
      <c r="B66" s="98"/>
      <c r="C66" s="99"/>
      <c r="D66" s="86"/>
      <c r="E66" s="87"/>
      <c r="F66" s="44" t="str">
        <f t="shared" si="1"/>
        <v/>
      </c>
      <c r="G66" s="93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7.25" customHeight="1">
      <c r="A67" s="23"/>
      <c r="B67" s="98"/>
      <c r="C67" s="99"/>
      <c r="D67" s="86"/>
      <c r="E67" s="87"/>
      <c r="F67" s="44" t="str">
        <f t="shared" si="1"/>
        <v/>
      </c>
      <c r="G67" s="93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7.25" customHeight="1">
      <c r="A68" s="23"/>
      <c r="B68" s="98"/>
      <c r="C68" s="99"/>
      <c r="D68" s="86"/>
      <c r="E68" s="87"/>
      <c r="F68" s="44" t="str">
        <f t="shared" si="1"/>
        <v/>
      </c>
      <c r="G68" s="93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7.25" customHeight="1">
      <c r="A69" s="23"/>
      <c r="B69" s="98"/>
      <c r="C69" s="99"/>
      <c r="D69" s="100"/>
      <c r="E69" s="101"/>
      <c r="F69" s="44" t="str">
        <f t="shared" si="1"/>
        <v/>
      </c>
      <c r="G69" s="93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7.25" customHeight="1">
      <c r="A70" s="23"/>
      <c r="B70" s="98"/>
      <c r="C70" s="99"/>
      <c r="D70" s="100"/>
      <c r="E70" s="101"/>
      <c r="F70" s="44" t="str">
        <f t="shared" si="1"/>
        <v/>
      </c>
      <c r="G70" s="93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7.25" customHeight="1">
      <c r="A71" s="23"/>
      <c r="B71" s="98"/>
      <c r="C71" s="99"/>
      <c r="D71" s="100"/>
      <c r="E71" s="101"/>
      <c r="F71" s="44" t="str">
        <f t="shared" si="1"/>
        <v/>
      </c>
      <c r="G71" s="93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7.25" customHeight="1">
      <c r="A72" s="23"/>
      <c r="B72" s="98"/>
      <c r="C72" s="99"/>
      <c r="D72" s="100"/>
      <c r="E72" s="101"/>
      <c r="F72" s="44" t="str">
        <f t="shared" si="1"/>
        <v/>
      </c>
      <c r="G72" s="93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7.25" customHeight="1">
      <c r="A73" s="23"/>
      <c r="B73" s="98"/>
      <c r="C73" s="99"/>
      <c r="D73" s="100"/>
      <c r="E73" s="101"/>
      <c r="F73" s="44" t="str">
        <f t="shared" si="1"/>
        <v/>
      </c>
      <c r="G73" s="93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7.25" customHeight="1">
      <c r="A74" s="23"/>
      <c r="B74" s="98"/>
      <c r="C74" s="99"/>
      <c r="D74" s="100"/>
      <c r="E74" s="101"/>
      <c r="F74" s="44" t="str">
        <f t="shared" si="1"/>
        <v/>
      </c>
      <c r="G74" s="93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7.25" customHeight="1">
      <c r="A75" s="23"/>
      <c r="B75" s="98"/>
      <c r="C75" s="99"/>
      <c r="D75" s="100"/>
      <c r="E75" s="101"/>
      <c r="F75" s="44" t="str">
        <f t="shared" si="1"/>
        <v/>
      </c>
      <c r="G75" s="93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7.25" customHeight="1">
      <c r="A76" s="23"/>
      <c r="B76" s="98"/>
      <c r="C76" s="99"/>
      <c r="D76" s="100"/>
      <c r="E76" s="101"/>
      <c r="F76" s="44" t="str">
        <f t="shared" si="1"/>
        <v/>
      </c>
      <c r="G76" s="93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7.25" customHeight="1">
      <c r="A77" s="23"/>
      <c r="B77" s="98"/>
      <c r="C77" s="99"/>
      <c r="D77" s="100"/>
      <c r="E77" s="101"/>
      <c r="F77" s="44" t="str">
        <f t="shared" si="1"/>
        <v/>
      </c>
      <c r="G77" s="93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7.25" customHeight="1">
      <c r="A78" s="23"/>
      <c r="B78" s="98"/>
      <c r="C78" s="99"/>
      <c r="D78" s="100"/>
      <c r="E78" s="101"/>
      <c r="F78" s="44" t="str">
        <f t="shared" si="1"/>
        <v/>
      </c>
      <c r="G78" s="93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7.25" customHeight="1">
      <c r="A79" s="23"/>
      <c r="B79" s="98"/>
      <c r="C79" s="99"/>
      <c r="D79" s="100"/>
      <c r="E79" s="101"/>
      <c r="F79" s="44" t="str">
        <f t="shared" si="1"/>
        <v/>
      </c>
      <c r="G79" s="93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7.25" customHeight="1">
      <c r="A80" s="23"/>
      <c r="B80" s="98"/>
      <c r="C80" s="99"/>
      <c r="D80" s="100"/>
      <c r="E80" s="101"/>
      <c r="F80" s="44" t="str">
        <f t="shared" si="1"/>
        <v/>
      </c>
      <c r="G80" s="93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7.25" customHeight="1">
      <c r="A81" s="23"/>
      <c r="B81" s="98"/>
      <c r="C81" s="99"/>
      <c r="D81" s="100"/>
      <c r="E81" s="101"/>
      <c r="F81" s="44" t="str">
        <f t="shared" si="1"/>
        <v/>
      </c>
      <c r="G81" s="93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7.25" customHeight="1">
      <c r="A82" s="23"/>
      <c r="B82" s="98"/>
      <c r="C82" s="99"/>
      <c r="D82" s="100"/>
      <c r="E82" s="101"/>
      <c r="F82" s="44" t="str">
        <f t="shared" si="1"/>
        <v/>
      </c>
      <c r="G82" s="93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7.25" customHeight="1">
      <c r="A83" s="23"/>
      <c r="B83" s="98"/>
      <c r="C83" s="99"/>
      <c r="D83" s="100"/>
      <c r="E83" s="101"/>
      <c r="F83" s="44" t="str">
        <f t="shared" si="1"/>
        <v/>
      </c>
      <c r="G83" s="93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7.25" customHeight="1">
      <c r="A84" s="23"/>
      <c r="B84" s="98"/>
      <c r="C84" s="99"/>
      <c r="D84" s="100"/>
      <c r="E84" s="101"/>
      <c r="F84" s="44" t="str">
        <f t="shared" si="1"/>
        <v/>
      </c>
      <c r="G84" s="93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7.25" customHeight="1">
      <c r="A85" s="23"/>
      <c r="B85" s="98"/>
      <c r="C85" s="99"/>
      <c r="D85" s="100"/>
      <c r="E85" s="101"/>
      <c r="F85" s="44" t="str">
        <f t="shared" si="1"/>
        <v/>
      </c>
      <c r="G85" s="93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7.25" customHeight="1">
      <c r="A86" s="23"/>
      <c r="B86" s="98"/>
      <c r="C86" s="99"/>
      <c r="D86" s="100"/>
      <c r="E86" s="101"/>
      <c r="F86" s="44" t="str">
        <f t="shared" si="1"/>
        <v/>
      </c>
      <c r="G86" s="93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7.25" customHeight="1">
      <c r="A87" s="23"/>
      <c r="B87" s="98"/>
      <c r="C87" s="99"/>
      <c r="D87" s="100"/>
      <c r="E87" s="101"/>
      <c r="F87" s="44" t="str">
        <f t="shared" si="1"/>
        <v/>
      </c>
      <c r="G87" s="93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7.25" customHeight="1">
      <c r="A88" s="23"/>
      <c r="B88" s="98"/>
      <c r="C88" s="99"/>
      <c r="D88" s="100"/>
      <c r="E88" s="101"/>
      <c r="F88" s="44" t="str">
        <f t="shared" si="1"/>
        <v/>
      </c>
      <c r="G88" s="93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7.25" customHeight="1">
      <c r="A89" s="23"/>
      <c r="B89" s="98"/>
      <c r="C89" s="99"/>
      <c r="D89" s="100"/>
      <c r="E89" s="101"/>
      <c r="F89" s="44" t="str">
        <f t="shared" si="1"/>
        <v/>
      </c>
      <c r="G89" s="93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7.25" customHeight="1">
      <c r="A90" s="23"/>
      <c r="B90" s="98"/>
      <c r="C90" s="99"/>
      <c r="D90" s="100"/>
      <c r="E90" s="101"/>
      <c r="F90" s="44" t="str">
        <f t="shared" si="1"/>
        <v/>
      </c>
      <c r="G90" s="93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7.25" customHeight="1">
      <c r="A91" s="23"/>
      <c r="B91" s="98"/>
      <c r="C91" s="99"/>
      <c r="D91" s="100"/>
      <c r="E91" s="101"/>
      <c r="F91" s="44" t="str">
        <f t="shared" si="1"/>
        <v/>
      </c>
      <c r="G91" s="93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7.25" customHeight="1">
      <c r="A92" s="23"/>
      <c r="B92" s="98"/>
      <c r="C92" s="99"/>
      <c r="D92" s="100"/>
      <c r="E92" s="101"/>
      <c r="F92" s="44" t="str">
        <f t="shared" si="1"/>
        <v/>
      </c>
      <c r="G92" s="93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7.25" customHeight="1">
      <c r="A93" s="23"/>
      <c r="B93" s="98"/>
      <c r="C93" s="99"/>
      <c r="D93" s="100"/>
      <c r="E93" s="101"/>
      <c r="F93" s="44" t="str">
        <f t="shared" si="1"/>
        <v/>
      </c>
      <c r="G93" s="93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7.25" customHeight="1">
      <c r="A94" s="23"/>
      <c r="B94" s="98"/>
      <c r="C94" s="99"/>
      <c r="D94" s="100"/>
      <c r="E94" s="101"/>
      <c r="F94" s="44" t="str">
        <f t="shared" si="1"/>
        <v/>
      </c>
      <c r="G94" s="93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7.25" customHeight="1">
      <c r="A95" s="23"/>
      <c r="B95" s="98"/>
      <c r="C95" s="99"/>
      <c r="D95" s="100"/>
      <c r="E95" s="101"/>
      <c r="F95" s="44" t="str">
        <f t="shared" si="1"/>
        <v/>
      </c>
      <c r="G95" s="93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7.25" customHeight="1">
      <c r="A96" s="23"/>
      <c r="B96" s="98"/>
      <c r="C96" s="99"/>
      <c r="D96" s="100"/>
      <c r="E96" s="101"/>
      <c r="F96" s="44" t="str">
        <f t="shared" si="1"/>
        <v/>
      </c>
      <c r="G96" s="93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7.25" customHeight="1">
      <c r="A97" s="23"/>
      <c r="B97" s="98"/>
      <c r="C97" s="99"/>
      <c r="D97" s="100"/>
      <c r="E97" s="101"/>
      <c r="F97" s="44" t="str">
        <f t="shared" si="1"/>
        <v/>
      </c>
      <c r="G97" s="93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7.25" customHeight="1">
      <c r="A98" s="23"/>
      <c r="B98" s="98"/>
      <c r="C98" s="99"/>
      <c r="D98" s="100"/>
      <c r="E98" s="101"/>
      <c r="F98" s="44" t="str">
        <f t="shared" si="1"/>
        <v/>
      </c>
      <c r="G98" s="93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7.25" customHeight="1">
      <c r="A99" s="23"/>
      <c r="B99" s="98"/>
      <c r="C99" s="99"/>
      <c r="D99" s="100"/>
      <c r="E99" s="101"/>
      <c r="F99" s="44" t="str">
        <f t="shared" si="1"/>
        <v/>
      </c>
      <c r="G99" s="93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7.25" customHeight="1">
      <c r="A100" s="23"/>
      <c r="B100" s="98"/>
      <c r="C100" s="99"/>
      <c r="D100" s="100"/>
      <c r="E100" s="101"/>
      <c r="F100" s="44" t="str">
        <f t="shared" si="1"/>
        <v/>
      </c>
      <c r="G100" s="93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7.25" customHeight="1">
      <c r="A101" s="23"/>
      <c r="B101" s="98"/>
      <c r="C101" s="99"/>
      <c r="D101" s="100"/>
      <c r="E101" s="101"/>
      <c r="F101" s="44" t="str">
        <f t="shared" si="1"/>
        <v/>
      </c>
      <c r="G101" s="93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7.25" customHeight="1">
      <c r="A102" s="23"/>
      <c r="B102" s="98"/>
      <c r="C102" s="99"/>
      <c r="D102" s="100"/>
      <c r="E102" s="101"/>
      <c r="F102" s="44" t="str">
        <f t="shared" si="1"/>
        <v/>
      </c>
      <c r="G102" s="93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7.25" customHeight="1">
      <c r="A103" s="23"/>
      <c r="B103" s="98"/>
      <c r="C103" s="99"/>
      <c r="D103" s="100"/>
      <c r="E103" s="101"/>
      <c r="F103" s="44" t="str">
        <f t="shared" si="1"/>
        <v/>
      </c>
      <c r="G103" s="93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7.25" customHeight="1">
      <c r="A104" s="23"/>
      <c r="B104" s="98"/>
      <c r="C104" s="99"/>
      <c r="D104" s="100"/>
      <c r="E104" s="101"/>
      <c r="F104" s="44" t="str">
        <f t="shared" si="1"/>
        <v/>
      </c>
      <c r="G104" s="93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7.25" customHeight="1">
      <c r="A105" s="23"/>
      <c r="B105" s="98"/>
      <c r="C105" s="99"/>
      <c r="D105" s="100"/>
      <c r="E105" s="101"/>
      <c r="F105" s="44" t="str">
        <f t="shared" si="1"/>
        <v/>
      </c>
      <c r="G105" s="93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7.25" customHeight="1">
      <c r="A106" s="23"/>
      <c r="B106" s="98"/>
      <c r="C106" s="99"/>
      <c r="D106" s="100"/>
      <c r="E106" s="101"/>
      <c r="F106" s="44" t="str">
        <f t="shared" si="1"/>
        <v/>
      </c>
      <c r="G106" s="93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7.25" customHeight="1">
      <c r="A107" s="23"/>
      <c r="B107" s="98"/>
      <c r="C107" s="99"/>
      <c r="D107" s="100"/>
      <c r="E107" s="101"/>
      <c r="F107" s="44" t="str">
        <f t="shared" si="1"/>
        <v/>
      </c>
      <c r="G107" s="93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7.25" customHeight="1">
      <c r="A108" s="23"/>
      <c r="B108" s="98"/>
      <c r="C108" s="99"/>
      <c r="D108" s="100"/>
      <c r="E108" s="101"/>
      <c r="F108" s="44" t="str">
        <f t="shared" si="1"/>
        <v/>
      </c>
      <c r="G108" s="93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7.25" customHeight="1">
      <c r="A109" s="23"/>
      <c r="B109" s="98"/>
      <c r="C109" s="99"/>
      <c r="D109" s="100"/>
      <c r="E109" s="101"/>
      <c r="F109" s="44" t="str">
        <f t="shared" si="1"/>
        <v/>
      </c>
      <c r="G109" s="93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7.25" customHeight="1">
      <c r="A110" s="23"/>
      <c r="B110" s="98"/>
      <c r="C110" s="99"/>
      <c r="D110" s="100"/>
      <c r="E110" s="101"/>
      <c r="F110" s="44" t="str">
        <f t="shared" si="1"/>
        <v/>
      </c>
      <c r="G110" s="93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7.25" customHeight="1">
      <c r="A111" s="23"/>
      <c r="B111" s="98"/>
      <c r="C111" s="99"/>
      <c r="D111" s="100"/>
      <c r="E111" s="101"/>
      <c r="F111" s="44" t="str">
        <f t="shared" si="1"/>
        <v/>
      </c>
      <c r="G111" s="93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7.25" customHeight="1">
      <c r="A112" s="23"/>
      <c r="B112" s="98"/>
      <c r="C112" s="99"/>
      <c r="D112" s="100"/>
      <c r="E112" s="101"/>
      <c r="F112" s="44" t="str">
        <f t="shared" si="1"/>
        <v/>
      </c>
      <c r="G112" s="93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7.25" customHeight="1">
      <c r="A113" s="23"/>
      <c r="B113" s="98"/>
      <c r="C113" s="99"/>
      <c r="D113" s="100"/>
      <c r="E113" s="101"/>
      <c r="F113" s="44" t="str">
        <f t="shared" si="1"/>
        <v/>
      </c>
      <c r="G113" s="93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7.25" customHeight="1">
      <c r="A114" s="23"/>
      <c r="B114" s="98"/>
      <c r="C114" s="99"/>
      <c r="D114" s="100"/>
      <c r="E114" s="101"/>
      <c r="F114" s="44" t="str">
        <f t="shared" si="1"/>
        <v/>
      </c>
      <c r="G114" s="93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7.25" customHeight="1">
      <c r="A115" s="23"/>
      <c r="B115" s="98"/>
      <c r="C115" s="99"/>
      <c r="D115" s="100"/>
      <c r="E115" s="101"/>
      <c r="F115" s="44" t="str">
        <f t="shared" si="1"/>
        <v/>
      </c>
      <c r="G115" s="93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7.25" customHeight="1">
      <c r="A116" s="23"/>
      <c r="B116" s="98"/>
      <c r="C116" s="99"/>
      <c r="D116" s="100"/>
      <c r="E116" s="101"/>
      <c r="F116" s="44" t="str">
        <f t="shared" si="1"/>
        <v/>
      </c>
      <c r="G116" s="93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7.25" customHeight="1">
      <c r="A117" s="23"/>
      <c r="B117" s="98"/>
      <c r="C117" s="99"/>
      <c r="D117" s="100"/>
      <c r="E117" s="101"/>
      <c r="F117" s="44" t="str">
        <f t="shared" si="1"/>
        <v/>
      </c>
      <c r="G117" s="93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7.25" customHeight="1">
      <c r="A118" s="23"/>
      <c r="B118" s="98"/>
      <c r="C118" s="99"/>
      <c r="D118" s="100"/>
      <c r="E118" s="101"/>
      <c r="F118" s="44" t="str">
        <f t="shared" si="1"/>
        <v/>
      </c>
      <c r="G118" s="93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7.25" customHeight="1">
      <c r="A119" s="23"/>
      <c r="B119" s="98"/>
      <c r="C119" s="99"/>
      <c r="D119" s="100"/>
      <c r="E119" s="101"/>
      <c r="F119" s="44" t="str">
        <f t="shared" si="1"/>
        <v/>
      </c>
      <c r="G119" s="93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7.25" customHeight="1">
      <c r="A120" s="23"/>
      <c r="B120" s="98"/>
      <c r="C120" s="99"/>
      <c r="D120" s="100"/>
      <c r="E120" s="101"/>
      <c r="F120" s="44" t="str">
        <f t="shared" si="1"/>
        <v/>
      </c>
      <c r="G120" s="93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7.25" customHeight="1">
      <c r="A121" s="23"/>
      <c r="B121" s="98"/>
      <c r="C121" s="99"/>
      <c r="D121" s="100"/>
      <c r="E121" s="101"/>
      <c r="F121" s="44" t="str">
        <f t="shared" si="1"/>
        <v/>
      </c>
      <c r="G121" s="93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7.25" customHeight="1">
      <c r="A122" s="23"/>
      <c r="B122" s="98"/>
      <c r="C122" s="99"/>
      <c r="D122" s="100"/>
      <c r="E122" s="101"/>
      <c r="F122" s="44" t="str">
        <f t="shared" si="1"/>
        <v/>
      </c>
      <c r="G122" s="93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7.25" customHeight="1">
      <c r="A123" s="23"/>
      <c r="B123" s="98"/>
      <c r="C123" s="99"/>
      <c r="D123" s="100"/>
      <c r="E123" s="101"/>
      <c r="F123" s="44" t="str">
        <f t="shared" si="1"/>
        <v/>
      </c>
      <c r="G123" s="93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7.25" customHeight="1">
      <c r="A124" s="23"/>
      <c r="B124" s="98"/>
      <c r="C124" s="99"/>
      <c r="D124" s="100"/>
      <c r="E124" s="101"/>
      <c r="F124" s="44" t="str">
        <f t="shared" si="1"/>
        <v/>
      </c>
      <c r="G124" s="93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7.25" customHeight="1">
      <c r="A125" s="23"/>
      <c r="B125" s="98"/>
      <c r="C125" s="99"/>
      <c r="D125" s="100"/>
      <c r="E125" s="101"/>
      <c r="F125" s="44" t="str">
        <f t="shared" si="1"/>
        <v/>
      </c>
      <c r="G125" s="93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7.25" customHeight="1">
      <c r="A126" s="23"/>
      <c r="B126" s="98"/>
      <c r="C126" s="99"/>
      <c r="D126" s="100"/>
      <c r="E126" s="101"/>
      <c r="F126" s="44" t="str">
        <f t="shared" si="1"/>
        <v/>
      </c>
      <c r="G126" s="93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7.25" customHeight="1">
      <c r="A127" s="23"/>
      <c r="B127" s="98"/>
      <c r="C127" s="99"/>
      <c r="D127" s="100"/>
      <c r="E127" s="101"/>
      <c r="F127" s="44" t="str">
        <f t="shared" si="1"/>
        <v/>
      </c>
      <c r="G127" s="93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7.25" customHeight="1">
      <c r="A128" s="23"/>
      <c r="B128" s="98"/>
      <c r="C128" s="99"/>
      <c r="D128" s="100"/>
      <c r="E128" s="101"/>
      <c r="F128" s="44" t="str">
        <f t="shared" si="1"/>
        <v/>
      </c>
      <c r="G128" s="93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7.25" customHeight="1">
      <c r="A129" s="23"/>
      <c r="B129" s="98"/>
      <c r="C129" s="99"/>
      <c r="D129" s="100"/>
      <c r="E129" s="101"/>
      <c r="F129" s="44" t="str">
        <f t="shared" si="1"/>
        <v/>
      </c>
      <c r="G129" s="93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7.25" customHeight="1">
      <c r="A130" s="23"/>
      <c r="B130" s="98"/>
      <c r="C130" s="99"/>
      <c r="D130" s="100"/>
      <c r="E130" s="101"/>
      <c r="F130" s="44" t="str">
        <f t="shared" si="1"/>
        <v/>
      </c>
      <c r="G130" s="93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7.25" customHeight="1">
      <c r="A131" s="23"/>
      <c r="B131" s="98"/>
      <c r="C131" s="99"/>
      <c r="D131" s="100"/>
      <c r="E131" s="101"/>
      <c r="F131" s="44" t="str">
        <f t="shared" si="1"/>
        <v/>
      </c>
      <c r="G131" s="93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7.25" customHeight="1">
      <c r="A132" s="23"/>
      <c r="B132" s="98"/>
      <c r="C132" s="99"/>
      <c r="D132" s="100"/>
      <c r="E132" s="101"/>
      <c r="F132" s="44" t="str">
        <f t="shared" si="1"/>
        <v/>
      </c>
      <c r="G132" s="93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7.25" customHeight="1">
      <c r="A133" s="23"/>
      <c r="B133" s="98"/>
      <c r="C133" s="99"/>
      <c r="D133" s="100"/>
      <c r="E133" s="101"/>
      <c r="F133" s="44" t="str">
        <f t="shared" si="1"/>
        <v/>
      </c>
      <c r="G133" s="93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7.25" customHeight="1">
      <c r="A134" s="23"/>
      <c r="B134" s="98"/>
      <c r="C134" s="99"/>
      <c r="D134" s="100"/>
      <c r="E134" s="101"/>
      <c r="F134" s="44" t="str">
        <f t="shared" si="1"/>
        <v/>
      </c>
      <c r="G134" s="93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7.25" customHeight="1">
      <c r="A135" s="23"/>
      <c r="B135" s="98"/>
      <c r="C135" s="99"/>
      <c r="D135" s="100"/>
      <c r="E135" s="101"/>
      <c r="F135" s="44" t="str">
        <f t="shared" si="1"/>
        <v/>
      </c>
      <c r="G135" s="93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7.25" customHeight="1">
      <c r="A136" s="23"/>
      <c r="B136" s="98"/>
      <c r="C136" s="99"/>
      <c r="D136" s="100"/>
      <c r="E136" s="101"/>
      <c r="F136" s="44" t="str">
        <f t="shared" si="1"/>
        <v/>
      </c>
      <c r="G136" s="93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7.25" customHeight="1">
      <c r="A137" s="23"/>
      <c r="B137" s="98"/>
      <c r="C137" s="99"/>
      <c r="D137" s="100"/>
      <c r="E137" s="101"/>
      <c r="F137" s="44" t="str">
        <f t="shared" si="1"/>
        <v/>
      </c>
      <c r="G137" s="93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7.25" customHeight="1">
      <c r="A138" s="23"/>
      <c r="B138" s="98"/>
      <c r="C138" s="99"/>
      <c r="D138" s="100"/>
      <c r="E138" s="101"/>
      <c r="F138" s="44" t="str">
        <f t="shared" si="1"/>
        <v/>
      </c>
      <c r="G138" s="93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7.25" customHeight="1">
      <c r="A139" s="23"/>
      <c r="B139" s="98"/>
      <c r="C139" s="99"/>
      <c r="D139" s="100"/>
      <c r="E139" s="101"/>
      <c r="F139" s="44" t="str">
        <f t="shared" si="1"/>
        <v/>
      </c>
      <c r="G139" s="93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7.25" customHeight="1">
      <c r="A140" s="23"/>
      <c r="B140" s="98"/>
      <c r="C140" s="99"/>
      <c r="D140" s="100"/>
      <c r="E140" s="101"/>
      <c r="F140" s="44" t="str">
        <f t="shared" si="1"/>
        <v/>
      </c>
      <c r="G140" s="93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7.25" customHeight="1">
      <c r="A141" s="23"/>
      <c r="B141" s="98"/>
      <c r="C141" s="99"/>
      <c r="D141" s="100"/>
      <c r="E141" s="101"/>
      <c r="F141" s="44" t="str">
        <f t="shared" si="1"/>
        <v/>
      </c>
      <c r="G141" s="93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7.25" customHeight="1">
      <c r="A142" s="23"/>
      <c r="B142" s="98"/>
      <c r="C142" s="99"/>
      <c r="D142" s="100"/>
      <c r="E142" s="101"/>
      <c r="F142" s="44" t="str">
        <f t="shared" si="1"/>
        <v/>
      </c>
      <c r="G142" s="93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7.25" customHeight="1">
      <c r="A143" s="23"/>
      <c r="B143" s="98"/>
      <c r="C143" s="99"/>
      <c r="D143" s="100"/>
      <c r="E143" s="101"/>
      <c r="F143" s="44" t="str">
        <f t="shared" si="1"/>
        <v/>
      </c>
      <c r="G143" s="93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7.25" customHeight="1">
      <c r="A144" s="23"/>
      <c r="B144" s="98"/>
      <c r="C144" s="99"/>
      <c r="D144" s="100"/>
      <c r="E144" s="101"/>
      <c r="F144" s="44" t="str">
        <f t="shared" si="1"/>
        <v/>
      </c>
      <c r="G144" s="93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7.25" customHeight="1">
      <c r="A145" s="23"/>
      <c r="B145" s="98"/>
      <c r="C145" s="99"/>
      <c r="D145" s="100"/>
      <c r="E145" s="101"/>
      <c r="F145" s="44" t="str">
        <f t="shared" si="1"/>
        <v/>
      </c>
      <c r="G145" s="93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7.25" customHeight="1">
      <c r="A146" s="23"/>
      <c r="B146" s="98"/>
      <c r="C146" s="99"/>
      <c r="D146" s="100"/>
      <c r="E146" s="101"/>
      <c r="F146" s="44" t="str">
        <f t="shared" si="1"/>
        <v/>
      </c>
      <c r="G146" s="93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7.25" customHeight="1">
      <c r="A147" s="23"/>
      <c r="B147" s="98"/>
      <c r="C147" s="99"/>
      <c r="D147" s="100"/>
      <c r="E147" s="101"/>
      <c r="F147" s="44" t="str">
        <f t="shared" si="1"/>
        <v/>
      </c>
      <c r="G147" s="93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7.25" customHeight="1">
      <c r="A148" s="23"/>
      <c r="B148" s="98"/>
      <c r="C148" s="99"/>
      <c r="D148" s="100"/>
      <c r="E148" s="101"/>
      <c r="F148" s="44" t="str">
        <f t="shared" si="1"/>
        <v/>
      </c>
      <c r="G148" s="93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7.25" customHeight="1">
      <c r="A149" s="23"/>
      <c r="B149" s="98"/>
      <c r="C149" s="99"/>
      <c r="D149" s="100"/>
      <c r="E149" s="101"/>
      <c r="F149" s="44" t="str">
        <f t="shared" si="1"/>
        <v/>
      </c>
      <c r="G149" s="93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7.25" customHeight="1">
      <c r="A150" s="23"/>
      <c r="B150" s="98"/>
      <c r="C150" s="99"/>
      <c r="D150" s="100"/>
      <c r="E150" s="101"/>
      <c r="F150" s="44" t="str">
        <f t="shared" si="1"/>
        <v/>
      </c>
      <c r="G150" s="93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7.25" customHeight="1">
      <c r="A151" s="23"/>
      <c r="B151" s="98"/>
      <c r="C151" s="99"/>
      <c r="D151" s="100"/>
      <c r="E151" s="101"/>
      <c r="F151" s="44" t="str">
        <f t="shared" si="1"/>
        <v/>
      </c>
      <c r="G151" s="93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7.25" customHeight="1">
      <c r="A152" s="23"/>
      <c r="B152" s="98"/>
      <c r="C152" s="99"/>
      <c r="D152" s="100"/>
      <c r="E152" s="101"/>
      <c r="F152" s="44" t="str">
        <f t="shared" si="1"/>
        <v/>
      </c>
      <c r="G152" s="93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7.25" customHeight="1">
      <c r="A153" s="23"/>
      <c r="B153" s="98"/>
      <c r="C153" s="99"/>
      <c r="D153" s="100"/>
      <c r="E153" s="101"/>
      <c r="F153" s="44" t="str">
        <f t="shared" si="1"/>
        <v/>
      </c>
      <c r="G153" s="93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7.25" customHeight="1">
      <c r="A154" s="23"/>
      <c r="B154" s="98"/>
      <c r="C154" s="99"/>
      <c r="D154" s="100"/>
      <c r="E154" s="101"/>
      <c r="F154" s="44" t="str">
        <f t="shared" si="1"/>
        <v/>
      </c>
      <c r="G154" s="93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7.25" customHeight="1">
      <c r="A155" s="23"/>
      <c r="B155" s="98"/>
      <c r="C155" s="99"/>
      <c r="D155" s="100"/>
      <c r="E155" s="101"/>
      <c r="F155" s="44" t="str">
        <f t="shared" si="1"/>
        <v/>
      </c>
      <c r="G155" s="93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7.25" customHeight="1">
      <c r="A156" s="23"/>
      <c r="B156" s="98"/>
      <c r="C156" s="99"/>
      <c r="D156" s="100"/>
      <c r="E156" s="101"/>
      <c r="F156" s="44" t="str">
        <f t="shared" si="1"/>
        <v/>
      </c>
      <c r="G156" s="93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7.25" customHeight="1">
      <c r="A157" s="23"/>
      <c r="B157" s="98"/>
      <c r="C157" s="99"/>
      <c r="D157" s="100"/>
      <c r="E157" s="101"/>
      <c r="F157" s="44" t="str">
        <f t="shared" si="1"/>
        <v/>
      </c>
      <c r="G157" s="93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7.25" customHeight="1">
      <c r="A158" s="23"/>
      <c r="B158" s="98"/>
      <c r="C158" s="99"/>
      <c r="D158" s="100"/>
      <c r="E158" s="101"/>
      <c r="F158" s="44" t="str">
        <f t="shared" si="1"/>
        <v/>
      </c>
      <c r="G158" s="93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7.25" customHeight="1">
      <c r="A159" s="23"/>
      <c r="B159" s="98"/>
      <c r="C159" s="99"/>
      <c r="D159" s="100"/>
      <c r="E159" s="101"/>
      <c r="F159" s="44" t="str">
        <f t="shared" si="1"/>
        <v/>
      </c>
      <c r="G159" s="93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7.25" customHeight="1">
      <c r="A160" s="23"/>
      <c r="B160" s="98"/>
      <c r="C160" s="99"/>
      <c r="D160" s="100"/>
      <c r="E160" s="101"/>
      <c r="F160" s="44" t="str">
        <f t="shared" si="1"/>
        <v/>
      </c>
      <c r="G160" s="93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7.25" customHeight="1">
      <c r="A161" s="23"/>
      <c r="B161" s="98"/>
      <c r="C161" s="99"/>
      <c r="D161" s="100"/>
      <c r="E161" s="101"/>
      <c r="F161" s="44" t="str">
        <f t="shared" si="1"/>
        <v/>
      </c>
      <c r="G161" s="93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7.25" customHeight="1">
      <c r="A162" s="23"/>
      <c r="B162" s="98"/>
      <c r="C162" s="99"/>
      <c r="D162" s="100"/>
      <c r="E162" s="101"/>
      <c r="F162" s="44" t="str">
        <f t="shared" si="1"/>
        <v/>
      </c>
      <c r="G162" s="93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7.25" customHeight="1">
      <c r="A163" s="23"/>
      <c r="B163" s="98"/>
      <c r="C163" s="99"/>
      <c r="D163" s="100"/>
      <c r="E163" s="101"/>
      <c r="F163" s="44" t="str">
        <f t="shared" si="1"/>
        <v/>
      </c>
      <c r="G163" s="93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7.25" customHeight="1">
      <c r="A164" s="23"/>
      <c r="B164" s="98"/>
      <c r="C164" s="99"/>
      <c r="D164" s="100"/>
      <c r="E164" s="101"/>
      <c r="F164" s="44" t="str">
        <f t="shared" si="1"/>
        <v/>
      </c>
      <c r="G164" s="93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7.25" customHeight="1">
      <c r="A165" s="23"/>
      <c r="B165" s="98"/>
      <c r="C165" s="99"/>
      <c r="D165" s="100"/>
      <c r="E165" s="101"/>
      <c r="F165" s="44" t="str">
        <f t="shared" si="1"/>
        <v/>
      </c>
      <c r="G165" s="93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7.25" customHeight="1">
      <c r="A166" s="23"/>
      <c r="B166" s="98"/>
      <c r="C166" s="99"/>
      <c r="D166" s="100"/>
      <c r="E166" s="101"/>
      <c r="F166" s="44" t="str">
        <f t="shared" si="1"/>
        <v/>
      </c>
      <c r="G166" s="93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7.25" customHeight="1">
      <c r="A167" s="23"/>
      <c r="B167" s="98"/>
      <c r="C167" s="99"/>
      <c r="D167" s="100"/>
      <c r="E167" s="101"/>
      <c r="F167" s="44" t="str">
        <f t="shared" si="1"/>
        <v/>
      </c>
      <c r="G167" s="93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7.25" customHeight="1">
      <c r="A168" s="23"/>
      <c r="B168" s="98"/>
      <c r="C168" s="99"/>
      <c r="D168" s="100"/>
      <c r="E168" s="101"/>
      <c r="F168" s="44" t="str">
        <f t="shared" si="1"/>
        <v/>
      </c>
      <c r="G168" s="93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7.25" customHeight="1">
      <c r="A169" s="23"/>
      <c r="B169" s="98"/>
      <c r="C169" s="99"/>
      <c r="D169" s="100"/>
      <c r="E169" s="101"/>
      <c r="F169" s="44" t="str">
        <f t="shared" si="1"/>
        <v/>
      </c>
      <c r="G169" s="93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7.25" customHeight="1">
      <c r="A170" s="23"/>
      <c r="B170" s="98"/>
      <c r="C170" s="99"/>
      <c r="D170" s="100"/>
      <c r="E170" s="101"/>
      <c r="F170" s="44" t="str">
        <f t="shared" si="1"/>
        <v/>
      </c>
      <c r="G170" s="93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7.25" customHeight="1">
      <c r="A171" s="23"/>
      <c r="B171" s="98"/>
      <c r="C171" s="99"/>
      <c r="D171" s="100"/>
      <c r="E171" s="101"/>
      <c r="F171" s="44" t="str">
        <f t="shared" si="1"/>
        <v/>
      </c>
      <c r="G171" s="93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7.25" customHeight="1">
      <c r="A172" s="23"/>
      <c r="B172" s="98"/>
      <c r="C172" s="99"/>
      <c r="D172" s="100"/>
      <c r="E172" s="101"/>
      <c r="F172" s="44" t="str">
        <f t="shared" si="1"/>
        <v/>
      </c>
      <c r="G172" s="93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7.25" customHeight="1">
      <c r="A173" s="23"/>
      <c r="B173" s="98"/>
      <c r="C173" s="99"/>
      <c r="D173" s="100"/>
      <c r="E173" s="101"/>
      <c r="F173" s="44" t="str">
        <f t="shared" si="1"/>
        <v/>
      </c>
      <c r="G173" s="93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7.25" customHeight="1">
      <c r="A174" s="23"/>
      <c r="B174" s="98"/>
      <c r="C174" s="99"/>
      <c r="D174" s="100"/>
      <c r="E174" s="101"/>
      <c r="F174" s="44" t="str">
        <f t="shared" si="1"/>
        <v/>
      </c>
      <c r="G174" s="93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7.25" customHeight="1">
      <c r="A175" s="23"/>
      <c r="B175" s="98"/>
      <c r="C175" s="99"/>
      <c r="D175" s="100"/>
      <c r="E175" s="101"/>
      <c r="F175" s="44" t="str">
        <f t="shared" si="1"/>
        <v/>
      </c>
      <c r="G175" s="93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7.25" customHeight="1">
      <c r="A176" s="23"/>
      <c r="B176" s="98"/>
      <c r="C176" s="99"/>
      <c r="D176" s="100"/>
      <c r="E176" s="101"/>
      <c r="F176" s="44" t="str">
        <f t="shared" si="1"/>
        <v/>
      </c>
      <c r="G176" s="93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7.25" customHeight="1">
      <c r="A177" s="23"/>
      <c r="B177" s="98"/>
      <c r="C177" s="99"/>
      <c r="D177" s="100"/>
      <c r="E177" s="101"/>
      <c r="F177" s="44" t="str">
        <f t="shared" si="1"/>
        <v/>
      </c>
      <c r="G177" s="93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7.25" customHeight="1">
      <c r="A178" s="23"/>
      <c r="B178" s="98"/>
      <c r="C178" s="99"/>
      <c r="D178" s="100"/>
      <c r="E178" s="101"/>
      <c r="F178" s="44" t="str">
        <f t="shared" si="1"/>
        <v/>
      </c>
      <c r="G178" s="93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7.25" customHeight="1">
      <c r="A179" s="23"/>
      <c r="B179" s="98"/>
      <c r="C179" s="99"/>
      <c r="D179" s="100"/>
      <c r="E179" s="101"/>
      <c r="F179" s="44" t="str">
        <f t="shared" si="1"/>
        <v/>
      </c>
      <c r="G179" s="93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7.25" customHeight="1">
      <c r="A180" s="23"/>
      <c r="B180" s="98"/>
      <c r="C180" s="99"/>
      <c r="D180" s="100"/>
      <c r="E180" s="101"/>
      <c r="F180" s="44" t="str">
        <f t="shared" si="1"/>
        <v/>
      </c>
      <c r="G180" s="93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7.25" customHeight="1">
      <c r="A181" s="23"/>
      <c r="B181" s="98"/>
      <c r="C181" s="99"/>
      <c r="D181" s="100"/>
      <c r="E181" s="101"/>
      <c r="F181" s="44" t="str">
        <f t="shared" si="1"/>
        <v/>
      </c>
      <c r="G181" s="93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7.25" customHeight="1">
      <c r="A182" s="23"/>
      <c r="B182" s="98"/>
      <c r="C182" s="99"/>
      <c r="D182" s="100"/>
      <c r="E182" s="101"/>
      <c r="F182" s="44" t="str">
        <f t="shared" si="1"/>
        <v/>
      </c>
      <c r="G182" s="93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7.25" customHeight="1">
      <c r="A183" s="23"/>
      <c r="B183" s="98"/>
      <c r="C183" s="99"/>
      <c r="D183" s="100"/>
      <c r="E183" s="101"/>
      <c r="F183" s="44" t="str">
        <f t="shared" si="1"/>
        <v/>
      </c>
      <c r="G183" s="93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7.25" customHeight="1">
      <c r="A184" s="23"/>
      <c r="B184" s="98"/>
      <c r="C184" s="99"/>
      <c r="D184" s="100"/>
      <c r="E184" s="101"/>
      <c r="F184" s="44" t="str">
        <f t="shared" si="1"/>
        <v/>
      </c>
      <c r="G184" s="93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7.25" customHeight="1">
      <c r="A185" s="23"/>
      <c r="B185" s="98"/>
      <c r="C185" s="99"/>
      <c r="D185" s="100"/>
      <c r="E185" s="101"/>
      <c r="F185" s="44" t="str">
        <f t="shared" si="1"/>
        <v/>
      </c>
      <c r="G185" s="93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7.25" customHeight="1">
      <c r="A186" s="23"/>
      <c r="B186" s="98"/>
      <c r="C186" s="99"/>
      <c r="D186" s="100"/>
      <c r="E186" s="101"/>
      <c r="F186" s="44" t="str">
        <f t="shared" si="1"/>
        <v/>
      </c>
      <c r="G186" s="93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7.25" customHeight="1">
      <c r="A187" s="23"/>
      <c r="B187" s="98"/>
      <c r="C187" s="99"/>
      <c r="D187" s="100"/>
      <c r="E187" s="101"/>
      <c r="F187" s="44" t="str">
        <f t="shared" si="1"/>
        <v/>
      </c>
      <c r="G187" s="93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7.25" customHeight="1">
      <c r="A188" s="23"/>
      <c r="B188" s="98"/>
      <c r="C188" s="99"/>
      <c r="D188" s="100"/>
      <c r="E188" s="101"/>
      <c r="F188" s="44" t="str">
        <f t="shared" si="1"/>
        <v/>
      </c>
      <c r="G188" s="93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7.25" customHeight="1">
      <c r="A189" s="23"/>
      <c r="B189" s="98"/>
      <c r="C189" s="99"/>
      <c r="D189" s="100"/>
      <c r="E189" s="101"/>
      <c r="F189" s="44" t="str">
        <f t="shared" si="1"/>
        <v/>
      </c>
      <c r="G189" s="93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7.25" customHeight="1">
      <c r="A190" s="23"/>
      <c r="B190" s="98"/>
      <c r="C190" s="99"/>
      <c r="D190" s="100"/>
      <c r="E190" s="101"/>
      <c r="F190" s="44" t="str">
        <f t="shared" si="1"/>
        <v/>
      </c>
      <c r="G190" s="93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7.25" customHeight="1">
      <c r="A191" s="23"/>
      <c r="B191" s="98"/>
      <c r="C191" s="99"/>
      <c r="D191" s="100"/>
      <c r="E191" s="101"/>
      <c r="F191" s="44" t="str">
        <f t="shared" si="1"/>
        <v/>
      </c>
      <c r="G191" s="93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7.25" customHeight="1">
      <c r="A192" s="23"/>
      <c r="B192" s="98"/>
      <c r="C192" s="99"/>
      <c r="D192" s="100"/>
      <c r="E192" s="101"/>
      <c r="F192" s="44" t="str">
        <f t="shared" si="1"/>
        <v/>
      </c>
      <c r="G192" s="93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7.25" customHeight="1">
      <c r="A193" s="23"/>
      <c r="B193" s="98"/>
      <c r="C193" s="99"/>
      <c r="D193" s="100"/>
      <c r="E193" s="101"/>
      <c r="F193" s="44" t="str">
        <f t="shared" si="1"/>
        <v/>
      </c>
      <c r="G193" s="93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7.25" customHeight="1">
      <c r="A194" s="23"/>
      <c r="B194" s="98"/>
      <c r="C194" s="99"/>
      <c r="D194" s="100"/>
      <c r="E194" s="101"/>
      <c r="F194" s="44" t="str">
        <f t="shared" si="1"/>
        <v/>
      </c>
      <c r="G194" s="93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7.25" customHeight="1">
      <c r="A195" s="23"/>
      <c r="B195" s="98"/>
      <c r="C195" s="99"/>
      <c r="D195" s="100"/>
      <c r="E195" s="101"/>
      <c r="F195" s="44" t="str">
        <f t="shared" si="1"/>
        <v/>
      </c>
      <c r="G195" s="93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7.25" customHeight="1">
      <c r="A196" s="23"/>
      <c r="B196" s="98"/>
      <c r="C196" s="99"/>
      <c r="D196" s="100"/>
      <c r="E196" s="101"/>
      <c r="F196" s="44" t="str">
        <f t="shared" si="1"/>
        <v/>
      </c>
      <c r="G196" s="93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7.25" customHeight="1">
      <c r="A197" s="23"/>
      <c r="B197" s="98"/>
      <c r="C197" s="99"/>
      <c r="D197" s="100"/>
      <c r="E197" s="101"/>
      <c r="F197" s="44" t="str">
        <f t="shared" si="1"/>
        <v/>
      </c>
      <c r="G197" s="93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7.25" customHeight="1">
      <c r="A198" s="23"/>
      <c r="B198" s="98"/>
      <c r="C198" s="99"/>
      <c r="D198" s="100"/>
      <c r="E198" s="101"/>
      <c r="F198" s="44" t="str">
        <f t="shared" si="1"/>
        <v/>
      </c>
      <c r="G198" s="93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7.25" customHeight="1">
      <c r="A199" s="23"/>
      <c r="B199" s="98"/>
      <c r="C199" s="99"/>
      <c r="D199" s="100"/>
      <c r="E199" s="101"/>
      <c r="F199" s="44" t="str">
        <f t="shared" si="1"/>
        <v/>
      </c>
      <c r="G199" s="93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7.25" customHeight="1">
      <c r="A200" s="23"/>
      <c r="B200" s="98"/>
      <c r="C200" s="99"/>
      <c r="D200" s="100"/>
      <c r="E200" s="101"/>
      <c r="F200" s="44" t="str">
        <f t="shared" si="1"/>
        <v/>
      </c>
      <c r="G200" s="93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7.25" customHeight="1">
      <c r="A201" s="23"/>
      <c r="B201" s="98"/>
      <c r="C201" s="99"/>
      <c r="D201" s="100"/>
      <c r="E201" s="101"/>
      <c r="F201" s="44" t="str">
        <f t="shared" si="1"/>
        <v/>
      </c>
      <c r="G201" s="93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7.25" customHeight="1">
      <c r="A202" s="23"/>
      <c r="B202" s="98"/>
      <c r="C202" s="99"/>
      <c r="D202" s="100"/>
      <c r="E202" s="101"/>
      <c r="F202" s="44" t="str">
        <f t="shared" si="1"/>
        <v/>
      </c>
      <c r="G202" s="93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7.25" customHeight="1">
      <c r="A203" s="23"/>
      <c r="B203" s="98"/>
      <c r="C203" s="99"/>
      <c r="D203" s="100"/>
      <c r="E203" s="101"/>
      <c r="F203" s="44" t="str">
        <f t="shared" si="1"/>
        <v/>
      </c>
      <c r="G203" s="93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7.25" customHeight="1">
      <c r="A204" s="23"/>
      <c r="B204" s="98"/>
      <c r="C204" s="99"/>
      <c r="D204" s="100"/>
      <c r="E204" s="101"/>
      <c r="F204" s="44" t="str">
        <f t="shared" si="1"/>
        <v/>
      </c>
      <c r="G204" s="93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7.25" customHeight="1">
      <c r="A205" s="23"/>
      <c r="B205" s="98"/>
      <c r="C205" s="99"/>
      <c r="D205" s="100"/>
      <c r="E205" s="101"/>
      <c r="F205" s="44" t="str">
        <f t="shared" si="1"/>
        <v/>
      </c>
      <c r="G205" s="93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7.25" customHeight="1">
      <c r="A206" s="23"/>
      <c r="B206" s="98"/>
      <c r="C206" s="99"/>
      <c r="D206" s="100"/>
      <c r="E206" s="101"/>
      <c r="F206" s="44" t="str">
        <f t="shared" si="1"/>
        <v/>
      </c>
      <c r="G206" s="93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7.25" customHeight="1">
      <c r="A207" s="23"/>
      <c r="B207" s="98"/>
      <c r="C207" s="99"/>
      <c r="D207" s="100"/>
      <c r="E207" s="101"/>
      <c r="F207" s="44" t="str">
        <f t="shared" si="1"/>
        <v/>
      </c>
      <c r="G207" s="93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7.25" customHeight="1">
      <c r="A208" s="23"/>
      <c r="B208" s="98"/>
      <c r="C208" s="99"/>
      <c r="D208" s="100"/>
      <c r="E208" s="101"/>
      <c r="F208" s="44" t="str">
        <f t="shared" si="1"/>
        <v/>
      </c>
      <c r="G208" s="93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7.25" customHeight="1">
      <c r="A209" s="23"/>
      <c r="B209" s="98"/>
      <c r="C209" s="99"/>
      <c r="D209" s="100"/>
      <c r="E209" s="101"/>
      <c r="F209" s="44" t="str">
        <f t="shared" si="1"/>
        <v/>
      </c>
      <c r="G209" s="93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7.25" customHeight="1">
      <c r="A210" s="23"/>
      <c r="B210" s="98"/>
      <c r="C210" s="99"/>
      <c r="D210" s="100"/>
      <c r="E210" s="101"/>
      <c r="F210" s="44" t="str">
        <f t="shared" si="1"/>
        <v/>
      </c>
      <c r="G210" s="93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7.25" customHeight="1">
      <c r="A211" s="23"/>
      <c r="B211" s="98"/>
      <c r="C211" s="99"/>
      <c r="D211" s="100"/>
      <c r="E211" s="101"/>
      <c r="F211" s="44" t="str">
        <f t="shared" si="1"/>
        <v/>
      </c>
      <c r="G211" s="93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7.25" customHeight="1">
      <c r="A212" s="23"/>
      <c r="B212" s="98"/>
      <c r="C212" s="99"/>
      <c r="D212" s="100"/>
      <c r="E212" s="101"/>
      <c r="F212" s="44" t="str">
        <f t="shared" si="1"/>
        <v/>
      </c>
      <c r="G212" s="93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7.25" customHeight="1">
      <c r="A213" s="23"/>
      <c r="B213" s="98"/>
      <c r="C213" s="99"/>
      <c r="D213" s="100"/>
      <c r="E213" s="101"/>
      <c r="F213" s="44" t="str">
        <f t="shared" si="1"/>
        <v/>
      </c>
      <c r="G213" s="93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7.25" customHeight="1">
      <c r="A214" s="23"/>
      <c r="B214" s="98"/>
      <c r="C214" s="99"/>
      <c r="D214" s="100"/>
      <c r="E214" s="101"/>
      <c r="F214" s="44" t="str">
        <f t="shared" ref="F214:F220" si="5">IF(E214-D214 &gt; 0, E214-D214, "")</f>
        <v/>
      </c>
      <c r="G214" s="93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7.25" customHeight="1">
      <c r="A215" s="23"/>
      <c r="B215" s="98"/>
      <c r="C215" s="99"/>
      <c r="D215" s="100"/>
      <c r="E215" s="101"/>
      <c r="F215" s="44" t="str">
        <f t="shared" si="5"/>
        <v/>
      </c>
      <c r="G215" s="93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7.25" customHeight="1">
      <c r="A216" s="23"/>
      <c r="B216" s="98"/>
      <c r="C216" s="99"/>
      <c r="D216" s="100"/>
      <c r="E216" s="101"/>
      <c r="F216" s="44" t="str">
        <f t="shared" si="5"/>
        <v/>
      </c>
      <c r="G216" s="93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7.25" customHeight="1">
      <c r="A217" s="23"/>
      <c r="B217" s="98"/>
      <c r="C217" s="99"/>
      <c r="D217" s="100"/>
      <c r="E217" s="101"/>
      <c r="F217" s="44" t="str">
        <f t="shared" si="5"/>
        <v/>
      </c>
      <c r="G217" s="93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7.25" customHeight="1">
      <c r="A218" s="23"/>
      <c r="B218" s="98"/>
      <c r="C218" s="99"/>
      <c r="D218" s="100"/>
      <c r="E218" s="101"/>
      <c r="F218" s="44" t="str">
        <f t="shared" si="5"/>
        <v/>
      </c>
      <c r="G218" s="93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7.25" customHeight="1">
      <c r="A219" s="23"/>
      <c r="B219" s="98"/>
      <c r="C219" s="99"/>
      <c r="D219" s="100"/>
      <c r="E219" s="101"/>
      <c r="F219" s="44" t="str">
        <f t="shared" si="5"/>
        <v/>
      </c>
      <c r="G219" s="93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7.25" customHeight="1">
      <c r="A220" s="23"/>
      <c r="B220" s="98"/>
      <c r="C220" s="99"/>
      <c r="D220" s="100"/>
      <c r="E220" s="101"/>
      <c r="F220" s="44" t="str">
        <f t="shared" si="5"/>
        <v/>
      </c>
      <c r="G220" s="93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7.25" customHeight="1">
      <c r="A221" s="23"/>
      <c r="B221" s="98"/>
      <c r="C221" s="99"/>
      <c r="D221" s="100"/>
      <c r="E221" s="101"/>
      <c r="F221" s="10"/>
      <c r="G221" s="93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7.25" customHeight="1">
      <c r="A222" s="23"/>
      <c r="B222" s="98"/>
      <c r="C222" s="99"/>
      <c r="D222" s="100"/>
      <c r="E222" s="101"/>
      <c r="F222" s="10"/>
      <c r="G222" s="93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7.25" customHeight="1">
      <c r="A223" s="23"/>
      <c r="B223" s="98"/>
      <c r="C223" s="99"/>
      <c r="D223" s="100"/>
      <c r="E223" s="101"/>
      <c r="F223" s="10"/>
      <c r="G223" s="93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7.25" customHeight="1">
      <c r="A224" s="23"/>
      <c r="B224" s="98"/>
      <c r="C224" s="99"/>
      <c r="D224" s="100"/>
      <c r="E224" s="101"/>
      <c r="F224" s="10"/>
      <c r="G224" s="93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7.25" customHeight="1">
      <c r="A225" s="23"/>
      <c r="B225" s="98"/>
      <c r="C225" s="99"/>
      <c r="D225" s="100"/>
      <c r="E225" s="101"/>
      <c r="F225" s="10"/>
      <c r="G225" s="93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7.25" customHeight="1">
      <c r="A226" s="23"/>
      <c r="B226" s="98"/>
      <c r="C226" s="99"/>
      <c r="D226" s="100"/>
      <c r="E226" s="101"/>
      <c r="F226" s="10"/>
      <c r="G226" s="93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7.25" customHeight="1">
      <c r="A227" s="23"/>
      <c r="B227" s="98"/>
      <c r="C227" s="99"/>
      <c r="D227" s="100"/>
      <c r="E227" s="101"/>
      <c r="F227" s="10"/>
      <c r="G227" s="93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7.25" customHeight="1">
      <c r="A228" s="23"/>
      <c r="B228" s="98"/>
      <c r="C228" s="99"/>
      <c r="D228" s="100"/>
      <c r="E228" s="101"/>
      <c r="F228" s="10"/>
      <c r="G228" s="93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7.25" customHeight="1">
      <c r="A229" s="23"/>
      <c r="B229" s="98"/>
      <c r="C229" s="99"/>
      <c r="D229" s="100"/>
      <c r="E229" s="101"/>
      <c r="F229" s="10"/>
      <c r="G229" s="93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7.25" customHeight="1">
      <c r="A230" s="23"/>
      <c r="B230" s="98"/>
      <c r="C230" s="99"/>
      <c r="D230" s="100"/>
      <c r="E230" s="101"/>
      <c r="F230" s="10"/>
      <c r="G230" s="93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7.25" customHeight="1">
      <c r="A231" s="23"/>
      <c r="B231" s="98"/>
      <c r="C231" s="99"/>
      <c r="D231" s="100"/>
      <c r="E231" s="101"/>
      <c r="F231" s="10"/>
      <c r="G231" s="93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7.25" customHeight="1">
      <c r="A232" s="23"/>
      <c r="B232" s="98"/>
      <c r="C232" s="99"/>
      <c r="D232" s="100"/>
      <c r="E232" s="101"/>
      <c r="F232" s="10"/>
      <c r="G232" s="93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7.25" customHeight="1">
      <c r="A233" s="23"/>
      <c r="B233" s="98"/>
      <c r="C233" s="99"/>
      <c r="D233" s="100"/>
      <c r="E233" s="101"/>
      <c r="F233" s="10"/>
      <c r="G233" s="93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7.25" customHeight="1">
      <c r="A234" s="23"/>
      <c r="B234" s="98"/>
      <c r="C234" s="99"/>
      <c r="D234" s="100"/>
      <c r="E234" s="101"/>
      <c r="F234" s="10"/>
      <c r="G234" s="93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7.25" customHeight="1">
      <c r="A235" s="23"/>
      <c r="B235" s="98"/>
      <c r="C235" s="99"/>
      <c r="D235" s="100"/>
      <c r="E235" s="101"/>
      <c r="F235" s="10"/>
      <c r="G235" s="93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7.25" customHeight="1">
      <c r="A236" s="23"/>
      <c r="B236" s="98"/>
      <c r="C236" s="99"/>
      <c r="D236" s="100"/>
      <c r="E236" s="101"/>
      <c r="F236" s="10"/>
      <c r="G236" s="93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7.25" customHeight="1">
      <c r="A237" s="23"/>
      <c r="B237" s="98"/>
      <c r="C237" s="99"/>
      <c r="D237" s="100"/>
      <c r="E237" s="101"/>
      <c r="F237" s="10"/>
      <c r="G237" s="93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7.25" customHeight="1">
      <c r="A238" s="23"/>
      <c r="B238" s="98"/>
      <c r="C238" s="99"/>
      <c r="D238" s="100"/>
      <c r="E238" s="101"/>
      <c r="F238" s="10"/>
      <c r="G238" s="93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7.25" customHeight="1">
      <c r="A239" s="23"/>
      <c r="B239" s="98"/>
      <c r="C239" s="99"/>
      <c r="D239" s="100"/>
      <c r="E239" s="101"/>
      <c r="F239" s="10"/>
      <c r="G239" s="93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7.25" customHeight="1">
      <c r="A240" s="23"/>
      <c r="B240" s="98"/>
      <c r="C240" s="99"/>
      <c r="D240" s="100"/>
      <c r="E240" s="101"/>
      <c r="F240" s="10"/>
      <c r="G240" s="93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7.25" customHeight="1">
      <c r="A241" s="23"/>
      <c r="B241" s="98"/>
      <c r="C241" s="99"/>
      <c r="D241" s="100"/>
      <c r="E241" s="101"/>
      <c r="F241" s="10"/>
      <c r="G241" s="93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7.25" customHeight="1">
      <c r="A242" s="23"/>
      <c r="B242" s="98"/>
      <c r="C242" s="99"/>
      <c r="D242" s="100"/>
      <c r="E242" s="101"/>
      <c r="F242" s="10"/>
      <c r="G242" s="93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7.25" customHeight="1">
      <c r="A243" s="23"/>
      <c r="B243" s="98"/>
      <c r="C243" s="99"/>
      <c r="D243" s="100"/>
      <c r="E243" s="101"/>
      <c r="F243" s="10"/>
      <c r="G243" s="93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7.25" customHeight="1">
      <c r="A244" s="23"/>
      <c r="B244" s="98"/>
      <c r="C244" s="99"/>
      <c r="D244" s="100"/>
      <c r="E244" s="101"/>
      <c r="F244" s="10"/>
      <c r="G244" s="93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7.25" customHeight="1">
      <c r="A245" s="23"/>
      <c r="B245" s="98"/>
      <c r="C245" s="99"/>
      <c r="D245" s="100"/>
      <c r="E245" s="101"/>
      <c r="F245" s="10"/>
      <c r="G245" s="93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7.25" customHeight="1">
      <c r="A246" s="23"/>
      <c r="B246" s="98"/>
      <c r="C246" s="99"/>
      <c r="D246" s="100"/>
      <c r="E246" s="101"/>
      <c r="F246" s="10"/>
      <c r="G246" s="93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7.25" customHeight="1">
      <c r="A247" s="23"/>
      <c r="B247" s="98"/>
      <c r="C247" s="99"/>
      <c r="D247" s="100"/>
      <c r="E247" s="101"/>
      <c r="F247" s="10"/>
      <c r="G247" s="93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7.25" customHeight="1">
      <c r="A248" s="23"/>
      <c r="B248" s="98"/>
      <c r="C248" s="99"/>
      <c r="D248" s="100"/>
      <c r="E248" s="101"/>
      <c r="F248" s="10"/>
      <c r="G248" s="93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7.25" customHeight="1">
      <c r="A249" s="23"/>
      <c r="B249" s="98"/>
      <c r="C249" s="99"/>
      <c r="D249" s="100"/>
      <c r="E249" s="101"/>
      <c r="F249" s="10"/>
      <c r="G249" s="93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7.25" customHeight="1">
      <c r="A250" s="23"/>
      <c r="B250" s="98"/>
      <c r="C250" s="99"/>
      <c r="D250" s="100"/>
      <c r="E250" s="101"/>
      <c r="F250" s="10"/>
      <c r="G250" s="93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7.25" customHeight="1">
      <c r="A251" s="23"/>
      <c r="B251" s="98"/>
      <c r="C251" s="99"/>
      <c r="D251" s="100"/>
      <c r="E251" s="101"/>
      <c r="F251" s="10"/>
      <c r="G251" s="93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7.25" customHeight="1">
      <c r="A252" s="23"/>
      <c r="B252" s="98"/>
      <c r="C252" s="99"/>
      <c r="D252" s="100"/>
      <c r="E252" s="101"/>
      <c r="F252" s="10"/>
      <c r="G252" s="93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7.25" customHeight="1">
      <c r="A253" s="23"/>
      <c r="B253" s="98"/>
      <c r="C253" s="99"/>
      <c r="D253" s="100"/>
      <c r="E253" s="101"/>
      <c r="F253" s="10"/>
      <c r="G253" s="93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7.25" customHeight="1">
      <c r="A254" s="23"/>
      <c r="B254" s="98"/>
      <c r="C254" s="99"/>
      <c r="D254" s="100"/>
      <c r="E254" s="101"/>
      <c r="F254" s="10"/>
      <c r="G254" s="93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7.25" customHeight="1">
      <c r="A255" s="23"/>
      <c r="B255" s="98"/>
      <c r="C255" s="99"/>
      <c r="D255" s="100"/>
      <c r="E255" s="101"/>
      <c r="F255" s="10"/>
      <c r="G255" s="93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7.25" customHeight="1">
      <c r="A256" s="23"/>
      <c r="B256" s="98"/>
      <c r="C256" s="99"/>
      <c r="D256" s="100"/>
      <c r="E256" s="101"/>
      <c r="F256" s="10"/>
      <c r="G256" s="93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7.25" customHeight="1">
      <c r="A257" s="23"/>
      <c r="B257" s="98"/>
      <c r="C257" s="99"/>
      <c r="D257" s="100"/>
      <c r="E257" s="101"/>
      <c r="F257" s="10"/>
      <c r="G257" s="93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7.25" customHeight="1">
      <c r="A258" s="23"/>
      <c r="B258" s="98"/>
      <c r="C258" s="99"/>
      <c r="D258" s="100"/>
      <c r="E258" s="101"/>
      <c r="F258" s="10"/>
      <c r="G258" s="93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7.25" customHeight="1">
      <c r="A259" s="23"/>
      <c r="B259" s="98"/>
      <c r="C259" s="99"/>
      <c r="D259" s="100"/>
      <c r="E259" s="101"/>
      <c r="F259" s="10"/>
      <c r="G259" s="93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7.25" customHeight="1">
      <c r="A260" s="23"/>
      <c r="B260" s="98"/>
      <c r="C260" s="99"/>
      <c r="D260" s="100"/>
      <c r="E260" s="101"/>
      <c r="F260" s="10"/>
      <c r="G260" s="93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7.25" customHeight="1">
      <c r="A261" s="23"/>
      <c r="B261" s="98"/>
      <c r="C261" s="99"/>
      <c r="D261" s="100"/>
      <c r="E261" s="101"/>
      <c r="F261" s="10"/>
      <c r="G261" s="93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7.25" customHeight="1">
      <c r="A262" s="23"/>
      <c r="B262" s="98"/>
      <c r="C262" s="99"/>
      <c r="D262" s="100"/>
      <c r="E262" s="101"/>
      <c r="F262" s="10"/>
      <c r="G262" s="93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7.25" customHeight="1">
      <c r="A263" s="23"/>
      <c r="B263" s="98"/>
      <c r="C263" s="99"/>
      <c r="D263" s="100"/>
      <c r="E263" s="101"/>
      <c r="F263" s="10"/>
      <c r="G263" s="93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7.25" customHeight="1">
      <c r="A264" s="23"/>
      <c r="B264" s="98"/>
      <c r="C264" s="99"/>
      <c r="D264" s="100"/>
      <c r="E264" s="101"/>
      <c r="F264" s="10"/>
      <c r="G264" s="93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7.25" customHeight="1">
      <c r="A265" s="23"/>
      <c r="B265" s="98"/>
      <c r="C265" s="99"/>
      <c r="D265" s="100"/>
      <c r="E265" s="101"/>
      <c r="F265" s="10"/>
      <c r="G265" s="93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7.25" customHeight="1">
      <c r="A266" s="23"/>
      <c r="B266" s="98"/>
      <c r="C266" s="99"/>
      <c r="D266" s="100"/>
      <c r="E266" s="101"/>
      <c r="F266" s="10"/>
      <c r="G266" s="93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7.25" customHeight="1">
      <c r="A267" s="23"/>
      <c r="B267" s="98"/>
      <c r="C267" s="99"/>
      <c r="D267" s="100"/>
      <c r="E267" s="101"/>
      <c r="F267" s="10"/>
      <c r="G267" s="93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7.25" customHeight="1">
      <c r="A268" s="23"/>
      <c r="B268" s="98"/>
      <c r="C268" s="99"/>
      <c r="D268" s="100"/>
      <c r="E268" s="101"/>
      <c r="F268" s="10"/>
      <c r="G268" s="93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7.25" customHeight="1">
      <c r="A269" s="23"/>
      <c r="B269" s="98"/>
      <c r="C269" s="99"/>
      <c r="D269" s="100"/>
      <c r="E269" s="101"/>
      <c r="F269" s="10"/>
      <c r="G269" s="93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7.25" customHeight="1">
      <c r="A270" s="23"/>
      <c r="B270" s="98"/>
      <c r="C270" s="99"/>
      <c r="D270" s="100"/>
      <c r="E270" s="101"/>
      <c r="F270" s="10"/>
      <c r="G270" s="93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7.25" customHeight="1">
      <c r="A271" s="23"/>
      <c r="B271" s="98"/>
      <c r="C271" s="99"/>
      <c r="D271" s="100"/>
      <c r="E271" s="101"/>
      <c r="F271" s="10"/>
      <c r="G271" s="93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7.25" customHeight="1">
      <c r="A272" s="23"/>
      <c r="B272" s="98"/>
      <c r="C272" s="99"/>
      <c r="D272" s="100"/>
      <c r="E272" s="101"/>
      <c r="F272" s="10"/>
      <c r="G272" s="93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7.25" customHeight="1">
      <c r="A273" s="23"/>
      <c r="B273" s="98"/>
      <c r="C273" s="99"/>
      <c r="D273" s="100"/>
      <c r="E273" s="101"/>
      <c r="F273" s="10"/>
      <c r="G273" s="93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7.25" customHeight="1">
      <c r="A274" s="23"/>
      <c r="B274" s="98"/>
      <c r="C274" s="99"/>
      <c r="D274" s="100"/>
      <c r="E274" s="101"/>
      <c r="F274" s="10"/>
      <c r="G274" s="93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7.25" customHeight="1">
      <c r="A275" s="23"/>
      <c r="B275" s="98"/>
      <c r="C275" s="99"/>
      <c r="D275" s="100"/>
      <c r="E275" s="101"/>
      <c r="F275" s="10"/>
      <c r="G275" s="93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7.25" customHeight="1">
      <c r="A276" s="23"/>
      <c r="B276" s="98"/>
      <c r="C276" s="99"/>
      <c r="D276" s="100"/>
      <c r="E276" s="101"/>
      <c r="F276" s="10"/>
      <c r="G276" s="93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7.25" customHeight="1">
      <c r="A277" s="23"/>
      <c r="B277" s="98"/>
      <c r="C277" s="99"/>
      <c r="D277" s="100"/>
      <c r="E277" s="101"/>
      <c r="F277" s="10"/>
      <c r="G277" s="93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7.25" customHeight="1">
      <c r="A278" s="23"/>
      <c r="B278" s="98"/>
      <c r="C278" s="99"/>
      <c r="D278" s="100"/>
      <c r="E278" s="101"/>
      <c r="F278" s="10"/>
      <c r="G278" s="93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7.25" customHeight="1">
      <c r="A279" s="23"/>
      <c r="B279" s="98"/>
      <c r="C279" s="99"/>
      <c r="D279" s="100"/>
      <c r="E279" s="101"/>
      <c r="F279" s="10"/>
      <c r="G279" s="93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7.25" customHeight="1">
      <c r="A280" s="23"/>
      <c r="B280" s="98"/>
      <c r="C280" s="99"/>
      <c r="D280" s="100"/>
      <c r="E280" s="101"/>
      <c r="F280" s="10"/>
      <c r="G280" s="93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7.25" customHeight="1">
      <c r="A281" s="23"/>
      <c r="B281" s="98"/>
      <c r="C281" s="99"/>
      <c r="D281" s="100"/>
      <c r="E281" s="101"/>
      <c r="F281" s="10"/>
      <c r="G281" s="93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7.25" customHeight="1">
      <c r="A282" s="23"/>
      <c r="B282" s="98"/>
      <c r="C282" s="99"/>
      <c r="D282" s="100"/>
      <c r="E282" s="101"/>
      <c r="F282" s="10"/>
      <c r="G282" s="93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7.25" customHeight="1">
      <c r="A283" s="23"/>
      <c r="B283" s="98"/>
      <c r="C283" s="99"/>
      <c r="D283" s="100"/>
      <c r="E283" s="101"/>
      <c r="F283" s="10"/>
      <c r="G283" s="93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7.25" customHeight="1">
      <c r="A284" s="23"/>
      <c r="B284" s="98"/>
      <c r="C284" s="99"/>
      <c r="D284" s="100"/>
      <c r="E284" s="101"/>
      <c r="F284" s="10"/>
      <c r="G284" s="93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7.25" customHeight="1">
      <c r="A285" s="23"/>
      <c r="B285" s="98"/>
      <c r="C285" s="99"/>
      <c r="D285" s="100"/>
      <c r="E285" s="101"/>
      <c r="F285" s="10"/>
      <c r="G285" s="93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7.25" customHeight="1">
      <c r="A286" s="23"/>
      <c r="B286" s="98"/>
      <c r="C286" s="99"/>
      <c r="D286" s="100"/>
      <c r="E286" s="101"/>
      <c r="F286" s="10"/>
      <c r="G286" s="93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7.25" customHeight="1">
      <c r="A287" s="23"/>
      <c r="B287" s="98"/>
      <c r="C287" s="99"/>
      <c r="D287" s="100"/>
      <c r="E287" s="101"/>
      <c r="F287" s="10"/>
      <c r="G287" s="93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7.25" customHeight="1">
      <c r="A288" s="23"/>
      <c r="B288" s="98"/>
      <c r="C288" s="99"/>
      <c r="D288" s="100"/>
      <c r="E288" s="101"/>
      <c r="F288" s="10"/>
      <c r="G288" s="93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7.25" customHeight="1">
      <c r="A289" s="23"/>
      <c r="B289" s="98"/>
      <c r="C289" s="99"/>
      <c r="D289" s="100"/>
      <c r="E289" s="101"/>
      <c r="F289" s="10"/>
      <c r="G289" s="93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7.25" customHeight="1">
      <c r="A290" s="23"/>
      <c r="B290" s="98"/>
      <c r="C290" s="99"/>
      <c r="D290" s="100"/>
      <c r="E290" s="101"/>
      <c r="F290" s="10"/>
      <c r="G290" s="93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7.25" customHeight="1">
      <c r="A291" s="23"/>
      <c r="B291" s="98"/>
      <c r="C291" s="99"/>
      <c r="D291" s="100"/>
      <c r="E291" s="101"/>
      <c r="F291" s="10"/>
      <c r="G291" s="93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7.25" customHeight="1">
      <c r="A292" s="23"/>
      <c r="B292" s="98"/>
      <c r="C292" s="99"/>
      <c r="D292" s="100"/>
      <c r="E292" s="101"/>
      <c r="F292" s="10"/>
      <c r="G292" s="93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7.25" customHeight="1">
      <c r="A293" s="23"/>
      <c r="B293" s="98"/>
      <c r="C293" s="99"/>
      <c r="D293" s="100"/>
      <c r="E293" s="101"/>
      <c r="F293" s="10"/>
      <c r="G293" s="93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7.25" customHeight="1">
      <c r="A294" s="23"/>
      <c r="B294" s="98"/>
      <c r="C294" s="99"/>
      <c r="D294" s="100"/>
      <c r="E294" s="101"/>
      <c r="F294" s="10"/>
      <c r="G294" s="93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7.25" customHeight="1">
      <c r="A295" s="23"/>
      <c r="B295" s="98"/>
      <c r="C295" s="99"/>
      <c r="D295" s="100"/>
      <c r="E295" s="101"/>
      <c r="F295" s="10"/>
      <c r="G295" s="93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7.25" customHeight="1">
      <c r="A296" s="23"/>
      <c r="B296" s="98"/>
      <c r="C296" s="99"/>
      <c r="D296" s="100"/>
      <c r="E296" s="101"/>
      <c r="F296" s="10"/>
      <c r="G296" s="93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7.25" customHeight="1">
      <c r="A297" s="23"/>
      <c r="B297" s="98"/>
      <c r="C297" s="99"/>
      <c r="D297" s="100"/>
      <c r="E297" s="101"/>
      <c r="F297" s="10"/>
      <c r="G297" s="93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7.25" customHeight="1">
      <c r="A298" s="23"/>
      <c r="B298" s="98"/>
      <c r="C298" s="99"/>
      <c r="D298" s="100"/>
      <c r="E298" s="101"/>
      <c r="F298" s="10"/>
      <c r="G298" s="93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7.25" customHeight="1">
      <c r="A299" s="23"/>
      <c r="B299" s="98"/>
      <c r="C299" s="99"/>
      <c r="D299" s="100"/>
      <c r="E299" s="101"/>
      <c r="F299" s="10"/>
      <c r="G299" s="93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7.25" customHeight="1">
      <c r="A300" s="23"/>
      <c r="B300" s="98"/>
      <c r="C300" s="99"/>
      <c r="D300" s="100"/>
      <c r="E300" s="101"/>
      <c r="F300" s="10"/>
      <c r="G300" s="93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7.25" customHeight="1">
      <c r="A301" s="23"/>
      <c r="B301" s="98"/>
      <c r="C301" s="99"/>
      <c r="D301" s="100"/>
      <c r="E301" s="101"/>
      <c r="F301" s="10"/>
      <c r="G301" s="93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7.25" customHeight="1">
      <c r="A302" s="23"/>
      <c r="B302" s="98"/>
      <c r="C302" s="99"/>
      <c r="D302" s="100"/>
      <c r="E302" s="101"/>
      <c r="F302" s="10"/>
      <c r="G302" s="93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7.25" customHeight="1">
      <c r="A303" s="23"/>
      <c r="B303" s="98"/>
      <c r="C303" s="99"/>
      <c r="D303" s="100"/>
      <c r="E303" s="101"/>
      <c r="F303" s="10"/>
      <c r="G303" s="93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7.25" customHeight="1">
      <c r="A304" s="23"/>
      <c r="B304" s="98"/>
      <c r="C304" s="99"/>
      <c r="D304" s="100"/>
      <c r="E304" s="101"/>
      <c r="F304" s="10"/>
      <c r="G304" s="93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7.25" customHeight="1">
      <c r="A305" s="23"/>
      <c r="B305" s="98"/>
      <c r="C305" s="99"/>
      <c r="D305" s="100"/>
      <c r="E305" s="101"/>
      <c r="F305" s="10"/>
      <c r="G305" s="93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7.25" customHeight="1">
      <c r="A306" s="23"/>
      <c r="B306" s="98"/>
      <c r="C306" s="99"/>
      <c r="D306" s="100"/>
      <c r="E306" s="101"/>
      <c r="F306" s="10"/>
      <c r="G306" s="93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7.25" customHeight="1">
      <c r="A307" s="23"/>
      <c r="B307" s="98"/>
      <c r="C307" s="99"/>
      <c r="D307" s="100"/>
      <c r="E307" s="101"/>
      <c r="F307" s="10"/>
      <c r="G307" s="93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7.25" customHeight="1">
      <c r="A308" s="23"/>
      <c r="B308" s="98"/>
      <c r="C308" s="99"/>
      <c r="D308" s="100"/>
      <c r="E308" s="101"/>
      <c r="F308" s="10"/>
      <c r="G308" s="93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7.25" customHeight="1">
      <c r="A309" s="23"/>
      <c r="B309" s="98"/>
      <c r="C309" s="99"/>
      <c r="D309" s="100"/>
      <c r="E309" s="101"/>
      <c r="F309" s="10"/>
      <c r="G309" s="93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7.25" customHeight="1">
      <c r="A310" s="23"/>
      <c r="B310" s="98"/>
      <c r="C310" s="99"/>
      <c r="D310" s="100"/>
      <c r="E310" s="101"/>
      <c r="F310" s="10"/>
      <c r="G310" s="93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7.25" customHeight="1">
      <c r="A311" s="23"/>
      <c r="B311" s="98"/>
      <c r="C311" s="99"/>
      <c r="D311" s="100"/>
      <c r="E311" s="101"/>
      <c r="F311" s="10"/>
      <c r="G311" s="93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7.25" customHeight="1">
      <c r="A312" s="23"/>
      <c r="B312" s="98"/>
      <c r="C312" s="99"/>
      <c r="D312" s="100"/>
      <c r="E312" s="101"/>
      <c r="F312" s="10"/>
      <c r="G312" s="93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7.25" customHeight="1">
      <c r="A313" s="23"/>
      <c r="B313" s="98"/>
      <c r="C313" s="99"/>
      <c r="D313" s="100"/>
      <c r="E313" s="101"/>
      <c r="F313" s="10"/>
      <c r="G313" s="93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7.25" customHeight="1">
      <c r="A314" s="23"/>
      <c r="B314" s="98"/>
      <c r="C314" s="99"/>
      <c r="D314" s="100"/>
      <c r="E314" s="101"/>
      <c r="F314" s="10"/>
      <c r="G314" s="93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7.25" customHeight="1">
      <c r="A315" s="23"/>
      <c r="B315" s="98"/>
      <c r="C315" s="99"/>
      <c r="D315" s="100"/>
      <c r="E315" s="101"/>
      <c r="F315" s="10"/>
      <c r="G315" s="93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7.25" customHeight="1">
      <c r="A316" s="23"/>
      <c r="B316" s="98"/>
      <c r="C316" s="99"/>
      <c r="D316" s="100"/>
      <c r="E316" s="101"/>
      <c r="F316" s="10"/>
      <c r="G316" s="93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7.25" customHeight="1">
      <c r="A317" s="23"/>
      <c r="B317" s="98"/>
      <c r="C317" s="99"/>
      <c r="D317" s="100"/>
      <c r="E317" s="101"/>
      <c r="F317" s="10"/>
      <c r="G317" s="93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7.25" customHeight="1">
      <c r="A318" s="23"/>
      <c r="B318" s="98"/>
      <c r="C318" s="99"/>
      <c r="D318" s="100"/>
      <c r="E318" s="101"/>
      <c r="F318" s="10"/>
      <c r="G318" s="93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7.25" customHeight="1">
      <c r="A319" s="23"/>
      <c r="B319" s="98"/>
      <c r="C319" s="99"/>
      <c r="D319" s="100"/>
      <c r="E319" s="101"/>
      <c r="F319" s="10"/>
      <c r="G319" s="93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7.25" customHeight="1">
      <c r="A320" s="23"/>
      <c r="B320" s="98"/>
      <c r="C320" s="99"/>
      <c r="D320" s="100"/>
      <c r="E320" s="101"/>
      <c r="F320" s="10"/>
      <c r="G320" s="93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7.25" customHeight="1">
      <c r="A321" s="23"/>
      <c r="B321" s="98"/>
      <c r="C321" s="99"/>
      <c r="D321" s="100"/>
      <c r="E321" s="101"/>
      <c r="F321" s="10"/>
      <c r="G321" s="93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7.25" customHeight="1">
      <c r="A322" s="23"/>
      <c r="B322" s="98"/>
      <c r="C322" s="99"/>
      <c r="D322" s="100"/>
      <c r="E322" s="101"/>
      <c r="F322" s="10"/>
      <c r="G322" s="93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7.25" customHeight="1">
      <c r="A323" s="23"/>
      <c r="B323" s="98"/>
      <c r="C323" s="99"/>
      <c r="D323" s="100"/>
      <c r="E323" s="101"/>
      <c r="F323" s="10"/>
      <c r="G323" s="93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7.25" customHeight="1">
      <c r="A324" s="23"/>
      <c r="B324" s="98"/>
      <c r="C324" s="99"/>
      <c r="D324" s="100"/>
      <c r="E324" s="101"/>
      <c r="F324" s="10"/>
      <c r="G324" s="93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7.25" customHeight="1">
      <c r="A325" s="23"/>
      <c r="B325" s="98"/>
      <c r="C325" s="99"/>
      <c r="D325" s="100"/>
      <c r="E325" s="101"/>
      <c r="F325" s="10"/>
      <c r="G325" s="93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7.25" customHeight="1">
      <c r="A326" s="23"/>
      <c r="B326" s="98"/>
      <c r="C326" s="99"/>
      <c r="D326" s="100"/>
      <c r="E326" s="101"/>
      <c r="F326" s="10"/>
      <c r="G326" s="93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7.25" customHeight="1">
      <c r="A327" s="23"/>
      <c r="B327" s="98"/>
      <c r="C327" s="99"/>
      <c r="D327" s="100"/>
      <c r="E327" s="101"/>
      <c r="F327" s="10"/>
      <c r="G327" s="93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7.25" customHeight="1">
      <c r="A328" s="23"/>
      <c r="B328" s="98"/>
      <c r="C328" s="99"/>
      <c r="D328" s="100"/>
      <c r="E328" s="101"/>
      <c r="F328" s="10"/>
      <c r="G328" s="93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7.25" customHeight="1">
      <c r="A329" s="23"/>
      <c r="B329" s="98"/>
      <c r="C329" s="99"/>
      <c r="D329" s="100"/>
      <c r="E329" s="101"/>
      <c r="F329" s="10"/>
      <c r="G329" s="93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7.25" customHeight="1">
      <c r="A330" s="23"/>
      <c r="B330" s="98"/>
      <c r="C330" s="99"/>
      <c r="D330" s="100"/>
      <c r="E330" s="101"/>
      <c r="F330" s="10"/>
      <c r="G330" s="93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7.25" customHeight="1">
      <c r="A331" s="23"/>
      <c r="B331" s="98"/>
      <c r="C331" s="99"/>
      <c r="D331" s="100"/>
      <c r="E331" s="101"/>
      <c r="F331" s="10"/>
      <c r="G331" s="93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7.25" customHeight="1">
      <c r="A332" s="23"/>
      <c r="B332" s="98"/>
      <c r="C332" s="99"/>
      <c r="D332" s="100"/>
      <c r="E332" s="101"/>
      <c r="F332" s="10"/>
      <c r="G332" s="93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7.25" customHeight="1">
      <c r="A333" s="23"/>
      <c r="B333" s="98"/>
      <c r="C333" s="99"/>
      <c r="D333" s="100"/>
      <c r="E333" s="101"/>
      <c r="F333" s="10"/>
      <c r="G333" s="93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7.25" customHeight="1">
      <c r="A334" s="23"/>
      <c r="B334" s="98"/>
      <c r="C334" s="99"/>
      <c r="D334" s="100"/>
      <c r="E334" s="101"/>
      <c r="F334" s="10"/>
      <c r="G334" s="93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7.25" customHeight="1">
      <c r="A335" s="23"/>
      <c r="B335" s="98"/>
      <c r="C335" s="99"/>
      <c r="D335" s="100"/>
      <c r="E335" s="101"/>
      <c r="F335" s="10"/>
      <c r="G335" s="93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7.25" customHeight="1">
      <c r="A336" s="23"/>
      <c r="B336" s="98"/>
      <c r="C336" s="99"/>
      <c r="D336" s="100"/>
      <c r="E336" s="101"/>
      <c r="F336" s="10"/>
      <c r="G336" s="93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7.25" customHeight="1">
      <c r="A337" s="23"/>
      <c r="B337" s="98"/>
      <c r="C337" s="99"/>
      <c r="D337" s="100"/>
      <c r="E337" s="101"/>
      <c r="F337" s="10"/>
      <c r="G337" s="93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7.25" customHeight="1">
      <c r="A338" s="23"/>
      <c r="B338" s="98"/>
      <c r="C338" s="99"/>
      <c r="D338" s="100"/>
      <c r="E338" s="101"/>
      <c r="F338" s="10"/>
      <c r="G338" s="93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7.25" customHeight="1">
      <c r="A339" s="23"/>
      <c r="B339" s="98"/>
      <c r="C339" s="99"/>
      <c r="D339" s="100"/>
      <c r="E339" s="101"/>
      <c r="F339" s="10"/>
      <c r="G339" s="93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7.25" customHeight="1">
      <c r="A340" s="23"/>
      <c r="B340" s="98"/>
      <c r="C340" s="99"/>
      <c r="D340" s="100"/>
      <c r="E340" s="101"/>
      <c r="F340" s="10"/>
      <c r="G340" s="93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7.25" customHeight="1">
      <c r="A341" s="23"/>
      <c r="B341" s="98"/>
      <c r="C341" s="99"/>
      <c r="D341" s="100"/>
      <c r="E341" s="101"/>
      <c r="F341" s="10"/>
      <c r="G341" s="93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7.25" customHeight="1">
      <c r="A342" s="23"/>
      <c r="B342" s="98"/>
      <c r="C342" s="99"/>
      <c r="D342" s="100"/>
      <c r="E342" s="101"/>
      <c r="F342" s="10"/>
      <c r="G342" s="93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7.25" customHeight="1">
      <c r="A343" s="23"/>
      <c r="B343" s="98"/>
      <c r="C343" s="99"/>
      <c r="D343" s="100"/>
      <c r="E343" s="101"/>
      <c r="F343" s="10"/>
      <c r="G343" s="93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7.25" customHeight="1">
      <c r="A344" s="23"/>
      <c r="B344" s="98"/>
      <c r="C344" s="99"/>
      <c r="D344" s="100"/>
      <c r="E344" s="101"/>
      <c r="F344" s="10"/>
      <c r="G344" s="93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7.25" customHeight="1">
      <c r="A345" s="23"/>
      <c r="B345" s="98"/>
      <c r="C345" s="99"/>
      <c r="D345" s="100"/>
      <c r="E345" s="101"/>
      <c r="F345" s="10"/>
      <c r="G345" s="93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7.25" customHeight="1">
      <c r="A346" s="23"/>
      <c r="B346" s="98"/>
      <c r="C346" s="99"/>
      <c r="D346" s="100"/>
      <c r="E346" s="101"/>
      <c r="F346" s="10"/>
      <c r="G346" s="93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7.25" customHeight="1">
      <c r="A347" s="23"/>
      <c r="B347" s="98"/>
      <c r="C347" s="99"/>
      <c r="D347" s="100"/>
      <c r="E347" s="101"/>
      <c r="F347" s="10"/>
      <c r="G347" s="93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7.25" customHeight="1">
      <c r="A348" s="23"/>
      <c r="B348" s="98"/>
      <c r="C348" s="99"/>
      <c r="D348" s="100"/>
      <c r="E348" s="101"/>
      <c r="F348" s="10"/>
      <c r="G348" s="93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7.25" customHeight="1">
      <c r="A349" s="23"/>
      <c r="B349" s="98"/>
      <c r="C349" s="99"/>
      <c r="D349" s="100"/>
      <c r="E349" s="101"/>
      <c r="F349" s="10"/>
      <c r="G349" s="93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7.25" customHeight="1">
      <c r="A350" s="23"/>
      <c r="B350" s="98"/>
      <c r="C350" s="99"/>
      <c r="D350" s="100"/>
      <c r="E350" s="101"/>
      <c r="F350" s="10"/>
      <c r="G350" s="93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7.25" customHeight="1">
      <c r="A351" s="23"/>
      <c r="B351" s="98"/>
      <c r="C351" s="99"/>
      <c r="D351" s="100"/>
      <c r="E351" s="101"/>
      <c r="F351" s="10"/>
      <c r="G351" s="93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7.25" customHeight="1">
      <c r="A352" s="23"/>
      <c r="B352" s="98"/>
      <c r="C352" s="99"/>
      <c r="D352" s="100"/>
      <c r="E352" s="101"/>
      <c r="F352" s="10"/>
      <c r="G352" s="93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7.25" customHeight="1">
      <c r="A353" s="23"/>
      <c r="B353" s="98"/>
      <c r="C353" s="99"/>
      <c r="D353" s="100"/>
      <c r="E353" s="101"/>
      <c r="F353" s="10"/>
      <c r="G353" s="93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7.25" customHeight="1">
      <c r="A354" s="23"/>
      <c r="B354" s="98"/>
      <c r="C354" s="99"/>
      <c r="D354" s="100"/>
      <c r="E354" s="101"/>
      <c r="F354" s="10"/>
      <c r="G354" s="93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7.25" customHeight="1">
      <c r="A355" s="23"/>
      <c r="B355" s="98"/>
      <c r="C355" s="99"/>
      <c r="D355" s="100"/>
      <c r="E355" s="101"/>
      <c r="F355" s="10"/>
      <c r="G355" s="93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7.25" customHeight="1">
      <c r="A356" s="23"/>
      <c r="B356" s="98"/>
      <c r="C356" s="99"/>
      <c r="D356" s="100"/>
      <c r="E356" s="101"/>
      <c r="F356" s="10"/>
      <c r="G356" s="93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7.25" customHeight="1">
      <c r="A357" s="23"/>
      <c r="B357" s="98"/>
      <c r="C357" s="99"/>
      <c r="D357" s="100"/>
      <c r="E357" s="101"/>
      <c r="F357" s="10"/>
      <c r="G357" s="93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7.25" customHeight="1">
      <c r="A358" s="23"/>
      <c r="B358" s="98"/>
      <c r="C358" s="99"/>
      <c r="D358" s="100"/>
      <c r="E358" s="101"/>
      <c r="F358" s="10"/>
      <c r="G358" s="93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7.25" customHeight="1">
      <c r="A359" s="23"/>
      <c r="B359" s="98"/>
      <c r="C359" s="99"/>
      <c r="D359" s="100"/>
      <c r="E359" s="101"/>
      <c r="F359" s="10"/>
      <c r="G359" s="93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7.25" customHeight="1">
      <c r="A360" s="23"/>
      <c r="B360" s="98"/>
      <c r="C360" s="99"/>
      <c r="D360" s="100"/>
      <c r="E360" s="101"/>
      <c r="F360" s="10"/>
      <c r="G360" s="93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7.25" customHeight="1">
      <c r="A361" s="23"/>
      <c r="B361" s="98"/>
      <c r="C361" s="99"/>
      <c r="D361" s="100"/>
      <c r="E361" s="101"/>
      <c r="F361" s="10"/>
      <c r="G361" s="93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7.25" customHeight="1">
      <c r="A362" s="23"/>
      <c r="B362" s="98"/>
      <c r="C362" s="99"/>
      <c r="D362" s="100"/>
      <c r="E362" s="101"/>
      <c r="F362" s="10"/>
      <c r="G362" s="93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7.25" customHeight="1">
      <c r="A363" s="23"/>
      <c r="B363" s="98"/>
      <c r="C363" s="99"/>
      <c r="D363" s="100"/>
      <c r="E363" s="101"/>
      <c r="F363" s="10"/>
      <c r="G363" s="93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7.25" customHeight="1">
      <c r="A364" s="23"/>
      <c r="B364" s="98"/>
      <c r="C364" s="99"/>
      <c r="D364" s="100"/>
      <c r="E364" s="101"/>
      <c r="F364" s="10"/>
      <c r="G364" s="93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7.25" customHeight="1">
      <c r="A365" s="23"/>
      <c r="B365" s="98"/>
      <c r="C365" s="99"/>
      <c r="D365" s="100"/>
      <c r="E365" s="101"/>
      <c r="F365" s="10"/>
      <c r="G365" s="93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7.25" customHeight="1">
      <c r="A366" s="23"/>
      <c r="B366" s="98"/>
      <c r="C366" s="99"/>
      <c r="D366" s="100"/>
      <c r="E366" s="101"/>
      <c r="F366" s="10"/>
      <c r="G366" s="93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7.25" customHeight="1">
      <c r="A367" s="23"/>
      <c r="B367" s="98"/>
      <c r="C367" s="99"/>
      <c r="D367" s="100"/>
      <c r="E367" s="101"/>
      <c r="F367" s="10"/>
      <c r="G367" s="93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7.25" customHeight="1">
      <c r="A368" s="23"/>
      <c r="B368" s="98"/>
      <c r="C368" s="99"/>
      <c r="D368" s="100"/>
      <c r="E368" s="101"/>
      <c r="F368" s="10"/>
      <c r="G368" s="93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7.25" customHeight="1">
      <c r="A369" s="23"/>
      <c r="B369" s="98"/>
      <c r="C369" s="99"/>
      <c r="D369" s="100"/>
      <c r="E369" s="101"/>
      <c r="F369" s="10"/>
      <c r="G369" s="93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7.25" customHeight="1">
      <c r="A370" s="23"/>
      <c r="B370" s="98"/>
      <c r="C370" s="99"/>
      <c r="D370" s="100"/>
      <c r="E370" s="101"/>
      <c r="F370" s="10"/>
      <c r="G370" s="93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7.25" customHeight="1">
      <c r="A371" s="23"/>
      <c r="B371" s="98"/>
      <c r="C371" s="99"/>
      <c r="D371" s="100"/>
      <c r="E371" s="101"/>
      <c r="F371" s="10"/>
      <c r="G371" s="93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7.25" customHeight="1">
      <c r="A372" s="23"/>
      <c r="B372" s="98"/>
      <c r="C372" s="99"/>
      <c r="D372" s="100"/>
      <c r="E372" s="101"/>
      <c r="F372" s="10"/>
      <c r="G372" s="93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7.25" customHeight="1">
      <c r="A373" s="23"/>
      <c r="B373" s="98"/>
      <c r="C373" s="99"/>
      <c r="D373" s="100"/>
      <c r="E373" s="101"/>
      <c r="F373" s="10"/>
      <c r="G373" s="93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7.25" customHeight="1">
      <c r="A374" s="23"/>
      <c r="B374" s="98"/>
      <c r="C374" s="99"/>
      <c r="D374" s="100"/>
      <c r="E374" s="101"/>
      <c r="F374" s="10"/>
      <c r="G374" s="93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7.25" customHeight="1">
      <c r="A375" s="23"/>
      <c r="B375" s="98"/>
      <c r="C375" s="99"/>
      <c r="D375" s="100"/>
      <c r="E375" s="101"/>
      <c r="F375" s="10"/>
      <c r="G375" s="93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7.25" customHeight="1">
      <c r="A376" s="23"/>
      <c r="B376" s="98"/>
      <c r="C376" s="99"/>
      <c r="D376" s="100"/>
      <c r="E376" s="101"/>
      <c r="F376" s="10"/>
      <c r="G376" s="93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7.25" customHeight="1">
      <c r="A377" s="23"/>
      <c r="B377" s="98"/>
      <c r="C377" s="99"/>
      <c r="D377" s="100"/>
      <c r="E377" s="101"/>
      <c r="F377" s="10"/>
      <c r="G377" s="93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7.25" customHeight="1">
      <c r="A378" s="23"/>
      <c r="B378" s="98"/>
      <c r="C378" s="99"/>
      <c r="D378" s="100"/>
      <c r="E378" s="101"/>
      <c r="F378" s="10"/>
      <c r="G378" s="93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7.25" customHeight="1">
      <c r="A379" s="23"/>
      <c r="B379" s="98"/>
      <c r="C379" s="99"/>
      <c r="D379" s="100"/>
      <c r="E379" s="101"/>
      <c r="F379" s="10"/>
      <c r="G379" s="93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7.25" customHeight="1">
      <c r="A380" s="23"/>
      <c r="B380" s="98"/>
      <c r="C380" s="99"/>
      <c r="D380" s="100"/>
      <c r="E380" s="101"/>
      <c r="F380" s="10"/>
      <c r="G380" s="93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7.25" customHeight="1">
      <c r="A381" s="23"/>
      <c r="B381" s="98"/>
      <c r="C381" s="99"/>
      <c r="D381" s="100"/>
      <c r="E381" s="101"/>
      <c r="F381" s="10"/>
      <c r="G381" s="93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7.25" customHeight="1">
      <c r="A382" s="23"/>
      <c r="B382" s="98"/>
      <c r="C382" s="99"/>
      <c r="D382" s="100"/>
      <c r="E382" s="101"/>
      <c r="F382" s="10"/>
      <c r="G382" s="93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7.25" customHeight="1">
      <c r="A383" s="23"/>
      <c r="B383" s="98"/>
      <c r="C383" s="99"/>
      <c r="D383" s="100"/>
      <c r="E383" s="101"/>
      <c r="F383" s="10"/>
      <c r="G383" s="93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7.25" customHeight="1">
      <c r="A384" s="23"/>
      <c r="B384" s="98"/>
      <c r="C384" s="99"/>
      <c r="D384" s="100"/>
      <c r="E384" s="101"/>
      <c r="F384" s="10"/>
      <c r="G384" s="93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7.25" customHeight="1">
      <c r="A385" s="23"/>
      <c r="B385" s="98"/>
      <c r="C385" s="99"/>
      <c r="D385" s="100"/>
      <c r="E385" s="101"/>
      <c r="F385" s="10"/>
      <c r="G385" s="93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7.25" customHeight="1">
      <c r="A386" s="23"/>
      <c r="B386" s="98"/>
      <c r="C386" s="99"/>
      <c r="D386" s="100"/>
      <c r="E386" s="101"/>
      <c r="F386" s="10"/>
      <c r="G386" s="93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7.25" customHeight="1">
      <c r="A387" s="23"/>
      <c r="B387" s="98"/>
      <c r="C387" s="99"/>
      <c r="D387" s="100"/>
      <c r="E387" s="101"/>
      <c r="F387" s="10"/>
      <c r="G387" s="93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8.0" customHeight="1">
      <c r="A388" s="23"/>
      <c r="B388" s="98"/>
      <c r="C388" s="99"/>
      <c r="D388" s="100"/>
      <c r="E388" s="101"/>
      <c r="F388" s="10"/>
      <c r="G388" s="93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8.0" customHeight="1">
      <c r="A389" s="23"/>
      <c r="B389" s="98"/>
      <c r="C389" s="99"/>
      <c r="D389" s="100"/>
      <c r="E389" s="101"/>
      <c r="F389" s="10"/>
      <c r="G389" s="93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8.0" customHeight="1">
      <c r="A390" s="23"/>
      <c r="B390" s="98"/>
      <c r="C390" s="99"/>
      <c r="D390" s="100"/>
      <c r="E390" s="101"/>
      <c r="F390" s="10"/>
      <c r="G390" s="93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8.0" customHeight="1">
      <c r="A391" s="23"/>
      <c r="B391" s="98"/>
      <c r="C391" s="99"/>
      <c r="D391" s="100"/>
      <c r="E391" s="101"/>
      <c r="F391" s="10"/>
      <c r="G391" s="93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8.0" customHeight="1">
      <c r="A392" s="23"/>
      <c r="B392" s="98"/>
      <c r="C392" s="99"/>
      <c r="D392" s="100"/>
      <c r="E392" s="101"/>
      <c r="F392" s="10"/>
      <c r="G392" s="93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8.0" customHeight="1">
      <c r="A393" s="23"/>
      <c r="B393" s="98"/>
      <c r="C393" s="99"/>
      <c r="D393" s="100"/>
      <c r="E393" s="101"/>
      <c r="F393" s="10"/>
      <c r="G393" s="93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8.0" customHeight="1">
      <c r="A394" s="23"/>
      <c r="B394" s="98"/>
      <c r="C394" s="99"/>
      <c r="D394" s="100"/>
      <c r="E394" s="101"/>
      <c r="F394" s="10"/>
      <c r="G394" s="93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8.0" customHeight="1">
      <c r="A395" s="23"/>
      <c r="B395" s="98"/>
      <c r="C395" s="99"/>
      <c r="D395" s="100"/>
      <c r="E395" s="101"/>
      <c r="F395" s="10"/>
      <c r="G395" s="93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8.0" customHeight="1">
      <c r="A396" s="23"/>
      <c r="B396" s="98"/>
      <c r="C396" s="99"/>
      <c r="D396" s="100"/>
      <c r="E396" s="101"/>
      <c r="F396" s="10"/>
      <c r="G396" s="93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8.0" customHeight="1">
      <c r="A397" s="23"/>
      <c r="B397" s="98"/>
      <c r="C397" s="99"/>
      <c r="D397" s="100"/>
      <c r="E397" s="101"/>
      <c r="F397" s="10"/>
      <c r="G397" s="93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8.0" customHeight="1">
      <c r="A398" s="23"/>
      <c r="B398" s="98"/>
      <c r="C398" s="99"/>
      <c r="D398" s="100"/>
      <c r="E398" s="101"/>
      <c r="F398" s="10"/>
      <c r="G398" s="93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8.0" customHeight="1">
      <c r="A399" s="23"/>
      <c r="B399" s="98"/>
      <c r="C399" s="99"/>
      <c r="D399" s="100"/>
      <c r="E399" s="101"/>
      <c r="F399" s="10"/>
      <c r="G399" s="93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8.0" customHeight="1">
      <c r="A400" s="23"/>
      <c r="B400" s="98"/>
      <c r="C400" s="99"/>
      <c r="D400" s="100"/>
      <c r="E400" s="101"/>
      <c r="F400" s="10"/>
      <c r="G400" s="93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8.0" customHeight="1">
      <c r="A401" s="23"/>
      <c r="B401" s="98"/>
      <c r="C401" s="99"/>
      <c r="D401" s="100"/>
      <c r="E401" s="101"/>
      <c r="F401" s="10"/>
      <c r="G401" s="93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8.0" customHeight="1">
      <c r="A402" s="23"/>
      <c r="B402" s="98"/>
      <c r="C402" s="99"/>
      <c r="D402" s="100"/>
      <c r="E402" s="101"/>
      <c r="F402" s="10"/>
      <c r="G402" s="93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8.0" customHeight="1">
      <c r="A403" s="23"/>
      <c r="B403" s="98"/>
      <c r="C403" s="99"/>
      <c r="D403" s="100"/>
      <c r="E403" s="101"/>
      <c r="F403" s="10"/>
      <c r="G403" s="93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8.0" customHeight="1">
      <c r="A404" s="23"/>
      <c r="B404" s="98"/>
      <c r="C404" s="99"/>
      <c r="D404" s="100"/>
      <c r="E404" s="101"/>
      <c r="F404" s="10"/>
      <c r="G404" s="93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8.0" customHeight="1">
      <c r="A405" s="23"/>
      <c r="B405" s="98"/>
      <c r="C405" s="99"/>
      <c r="D405" s="100"/>
      <c r="E405" s="101"/>
      <c r="F405" s="10"/>
      <c r="G405" s="93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8.0" customHeight="1">
      <c r="A406" s="23"/>
      <c r="B406" s="98"/>
      <c r="C406" s="99"/>
      <c r="D406" s="100"/>
      <c r="E406" s="101"/>
      <c r="F406" s="10"/>
      <c r="G406" s="93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8.0" customHeight="1">
      <c r="A407" s="23"/>
      <c r="B407" s="98"/>
      <c r="C407" s="99"/>
      <c r="D407" s="100"/>
      <c r="E407" s="101"/>
      <c r="F407" s="10"/>
      <c r="G407" s="93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8.0" customHeight="1">
      <c r="A408" s="23"/>
      <c r="B408" s="98"/>
      <c r="C408" s="99"/>
      <c r="D408" s="100"/>
      <c r="E408" s="101"/>
      <c r="F408" s="10"/>
      <c r="G408" s="93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8.0" customHeight="1">
      <c r="A409" s="23"/>
      <c r="B409" s="98"/>
      <c r="C409" s="99"/>
      <c r="D409" s="100"/>
      <c r="E409" s="101"/>
      <c r="F409" s="10"/>
      <c r="G409" s="93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8.0" customHeight="1">
      <c r="A410" s="23"/>
      <c r="B410" s="98"/>
      <c r="C410" s="99"/>
      <c r="D410" s="100"/>
      <c r="E410" s="101"/>
      <c r="F410" s="10"/>
      <c r="G410" s="93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8.0" customHeight="1">
      <c r="A411" s="23"/>
      <c r="B411" s="98"/>
      <c r="C411" s="99"/>
      <c r="D411" s="100"/>
      <c r="E411" s="101"/>
      <c r="F411" s="10"/>
      <c r="G411" s="93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8.0" customHeight="1">
      <c r="A412" s="23"/>
      <c r="B412" s="98"/>
      <c r="C412" s="99"/>
      <c r="D412" s="100"/>
      <c r="E412" s="101"/>
      <c r="F412" s="10"/>
      <c r="G412" s="93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8.0" customHeight="1">
      <c r="A413" s="23"/>
      <c r="B413" s="98"/>
      <c r="C413" s="99"/>
      <c r="D413" s="100"/>
      <c r="E413" s="101"/>
      <c r="F413" s="10"/>
      <c r="G413" s="93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8.0" customHeight="1">
      <c r="A414" s="23"/>
      <c r="B414" s="98"/>
      <c r="C414" s="99"/>
      <c r="D414" s="100"/>
      <c r="E414" s="101"/>
      <c r="F414" s="10"/>
      <c r="G414" s="93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8.0" customHeight="1">
      <c r="A415" s="23"/>
      <c r="B415" s="98"/>
      <c r="C415" s="99"/>
      <c r="D415" s="100"/>
      <c r="E415" s="101"/>
      <c r="F415" s="10"/>
      <c r="G415" s="93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8.0" customHeight="1">
      <c r="A416" s="23"/>
      <c r="B416" s="98"/>
      <c r="C416" s="99"/>
      <c r="D416" s="100"/>
      <c r="E416" s="101"/>
      <c r="F416" s="10"/>
      <c r="G416" s="93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8.0" customHeight="1">
      <c r="A417" s="23"/>
      <c r="B417" s="98"/>
      <c r="C417" s="99"/>
      <c r="D417" s="100"/>
      <c r="E417" s="101"/>
      <c r="F417" s="10"/>
      <c r="G417" s="93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8.0" customHeight="1">
      <c r="A418" s="23"/>
      <c r="B418" s="98"/>
      <c r="C418" s="99"/>
      <c r="D418" s="100"/>
      <c r="E418" s="101"/>
      <c r="F418" s="10"/>
      <c r="G418" s="93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8.0" customHeight="1">
      <c r="A419" s="23"/>
      <c r="B419" s="98"/>
      <c r="C419" s="99"/>
      <c r="D419" s="100"/>
      <c r="E419" s="101"/>
      <c r="F419" s="10"/>
      <c r="G419" s="93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8.0" customHeight="1">
      <c r="A420" s="23"/>
      <c r="B420" s="98"/>
      <c r="C420" s="99"/>
      <c r="D420" s="100"/>
      <c r="E420" s="101"/>
      <c r="F420" s="10"/>
      <c r="G420" s="93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>
      <c r="A421" s="1"/>
      <c r="B421" s="1"/>
      <c r="C421" s="102"/>
      <c r="D421" s="103"/>
      <c r="E421" s="10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02"/>
      <c r="D422" s="103"/>
      <c r="E422" s="10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02"/>
      <c r="D423" s="103"/>
      <c r="E423" s="10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02"/>
      <c r="D424" s="103"/>
      <c r="E424" s="10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02"/>
      <c r="D425" s="103"/>
      <c r="E425" s="10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02"/>
      <c r="D426" s="103"/>
      <c r="E426" s="10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02"/>
      <c r="D427" s="103"/>
      <c r="E427" s="10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02"/>
      <c r="D428" s="103"/>
      <c r="E428" s="10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02"/>
      <c r="D429" s="103"/>
      <c r="E429" s="10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02"/>
      <c r="D430" s="103"/>
      <c r="E430" s="10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02"/>
      <c r="D431" s="103"/>
      <c r="E431" s="10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02"/>
      <c r="D432" s="103"/>
      <c r="E432" s="10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02"/>
      <c r="D433" s="103"/>
      <c r="E433" s="10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02"/>
      <c r="D434" s="103"/>
      <c r="E434" s="10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02"/>
      <c r="D435" s="103"/>
      <c r="E435" s="10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02"/>
      <c r="D436" s="103"/>
      <c r="E436" s="10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02"/>
      <c r="D437" s="103"/>
      <c r="E437" s="10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02"/>
      <c r="D438" s="103"/>
      <c r="E438" s="10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02"/>
      <c r="D439" s="103"/>
      <c r="E439" s="10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02"/>
      <c r="D440" s="103"/>
      <c r="E440" s="10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02"/>
      <c r="D441" s="103"/>
      <c r="E441" s="10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02"/>
      <c r="D442" s="103"/>
      <c r="E442" s="10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02"/>
      <c r="D443" s="103"/>
      <c r="E443" s="10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02"/>
      <c r="D444" s="103"/>
      <c r="E444" s="10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02"/>
      <c r="D445" s="103"/>
      <c r="E445" s="10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02"/>
      <c r="D446" s="103"/>
      <c r="E446" s="10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02"/>
      <c r="D447" s="103"/>
      <c r="E447" s="10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02"/>
      <c r="D448" s="103"/>
      <c r="E448" s="10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02"/>
      <c r="D449" s="103"/>
      <c r="E449" s="10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02"/>
      <c r="D450" s="103"/>
      <c r="E450" s="10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02"/>
      <c r="D451" s="103"/>
      <c r="E451" s="10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02"/>
      <c r="D452" s="103"/>
      <c r="E452" s="10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02"/>
      <c r="D453" s="103"/>
      <c r="E453" s="10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02"/>
      <c r="D454" s="103"/>
      <c r="E454" s="10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02"/>
      <c r="D455" s="103"/>
      <c r="E455" s="10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02"/>
      <c r="D456" s="103"/>
      <c r="E456" s="10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02"/>
      <c r="D457" s="103"/>
      <c r="E457" s="10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02"/>
      <c r="D458" s="103"/>
      <c r="E458" s="10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02"/>
      <c r="D459" s="103"/>
      <c r="E459" s="10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02"/>
      <c r="D460" s="103"/>
      <c r="E460" s="10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02"/>
      <c r="D461" s="103"/>
      <c r="E461" s="10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02"/>
      <c r="D462" s="103"/>
      <c r="E462" s="10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02"/>
      <c r="D463" s="103"/>
      <c r="E463" s="10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02"/>
      <c r="D464" s="103"/>
      <c r="E464" s="10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02"/>
      <c r="D465" s="103"/>
      <c r="E465" s="10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02"/>
      <c r="D466" s="103"/>
      <c r="E466" s="10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02"/>
      <c r="D467" s="103"/>
      <c r="E467" s="10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02"/>
      <c r="D468" s="103"/>
      <c r="E468" s="10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02"/>
      <c r="D469" s="103"/>
      <c r="E469" s="10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02"/>
      <c r="D470" s="103"/>
      <c r="E470" s="10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02"/>
      <c r="D471" s="103"/>
      <c r="E471" s="10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02"/>
      <c r="D472" s="103"/>
      <c r="E472" s="10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02"/>
      <c r="D473" s="103"/>
      <c r="E473" s="10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02"/>
      <c r="D474" s="103"/>
      <c r="E474" s="10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02"/>
      <c r="D475" s="103"/>
      <c r="E475" s="10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02"/>
      <c r="D476" s="103"/>
      <c r="E476" s="10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02"/>
      <c r="D477" s="103"/>
      <c r="E477" s="10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02"/>
      <c r="D478" s="103"/>
      <c r="E478" s="10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02"/>
      <c r="D479" s="103"/>
      <c r="E479" s="10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02"/>
      <c r="D480" s="103"/>
      <c r="E480" s="10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02"/>
      <c r="D481" s="103"/>
      <c r="E481" s="10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02"/>
      <c r="D482" s="103"/>
      <c r="E482" s="10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02"/>
      <c r="D483" s="103"/>
      <c r="E483" s="10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02"/>
      <c r="D484" s="103"/>
      <c r="E484" s="10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02"/>
      <c r="D485" s="103"/>
      <c r="E485" s="10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02"/>
      <c r="D486" s="103"/>
      <c r="E486" s="10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02"/>
      <c r="D487" s="103"/>
      <c r="E487" s="10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02"/>
      <c r="D488" s="103"/>
      <c r="E488" s="10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02"/>
      <c r="D489" s="103"/>
      <c r="E489" s="10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02"/>
      <c r="D490" s="103"/>
      <c r="E490" s="10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02"/>
      <c r="D491" s="103"/>
      <c r="E491" s="10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02"/>
      <c r="D492" s="103"/>
      <c r="E492" s="10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02"/>
      <c r="D493" s="103"/>
      <c r="E493" s="10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02"/>
      <c r="D494" s="103"/>
      <c r="E494" s="10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02"/>
      <c r="D495" s="103"/>
      <c r="E495" s="10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02"/>
      <c r="D496" s="103"/>
      <c r="E496" s="10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02"/>
      <c r="D497" s="103"/>
      <c r="E497" s="10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02"/>
      <c r="D498" s="103"/>
      <c r="E498" s="10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02"/>
      <c r="D499" s="103"/>
      <c r="E499" s="10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02"/>
      <c r="D500" s="103"/>
      <c r="E500" s="10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02"/>
      <c r="D501" s="103"/>
      <c r="E501" s="10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02"/>
      <c r="D502" s="103"/>
      <c r="E502" s="10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02"/>
      <c r="D503" s="103"/>
      <c r="E503" s="10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02"/>
      <c r="D504" s="103"/>
      <c r="E504" s="10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02"/>
      <c r="D505" s="103"/>
      <c r="E505" s="10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02"/>
      <c r="D506" s="103"/>
      <c r="E506" s="10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02"/>
      <c r="D507" s="103"/>
      <c r="E507" s="10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02"/>
      <c r="D508" s="103"/>
      <c r="E508" s="10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02"/>
      <c r="D509" s="103"/>
      <c r="E509" s="10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02"/>
      <c r="D510" s="103"/>
      <c r="E510" s="10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02"/>
      <c r="D511" s="103"/>
      <c r="E511" s="10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02"/>
      <c r="D512" s="103"/>
      <c r="E512" s="10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02"/>
      <c r="D513" s="103"/>
      <c r="E513" s="10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02"/>
      <c r="D514" s="103"/>
      <c r="E514" s="10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02"/>
      <c r="D515" s="103"/>
      <c r="E515" s="10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02"/>
      <c r="D516" s="103"/>
      <c r="E516" s="10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02"/>
      <c r="D517" s="103"/>
      <c r="E517" s="10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02"/>
      <c r="D518" s="103"/>
      <c r="E518" s="10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02"/>
      <c r="D519" s="103"/>
      <c r="E519" s="10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02"/>
      <c r="D520" s="103"/>
      <c r="E520" s="10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02"/>
      <c r="D521" s="103"/>
      <c r="E521" s="10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02"/>
      <c r="D522" s="103"/>
      <c r="E522" s="10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02"/>
      <c r="D523" s="103"/>
      <c r="E523" s="10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02"/>
      <c r="D524" s="103"/>
      <c r="E524" s="10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02"/>
      <c r="D525" s="103"/>
      <c r="E525" s="10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02"/>
      <c r="D526" s="103"/>
      <c r="E526" s="10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02"/>
      <c r="D527" s="103"/>
      <c r="E527" s="10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02"/>
      <c r="D528" s="103"/>
      <c r="E528" s="10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02"/>
      <c r="D529" s="103"/>
      <c r="E529" s="10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02"/>
      <c r="D530" s="103"/>
      <c r="E530" s="10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02"/>
      <c r="D531" s="103"/>
      <c r="E531" s="10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02"/>
      <c r="D532" s="103"/>
      <c r="E532" s="10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02"/>
      <c r="D533" s="103"/>
      <c r="E533" s="10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02"/>
      <c r="D534" s="103"/>
      <c r="E534" s="10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02"/>
      <c r="D535" s="103"/>
      <c r="E535" s="10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02"/>
      <c r="D536" s="103"/>
      <c r="E536" s="10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02"/>
      <c r="D537" s="103"/>
      <c r="E537" s="10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02"/>
      <c r="D538" s="103"/>
      <c r="E538" s="10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02"/>
      <c r="D539" s="103"/>
      <c r="E539" s="10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02"/>
      <c r="D540" s="103"/>
      <c r="E540" s="10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02"/>
      <c r="D541" s="103"/>
      <c r="E541" s="10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02"/>
      <c r="D542" s="103"/>
      <c r="E542" s="10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02"/>
      <c r="D543" s="103"/>
      <c r="E543" s="10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02"/>
      <c r="D544" s="103"/>
      <c r="E544" s="10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02"/>
      <c r="D545" s="103"/>
      <c r="E545" s="10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02"/>
      <c r="D546" s="103"/>
      <c r="E546" s="10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02"/>
      <c r="D547" s="103"/>
      <c r="E547" s="10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02"/>
      <c r="D548" s="103"/>
      <c r="E548" s="10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02"/>
      <c r="D549" s="103"/>
      <c r="E549" s="10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02"/>
      <c r="D550" s="103"/>
      <c r="E550" s="10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02"/>
      <c r="D551" s="103"/>
      <c r="E551" s="10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02"/>
      <c r="D552" s="103"/>
      <c r="E552" s="10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02"/>
      <c r="D553" s="103"/>
      <c r="E553" s="10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02"/>
      <c r="D554" s="103"/>
      <c r="E554" s="10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02"/>
      <c r="D555" s="103"/>
      <c r="E555" s="10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02"/>
      <c r="D556" s="103"/>
      <c r="E556" s="10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02"/>
      <c r="D557" s="103"/>
      <c r="E557" s="10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02"/>
      <c r="D558" s="103"/>
      <c r="E558" s="10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02"/>
      <c r="D559" s="103"/>
      <c r="E559" s="10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02"/>
      <c r="D560" s="103"/>
      <c r="E560" s="10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02"/>
      <c r="D561" s="103"/>
      <c r="E561" s="10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02"/>
      <c r="D562" s="103"/>
      <c r="E562" s="10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02"/>
      <c r="D563" s="103"/>
      <c r="E563" s="10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02"/>
      <c r="D564" s="103"/>
      <c r="E564" s="10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02"/>
      <c r="D565" s="103"/>
      <c r="E565" s="10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02"/>
      <c r="D566" s="103"/>
      <c r="E566" s="10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02"/>
      <c r="D567" s="103"/>
      <c r="E567" s="10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02"/>
      <c r="D568" s="103"/>
      <c r="E568" s="10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02"/>
      <c r="D569" s="103"/>
      <c r="E569" s="10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02"/>
      <c r="D570" s="103"/>
      <c r="E570" s="10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02"/>
      <c r="D571" s="103"/>
      <c r="E571" s="10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02"/>
      <c r="D572" s="103"/>
      <c r="E572" s="10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02"/>
      <c r="D573" s="103"/>
      <c r="E573" s="10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02"/>
      <c r="D574" s="103"/>
      <c r="E574" s="10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02"/>
      <c r="D575" s="103"/>
      <c r="E575" s="10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02"/>
      <c r="D576" s="103"/>
      <c r="E576" s="10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02"/>
      <c r="D577" s="103"/>
      <c r="E577" s="10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02"/>
      <c r="D578" s="103"/>
      <c r="E578" s="10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02"/>
      <c r="D579" s="103"/>
      <c r="E579" s="10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02"/>
      <c r="D580" s="103"/>
      <c r="E580" s="10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02"/>
      <c r="D581" s="103"/>
      <c r="E581" s="10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02"/>
      <c r="D582" s="103"/>
      <c r="E582" s="10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02"/>
      <c r="D583" s="103"/>
      <c r="E583" s="10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02"/>
      <c r="D584" s="103"/>
      <c r="E584" s="10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02"/>
      <c r="D585" s="103"/>
      <c r="E585" s="10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02"/>
      <c r="D586" s="103"/>
      <c r="E586" s="10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02"/>
      <c r="D587" s="103"/>
      <c r="E587" s="10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02"/>
      <c r="D588" s="103"/>
      <c r="E588" s="10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02"/>
      <c r="D589" s="103"/>
      <c r="E589" s="10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02"/>
      <c r="D590" s="103"/>
      <c r="E590" s="10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02"/>
      <c r="D591" s="103"/>
      <c r="E591" s="10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02"/>
      <c r="D592" s="103"/>
      <c r="E592" s="10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02"/>
      <c r="D593" s="103"/>
      <c r="E593" s="10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02"/>
      <c r="D594" s="103"/>
      <c r="E594" s="10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02"/>
      <c r="D595" s="103"/>
      <c r="E595" s="10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02"/>
      <c r="D596" s="103"/>
      <c r="E596" s="10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02"/>
      <c r="D597" s="103"/>
      <c r="E597" s="10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02"/>
      <c r="D598" s="103"/>
      <c r="E598" s="10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02"/>
      <c r="D599" s="103"/>
      <c r="E599" s="10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02"/>
      <c r="D600" s="103"/>
      <c r="E600" s="10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02"/>
      <c r="D601" s="103"/>
      <c r="E601" s="10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02"/>
      <c r="D602" s="103"/>
      <c r="E602" s="10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02"/>
      <c r="D603" s="103"/>
      <c r="E603" s="10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02"/>
      <c r="D604" s="103"/>
      <c r="E604" s="10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02"/>
      <c r="D605" s="103"/>
      <c r="E605" s="10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02"/>
      <c r="D606" s="103"/>
      <c r="E606" s="10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02"/>
      <c r="D607" s="103"/>
      <c r="E607" s="10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02"/>
      <c r="D608" s="103"/>
      <c r="E608" s="10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02"/>
      <c r="D609" s="103"/>
      <c r="E609" s="10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02"/>
      <c r="D610" s="103"/>
      <c r="E610" s="10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02"/>
      <c r="D611" s="103"/>
      <c r="E611" s="10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02"/>
      <c r="D612" s="103"/>
      <c r="E612" s="10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02"/>
      <c r="D613" s="103"/>
      <c r="E613" s="10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02"/>
      <c r="D614" s="103"/>
      <c r="E614" s="10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02"/>
      <c r="D615" s="103"/>
      <c r="E615" s="10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02"/>
      <c r="D616" s="103"/>
      <c r="E616" s="10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02"/>
      <c r="D617" s="103"/>
      <c r="E617" s="10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02"/>
      <c r="D618" s="103"/>
      <c r="E618" s="10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02"/>
      <c r="D619" s="103"/>
      <c r="E619" s="10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02"/>
      <c r="D620" s="103"/>
      <c r="E620" s="10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02"/>
      <c r="D621" s="103"/>
      <c r="E621" s="10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02"/>
      <c r="D622" s="103"/>
      <c r="E622" s="10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02"/>
      <c r="D623" s="103"/>
      <c r="E623" s="10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02"/>
      <c r="D624" s="103"/>
      <c r="E624" s="10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02"/>
      <c r="D625" s="103"/>
      <c r="E625" s="10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02"/>
      <c r="D626" s="103"/>
      <c r="E626" s="10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02"/>
      <c r="D627" s="103"/>
      <c r="E627" s="10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02"/>
      <c r="D628" s="103"/>
      <c r="E628" s="10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02"/>
      <c r="D629" s="103"/>
      <c r="E629" s="10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02"/>
      <c r="D630" s="103"/>
      <c r="E630" s="10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02"/>
      <c r="D631" s="103"/>
      <c r="E631" s="10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02"/>
      <c r="D632" s="103"/>
      <c r="E632" s="10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02"/>
      <c r="D633" s="103"/>
      <c r="E633" s="10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02"/>
      <c r="D634" s="103"/>
      <c r="E634" s="10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02"/>
      <c r="D635" s="103"/>
      <c r="E635" s="10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02"/>
      <c r="D636" s="103"/>
      <c r="E636" s="10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02"/>
      <c r="D637" s="103"/>
      <c r="E637" s="10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02"/>
      <c r="D638" s="103"/>
      <c r="E638" s="10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02"/>
      <c r="D639" s="103"/>
      <c r="E639" s="10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02"/>
      <c r="D640" s="103"/>
      <c r="E640" s="10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02"/>
      <c r="D641" s="103"/>
      <c r="E641" s="10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02"/>
      <c r="D642" s="103"/>
      <c r="E642" s="10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02"/>
      <c r="D643" s="103"/>
      <c r="E643" s="10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02"/>
      <c r="D644" s="103"/>
      <c r="E644" s="10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02"/>
      <c r="D645" s="103"/>
      <c r="E645" s="10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02"/>
      <c r="D646" s="103"/>
      <c r="E646" s="10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02"/>
      <c r="D647" s="103"/>
      <c r="E647" s="10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02"/>
      <c r="D648" s="103"/>
      <c r="E648" s="10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02"/>
      <c r="D649" s="103"/>
      <c r="E649" s="10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02"/>
      <c r="D650" s="103"/>
      <c r="E650" s="10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02"/>
      <c r="D651" s="103"/>
      <c r="E651" s="10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02"/>
      <c r="D652" s="103"/>
      <c r="E652" s="10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02"/>
      <c r="D653" s="103"/>
      <c r="E653" s="10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02"/>
      <c r="D654" s="103"/>
      <c r="E654" s="10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02"/>
      <c r="D655" s="103"/>
      <c r="E655" s="10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02"/>
      <c r="D656" s="103"/>
      <c r="E656" s="10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02"/>
      <c r="D657" s="103"/>
      <c r="E657" s="10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02"/>
      <c r="D658" s="103"/>
      <c r="E658" s="10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02"/>
      <c r="D659" s="103"/>
      <c r="E659" s="10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02"/>
      <c r="D660" s="103"/>
      <c r="E660" s="10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02"/>
      <c r="D661" s="103"/>
      <c r="E661" s="10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02"/>
      <c r="D662" s="103"/>
      <c r="E662" s="10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02"/>
      <c r="D663" s="103"/>
      <c r="E663" s="10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02"/>
      <c r="D664" s="103"/>
      <c r="E664" s="10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02"/>
      <c r="D665" s="103"/>
      <c r="E665" s="10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02"/>
      <c r="D666" s="103"/>
      <c r="E666" s="10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02"/>
      <c r="D667" s="103"/>
      <c r="E667" s="10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02"/>
      <c r="D668" s="103"/>
      <c r="E668" s="10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02"/>
      <c r="D669" s="103"/>
      <c r="E669" s="10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02"/>
      <c r="D670" s="103"/>
      <c r="E670" s="10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02"/>
      <c r="D671" s="103"/>
      <c r="E671" s="10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02"/>
      <c r="D672" s="103"/>
      <c r="E672" s="10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02"/>
      <c r="D673" s="103"/>
      <c r="E673" s="10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02"/>
      <c r="D674" s="103"/>
      <c r="E674" s="10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02"/>
      <c r="D675" s="103"/>
      <c r="E675" s="10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02"/>
      <c r="D676" s="103"/>
      <c r="E676" s="10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02"/>
      <c r="D677" s="103"/>
      <c r="E677" s="10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02"/>
      <c r="D678" s="103"/>
      <c r="E678" s="10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02"/>
      <c r="D679" s="103"/>
      <c r="E679" s="10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02"/>
      <c r="D680" s="103"/>
      <c r="E680" s="10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02"/>
      <c r="D681" s="103"/>
      <c r="E681" s="10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02"/>
      <c r="D682" s="103"/>
      <c r="E682" s="10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02"/>
      <c r="D683" s="103"/>
      <c r="E683" s="10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02"/>
      <c r="D684" s="103"/>
      <c r="E684" s="10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02"/>
      <c r="D685" s="103"/>
      <c r="E685" s="10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02"/>
      <c r="D686" s="103"/>
      <c r="E686" s="10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02"/>
      <c r="D687" s="103"/>
      <c r="E687" s="10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02"/>
      <c r="D688" s="103"/>
      <c r="E688" s="10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02"/>
      <c r="D689" s="103"/>
      <c r="E689" s="10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02"/>
      <c r="D690" s="103"/>
      <c r="E690" s="10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02"/>
      <c r="D691" s="103"/>
      <c r="E691" s="10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02"/>
      <c r="D692" s="103"/>
      <c r="E692" s="10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02"/>
      <c r="D693" s="103"/>
      <c r="E693" s="10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02"/>
      <c r="D694" s="103"/>
      <c r="E694" s="10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02"/>
      <c r="D695" s="103"/>
      <c r="E695" s="10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02"/>
      <c r="D696" s="103"/>
      <c r="E696" s="10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02"/>
      <c r="D697" s="103"/>
      <c r="E697" s="10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02"/>
      <c r="D698" s="103"/>
      <c r="E698" s="10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02"/>
      <c r="D699" s="103"/>
      <c r="E699" s="10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02"/>
      <c r="D700" s="103"/>
      <c r="E700" s="10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02"/>
      <c r="D701" s="103"/>
      <c r="E701" s="10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02"/>
      <c r="D702" s="103"/>
      <c r="E702" s="10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02"/>
      <c r="D703" s="103"/>
      <c r="E703" s="10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02"/>
      <c r="D704" s="103"/>
      <c r="E704" s="10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02"/>
      <c r="D705" s="103"/>
      <c r="E705" s="10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02"/>
      <c r="D706" s="103"/>
      <c r="E706" s="10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02"/>
      <c r="D707" s="103"/>
      <c r="E707" s="10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02"/>
      <c r="D708" s="103"/>
      <c r="E708" s="10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02"/>
      <c r="D709" s="103"/>
      <c r="E709" s="10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02"/>
      <c r="D710" s="103"/>
      <c r="E710" s="10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02"/>
      <c r="D711" s="103"/>
      <c r="E711" s="10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02"/>
      <c r="D712" s="103"/>
      <c r="E712" s="10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02"/>
      <c r="D713" s="103"/>
      <c r="E713" s="10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02"/>
      <c r="D714" s="103"/>
      <c r="E714" s="10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02"/>
      <c r="D715" s="103"/>
      <c r="E715" s="10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02"/>
      <c r="D716" s="103"/>
      <c r="E716" s="10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02"/>
      <c r="D717" s="103"/>
      <c r="E717" s="10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02"/>
      <c r="D718" s="103"/>
      <c r="E718" s="10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02"/>
      <c r="D719" s="103"/>
      <c r="E719" s="10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02"/>
      <c r="D720" s="103"/>
      <c r="E720" s="10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02"/>
      <c r="D721" s="103"/>
      <c r="E721" s="10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02"/>
      <c r="D722" s="103"/>
      <c r="E722" s="10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02"/>
      <c r="D723" s="103"/>
      <c r="E723" s="10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02"/>
      <c r="D724" s="103"/>
      <c r="E724" s="10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02"/>
      <c r="D725" s="103"/>
      <c r="E725" s="10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02"/>
      <c r="D726" s="103"/>
      <c r="E726" s="10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02"/>
      <c r="D727" s="103"/>
      <c r="E727" s="10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02"/>
      <c r="D728" s="103"/>
      <c r="E728" s="10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02"/>
      <c r="D729" s="103"/>
      <c r="E729" s="10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02"/>
      <c r="D730" s="103"/>
      <c r="E730" s="10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02"/>
      <c r="D731" s="103"/>
      <c r="E731" s="10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02"/>
      <c r="D732" s="103"/>
      <c r="E732" s="10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02"/>
      <c r="D733" s="103"/>
      <c r="E733" s="10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02"/>
      <c r="D734" s="103"/>
      <c r="E734" s="10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02"/>
      <c r="D735" s="103"/>
      <c r="E735" s="10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02"/>
      <c r="D736" s="103"/>
      <c r="E736" s="10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02"/>
      <c r="D737" s="103"/>
      <c r="E737" s="10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02"/>
      <c r="D738" s="103"/>
      <c r="E738" s="10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02"/>
      <c r="D739" s="103"/>
      <c r="E739" s="10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02"/>
      <c r="D740" s="103"/>
      <c r="E740" s="10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02"/>
      <c r="D741" s="103"/>
      <c r="E741" s="10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02"/>
      <c r="D742" s="103"/>
      <c r="E742" s="10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02"/>
      <c r="D743" s="103"/>
      <c r="E743" s="10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02"/>
      <c r="D744" s="103"/>
      <c r="E744" s="10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02"/>
      <c r="D745" s="103"/>
      <c r="E745" s="10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02"/>
      <c r="D746" s="103"/>
      <c r="E746" s="10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02"/>
      <c r="D747" s="103"/>
      <c r="E747" s="10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02"/>
      <c r="D748" s="103"/>
      <c r="E748" s="10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02"/>
      <c r="D749" s="103"/>
      <c r="E749" s="10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02"/>
      <c r="D750" s="103"/>
      <c r="E750" s="10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02"/>
      <c r="D751" s="103"/>
      <c r="E751" s="10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02"/>
      <c r="D752" s="103"/>
      <c r="E752" s="10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02"/>
      <c r="D753" s="103"/>
      <c r="E753" s="10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02"/>
      <c r="D754" s="103"/>
      <c r="E754" s="10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02"/>
      <c r="D755" s="103"/>
      <c r="E755" s="10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02"/>
      <c r="D756" s="103"/>
      <c r="E756" s="10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02"/>
      <c r="D757" s="103"/>
      <c r="E757" s="10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02"/>
      <c r="D758" s="103"/>
      <c r="E758" s="10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02"/>
      <c r="D759" s="103"/>
      <c r="E759" s="10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02"/>
      <c r="D760" s="103"/>
      <c r="E760" s="10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02"/>
      <c r="D761" s="103"/>
      <c r="E761" s="10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02"/>
      <c r="D762" s="103"/>
      <c r="E762" s="10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02"/>
      <c r="D763" s="103"/>
      <c r="E763" s="10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02"/>
      <c r="D764" s="103"/>
      <c r="E764" s="10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02"/>
      <c r="D765" s="103"/>
      <c r="E765" s="10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02"/>
      <c r="D766" s="103"/>
      <c r="E766" s="10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02"/>
      <c r="D767" s="103"/>
      <c r="E767" s="10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02"/>
      <c r="D768" s="103"/>
      <c r="E768" s="10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02"/>
      <c r="D769" s="103"/>
      <c r="E769" s="10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02"/>
      <c r="D770" s="103"/>
      <c r="E770" s="10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02"/>
      <c r="D771" s="103"/>
      <c r="E771" s="10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02"/>
      <c r="D772" s="103"/>
      <c r="E772" s="10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02"/>
      <c r="D773" s="103"/>
      <c r="E773" s="10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02"/>
      <c r="D774" s="103"/>
      <c r="E774" s="10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02"/>
      <c r="D775" s="103"/>
      <c r="E775" s="10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02"/>
      <c r="D776" s="103"/>
      <c r="E776" s="10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02"/>
      <c r="D777" s="103"/>
      <c r="E777" s="10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02"/>
      <c r="D778" s="103"/>
      <c r="E778" s="10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02"/>
      <c r="D779" s="103"/>
      <c r="E779" s="10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02"/>
      <c r="D780" s="103"/>
      <c r="E780" s="10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02"/>
      <c r="D781" s="103"/>
      <c r="E781" s="10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02"/>
      <c r="D782" s="103"/>
      <c r="E782" s="10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02"/>
      <c r="D783" s="103"/>
      <c r="E783" s="10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02"/>
      <c r="D784" s="103"/>
      <c r="E784" s="10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02"/>
      <c r="D785" s="103"/>
      <c r="E785" s="10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02"/>
      <c r="D786" s="103"/>
      <c r="E786" s="10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02"/>
      <c r="D787" s="103"/>
      <c r="E787" s="10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02"/>
      <c r="D788" s="103"/>
      <c r="E788" s="10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02"/>
      <c r="D789" s="103"/>
      <c r="E789" s="10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02"/>
      <c r="D790" s="103"/>
      <c r="E790" s="10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02"/>
      <c r="D791" s="103"/>
      <c r="E791" s="10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02"/>
      <c r="D792" s="103"/>
      <c r="E792" s="10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02"/>
      <c r="D793" s="103"/>
      <c r="E793" s="10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02"/>
      <c r="D794" s="103"/>
      <c r="E794" s="10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02"/>
      <c r="D795" s="103"/>
      <c r="E795" s="10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02"/>
      <c r="D796" s="103"/>
      <c r="E796" s="10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02"/>
      <c r="D797" s="103"/>
      <c r="E797" s="10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02"/>
      <c r="D798" s="103"/>
      <c r="E798" s="10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02"/>
      <c r="D799" s="103"/>
      <c r="E799" s="10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02"/>
      <c r="D800" s="103"/>
      <c r="E800" s="10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02"/>
      <c r="D801" s="103"/>
      <c r="E801" s="10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02"/>
      <c r="D802" s="103"/>
      <c r="E802" s="10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02"/>
      <c r="D803" s="103"/>
      <c r="E803" s="10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02"/>
      <c r="D804" s="103"/>
      <c r="E804" s="10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02"/>
      <c r="D805" s="103"/>
      <c r="E805" s="10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02"/>
      <c r="D806" s="103"/>
      <c r="E806" s="10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02"/>
      <c r="D807" s="103"/>
      <c r="E807" s="10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02"/>
      <c r="D808" s="103"/>
      <c r="E808" s="10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02"/>
      <c r="D809" s="103"/>
      <c r="E809" s="10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02"/>
      <c r="D810" s="103"/>
      <c r="E810" s="10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02"/>
      <c r="D811" s="103"/>
      <c r="E811" s="10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02"/>
      <c r="D812" s="103"/>
      <c r="E812" s="10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02"/>
      <c r="D813" s="103"/>
      <c r="E813" s="10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02"/>
      <c r="D814" s="103"/>
      <c r="E814" s="10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02"/>
      <c r="D815" s="103"/>
      <c r="E815" s="10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02"/>
      <c r="D816" s="103"/>
      <c r="E816" s="10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02"/>
      <c r="D817" s="103"/>
      <c r="E817" s="10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02"/>
      <c r="D818" s="103"/>
      <c r="E818" s="10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02"/>
      <c r="D819" s="103"/>
      <c r="E819" s="10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02"/>
      <c r="D820" s="103"/>
      <c r="E820" s="10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02"/>
      <c r="D821" s="103"/>
      <c r="E821" s="10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02"/>
      <c r="D822" s="103"/>
      <c r="E822" s="10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02"/>
      <c r="D823" s="103"/>
      <c r="E823" s="10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02"/>
      <c r="D824" s="103"/>
      <c r="E824" s="10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02"/>
      <c r="D825" s="103"/>
      <c r="E825" s="10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02"/>
      <c r="D826" s="103"/>
      <c r="E826" s="10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02"/>
      <c r="D827" s="103"/>
      <c r="E827" s="10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02"/>
      <c r="D828" s="103"/>
      <c r="E828" s="10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02"/>
      <c r="D829" s="103"/>
      <c r="E829" s="10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02"/>
      <c r="D830" s="103"/>
      <c r="E830" s="10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02"/>
      <c r="D831" s="103"/>
      <c r="E831" s="10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02"/>
      <c r="D832" s="103"/>
      <c r="E832" s="10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02"/>
      <c r="D833" s="103"/>
      <c r="E833" s="10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02"/>
      <c r="D834" s="103"/>
      <c r="E834" s="10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02"/>
      <c r="D835" s="103"/>
      <c r="E835" s="10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02"/>
      <c r="D836" s="103"/>
      <c r="E836" s="10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02"/>
      <c r="D837" s="103"/>
      <c r="E837" s="10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02"/>
      <c r="D838" s="103"/>
      <c r="E838" s="10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02"/>
      <c r="D839" s="103"/>
      <c r="E839" s="10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02"/>
      <c r="D840" s="103"/>
      <c r="E840" s="10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02"/>
      <c r="D841" s="103"/>
      <c r="E841" s="10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02"/>
      <c r="D842" s="103"/>
      <c r="E842" s="10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02"/>
      <c r="D843" s="103"/>
      <c r="E843" s="10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02"/>
      <c r="D844" s="103"/>
      <c r="E844" s="10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02"/>
      <c r="D845" s="103"/>
      <c r="E845" s="10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02"/>
      <c r="D846" s="103"/>
      <c r="E846" s="10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02"/>
      <c r="D847" s="103"/>
      <c r="E847" s="10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02"/>
      <c r="D848" s="103"/>
      <c r="E848" s="10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02"/>
      <c r="D849" s="103"/>
      <c r="E849" s="10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02"/>
      <c r="D850" s="103"/>
      <c r="E850" s="10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02"/>
      <c r="D851" s="103"/>
      <c r="E851" s="10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02"/>
      <c r="D852" s="103"/>
      <c r="E852" s="10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02"/>
      <c r="D853" s="103"/>
      <c r="E853" s="10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02"/>
      <c r="D854" s="103"/>
      <c r="E854" s="10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02"/>
      <c r="D855" s="103"/>
      <c r="E855" s="10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02"/>
      <c r="D856" s="103"/>
      <c r="E856" s="10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02"/>
      <c r="D857" s="103"/>
      <c r="E857" s="10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02"/>
      <c r="D858" s="103"/>
      <c r="E858" s="10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02"/>
      <c r="D859" s="103"/>
      <c r="E859" s="10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02"/>
      <c r="D860" s="103"/>
      <c r="E860" s="10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02"/>
      <c r="D861" s="103"/>
      <c r="E861" s="10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02"/>
      <c r="D862" s="103"/>
      <c r="E862" s="10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02"/>
      <c r="D863" s="103"/>
      <c r="E863" s="10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02"/>
      <c r="D864" s="103"/>
      <c r="E864" s="10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02"/>
      <c r="D865" s="103"/>
      <c r="E865" s="10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02"/>
      <c r="D866" s="103"/>
      <c r="E866" s="10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02"/>
      <c r="D867" s="103"/>
      <c r="E867" s="10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02"/>
      <c r="D868" s="103"/>
      <c r="E868" s="10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02"/>
      <c r="D869" s="103"/>
      <c r="E869" s="10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02"/>
      <c r="D870" s="103"/>
      <c r="E870" s="10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02"/>
      <c r="D871" s="103"/>
      <c r="E871" s="10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02"/>
      <c r="D872" s="103"/>
      <c r="E872" s="10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02"/>
      <c r="D873" s="103"/>
      <c r="E873" s="10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02"/>
      <c r="D874" s="103"/>
      <c r="E874" s="10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02"/>
      <c r="D875" s="103"/>
      <c r="E875" s="10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02"/>
      <c r="D876" s="103"/>
      <c r="E876" s="10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02"/>
      <c r="D877" s="103"/>
      <c r="E877" s="10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02"/>
      <c r="D878" s="103"/>
      <c r="E878" s="10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02"/>
      <c r="D879" s="103"/>
      <c r="E879" s="10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02"/>
      <c r="D880" s="103"/>
      <c r="E880" s="10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02"/>
      <c r="D881" s="103"/>
      <c r="E881" s="10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02"/>
      <c r="D882" s="103"/>
      <c r="E882" s="10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02"/>
      <c r="D883" s="103"/>
      <c r="E883" s="10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02"/>
      <c r="D884" s="103"/>
      <c r="E884" s="10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02"/>
      <c r="D885" s="103"/>
      <c r="E885" s="10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02"/>
      <c r="D886" s="103"/>
      <c r="E886" s="10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02"/>
      <c r="D887" s="103"/>
      <c r="E887" s="10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02"/>
      <c r="D888" s="103"/>
      <c r="E888" s="10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02"/>
      <c r="D889" s="103"/>
      <c r="E889" s="10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02"/>
      <c r="D890" s="103"/>
      <c r="E890" s="10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02"/>
      <c r="D891" s="103"/>
      <c r="E891" s="10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02"/>
      <c r="D892" s="103"/>
      <c r="E892" s="10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02"/>
      <c r="D893" s="103"/>
      <c r="E893" s="10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02"/>
      <c r="D894" s="103"/>
      <c r="E894" s="10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02"/>
      <c r="D895" s="103"/>
      <c r="E895" s="10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02"/>
      <c r="D896" s="103"/>
      <c r="E896" s="10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02"/>
      <c r="D897" s="103"/>
      <c r="E897" s="10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02"/>
      <c r="D898" s="103"/>
      <c r="E898" s="10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02"/>
      <c r="D899" s="103"/>
      <c r="E899" s="10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02"/>
      <c r="D900" s="103"/>
      <c r="E900" s="10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02"/>
      <c r="D901" s="103"/>
      <c r="E901" s="10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02"/>
      <c r="D902" s="103"/>
      <c r="E902" s="10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02"/>
      <c r="D903" s="103"/>
      <c r="E903" s="10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02"/>
      <c r="D904" s="103"/>
      <c r="E904" s="10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02"/>
      <c r="D905" s="103"/>
      <c r="E905" s="10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02"/>
      <c r="D906" s="103"/>
      <c r="E906" s="10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02"/>
      <c r="D907" s="103"/>
      <c r="E907" s="10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02"/>
      <c r="D908" s="103"/>
      <c r="E908" s="10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02"/>
      <c r="D909" s="103"/>
      <c r="E909" s="10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02"/>
      <c r="D910" s="103"/>
      <c r="E910" s="10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02"/>
      <c r="D911" s="103"/>
      <c r="E911" s="10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02"/>
      <c r="D912" s="103"/>
      <c r="E912" s="10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02"/>
      <c r="D913" s="103"/>
      <c r="E913" s="10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02"/>
      <c r="D914" s="103"/>
      <c r="E914" s="10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02"/>
      <c r="D915" s="103"/>
      <c r="E915" s="10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02"/>
      <c r="D916" s="103"/>
      <c r="E916" s="10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02"/>
      <c r="D917" s="103"/>
      <c r="E917" s="10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02"/>
      <c r="D918" s="103"/>
      <c r="E918" s="10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02"/>
      <c r="D919" s="103"/>
      <c r="E919" s="10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02"/>
      <c r="D920" s="103"/>
      <c r="E920" s="10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02"/>
      <c r="D921" s="103"/>
      <c r="E921" s="10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02"/>
      <c r="D922" s="103"/>
      <c r="E922" s="10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02"/>
      <c r="D923" s="103"/>
      <c r="E923" s="10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02"/>
      <c r="D924" s="103"/>
      <c r="E924" s="10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02"/>
      <c r="D925" s="103"/>
      <c r="E925" s="10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02"/>
      <c r="D926" s="103"/>
      <c r="E926" s="10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02"/>
      <c r="D927" s="103"/>
      <c r="E927" s="10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02"/>
      <c r="D928" s="103"/>
      <c r="E928" s="10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02"/>
      <c r="D929" s="103"/>
      <c r="E929" s="10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02"/>
      <c r="D930" s="103"/>
      <c r="E930" s="10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02"/>
      <c r="D931" s="103"/>
      <c r="E931" s="10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02"/>
      <c r="D932" s="103"/>
      <c r="E932" s="10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02"/>
      <c r="D933" s="103"/>
      <c r="E933" s="10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02"/>
      <c r="D934" s="103"/>
      <c r="E934" s="10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02"/>
      <c r="D935" s="103"/>
      <c r="E935" s="10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02"/>
      <c r="D936" s="103"/>
      <c r="E936" s="10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02"/>
      <c r="D937" s="103"/>
      <c r="E937" s="10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02"/>
      <c r="D938" s="103"/>
      <c r="E938" s="10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02"/>
      <c r="D939" s="103"/>
      <c r="E939" s="10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02"/>
      <c r="D940" s="103"/>
      <c r="E940" s="10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02"/>
      <c r="D941" s="103"/>
      <c r="E941" s="10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02"/>
      <c r="D942" s="103"/>
      <c r="E942" s="10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02"/>
      <c r="D943" s="103"/>
      <c r="E943" s="10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02"/>
      <c r="D944" s="103"/>
      <c r="E944" s="10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02"/>
      <c r="D945" s="103"/>
      <c r="E945" s="10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02"/>
      <c r="D946" s="103"/>
      <c r="E946" s="10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02"/>
      <c r="D947" s="103"/>
      <c r="E947" s="10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02"/>
      <c r="D948" s="103"/>
      <c r="E948" s="10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02"/>
      <c r="D949" s="103"/>
      <c r="E949" s="10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02"/>
      <c r="D950" s="103"/>
      <c r="E950" s="10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02"/>
      <c r="D951" s="103"/>
      <c r="E951" s="10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02"/>
      <c r="D952" s="103"/>
      <c r="E952" s="10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02"/>
      <c r="D953" s="103"/>
      <c r="E953" s="10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02"/>
      <c r="D954" s="103"/>
      <c r="E954" s="10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02"/>
      <c r="D955" s="103"/>
      <c r="E955" s="10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02"/>
      <c r="D956" s="103"/>
      <c r="E956" s="10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02"/>
      <c r="D957" s="103"/>
      <c r="E957" s="10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02"/>
      <c r="D958" s="103"/>
      <c r="E958" s="10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02"/>
      <c r="D959" s="103"/>
      <c r="E959" s="10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02"/>
      <c r="D960" s="103"/>
      <c r="E960" s="10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02"/>
      <c r="D961" s="103"/>
      <c r="E961" s="10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02"/>
      <c r="D962" s="103"/>
      <c r="E962" s="10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02"/>
      <c r="D963" s="103"/>
      <c r="E963" s="10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02"/>
      <c r="D964" s="103"/>
      <c r="E964" s="10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02"/>
      <c r="D965" s="103"/>
      <c r="E965" s="10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02"/>
      <c r="D966" s="103"/>
      <c r="E966" s="10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02"/>
      <c r="D967" s="103"/>
      <c r="E967" s="10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02"/>
      <c r="D968" s="103"/>
      <c r="E968" s="10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02"/>
      <c r="D969" s="103"/>
      <c r="E969" s="10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02"/>
      <c r="D970" s="103"/>
      <c r="E970" s="10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02"/>
      <c r="D971" s="103"/>
      <c r="E971" s="10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02"/>
      <c r="D972" s="103"/>
      <c r="E972" s="10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02"/>
      <c r="D973" s="103"/>
      <c r="E973" s="10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02"/>
      <c r="D974" s="103"/>
      <c r="E974" s="10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02"/>
      <c r="D975" s="103"/>
      <c r="E975" s="10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02"/>
      <c r="D976" s="103"/>
      <c r="E976" s="10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02"/>
      <c r="D977" s="103"/>
      <c r="E977" s="10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02"/>
      <c r="D978" s="103"/>
      <c r="E978" s="10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02"/>
      <c r="D979" s="103"/>
      <c r="E979" s="10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02"/>
      <c r="D980" s="103"/>
      <c r="E980" s="10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02"/>
      <c r="D981" s="103"/>
      <c r="E981" s="10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02"/>
      <c r="D982" s="103"/>
      <c r="E982" s="10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02"/>
      <c r="D983" s="103"/>
      <c r="E983" s="10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02"/>
      <c r="D984" s="103"/>
      <c r="E984" s="10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02"/>
      <c r="D985" s="103"/>
      <c r="E985" s="10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02"/>
      <c r="D986" s="103"/>
      <c r="E986" s="10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02"/>
      <c r="D987" s="103"/>
      <c r="E987" s="10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02"/>
      <c r="D988" s="103"/>
      <c r="E988" s="10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02"/>
      <c r="D989" s="103"/>
      <c r="E989" s="10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02"/>
      <c r="D990" s="103"/>
      <c r="E990" s="10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02"/>
      <c r="D991" s="103"/>
      <c r="E991" s="10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02"/>
      <c r="D992" s="103"/>
      <c r="E992" s="10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02"/>
      <c r="D993" s="103"/>
      <c r="E993" s="10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02"/>
      <c r="D994" s="103"/>
      <c r="E994" s="10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02"/>
      <c r="D995" s="103"/>
      <c r="E995" s="10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02"/>
      <c r="D996" s="103"/>
      <c r="E996" s="10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02"/>
      <c r="D997" s="103"/>
      <c r="E997" s="10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02"/>
      <c r="D998" s="103"/>
      <c r="E998" s="10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02"/>
      <c r="D999" s="103"/>
      <c r="E999" s="10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02"/>
      <c r="D1000" s="103"/>
      <c r="E1000" s="10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B1:C1"/>
    <mergeCell ref="D1:F1"/>
    <mergeCell ref="G1:J1"/>
    <mergeCell ref="B2:J2"/>
    <mergeCell ref="G3:J3"/>
    <mergeCell ref="G6:J6"/>
    <mergeCell ref="G8:I8"/>
    <mergeCell ref="J25:J27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33"/>
    <col customWidth="1" min="2" max="2" width="46.22"/>
    <col customWidth="1" min="3" max="10" width="12.89"/>
    <col customWidth="1" min="11" max="26" width="10.78"/>
  </cols>
  <sheetData>
    <row r="1" ht="22.5" customHeight="1">
      <c r="A1" s="23"/>
      <c r="B1" s="24"/>
      <c r="C1" s="25"/>
      <c r="D1" s="26" t="s">
        <v>15</v>
      </c>
      <c r="E1" s="27"/>
      <c r="F1" s="27"/>
      <c r="G1" s="28"/>
      <c r="H1" s="29"/>
      <c r="I1" s="29"/>
      <c r="J1" s="29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7.25" customHeight="1">
      <c r="A2" s="23"/>
      <c r="B2" s="31"/>
      <c r="C2" s="32"/>
      <c r="D2" s="32"/>
      <c r="E2" s="32"/>
      <c r="F2" s="32"/>
      <c r="G2" s="32"/>
      <c r="H2" s="32"/>
      <c r="I2" s="32"/>
      <c r="J2" s="33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7.25" customHeight="1">
      <c r="A3" s="23"/>
      <c r="B3" s="34" t="s">
        <v>16</v>
      </c>
      <c r="C3" s="35" t="s">
        <v>17</v>
      </c>
      <c r="D3" s="34" t="s">
        <v>18</v>
      </c>
      <c r="E3" s="35" t="s">
        <v>19</v>
      </c>
      <c r="F3" s="36" t="s">
        <v>20</v>
      </c>
      <c r="G3" s="37" t="s">
        <v>21</v>
      </c>
      <c r="H3" s="38"/>
      <c r="I3" s="38"/>
      <c r="J3" s="39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7.25" customHeight="1">
      <c r="A4" s="23"/>
      <c r="B4" s="40" t="s">
        <v>24</v>
      </c>
      <c r="C4" s="41">
        <v>45183.0</v>
      </c>
      <c r="D4" s="42">
        <v>0.6388888888888888</v>
      </c>
      <c r="E4" s="43">
        <v>0.65625</v>
      </c>
      <c r="F4" s="44">
        <f t="shared" ref="F4:F213" si="1">IF(E4-D4 &gt; 0, E4-D4, "")</f>
        <v>0.01736111111</v>
      </c>
      <c r="G4" s="45" t="s">
        <v>2</v>
      </c>
      <c r="H4" s="46" t="s">
        <v>3</v>
      </c>
      <c r="I4" s="46" t="s">
        <v>5</v>
      </c>
      <c r="J4" s="47" t="s">
        <v>23</v>
      </c>
      <c r="K4" s="48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25" customHeight="1">
      <c r="A5" s="23"/>
      <c r="B5" s="40" t="s">
        <v>27</v>
      </c>
      <c r="C5" s="56">
        <v>45187.0</v>
      </c>
      <c r="D5" s="42">
        <v>0.5833333333333334</v>
      </c>
      <c r="E5" s="43">
        <v>0.6388888888888888</v>
      </c>
      <c r="F5" s="44">
        <f t="shared" si="1"/>
        <v>0.05555555556</v>
      </c>
      <c r="G5" s="49">
        <f>SUM(I10:I29)</f>
        <v>4.590277778</v>
      </c>
      <c r="H5" s="50">
        <f>IF((TEXT("150:00:00", "[h]:mm")-G5) &gt; 0, (ABS(TEXT("150:00:00", "[h]:mm")-G5)),  0)</f>
        <v>1.659722222</v>
      </c>
      <c r="I5" s="51">
        <f>(G5/TEXT("150:00:00", "[h]:mm"))</f>
        <v>0.7344444444</v>
      </c>
      <c r="J5" s="52">
        <f>IF(COUNT(I10:I29) &gt; 0, (SUM(I10:I29)/COUNT(I10:I29)), 0)</f>
        <v>0.2295138889</v>
      </c>
      <c r="K5" s="48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7.25" customHeight="1">
      <c r="A6" s="23"/>
      <c r="B6" s="68" t="s">
        <v>32</v>
      </c>
      <c r="C6" s="69">
        <v>45190.0</v>
      </c>
      <c r="D6" s="53">
        <v>0.4375</v>
      </c>
      <c r="E6" s="54">
        <v>0.4652777777777778</v>
      </c>
      <c r="F6" s="44">
        <f t="shared" si="1"/>
        <v>0.02777777778</v>
      </c>
      <c r="G6" s="55" t="str">
        <f>IFERROR(__xludf.DUMMYFUNCTION("SPARKLINE(I5, {""charttype"",""bar""; ""max"",1; ""min"",0; ""color1"",""grey""})"),"")</f>
        <v/>
      </c>
      <c r="H6" s="38"/>
      <c r="I6" s="38"/>
      <c r="J6" s="39"/>
      <c r="K6" s="48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7.25" customHeight="1">
      <c r="A7" s="23"/>
      <c r="B7" s="40" t="s">
        <v>33</v>
      </c>
      <c r="C7" s="56">
        <v>45190.0</v>
      </c>
      <c r="D7" s="53">
        <v>0.7708333333333334</v>
      </c>
      <c r="E7" s="54">
        <v>0.8125</v>
      </c>
      <c r="F7" s="44">
        <f t="shared" si="1"/>
        <v>0.04166666667</v>
      </c>
      <c r="G7" s="57"/>
      <c r="H7" s="58"/>
      <c r="I7" s="58"/>
      <c r="J7" s="59"/>
      <c r="K7" s="48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7.25" customHeight="1">
      <c r="A8" s="23"/>
      <c r="B8" s="68" t="s">
        <v>38</v>
      </c>
      <c r="C8" s="69">
        <v>45212.0</v>
      </c>
      <c r="D8" s="42">
        <v>0.5902777777777778</v>
      </c>
      <c r="E8" s="60">
        <v>0.6319444444444444</v>
      </c>
      <c r="F8" s="44">
        <f t="shared" si="1"/>
        <v>0.04166666667</v>
      </c>
      <c r="G8" s="61" t="s">
        <v>28</v>
      </c>
      <c r="H8" s="62"/>
      <c r="I8" s="63"/>
      <c r="J8" s="30"/>
      <c r="K8" s="48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7.25" customHeight="1">
      <c r="A9" s="23"/>
      <c r="B9" s="40" t="s">
        <v>566</v>
      </c>
      <c r="C9" s="56">
        <v>45221.0</v>
      </c>
      <c r="D9" s="53">
        <v>0.6319444444444444</v>
      </c>
      <c r="E9" s="54">
        <v>0.71875</v>
      </c>
      <c r="F9" s="44">
        <f t="shared" si="1"/>
        <v>0.08680555556</v>
      </c>
      <c r="G9" s="64" t="s">
        <v>30</v>
      </c>
      <c r="H9" s="65" t="s">
        <v>31</v>
      </c>
      <c r="I9" s="66" t="s">
        <v>20</v>
      </c>
      <c r="J9" s="30"/>
      <c r="K9" s="67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7.25" customHeight="1">
      <c r="A10" s="23"/>
      <c r="B10" s="68" t="s">
        <v>47</v>
      </c>
      <c r="C10" s="69">
        <v>45237.0</v>
      </c>
      <c r="D10" s="53">
        <v>0.5208333333333334</v>
      </c>
      <c r="E10" s="54">
        <v>0.5416666666666666</v>
      </c>
      <c r="F10" s="44">
        <f t="shared" si="1"/>
        <v>0.02083333333</v>
      </c>
      <c r="G10" s="70">
        <v>45180.0</v>
      </c>
      <c r="H10" s="71">
        <f t="shared" ref="H10:H28" si="2">G10+6</f>
        <v>45186</v>
      </c>
      <c r="I10" s="72">
        <f t="shared" ref="I10:I29" si="3">IF(SUMIFS($F:$F,$C:$C,"&gt;="&amp;G10,$C:$C,"&lt;="&amp;H10) &gt; 0, SUMIFS($F:$F,$C:$C,"&gt;="&amp;G10,$C:$C,"&lt;="&amp;H10), IF(G10 &lt;= TODAY(), 0, ""))</f>
        <v>0.01736111111</v>
      </c>
      <c r="J10" s="30"/>
      <c r="K10" s="48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7.25" customHeight="1">
      <c r="A11" s="23"/>
      <c r="B11" s="68" t="s">
        <v>54</v>
      </c>
      <c r="C11" s="69">
        <v>45244.0</v>
      </c>
      <c r="D11" s="53">
        <v>0.6458333333333334</v>
      </c>
      <c r="E11" s="54">
        <v>0.6875</v>
      </c>
      <c r="F11" s="44">
        <f t="shared" si="1"/>
        <v>0.04166666667</v>
      </c>
      <c r="G11" s="73">
        <f t="shared" ref="G11:G28" si="4">G10+7</f>
        <v>45187</v>
      </c>
      <c r="H11" s="74">
        <f t="shared" si="2"/>
        <v>45193</v>
      </c>
      <c r="I11" s="75">
        <f t="shared" si="3"/>
        <v>0.125</v>
      </c>
      <c r="J11" s="76"/>
      <c r="K11" s="48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7.25" customHeight="1">
      <c r="A12" s="23"/>
      <c r="B12" s="68" t="s">
        <v>567</v>
      </c>
      <c r="C12" s="56">
        <v>45248.0</v>
      </c>
      <c r="D12" s="53">
        <v>0.6388888888888888</v>
      </c>
      <c r="E12" s="54">
        <v>0.6458333333333334</v>
      </c>
      <c r="F12" s="44">
        <f t="shared" si="1"/>
        <v>0.006944444444</v>
      </c>
      <c r="G12" s="77">
        <f t="shared" si="4"/>
        <v>45194</v>
      </c>
      <c r="H12" s="78">
        <f t="shared" si="2"/>
        <v>45200</v>
      </c>
      <c r="I12" s="72">
        <f t="shared" si="3"/>
        <v>0</v>
      </c>
      <c r="J12" s="76"/>
      <c r="K12" s="48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7.25" customHeight="1">
      <c r="A13" s="23"/>
      <c r="B13" s="68" t="s">
        <v>568</v>
      </c>
      <c r="C13" s="69">
        <v>45249.0</v>
      </c>
      <c r="D13" s="53">
        <v>0.6388888888888888</v>
      </c>
      <c r="E13" s="60">
        <v>0.6736111111111112</v>
      </c>
      <c r="F13" s="44">
        <f t="shared" si="1"/>
        <v>0.03472222222</v>
      </c>
      <c r="G13" s="79">
        <f t="shared" si="4"/>
        <v>45201</v>
      </c>
      <c r="H13" s="80">
        <f t="shared" si="2"/>
        <v>45207</v>
      </c>
      <c r="I13" s="75">
        <f t="shared" si="3"/>
        <v>0</v>
      </c>
      <c r="J13" s="48"/>
      <c r="K13" s="48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7.25" customHeight="1">
      <c r="A14" s="23"/>
      <c r="B14" s="68" t="s">
        <v>569</v>
      </c>
      <c r="C14" s="69">
        <v>45250.0</v>
      </c>
      <c r="D14" s="42">
        <v>0.3888888888888889</v>
      </c>
      <c r="E14" s="54">
        <v>0.4895833333333333</v>
      </c>
      <c r="F14" s="44">
        <f t="shared" si="1"/>
        <v>0.1006944444</v>
      </c>
      <c r="G14" s="77">
        <f t="shared" si="4"/>
        <v>45208</v>
      </c>
      <c r="H14" s="78">
        <f t="shared" si="2"/>
        <v>45214</v>
      </c>
      <c r="I14" s="72">
        <f t="shared" si="3"/>
        <v>0.04166666667</v>
      </c>
      <c r="J14" s="48"/>
      <c r="K14" s="48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7.25" customHeight="1">
      <c r="A15" s="23"/>
      <c r="B15" s="68" t="s">
        <v>570</v>
      </c>
      <c r="C15" s="69">
        <v>45251.0</v>
      </c>
      <c r="D15" s="53">
        <v>0.5625</v>
      </c>
      <c r="E15" s="54">
        <v>0.6041666666666666</v>
      </c>
      <c r="F15" s="44">
        <f t="shared" si="1"/>
        <v>0.04166666667</v>
      </c>
      <c r="G15" s="73">
        <f t="shared" si="4"/>
        <v>45215</v>
      </c>
      <c r="H15" s="74">
        <f t="shared" si="2"/>
        <v>45221</v>
      </c>
      <c r="I15" s="75">
        <f t="shared" si="3"/>
        <v>0.08680555556</v>
      </c>
      <c r="J15" s="48"/>
      <c r="K15" s="48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7.25" customHeight="1">
      <c r="A16" s="23"/>
      <c r="B16" s="68" t="s">
        <v>571</v>
      </c>
      <c r="C16" s="69">
        <v>45255.0</v>
      </c>
      <c r="D16" s="53">
        <v>0.3958333333333333</v>
      </c>
      <c r="E16" s="54">
        <v>0.5208333333333334</v>
      </c>
      <c r="F16" s="44">
        <f t="shared" si="1"/>
        <v>0.125</v>
      </c>
      <c r="G16" s="77">
        <f t="shared" si="4"/>
        <v>45222</v>
      </c>
      <c r="H16" s="78">
        <f t="shared" si="2"/>
        <v>45228</v>
      </c>
      <c r="I16" s="72">
        <f t="shared" si="3"/>
        <v>0</v>
      </c>
      <c r="J16" s="30"/>
      <c r="K16" s="48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7.25" customHeight="1">
      <c r="A17" s="23"/>
      <c r="B17" s="68" t="s">
        <v>572</v>
      </c>
      <c r="C17" s="69">
        <v>45255.0</v>
      </c>
      <c r="D17" s="53">
        <v>0.6458333333333334</v>
      </c>
      <c r="E17" s="60">
        <v>0.75</v>
      </c>
      <c r="F17" s="44">
        <f t="shared" si="1"/>
        <v>0.1041666667</v>
      </c>
      <c r="G17" s="73">
        <f t="shared" si="4"/>
        <v>45229</v>
      </c>
      <c r="H17" s="74">
        <f t="shared" si="2"/>
        <v>45235</v>
      </c>
      <c r="I17" s="75">
        <f t="shared" si="3"/>
        <v>0</v>
      </c>
      <c r="J17" s="104" t="s">
        <v>127</v>
      </c>
      <c r="K17" s="48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7.25" customHeight="1">
      <c r="A18" s="23"/>
      <c r="B18" s="68" t="s">
        <v>573</v>
      </c>
      <c r="C18" s="69">
        <v>45256.0</v>
      </c>
      <c r="D18" s="84">
        <v>0.5833333333333334</v>
      </c>
      <c r="E18" s="54">
        <v>0.6666666666666666</v>
      </c>
      <c r="F18" s="44">
        <f t="shared" si="1"/>
        <v>0.08333333333</v>
      </c>
      <c r="G18" s="77">
        <f t="shared" si="4"/>
        <v>45236</v>
      </c>
      <c r="H18" s="78">
        <f t="shared" si="2"/>
        <v>45242</v>
      </c>
      <c r="I18" s="72">
        <f t="shared" si="3"/>
        <v>0.02083333333</v>
      </c>
      <c r="J18" s="82"/>
      <c r="K18" s="48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7.25" customHeight="1">
      <c r="A19" s="23"/>
      <c r="B19" s="40" t="s">
        <v>574</v>
      </c>
      <c r="C19" s="69">
        <v>45257.0</v>
      </c>
      <c r="D19" s="42">
        <v>0.3958333333333333</v>
      </c>
      <c r="E19" s="60">
        <v>0.4791666666666667</v>
      </c>
      <c r="F19" s="44">
        <f t="shared" si="1"/>
        <v>0.08333333333</v>
      </c>
      <c r="G19" s="73">
        <f t="shared" si="4"/>
        <v>45243</v>
      </c>
      <c r="H19" s="74">
        <f t="shared" si="2"/>
        <v>45249</v>
      </c>
      <c r="I19" s="75">
        <f t="shared" si="3"/>
        <v>0.08333333333</v>
      </c>
      <c r="J19" s="30"/>
      <c r="K19" s="48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7.25" customHeight="1">
      <c r="A20" s="23"/>
      <c r="B20" s="40" t="s">
        <v>575</v>
      </c>
      <c r="C20" s="69">
        <v>45257.0</v>
      </c>
      <c r="D20" s="53">
        <v>0.625</v>
      </c>
      <c r="E20" s="60">
        <v>0.7916666666666666</v>
      </c>
      <c r="F20" s="44">
        <f t="shared" si="1"/>
        <v>0.1666666667</v>
      </c>
      <c r="G20" s="77">
        <f t="shared" si="4"/>
        <v>45250</v>
      </c>
      <c r="H20" s="78">
        <f t="shared" si="2"/>
        <v>45256</v>
      </c>
      <c r="I20" s="72">
        <f t="shared" si="3"/>
        <v>0.4548611111</v>
      </c>
      <c r="J20" s="30"/>
      <c r="K20" s="48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7.25" customHeight="1">
      <c r="A21" s="23"/>
      <c r="B21" s="68" t="s">
        <v>576</v>
      </c>
      <c r="C21" s="69">
        <v>45258.0</v>
      </c>
      <c r="D21" s="53">
        <v>0.4097222222222222</v>
      </c>
      <c r="E21" s="60">
        <v>0.4479166666666667</v>
      </c>
      <c r="F21" s="44">
        <f t="shared" si="1"/>
        <v>0.03819444444</v>
      </c>
      <c r="G21" s="73">
        <f t="shared" si="4"/>
        <v>45257</v>
      </c>
      <c r="H21" s="74">
        <f t="shared" si="2"/>
        <v>45263</v>
      </c>
      <c r="I21" s="75">
        <f t="shared" si="3"/>
        <v>0.46875</v>
      </c>
      <c r="J21" s="30"/>
      <c r="K21" s="48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7.25" customHeight="1">
      <c r="A22" s="23"/>
      <c r="B22" s="40" t="s">
        <v>577</v>
      </c>
      <c r="C22" s="69">
        <v>45258.0</v>
      </c>
      <c r="D22" s="53">
        <v>0.8958333333333334</v>
      </c>
      <c r="E22" s="60">
        <v>0.9722222222222222</v>
      </c>
      <c r="F22" s="44">
        <f t="shared" si="1"/>
        <v>0.07638888889</v>
      </c>
      <c r="G22" s="77">
        <f t="shared" si="4"/>
        <v>45264</v>
      </c>
      <c r="H22" s="78">
        <f t="shared" si="2"/>
        <v>45270</v>
      </c>
      <c r="I22" s="72">
        <f t="shared" si="3"/>
        <v>0.4583333333</v>
      </c>
      <c r="J22" s="48"/>
      <c r="K22" s="48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7.25" customHeight="1">
      <c r="A23" s="23"/>
      <c r="B23" s="40" t="s">
        <v>578</v>
      </c>
      <c r="C23" s="69">
        <v>45259.0</v>
      </c>
      <c r="D23" s="84">
        <v>0.4583333333333333</v>
      </c>
      <c r="E23" s="60">
        <v>0.5208333333333334</v>
      </c>
      <c r="F23" s="44">
        <f t="shared" si="1"/>
        <v>0.0625</v>
      </c>
      <c r="G23" s="73">
        <f t="shared" si="4"/>
        <v>45271</v>
      </c>
      <c r="H23" s="74">
        <f t="shared" si="2"/>
        <v>45277</v>
      </c>
      <c r="I23" s="75">
        <f t="shared" si="3"/>
        <v>0.09375</v>
      </c>
      <c r="J23" s="48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7.25" customHeight="1">
      <c r="A24" s="23"/>
      <c r="B24" s="40" t="s">
        <v>579</v>
      </c>
      <c r="C24" s="69">
        <v>45259.0</v>
      </c>
      <c r="D24" s="84">
        <v>0.6041666666666666</v>
      </c>
      <c r="E24" s="60">
        <v>0.6458333333333334</v>
      </c>
      <c r="F24" s="44">
        <f t="shared" si="1"/>
        <v>0.04166666667</v>
      </c>
      <c r="G24" s="77">
        <f t="shared" si="4"/>
        <v>45278</v>
      </c>
      <c r="H24" s="78">
        <f t="shared" si="2"/>
        <v>45284</v>
      </c>
      <c r="I24" s="72">
        <f t="shared" si="3"/>
        <v>0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7.25" customHeight="1">
      <c r="A25" s="23"/>
      <c r="B25" s="68" t="s">
        <v>128</v>
      </c>
      <c r="C25" s="69">
        <v>45264.0</v>
      </c>
      <c r="D25" s="42">
        <v>0.6458333333333334</v>
      </c>
      <c r="E25" s="60">
        <v>0.6770833333333334</v>
      </c>
      <c r="F25" s="44">
        <f t="shared" si="1"/>
        <v>0.03125</v>
      </c>
      <c r="G25" s="73">
        <f t="shared" si="4"/>
        <v>45285</v>
      </c>
      <c r="H25" s="74">
        <f t="shared" si="2"/>
        <v>45291</v>
      </c>
      <c r="I25" s="75">
        <f t="shared" si="3"/>
        <v>0</v>
      </c>
      <c r="J25" s="104" t="s">
        <v>127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7.25" customHeight="1">
      <c r="A26" s="23"/>
      <c r="B26" s="126" t="s">
        <v>580</v>
      </c>
      <c r="C26" s="112">
        <v>45266.0</v>
      </c>
      <c r="D26" s="53">
        <v>0.4097222222222222</v>
      </c>
      <c r="E26" s="60">
        <v>0.4791666666666667</v>
      </c>
      <c r="F26" s="114">
        <f t="shared" si="1"/>
        <v>0.06944444444</v>
      </c>
      <c r="G26" s="77">
        <f t="shared" si="4"/>
        <v>45292</v>
      </c>
      <c r="H26" s="78">
        <f t="shared" si="2"/>
        <v>45298</v>
      </c>
      <c r="I26" s="72">
        <f t="shared" si="3"/>
        <v>0.5833333333</v>
      </c>
      <c r="J26" s="88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7.25" customHeight="1">
      <c r="A27" s="23"/>
      <c r="B27" s="68" t="s">
        <v>581</v>
      </c>
      <c r="C27" s="112">
        <v>45266.0</v>
      </c>
      <c r="D27" s="53">
        <v>0.5833333333333334</v>
      </c>
      <c r="E27" s="60">
        <v>0.6458333333333334</v>
      </c>
      <c r="F27" s="114">
        <f t="shared" si="1"/>
        <v>0.0625</v>
      </c>
      <c r="G27" s="73">
        <f t="shared" si="4"/>
        <v>45299</v>
      </c>
      <c r="H27" s="74">
        <f t="shared" si="2"/>
        <v>45305</v>
      </c>
      <c r="I27" s="75">
        <f t="shared" si="3"/>
        <v>0.875</v>
      </c>
      <c r="J27" s="89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7.25" customHeight="1">
      <c r="A28" s="23"/>
      <c r="B28" s="68" t="s">
        <v>582</v>
      </c>
      <c r="C28" s="112">
        <v>45266.0</v>
      </c>
      <c r="D28" s="53">
        <v>0.8958333333333334</v>
      </c>
      <c r="E28" s="87">
        <v>1.0</v>
      </c>
      <c r="F28" s="114">
        <f t="shared" si="1"/>
        <v>0.1041666667</v>
      </c>
      <c r="G28" s="77">
        <f t="shared" si="4"/>
        <v>45306</v>
      </c>
      <c r="H28" s="78">
        <f t="shared" si="2"/>
        <v>45312</v>
      </c>
      <c r="I28" s="72">
        <f t="shared" si="3"/>
        <v>0.8645833333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7.25" customHeight="1">
      <c r="A29" s="23"/>
      <c r="B29" s="68" t="s">
        <v>583</v>
      </c>
      <c r="C29" s="127">
        <v>45267.0</v>
      </c>
      <c r="D29" s="86">
        <v>0.3958333333333333</v>
      </c>
      <c r="E29" s="87">
        <v>0.53125</v>
      </c>
      <c r="F29" s="44">
        <f t="shared" si="1"/>
        <v>0.1354166667</v>
      </c>
      <c r="G29" s="90">
        <f>G28+7</f>
        <v>45313</v>
      </c>
      <c r="H29" s="91">
        <f>G29+1</f>
        <v>45314</v>
      </c>
      <c r="I29" s="92">
        <f t="shared" si="3"/>
        <v>0.4166666667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7.25" customHeight="1">
      <c r="A30" s="23"/>
      <c r="B30" s="68" t="s">
        <v>584</v>
      </c>
      <c r="C30" s="127">
        <v>45267.0</v>
      </c>
      <c r="D30" s="86">
        <v>0.6180555555555556</v>
      </c>
      <c r="E30" s="87">
        <v>0.6319444444444444</v>
      </c>
      <c r="F30" s="44">
        <f t="shared" si="1"/>
        <v>0.01388888889</v>
      </c>
      <c r="G30" s="93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7.25" customHeight="1">
      <c r="A31" s="23"/>
      <c r="B31" s="68" t="s">
        <v>585</v>
      </c>
      <c r="C31" s="127">
        <v>45267.0</v>
      </c>
      <c r="D31" s="86">
        <v>0.7083333333333334</v>
      </c>
      <c r="E31" s="87">
        <v>0.75</v>
      </c>
      <c r="F31" s="44">
        <f t="shared" si="1"/>
        <v>0.04166666667</v>
      </c>
      <c r="G31" s="93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7.25" customHeight="1">
      <c r="A32" s="23"/>
      <c r="B32" s="68" t="s">
        <v>586</v>
      </c>
      <c r="C32" s="127">
        <v>45271.0</v>
      </c>
      <c r="D32" s="86">
        <v>0.5625</v>
      </c>
      <c r="E32" s="87">
        <v>0.59375</v>
      </c>
      <c r="F32" s="44">
        <f t="shared" si="1"/>
        <v>0.03125</v>
      </c>
      <c r="G32" s="93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7.25" customHeight="1">
      <c r="A33" s="23"/>
      <c r="B33" s="68" t="s">
        <v>587</v>
      </c>
      <c r="C33" s="127">
        <v>45271.0</v>
      </c>
      <c r="D33" s="86">
        <v>0.875</v>
      </c>
      <c r="E33" s="87">
        <v>0.9375</v>
      </c>
      <c r="F33" s="44">
        <f t="shared" si="1"/>
        <v>0.0625</v>
      </c>
      <c r="G33" s="93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7.25" customHeight="1">
      <c r="A34" s="23"/>
      <c r="B34" s="68" t="s">
        <v>588</v>
      </c>
      <c r="C34" s="69">
        <v>45293.0</v>
      </c>
      <c r="D34" s="86">
        <v>0.5625</v>
      </c>
      <c r="E34" s="87">
        <v>0.6041666666666666</v>
      </c>
      <c r="F34" s="44">
        <f t="shared" si="1"/>
        <v>0.04166666667</v>
      </c>
      <c r="G34" s="93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7.25" customHeight="1">
      <c r="A35" s="23"/>
      <c r="B35" s="68" t="s">
        <v>589</v>
      </c>
      <c r="C35" s="69">
        <v>45294.0</v>
      </c>
      <c r="D35" s="86">
        <v>0.6041666666666666</v>
      </c>
      <c r="E35" s="87">
        <v>0.6875</v>
      </c>
      <c r="F35" s="44">
        <f t="shared" si="1"/>
        <v>0.08333333333</v>
      </c>
      <c r="G35" s="93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7.25" customHeight="1">
      <c r="A36" s="23"/>
      <c r="B36" s="68" t="s">
        <v>590</v>
      </c>
      <c r="C36" s="69">
        <v>45294.0</v>
      </c>
      <c r="D36" s="86">
        <v>0.8541666666666666</v>
      </c>
      <c r="E36" s="87">
        <v>0.9166666666666666</v>
      </c>
      <c r="F36" s="44">
        <f t="shared" si="1"/>
        <v>0.0625</v>
      </c>
      <c r="G36" s="93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7.25" customHeight="1">
      <c r="A37" s="23"/>
      <c r="B37" s="68" t="s">
        <v>591</v>
      </c>
      <c r="C37" s="69">
        <v>45296.0</v>
      </c>
      <c r="D37" s="86">
        <v>0.6041666666666666</v>
      </c>
      <c r="E37" s="87">
        <v>0.6458333333333334</v>
      </c>
      <c r="F37" s="44">
        <f t="shared" si="1"/>
        <v>0.04166666667</v>
      </c>
      <c r="G37" s="93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7.25" customHeight="1">
      <c r="A38" s="23"/>
      <c r="B38" s="68" t="s">
        <v>592</v>
      </c>
      <c r="C38" s="69">
        <v>45297.0</v>
      </c>
      <c r="D38" s="86">
        <v>0.3541666666666667</v>
      </c>
      <c r="E38" s="60">
        <v>0.4791666666666667</v>
      </c>
      <c r="F38" s="44">
        <f t="shared" si="1"/>
        <v>0.125</v>
      </c>
      <c r="G38" s="93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7.25" customHeight="1">
      <c r="A39" s="23"/>
      <c r="B39" s="68" t="s">
        <v>593</v>
      </c>
      <c r="C39" s="69">
        <v>45297.0</v>
      </c>
      <c r="D39" s="86">
        <v>0.6041666666666666</v>
      </c>
      <c r="E39" s="87">
        <v>0.75</v>
      </c>
      <c r="F39" s="44">
        <f t="shared" si="1"/>
        <v>0.1458333333</v>
      </c>
      <c r="G39" s="93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7.25" customHeight="1">
      <c r="A40" s="23"/>
      <c r="B40" s="68" t="s">
        <v>594</v>
      </c>
      <c r="C40" s="69">
        <v>45297.0</v>
      </c>
      <c r="D40" s="86">
        <v>0.75</v>
      </c>
      <c r="E40" s="87">
        <v>0.7708333333333334</v>
      </c>
      <c r="F40" s="44">
        <f t="shared" si="1"/>
        <v>0.02083333333</v>
      </c>
      <c r="G40" s="93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7.25" customHeight="1">
      <c r="A41" s="23"/>
      <c r="B41" s="68" t="s">
        <v>595</v>
      </c>
      <c r="C41" s="69">
        <v>45298.0</v>
      </c>
      <c r="D41" s="86">
        <v>0.041666666666666664</v>
      </c>
      <c r="E41" s="87">
        <v>0.10416666666666667</v>
      </c>
      <c r="F41" s="44">
        <f t="shared" si="1"/>
        <v>0.0625</v>
      </c>
      <c r="G41" s="93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7.25" customHeight="1">
      <c r="A42" s="23"/>
      <c r="B42" s="68" t="s">
        <v>596</v>
      </c>
      <c r="C42" s="69">
        <v>45299.0</v>
      </c>
      <c r="D42" s="86">
        <v>0.041666666666666664</v>
      </c>
      <c r="E42" s="87">
        <v>0.10416666666666667</v>
      </c>
      <c r="F42" s="44">
        <f t="shared" si="1"/>
        <v>0.0625</v>
      </c>
      <c r="G42" s="93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7.25" customHeight="1">
      <c r="A43" s="23"/>
      <c r="B43" s="68" t="s">
        <v>597</v>
      </c>
      <c r="C43" s="69">
        <v>45299.0</v>
      </c>
      <c r="D43" s="86">
        <v>0.4166666666666667</v>
      </c>
      <c r="E43" s="60">
        <v>0.5208333333333334</v>
      </c>
      <c r="F43" s="44">
        <f t="shared" si="1"/>
        <v>0.1041666667</v>
      </c>
      <c r="G43" s="93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7.25" customHeight="1">
      <c r="A44" s="23"/>
      <c r="B44" s="68" t="s">
        <v>598</v>
      </c>
      <c r="C44" s="69">
        <v>45299.0</v>
      </c>
      <c r="D44" s="86">
        <v>0.5625</v>
      </c>
      <c r="E44" s="60">
        <v>0.6458333333333334</v>
      </c>
      <c r="F44" s="44">
        <f t="shared" si="1"/>
        <v>0.08333333333</v>
      </c>
      <c r="G44" s="93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7.25" customHeight="1">
      <c r="A45" s="23"/>
      <c r="B45" s="68" t="s">
        <v>599</v>
      </c>
      <c r="C45" s="69">
        <v>45299.0</v>
      </c>
      <c r="D45" s="86">
        <v>0.6458333333333334</v>
      </c>
      <c r="E45" s="60">
        <v>0.6875</v>
      </c>
      <c r="F45" s="44">
        <f t="shared" si="1"/>
        <v>0.04166666667</v>
      </c>
      <c r="G45" s="93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7.25" customHeight="1">
      <c r="A46" s="23"/>
      <c r="B46" s="68" t="s">
        <v>600</v>
      </c>
      <c r="C46" s="69">
        <v>45299.0</v>
      </c>
      <c r="D46" s="86">
        <v>0.6875</v>
      </c>
      <c r="E46" s="87">
        <v>0.7083333333333334</v>
      </c>
      <c r="F46" s="44">
        <f t="shared" si="1"/>
        <v>0.02083333333</v>
      </c>
      <c r="G46" s="93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7.25" customHeight="1">
      <c r="A47" s="23"/>
      <c r="B47" s="68" t="s">
        <v>601</v>
      </c>
      <c r="C47" s="69">
        <v>45299.0</v>
      </c>
      <c r="D47" s="86">
        <v>0.7083333333333334</v>
      </c>
      <c r="E47" s="87">
        <v>0.7708333333333334</v>
      </c>
      <c r="F47" s="44">
        <f t="shared" si="1"/>
        <v>0.0625</v>
      </c>
      <c r="G47" s="93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7.25" customHeight="1">
      <c r="A48" s="23"/>
      <c r="B48" s="68" t="s">
        <v>602</v>
      </c>
      <c r="C48" s="69">
        <v>45299.0</v>
      </c>
      <c r="D48" s="86">
        <v>0.8125</v>
      </c>
      <c r="E48" s="87">
        <v>0.8541666666666666</v>
      </c>
      <c r="F48" s="44">
        <f t="shared" si="1"/>
        <v>0.04166666667</v>
      </c>
      <c r="G48" s="93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7.25" customHeight="1">
      <c r="A49" s="23"/>
      <c r="B49" s="68" t="s">
        <v>603</v>
      </c>
      <c r="C49" s="69">
        <v>45299.0</v>
      </c>
      <c r="D49" s="86">
        <v>0.9375</v>
      </c>
      <c r="E49" s="87">
        <v>1.0</v>
      </c>
      <c r="F49" s="44">
        <f t="shared" si="1"/>
        <v>0.0625</v>
      </c>
      <c r="G49" s="93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7.25" customHeight="1">
      <c r="A50" s="23"/>
      <c r="B50" s="68" t="s">
        <v>603</v>
      </c>
      <c r="C50" s="69">
        <v>45300.0</v>
      </c>
      <c r="D50" s="86">
        <v>0.0</v>
      </c>
      <c r="E50" s="87">
        <v>0.125</v>
      </c>
      <c r="F50" s="44">
        <f t="shared" si="1"/>
        <v>0.125</v>
      </c>
      <c r="G50" s="93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7.25" customHeight="1">
      <c r="A51" s="23"/>
      <c r="B51" s="68" t="s">
        <v>604</v>
      </c>
      <c r="C51" s="69">
        <v>45301.0</v>
      </c>
      <c r="D51" s="86">
        <v>0.625</v>
      </c>
      <c r="E51" s="60">
        <v>0.6458333333333334</v>
      </c>
      <c r="F51" s="44">
        <f t="shared" si="1"/>
        <v>0.02083333333</v>
      </c>
      <c r="G51" s="93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7.25" customHeight="1">
      <c r="A52" s="23"/>
      <c r="B52" s="68" t="s">
        <v>605</v>
      </c>
      <c r="C52" s="69">
        <v>45302.0</v>
      </c>
      <c r="D52" s="86">
        <v>0.625</v>
      </c>
      <c r="E52" s="60">
        <v>0.6875</v>
      </c>
      <c r="F52" s="44">
        <f t="shared" si="1"/>
        <v>0.0625</v>
      </c>
      <c r="G52" s="93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7.25" customHeight="1">
      <c r="A53" s="23"/>
      <c r="B53" s="68" t="s">
        <v>606</v>
      </c>
      <c r="C53" s="69">
        <v>45302.0</v>
      </c>
      <c r="D53" s="86">
        <v>0.6875</v>
      </c>
      <c r="E53" s="60">
        <v>0.75</v>
      </c>
      <c r="F53" s="44">
        <f t="shared" si="1"/>
        <v>0.0625</v>
      </c>
      <c r="G53" s="93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7.25" customHeight="1">
      <c r="A54" s="23"/>
      <c r="B54" s="68" t="s">
        <v>605</v>
      </c>
      <c r="C54" s="69">
        <v>45305.0</v>
      </c>
      <c r="D54" s="86">
        <v>0.4583333333333333</v>
      </c>
      <c r="E54" s="60">
        <v>0.5</v>
      </c>
      <c r="F54" s="44">
        <f t="shared" si="1"/>
        <v>0.04166666667</v>
      </c>
      <c r="G54" s="93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7.25" customHeight="1">
      <c r="A55" s="23"/>
      <c r="B55" s="68" t="s">
        <v>606</v>
      </c>
      <c r="C55" s="69">
        <v>45305.0</v>
      </c>
      <c r="D55" s="86">
        <v>0.625</v>
      </c>
      <c r="E55" s="87">
        <v>0.7083333333333334</v>
      </c>
      <c r="F55" s="44">
        <f t="shared" si="1"/>
        <v>0.08333333333</v>
      </c>
      <c r="G55" s="93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7.25" customHeight="1">
      <c r="A56" s="23"/>
      <c r="B56" s="68" t="s">
        <v>606</v>
      </c>
      <c r="C56" s="69">
        <v>45306.0</v>
      </c>
      <c r="D56" s="86">
        <v>0.4166666666666667</v>
      </c>
      <c r="E56" s="60">
        <v>0.5</v>
      </c>
      <c r="F56" s="44">
        <f t="shared" si="1"/>
        <v>0.08333333333</v>
      </c>
      <c r="G56" s="93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7.25" customHeight="1">
      <c r="A57" s="23"/>
      <c r="B57" s="68" t="s">
        <v>606</v>
      </c>
      <c r="C57" s="69">
        <v>45306.0</v>
      </c>
      <c r="D57" s="86">
        <v>0.5833333333333334</v>
      </c>
      <c r="E57" s="60">
        <v>0.6458333333333334</v>
      </c>
      <c r="F57" s="44">
        <f t="shared" si="1"/>
        <v>0.0625</v>
      </c>
      <c r="G57" s="93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7.25" customHeight="1">
      <c r="A58" s="23"/>
      <c r="B58" s="68" t="s">
        <v>607</v>
      </c>
      <c r="C58" s="69">
        <v>45307.0</v>
      </c>
      <c r="D58" s="86">
        <v>0.625</v>
      </c>
      <c r="E58" s="87">
        <v>0.7083333333333334</v>
      </c>
      <c r="F58" s="44">
        <f t="shared" si="1"/>
        <v>0.08333333333</v>
      </c>
      <c r="G58" s="93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7.25" customHeight="1">
      <c r="A59" s="23"/>
      <c r="B59" s="68" t="s">
        <v>608</v>
      </c>
      <c r="C59" s="69">
        <v>45310.0</v>
      </c>
      <c r="D59" s="86">
        <v>0.625</v>
      </c>
      <c r="E59" s="87">
        <v>0.7083333333333334</v>
      </c>
      <c r="F59" s="44">
        <f t="shared" si="1"/>
        <v>0.08333333333</v>
      </c>
      <c r="G59" s="93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7.25" customHeight="1">
      <c r="A60" s="23"/>
      <c r="B60" s="68" t="s">
        <v>609</v>
      </c>
      <c r="C60" s="69">
        <v>45311.0</v>
      </c>
      <c r="D60" s="86">
        <v>0.8333333333333334</v>
      </c>
      <c r="E60" s="87">
        <v>1.0</v>
      </c>
      <c r="F60" s="44">
        <f t="shared" si="1"/>
        <v>0.1666666667</v>
      </c>
      <c r="G60" s="93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7.25" customHeight="1">
      <c r="A61" s="23"/>
      <c r="B61" s="68" t="s">
        <v>610</v>
      </c>
      <c r="C61" s="69">
        <v>45312.0</v>
      </c>
      <c r="D61" s="86">
        <v>0.3958333333333333</v>
      </c>
      <c r="E61" s="60">
        <v>0.5208333333333334</v>
      </c>
      <c r="F61" s="44">
        <f t="shared" si="1"/>
        <v>0.125</v>
      </c>
      <c r="G61" s="93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7.25" customHeight="1">
      <c r="A62" s="23"/>
      <c r="B62" s="68" t="s">
        <v>611</v>
      </c>
      <c r="C62" s="69">
        <v>45312.0</v>
      </c>
      <c r="D62" s="86">
        <v>0.5833333333333334</v>
      </c>
      <c r="E62" s="60">
        <v>0.6875</v>
      </c>
      <c r="F62" s="44">
        <f t="shared" si="1"/>
        <v>0.1041666667</v>
      </c>
      <c r="G62" s="93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7.25" customHeight="1">
      <c r="A63" s="23"/>
      <c r="B63" s="68" t="s">
        <v>612</v>
      </c>
      <c r="C63" s="69">
        <v>45312.0</v>
      </c>
      <c r="D63" s="86">
        <v>0.6875</v>
      </c>
      <c r="E63" s="87">
        <v>0.7083333333333334</v>
      </c>
      <c r="F63" s="44">
        <f t="shared" si="1"/>
        <v>0.02083333333</v>
      </c>
      <c r="G63" s="93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7.25" customHeight="1">
      <c r="A64" s="23"/>
      <c r="B64" s="68" t="s">
        <v>133</v>
      </c>
      <c r="C64" s="69">
        <v>45312.0</v>
      </c>
      <c r="D64" s="86">
        <v>0.7083333333333334</v>
      </c>
      <c r="E64" s="87">
        <v>0.7604166666666666</v>
      </c>
      <c r="F64" s="44">
        <f t="shared" si="1"/>
        <v>0.05208333333</v>
      </c>
      <c r="G64" s="93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7.25" customHeight="1">
      <c r="A65" s="23"/>
      <c r="B65" s="68" t="s">
        <v>613</v>
      </c>
      <c r="C65" s="69">
        <v>45312.0</v>
      </c>
      <c r="D65" s="86">
        <v>0.8125</v>
      </c>
      <c r="E65" s="87">
        <v>0.8958333333333334</v>
      </c>
      <c r="F65" s="44">
        <f t="shared" si="1"/>
        <v>0.08333333333</v>
      </c>
      <c r="G65" s="93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7.25" customHeight="1">
      <c r="A66" s="23"/>
      <c r="B66" s="68" t="s">
        <v>614</v>
      </c>
      <c r="C66" s="69">
        <v>45313.0</v>
      </c>
      <c r="D66" s="86">
        <v>0.5833333333333334</v>
      </c>
      <c r="E66" s="87">
        <v>0.7916666666666666</v>
      </c>
      <c r="F66" s="44">
        <f t="shared" si="1"/>
        <v>0.2083333333</v>
      </c>
      <c r="G66" s="93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7.25" customHeight="1">
      <c r="A67" s="23"/>
      <c r="B67" s="68" t="s">
        <v>615</v>
      </c>
      <c r="C67" s="69">
        <v>45313.0</v>
      </c>
      <c r="D67" s="86">
        <v>0.875</v>
      </c>
      <c r="E67" s="87">
        <v>1.0</v>
      </c>
      <c r="F67" s="44">
        <f t="shared" si="1"/>
        <v>0.125</v>
      </c>
      <c r="G67" s="93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7.25" customHeight="1">
      <c r="A68" s="23"/>
      <c r="B68" s="68" t="s">
        <v>616</v>
      </c>
      <c r="C68" s="69">
        <v>45314.0</v>
      </c>
      <c r="D68" s="86">
        <v>0.0</v>
      </c>
      <c r="E68" s="87">
        <v>0.08333333333333333</v>
      </c>
      <c r="F68" s="44">
        <f t="shared" si="1"/>
        <v>0.08333333333</v>
      </c>
      <c r="G68" s="93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7.25" customHeight="1">
      <c r="A69" s="23"/>
      <c r="B69" s="98"/>
      <c r="C69" s="99"/>
      <c r="D69" s="86"/>
      <c r="E69" s="87"/>
      <c r="F69" s="44" t="str">
        <f t="shared" si="1"/>
        <v/>
      </c>
      <c r="G69" s="93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7.25" customHeight="1">
      <c r="A70" s="23"/>
      <c r="B70" s="98"/>
      <c r="C70" s="99"/>
      <c r="D70" s="86"/>
      <c r="E70" s="87"/>
      <c r="F70" s="44" t="str">
        <f t="shared" si="1"/>
        <v/>
      </c>
      <c r="G70" s="93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7.25" customHeight="1">
      <c r="A71" s="23"/>
      <c r="B71" s="98"/>
      <c r="C71" s="99"/>
      <c r="D71" s="86"/>
      <c r="E71" s="87"/>
      <c r="F71" s="44" t="str">
        <f t="shared" si="1"/>
        <v/>
      </c>
      <c r="G71" s="93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7.25" customHeight="1">
      <c r="A72" s="23"/>
      <c r="B72" s="98"/>
      <c r="C72" s="99"/>
      <c r="D72" s="86"/>
      <c r="E72" s="87"/>
      <c r="F72" s="44" t="str">
        <f t="shared" si="1"/>
        <v/>
      </c>
      <c r="G72" s="93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7.25" customHeight="1">
      <c r="A73" s="23"/>
      <c r="B73" s="98"/>
      <c r="C73" s="99"/>
      <c r="D73" s="86"/>
      <c r="E73" s="87"/>
      <c r="F73" s="44" t="str">
        <f t="shared" si="1"/>
        <v/>
      </c>
      <c r="G73" s="93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7.25" customHeight="1">
      <c r="A74" s="23"/>
      <c r="B74" s="98"/>
      <c r="C74" s="99"/>
      <c r="D74" s="86"/>
      <c r="E74" s="87"/>
      <c r="F74" s="44" t="str">
        <f t="shared" si="1"/>
        <v/>
      </c>
      <c r="G74" s="93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7.25" customHeight="1">
      <c r="A75" s="23"/>
      <c r="B75" s="98"/>
      <c r="C75" s="99"/>
      <c r="D75" s="86"/>
      <c r="E75" s="87"/>
      <c r="F75" s="44" t="str">
        <f t="shared" si="1"/>
        <v/>
      </c>
      <c r="G75" s="93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7.25" customHeight="1">
      <c r="A76" s="23"/>
      <c r="B76" s="98"/>
      <c r="C76" s="99"/>
      <c r="D76" s="86"/>
      <c r="E76" s="87"/>
      <c r="F76" s="44" t="str">
        <f t="shared" si="1"/>
        <v/>
      </c>
      <c r="G76" s="93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7.25" customHeight="1">
      <c r="A77" s="23"/>
      <c r="B77" s="98"/>
      <c r="C77" s="99"/>
      <c r="D77" s="86"/>
      <c r="E77" s="87"/>
      <c r="F77" s="44" t="str">
        <f t="shared" si="1"/>
        <v/>
      </c>
      <c r="G77" s="93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7.25" customHeight="1">
      <c r="A78" s="23"/>
      <c r="B78" s="98"/>
      <c r="C78" s="99"/>
      <c r="D78" s="86"/>
      <c r="E78" s="87"/>
      <c r="F78" s="44" t="str">
        <f t="shared" si="1"/>
        <v/>
      </c>
      <c r="G78" s="93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7.25" customHeight="1">
      <c r="A79" s="23"/>
      <c r="B79" s="98"/>
      <c r="C79" s="99"/>
      <c r="D79" s="86"/>
      <c r="E79" s="87"/>
      <c r="F79" s="44" t="str">
        <f t="shared" si="1"/>
        <v/>
      </c>
      <c r="G79" s="93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7.25" customHeight="1">
      <c r="A80" s="23"/>
      <c r="B80" s="98"/>
      <c r="C80" s="99"/>
      <c r="D80" s="86"/>
      <c r="E80" s="87"/>
      <c r="F80" s="44" t="str">
        <f t="shared" si="1"/>
        <v/>
      </c>
      <c r="G80" s="93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7.25" customHeight="1">
      <c r="A81" s="23"/>
      <c r="B81" s="98"/>
      <c r="C81" s="99"/>
      <c r="D81" s="86"/>
      <c r="E81" s="87"/>
      <c r="F81" s="44" t="str">
        <f t="shared" si="1"/>
        <v/>
      </c>
      <c r="G81" s="93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7.25" customHeight="1">
      <c r="A82" s="23"/>
      <c r="B82" s="98"/>
      <c r="C82" s="99"/>
      <c r="D82" s="86"/>
      <c r="E82" s="87"/>
      <c r="F82" s="44" t="str">
        <f t="shared" si="1"/>
        <v/>
      </c>
      <c r="G82" s="93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7.25" customHeight="1">
      <c r="A83" s="23"/>
      <c r="B83" s="98"/>
      <c r="C83" s="99"/>
      <c r="D83" s="86"/>
      <c r="E83" s="87"/>
      <c r="F83" s="44" t="str">
        <f t="shared" si="1"/>
        <v/>
      </c>
      <c r="G83" s="93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7.25" customHeight="1">
      <c r="A84" s="23"/>
      <c r="B84" s="98"/>
      <c r="C84" s="99"/>
      <c r="D84" s="86"/>
      <c r="E84" s="87"/>
      <c r="F84" s="44" t="str">
        <f t="shared" si="1"/>
        <v/>
      </c>
      <c r="G84" s="93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7.25" customHeight="1">
      <c r="A85" s="23"/>
      <c r="B85" s="98"/>
      <c r="C85" s="99"/>
      <c r="D85" s="86"/>
      <c r="E85" s="87"/>
      <c r="F85" s="44" t="str">
        <f t="shared" si="1"/>
        <v/>
      </c>
      <c r="G85" s="93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7.25" customHeight="1">
      <c r="A86" s="23"/>
      <c r="B86" s="98"/>
      <c r="C86" s="99"/>
      <c r="D86" s="86"/>
      <c r="E86" s="87"/>
      <c r="F86" s="44" t="str">
        <f t="shared" si="1"/>
        <v/>
      </c>
      <c r="G86" s="93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7.25" customHeight="1">
      <c r="A87" s="23"/>
      <c r="B87" s="98"/>
      <c r="C87" s="99"/>
      <c r="D87" s="86"/>
      <c r="E87" s="87"/>
      <c r="F87" s="44" t="str">
        <f t="shared" si="1"/>
        <v/>
      </c>
      <c r="G87" s="93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7.25" customHeight="1">
      <c r="A88" s="23"/>
      <c r="B88" s="98"/>
      <c r="C88" s="99"/>
      <c r="D88" s="86"/>
      <c r="E88" s="87"/>
      <c r="F88" s="44" t="str">
        <f t="shared" si="1"/>
        <v/>
      </c>
      <c r="G88" s="93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7.25" customHeight="1">
      <c r="A89" s="23"/>
      <c r="B89" s="98"/>
      <c r="C89" s="99"/>
      <c r="D89" s="86"/>
      <c r="E89" s="87"/>
      <c r="F89" s="44" t="str">
        <f t="shared" si="1"/>
        <v/>
      </c>
      <c r="G89" s="93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7.25" customHeight="1">
      <c r="A90" s="23"/>
      <c r="B90" s="98"/>
      <c r="C90" s="99"/>
      <c r="D90" s="86"/>
      <c r="E90" s="87"/>
      <c r="F90" s="44" t="str">
        <f t="shared" si="1"/>
        <v/>
      </c>
      <c r="G90" s="93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7.25" customHeight="1">
      <c r="A91" s="23"/>
      <c r="B91" s="98"/>
      <c r="C91" s="99"/>
      <c r="D91" s="86"/>
      <c r="E91" s="87"/>
      <c r="F91" s="44" t="str">
        <f t="shared" si="1"/>
        <v/>
      </c>
      <c r="G91" s="93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7.25" customHeight="1">
      <c r="A92" s="23"/>
      <c r="B92" s="98"/>
      <c r="C92" s="99"/>
      <c r="D92" s="86"/>
      <c r="E92" s="87"/>
      <c r="F92" s="44" t="str">
        <f t="shared" si="1"/>
        <v/>
      </c>
      <c r="G92" s="93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7.25" customHeight="1">
      <c r="A93" s="23"/>
      <c r="B93" s="98"/>
      <c r="C93" s="99"/>
      <c r="D93" s="86"/>
      <c r="E93" s="87"/>
      <c r="F93" s="44" t="str">
        <f t="shared" si="1"/>
        <v/>
      </c>
      <c r="G93" s="93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7.25" customHeight="1">
      <c r="A94" s="23"/>
      <c r="B94" s="98"/>
      <c r="C94" s="99"/>
      <c r="D94" s="86"/>
      <c r="E94" s="87"/>
      <c r="F94" s="44" t="str">
        <f t="shared" si="1"/>
        <v/>
      </c>
      <c r="G94" s="93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7.25" customHeight="1">
      <c r="A95" s="23"/>
      <c r="B95" s="98"/>
      <c r="C95" s="99"/>
      <c r="D95" s="86"/>
      <c r="E95" s="87"/>
      <c r="F95" s="44" t="str">
        <f t="shared" si="1"/>
        <v/>
      </c>
      <c r="G95" s="93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7.25" customHeight="1">
      <c r="A96" s="23"/>
      <c r="B96" s="98"/>
      <c r="C96" s="99"/>
      <c r="D96" s="86"/>
      <c r="E96" s="87"/>
      <c r="F96" s="44" t="str">
        <f t="shared" si="1"/>
        <v/>
      </c>
      <c r="G96" s="93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7.25" customHeight="1">
      <c r="A97" s="23"/>
      <c r="B97" s="98"/>
      <c r="C97" s="99"/>
      <c r="D97" s="86"/>
      <c r="E97" s="87"/>
      <c r="F97" s="44" t="str">
        <f t="shared" si="1"/>
        <v/>
      </c>
      <c r="G97" s="93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7.25" customHeight="1">
      <c r="A98" s="23"/>
      <c r="B98" s="98"/>
      <c r="C98" s="99"/>
      <c r="D98" s="86"/>
      <c r="E98" s="87"/>
      <c r="F98" s="44" t="str">
        <f t="shared" si="1"/>
        <v/>
      </c>
      <c r="G98" s="93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7.25" customHeight="1">
      <c r="A99" s="23"/>
      <c r="B99" s="98"/>
      <c r="C99" s="99"/>
      <c r="D99" s="86"/>
      <c r="E99" s="87"/>
      <c r="F99" s="44" t="str">
        <f t="shared" si="1"/>
        <v/>
      </c>
      <c r="G99" s="93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7.25" customHeight="1">
      <c r="A100" s="23"/>
      <c r="B100" s="98"/>
      <c r="C100" s="99"/>
      <c r="D100" s="113"/>
      <c r="E100" s="113"/>
      <c r="F100" s="44" t="str">
        <f t="shared" si="1"/>
        <v/>
      </c>
      <c r="G100" s="93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7.25" customHeight="1">
      <c r="A101" s="23"/>
      <c r="B101" s="98"/>
      <c r="C101" s="99"/>
      <c r="D101" s="113"/>
      <c r="E101" s="116"/>
      <c r="F101" s="44" t="str">
        <f t="shared" si="1"/>
        <v/>
      </c>
      <c r="G101" s="93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7.25" customHeight="1">
      <c r="A102" s="23"/>
      <c r="B102" s="98"/>
      <c r="C102" s="99"/>
      <c r="D102" s="86"/>
      <c r="E102" s="87"/>
      <c r="F102" s="44" t="str">
        <f t="shared" si="1"/>
        <v/>
      </c>
      <c r="G102" s="93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7.25" customHeight="1">
      <c r="A103" s="23"/>
      <c r="B103" s="98"/>
      <c r="C103" s="99"/>
      <c r="D103" s="86"/>
      <c r="E103" s="87"/>
      <c r="F103" s="44" t="str">
        <f t="shared" si="1"/>
        <v/>
      </c>
      <c r="G103" s="93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7.25" customHeight="1">
      <c r="A104" s="23"/>
      <c r="B104" s="98"/>
      <c r="C104" s="99"/>
      <c r="D104" s="86"/>
      <c r="E104" s="87"/>
      <c r="F104" s="44" t="str">
        <f t="shared" si="1"/>
        <v/>
      </c>
      <c r="G104" s="93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7.25" customHeight="1">
      <c r="A105" s="23"/>
      <c r="B105" s="98"/>
      <c r="C105" s="99"/>
      <c r="D105" s="86"/>
      <c r="E105" s="87"/>
      <c r="F105" s="44" t="str">
        <f t="shared" si="1"/>
        <v/>
      </c>
      <c r="G105" s="93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7.25" customHeight="1">
      <c r="A106" s="23"/>
      <c r="B106" s="98"/>
      <c r="C106" s="99"/>
      <c r="D106" s="86"/>
      <c r="E106" s="87"/>
      <c r="F106" s="44" t="str">
        <f t="shared" si="1"/>
        <v/>
      </c>
      <c r="G106" s="93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7.25" customHeight="1">
      <c r="A107" s="23"/>
      <c r="B107" s="98"/>
      <c r="C107" s="99"/>
      <c r="D107" s="86"/>
      <c r="E107" s="87"/>
      <c r="F107" s="44" t="str">
        <f t="shared" si="1"/>
        <v/>
      </c>
      <c r="G107" s="93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7.25" customHeight="1">
      <c r="A108" s="23"/>
      <c r="B108" s="98"/>
      <c r="C108" s="99"/>
      <c r="D108" s="86"/>
      <c r="E108" s="87"/>
      <c r="F108" s="44" t="str">
        <f t="shared" si="1"/>
        <v/>
      </c>
      <c r="G108" s="93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7.25" customHeight="1">
      <c r="A109" s="23"/>
      <c r="B109" s="98"/>
      <c r="C109" s="99"/>
      <c r="D109" s="86"/>
      <c r="E109" s="87"/>
      <c r="F109" s="44" t="str">
        <f t="shared" si="1"/>
        <v/>
      </c>
      <c r="G109" s="93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7.25" customHeight="1">
      <c r="A110" s="23"/>
      <c r="B110" s="98"/>
      <c r="C110" s="99"/>
      <c r="D110" s="86"/>
      <c r="E110" s="87"/>
      <c r="F110" s="44" t="str">
        <f t="shared" si="1"/>
        <v/>
      </c>
      <c r="G110" s="93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7.25" customHeight="1">
      <c r="A111" s="23"/>
      <c r="B111" s="98"/>
      <c r="C111" s="99"/>
      <c r="D111" s="86"/>
      <c r="E111" s="87"/>
      <c r="F111" s="44" t="str">
        <f t="shared" si="1"/>
        <v/>
      </c>
      <c r="G111" s="93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7.25" customHeight="1">
      <c r="A112" s="23"/>
      <c r="B112" s="98"/>
      <c r="C112" s="99"/>
      <c r="D112" s="86"/>
      <c r="E112" s="87"/>
      <c r="F112" s="44" t="str">
        <f t="shared" si="1"/>
        <v/>
      </c>
      <c r="G112" s="93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7.25" customHeight="1">
      <c r="A113" s="23"/>
      <c r="B113" s="98"/>
      <c r="C113" s="99"/>
      <c r="D113" s="86"/>
      <c r="E113" s="87"/>
      <c r="F113" s="44" t="str">
        <f t="shared" si="1"/>
        <v/>
      </c>
      <c r="G113" s="93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7.25" customHeight="1">
      <c r="A114" s="23"/>
      <c r="B114" s="98"/>
      <c r="C114" s="99"/>
      <c r="D114" s="86"/>
      <c r="E114" s="87"/>
      <c r="F114" s="44" t="str">
        <f t="shared" si="1"/>
        <v/>
      </c>
      <c r="G114" s="93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7.25" customHeight="1">
      <c r="A115" s="23"/>
      <c r="B115" s="98"/>
      <c r="C115" s="99"/>
      <c r="D115" s="86"/>
      <c r="E115" s="87"/>
      <c r="F115" s="44" t="str">
        <f t="shared" si="1"/>
        <v/>
      </c>
      <c r="G115" s="93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7.25" customHeight="1">
      <c r="A116" s="23"/>
      <c r="B116" s="98"/>
      <c r="C116" s="99"/>
      <c r="D116" s="86"/>
      <c r="E116" s="87"/>
      <c r="F116" s="44" t="str">
        <f t="shared" si="1"/>
        <v/>
      </c>
      <c r="G116" s="93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7.25" customHeight="1">
      <c r="A117" s="23"/>
      <c r="B117" s="98"/>
      <c r="C117" s="99"/>
      <c r="D117" s="86"/>
      <c r="E117" s="87"/>
      <c r="F117" s="44" t="str">
        <f t="shared" si="1"/>
        <v/>
      </c>
      <c r="G117" s="93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7.25" customHeight="1">
      <c r="A118" s="23"/>
      <c r="B118" s="98"/>
      <c r="C118" s="99"/>
      <c r="D118" s="86"/>
      <c r="E118" s="87"/>
      <c r="F118" s="44" t="str">
        <f t="shared" si="1"/>
        <v/>
      </c>
      <c r="G118" s="93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7.25" customHeight="1">
      <c r="A119" s="23"/>
      <c r="B119" s="98"/>
      <c r="C119" s="99"/>
      <c r="D119" s="86"/>
      <c r="E119" s="87"/>
      <c r="F119" s="44" t="str">
        <f t="shared" si="1"/>
        <v/>
      </c>
      <c r="G119" s="93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7.25" customHeight="1">
      <c r="A120" s="23"/>
      <c r="B120" s="98"/>
      <c r="C120" s="99"/>
      <c r="D120" s="86"/>
      <c r="E120" s="87"/>
      <c r="F120" s="44" t="str">
        <f t="shared" si="1"/>
        <v/>
      </c>
      <c r="G120" s="93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7.25" customHeight="1">
      <c r="A121" s="23"/>
      <c r="B121" s="98"/>
      <c r="C121" s="99"/>
      <c r="D121" s="86"/>
      <c r="E121" s="87"/>
      <c r="F121" s="44" t="str">
        <f t="shared" si="1"/>
        <v/>
      </c>
      <c r="G121" s="93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7.25" customHeight="1">
      <c r="A122" s="23"/>
      <c r="B122" s="98"/>
      <c r="C122" s="99"/>
      <c r="D122" s="86"/>
      <c r="E122" s="87"/>
      <c r="F122" s="44" t="str">
        <f t="shared" si="1"/>
        <v/>
      </c>
      <c r="G122" s="93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7.25" customHeight="1">
      <c r="A123" s="23"/>
      <c r="B123" s="98"/>
      <c r="C123" s="99"/>
      <c r="D123" s="86"/>
      <c r="E123" s="87"/>
      <c r="F123" s="44" t="str">
        <f t="shared" si="1"/>
        <v/>
      </c>
      <c r="G123" s="93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7.25" customHeight="1">
      <c r="A124" s="23"/>
      <c r="B124" s="98"/>
      <c r="C124" s="99"/>
      <c r="D124" s="86"/>
      <c r="E124" s="87"/>
      <c r="F124" s="44" t="str">
        <f t="shared" si="1"/>
        <v/>
      </c>
      <c r="G124" s="93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7.25" customHeight="1">
      <c r="A125" s="23"/>
      <c r="B125" s="98"/>
      <c r="C125" s="99"/>
      <c r="D125" s="86"/>
      <c r="E125" s="87"/>
      <c r="F125" s="44" t="str">
        <f t="shared" si="1"/>
        <v/>
      </c>
      <c r="G125" s="93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7.25" customHeight="1">
      <c r="A126" s="23"/>
      <c r="B126" s="98"/>
      <c r="C126" s="99"/>
      <c r="D126" s="86"/>
      <c r="E126" s="87"/>
      <c r="F126" s="44" t="str">
        <f t="shared" si="1"/>
        <v/>
      </c>
      <c r="G126" s="93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7.25" customHeight="1">
      <c r="A127" s="23"/>
      <c r="B127" s="98"/>
      <c r="C127" s="99"/>
      <c r="D127" s="100"/>
      <c r="E127" s="101"/>
      <c r="F127" s="44" t="str">
        <f t="shared" si="1"/>
        <v/>
      </c>
      <c r="G127" s="93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7.25" customHeight="1">
      <c r="A128" s="23"/>
      <c r="B128" s="98"/>
      <c r="C128" s="99"/>
      <c r="D128" s="100"/>
      <c r="E128" s="101"/>
      <c r="F128" s="44" t="str">
        <f t="shared" si="1"/>
        <v/>
      </c>
      <c r="G128" s="93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7.25" customHeight="1">
      <c r="A129" s="23"/>
      <c r="B129" s="98"/>
      <c r="C129" s="99"/>
      <c r="D129" s="100"/>
      <c r="E129" s="101"/>
      <c r="F129" s="44" t="str">
        <f t="shared" si="1"/>
        <v/>
      </c>
      <c r="G129" s="93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7.25" customHeight="1">
      <c r="A130" s="23"/>
      <c r="B130" s="98"/>
      <c r="C130" s="99"/>
      <c r="D130" s="100"/>
      <c r="E130" s="101"/>
      <c r="F130" s="44" t="str">
        <f t="shared" si="1"/>
        <v/>
      </c>
      <c r="G130" s="93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7.25" customHeight="1">
      <c r="A131" s="23"/>
      <c r="B131" s="98"/>
      <c r="C131" s="99"/>
      <c r="D131" s="100"/>
      <c r="E131" s="101"/>
      <c r="F131" s="44" t="str">
        <f t="shared" si="1"/>
        <v/>
      </c>
      <c r="G131" s="93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7.25" customHeight="1">
      <c r="A132" s="23"/>
      <c r="B132" s="98"/>
      <c r="C132" s="99"/>
      <c r="D132" s="100"/>
      <c r="E132" s="101"/>
      <c r="F132" s="44" t="str">
        <f t="shared" si="1"/>
        <v/>
      </c>
      <c r="G132" s="93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7.25" customHeight="1">
      <c r="A133" s="23"/>
      <c r="B133" s="98"/>
      <c r="C133" s="99"/>
      <c r="D133" s="100"/>
      <c r="E133" s="101"/>
      <c r="F133" s="44" t="str">
        <f t="shared" si="1"/>
        <v/>
      </c>
      <c r="G133" s="93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7.25" customHeight="1">
      <c r="A134" s="23"/>
      <c r="B134" s="98"/>
      <c r="C134" s="99"/>
      <c r="D134" s="100"/>
      <c r="E134" s="101"/>
      <c r="F134" s="44" t="str">
        <f t="shared" si="1"/>
        <v/>
      </c>
      <c r="G134" s="93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7.25" customHeight="1">
      <c r="A135" s="23"/>
      <c r="B135" s="98"/>
      <c r="C135" s="99"/>
      <c r="D135" s="100"/>
      <c r="E135" s="101"/>
      <c r="F135" s="44" t="str">
        <f t="shared" si="1"/>
        <v/>
      </c>
      <c r="G135" s="93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7.25" customHeight="1">
      <c r="A136" s="23"/>
      <c r="B136" s="98"/>
      <c r="C136" s="99"/>
      <c r="D136" s="100"/>
      <c r="E136" s="101"/>
      <c r="F136" s="44" t="str">
        <f t="shared" si="1"/>
        <v/>
      </c>
      <c r="G136" s="93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7.25" customHeight="1">
      <c r="A137" s="23"/>
      <c r="B137" s="98"/>
      <c r="C137" s="99"/>
      <c r="D137" s="100"/>
      <c r="E137" s="101"/>
      <c r="F137" s="44" t="str">
        <f t="shared" si="1"/>
        <v/>
      </c>
      <c r="G137" s="93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7.25" customHeight="1">
      <c r="A138" s="23"/>
      <c r="B138" s="98"/>
      <c r="C138" s="99"/>
      <c r="D138" s="100"/>
      <c r="E138" s="101"/>
      <c r="F138" s="44" t="str">
        <f t="shared" si="1"/>
        <v/>
      </c>
      <c r="G138" s="93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7.25" customHeight="1">
      <c r="A139" s="23"/>
      <c r="B139" s="98"/>
      <c r="C139" s="99"/>
      <c r="D139" s="100"/>
      <c r="E139" s="101"/>
      <c r="F139" s="44" t="str">
        <f t="shared" si="1"/>
        <v/>
      </c>
      <c r="G139" s="93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7.25" customHeight="1">
      <c r="A140" s="23"/>
      <c r="B140" s="98"/>
      <c r="C140" s="99"/>
      <c r="D140" s="100"/>
      <c r="E140" s="101"/>
      <c r="F140" s="44" t="str">
        <f t="shared" si="1"/>
        <v/>
      </c>
      <c r="G140" s="93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7.25" customHeight="1">
      <c r="A141" s="23"/>
      <c r="B141" s="98"/>
      <c r="C141" s="99"/>
      <c r="D141" s="100"/>
      <c r="E141" s="101"/>
      <c r="F141" s="44" t="str">
        <f t="shared" si="1"/>
        <v/>
      </c>
      <c r="G141" s="93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7.25" customHeight="1">
      <c r="A142" s="23"/>
      <c r="B142" s="98"/>
      <c r="C142" s="99"/>
      <c r="D142" s="100"/>
      <c r="E142" s="101"/>
      <c r="F142" s="44" t="str">
        <f t="shared" si="1"/>
        <v/>
      </c>
      <c r="G142" s="93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7.25" customHeight="1">
      <c r="A143" s="23"/>
      <c r="B143" s="98"/>
      <c r="C143" s="99"/>
      <c r="D143" s="100"/>
      <c r="E143" s="101"/>
      <c r="F143" s="44" t="str">
        <f t="shared" si="1"/>
        <v/>
      </c>
      <c r="G143" s="93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7.25" customHeight="1">
      <c r="A144" s="23"/>
      <c r="B144" s="98"/>
      <c r="C144" s="99"/>
      <c r="D144" s="100"/>
      <c r="E144" s="101"/>
      <c r="F144" s="44" t="str">
        <f t="shared" si="1"/>
        <v/>
      </c>
      <c r="G144" s="93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7.25" customHeight="1">
      <c r="A145" s="23"/>
      <c r="B145" s="98"/>
      <c r="C145" s="99"/>
      <c r="D145" s="100"/>
      <c r="E145" s="101"/>
      <c r="F145" s="44" t="str">
        <f t="shared" si="1"/>
        <v/>
      </c>
      <c r="G145" s="93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7.25" customHeight="1">
      <c r="A146" s="23"/>
      <c r="B146" s="98"/>
      <c r="C146" s="99"/>
      <c r="D146" s="100"/>
      <c r="E146" s="101"/>
      <c r="F146" s="44" t="str">
        <f t="shared" si="1"/>
        <v/>
      </c>
      <c r="G146" s="93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7.25" customHeight="1">
      <c r="A147" s="23"/>
      <c r="B147" s="98"/>
      <c r="C147" s="99"/>
      <c r="D147" s="100"/>
      <c r="E147" s="101"/>
      <c r="F147" s="44" t="str">
        <f t="shared" si="1"/>
        <v/>
      </c>
      <c r="G147" s="93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7.25" customHeight="1">
      <c r="A148" s="23"/>
      <c r="B148" s="98"/>
      <c r="C148" s="99"/>
      <c r="D148" s="100"/>
      <c r="E148" s="101"/>
      <c r="F148" s="44" t="str">
        <f t="shared" si="1"/>
        <v/>
      </c>
      <c r="G148" s="93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7.25" customHeight="1">
      <c r="A149" s="23"/>
      <c r="B149" s="98"/>
      <c r="C149" s="99"/>
      <c r="D149" s="100"/>
      <c r="E149" s="101"/>
      <c r="F149" s="44" t="str">
        <f t="shared" si="1"/>
        <v/>
      </c>
      <c r="G149" s="93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7.25" customHeight="1">
      <c r="A150" s="23"/>
      <c r="B150" s="98"/>
      <c r="C150" s="99"/>
      <c r="D150" s="100"/>
      <c r="E150" s="101"/>
      <c r="F150" s="44" t="str">
        <f t="shared" si="1"/>
        <v/>
      </c>
      <c r="G150" s="93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7.25" customHeight="1">
      <c r="A151" s="23"/>
      <c r="B151" s="98"/>
      <c r="C151" s="99"/>
      <c r="D151" s="100"/>
      <c r="E151" s="101"/>
      <c r="F151" s="44" t="str">
        <f t="shared" si="1"/>
        <v/>
      </c>
      <c r="G151" s="93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7.25" customHeight="1">
      <c r="A152" s="23"/>
      <c r="B152" s="98"/>
      <c r="C152" s="99"/>
      <c r="D152" s="100"/>
      <c r="E152" s="101"/>
      <c r="F152" s="44" t="str">
        <f t="shared" si="1"/>
        <v/>
      </c>
      <c r="G152" s="93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7.25" customHeight="1">
      <c r="A153" s="23"/>
      <c r="B153" s="98"/>
      <c r="C153" s="99"/>
      <c r="D153" s="100"/>
      <c r="E153" s="101"/>
      <c r="F153" s="44" t="str">
        <f t="shared" si="1"/>
        <v/>
      </c>
      <c r="G153" s="93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7.25" customHeight="1">
      <c r="A154" s="23"/>
      <c r="B154" s="98"/>
      <c r="C154" s="99"/>
      <c r="D154" s="100"/>
      <c r="E154" s="101"/>
      <c r="F154" s="44" t="str">
        <f t="shared" si="1"/>
        <v/>
      </c>
      <c r="G154" s="93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7.25" customHeight="1">
      <c r="A155" s="23"/>
      <c r="B155" s="98"/>
      <c r="C155" s="99"/>
      <c r="D155" s="100"/>
      <c r="E155" s="101"/>
      <c r="F155" s="44" t="str">
        <f t="shared" si="1"/>
        <v/>
      </c>
      <c r="G155" s="93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7.25" customHeight="1">
      <c r="A156" s="23"/>
      <c r="B156" s="98"/>
      <c r="C156" s="99"/>
      <c r="D156" s="100"/>
      <c r="E156" s="101"/>
      <c r="F156" s="44" t="str">
        <f t="shared" si="1"/>
        <v/>
      </c>
      <c r="G156" s="93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7.25" customHeight="1">
      <c r="A157" s="23"/>
      <c r="B157" s="98"/>
      <c r="C157" s="99"/>
      <c r="D157" s="100"/>
      <c r="E157" s="101"/>
      <c r="F157" s="44" t="str">
        <f t="shared" si="1"/>
        <v/>
      </c>
      <c r="G157" s="93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7.25" customHeight="1">
      <c r="A158" s="23"/>
      <c r="B158" s="98"/>
      <c r="C158" s="99"/>
      <c r="D158" s="100"/>
      <c r="E158" s="101"/>
      <c r="F158" s="44" t="str">
        <f t="shared" si="1"/>
        <v/>
      </c>
      <c r="G158" s="93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7.25" customHeight="1">
      <c r="A159" s="23"/>
      <c r="B159" s="98"/>
      <c r="C159" s="99"/>
      <c r="D159" s="100"/>
      <c r="E159" s="101"/>
      <c r="F159" s="44" t="str">
        <f t="shared" si="1"/>
        <v/>
      </c>
      <c r="G159" s="93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7.25" customHeight="1">
      <c r="A160" s="23"/>
      <c r="B160" s="98"/>
      <c r="C160" s="99"/>
      <c r="D160" s="100"/>
      <c r="E160" s="101"/>
      <c r="F160" s="44" t="str">
        <f t="shared" si="1"/>
        <v/>
      </c>
      <c r="G160" s="93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7.25" customHeight="1">
      <c r="A161" s="23"/>
      <c r="B161" s="98"/>
      <c r="C161" s="99"/>
      <c r="D161" s="100"/>
      <c r="E161" s="101"/>
      <c r="F161" s="44" t="str">
        <f t="shared" si="1"/>
        <v/>
      </c>
      <c r="G161" s="93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7.25" customHeight="1">
      <c r="A162" s="23"/>
      <c r="B162" s="98"/>
      <c r="C162" s="99"/>
      <c r="D162" s="100"/>
      <c r="E162" s="101"/>
      <c r="F162" s="44" t="str">
        <f t="shared" si="1"/>
        <v/>
      </c>
      <c r="G162" s="93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7.25" customHeight="1">
      <c r="A163" s="23"/>
      <c r="B163" s="98"/>
      <c r="C163" s="99"/>
      <c r="D163" s="100"/>
      <c r="E163" s="101"/>
      <c r="F163" s="44" t="str">
        <f t="shared" si="1"/>
        <v/>
      </c>
      <c r="G163" s="93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7.25" customHeight="1">
      <c r="A164" s="23"/>
      <c r="B164" s="98"/>
      <c r="C164" s="99"/>
      <c r="D164" s="100"/>
      <c r="E164" s="101"/>
      <c r="F164" s="44" t="str">
        <f t="shared" si="1"/>
        <v/>
      </c>
      <c r="G164" s="93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7.25" customHeight="1">
      <c r="A165" s="23"/>
      <c r="B165" s="98"/>
      <c r="C165" s="99"/>
      <c r="D165" s="100"/>
      <c r="E165" s="101"/>
      <c r="F165" s="44" t="str">
        <f t="shared" si="1"/>
        <v/>
      </c>
      <c r="G165" s="93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7.25" customHeight="1">
      <c r="A166" s="23"/>
      <c r="B166" s="98"/>
      <c r="C166" s="99"/>
      <c r="D166" s="100"/>
      <c r="E166" s="101"/>
      <c r="F166" s="44" t="str">
        <f t="shared" si="1"/>
        <v/>
      </c>
      <c r="G166" s="93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7.25" customHeight="1">
      <c r="A167" s="23"/>
      <c r="B167" s="98"/>
      <c r="C167" s="99"/>
      <c r="D167" s="100"/>
      <c r="E167" s="101"/>
      <c r="F167" s="44" t="str">
        <f t="shared" si="1"/>
        <v/>
      </c>
      <c r="G167" s="93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7.25" customHeight="1">
      <c r="A168" s="23"/>
      <c r="B168" s="98"/>
      <c r="C168" s="99"/>
      <c r="D168" s="100"/>
      <c r="E168" s="101"/>
      <c r="F168" s="44" t="str">
        <f t="shared" si="1"/>
        <v/>
      </c>
      <c r="G168" s="93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7.25" customHeight="1">
      <c r="A169" s="23"/>
      <c r="B169" s="98"/>
      <c r="C169" s="99"/>
      <c r="D169" s="100"/>
      <c r="E169" s="101"/>
      <c r="F169" s="44" t="str">
        <f t="shared" si="1"/>
        <v/>
      </c>
      <c r="G169" s="93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7.25" customHeight="1">
      <c r="A170" s="23"/>
      <c r="B170" s="98"/>
      <c r="C170" s="99"/>
      <c r="D170" s="100"/>
      <c r="E170" s="101"/>
      <c r="F170" s="44" t="str">
        <f t="shared" si="1"/>
        <v/>
      </c>
      <c r="G170" s="93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7.25" customHeight="1">
      <c r="A171" s="23"/>
      <c r="B171" s="98"/>
      <c r="C171" s="99"/>
      <c r="D171" s="100"/>
      <c r="E171" s="101"/>
      <c r="F171" s="44" t="str">
        <f t="shared" si="1"/>
        <v/>
      </c>
      <c r="G171" s="93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7.25" customHeight="1">
      <c r="A172" s="23"/>
      <c r="B172" s="98"/>
      <c r="C172" s="99"/>
      <c r="D172" s="100"/>
      <c r="E172" s="101"/>
      <c r="F172" s="44" t="str">
        <f t="shared" si="1"/>
        <v/>
      </c>
      <c r="G172" s="93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7.25" customHeight="1">
      <c r="A173" s="23"/>
      <c r="B173" s="98"/>
      <c r="C173" s="99"/>
      <c r="D173" s="100"/>
      <c r="E173" s="101"/>
      <c r="F173" s="44" t="str">
        <f t="shared" si="1"/>
        <v/>
      </c>
      <c r="G173" s="93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7.25" customHeight="1">
      <c r="A174" s="23"/>
      <c r="B174" s="98"/>
      <c r="C174" s="99"/>
      <c r="D174" s="100"/>
      <c r="E174" s="101"/>
      <c r="F174" s="44" t="str">
        <f t="shared" si="1"/>
        <v/>
      </c>
      <c r="G174" s="93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7.25" customHeight="1">
      <c r="A175" s="23"/>
      <c r="B175" s="98"/>
      <c r="C175" s="99"/>
      <c r="D175" s="100"/>
      <c r="E175" s="101"/>
      <c r="F175" s="44" t="str">
        <f t="shared" si="1"/>
        <v/>
      </c>
      <c r="G175" s="93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7.25" customHeight="1">
      <c r="A176" s="23"/>
      <c r="B176" s="98"/>
      <c r="C176" s="99"/>
      <c r="D176" s="100"/>
      <c r="E176" s="101"/>
      <c r="F176" s="44" t="str">
        <f t="shared" si="1"/>
        <v/>
      </c>
      <c r="G176" s="93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7.25" customHeight="1">
      <c r="A177" s="23"/>
      <c r="B177" s="98"/>
      <c r="C177" s="99"/>
      <c r="D177" s="100"/>
      <c r="E177" s="101"/>
      <c r="F177" s="44" t="str">
        <f t="shared" si="1"/>
        <v/>
      </c>
      <c r="G177" s="93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7.25" customHeight="1">
      <c r="A178" s="23"/>
      <c r="B178" s="98"/>
      <c r="C178" s="99"/>
      <c r="D178" s="100"/>
      <c r="E178" s="101"/>
      <c r="F178" s="44" t="str">
        <f t="shared" si="1"/>
        <v/>
      </c>
      <c r="G178" s="93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7.25" customHeight="1">
      <c r="A179" s="23"/>
      <c r="B179" s="98"/>
      <c r="C179" s="99"/>
      <c r="D179" s="100"/>
      <c r="E179" s="101"/>
      <c r="F179" s="44" t="str">
        <f t="shared" si="1"/>
        <v/>
      </c>
      <c r="G179" s="93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7.25" customHeight="1">
      <c r="A180" s="23"/>
      <c r="B180" s="98"/>
      <c r="C180" s="99"/>
      <c r="D180" s="100"/>
      <c r="E180" s="101"/>
      <c r="F180" s="44" t="str">
        <f t="shared" si="1"/>
        <v/>
      </c>
      <c r="G180" s="93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7.25" customHeight="1">
      <c r="A181" s="23"/>
      <c r="B181" s="98"/>
      <c r="C181" s="99"/>
      <c r="D181" s="100"/>
      <c r="E181" s="101"/>
      <c r="F181" s="44" t="str">
        <f t="shared" si="1"/>
        <v/>
      </c>
      <c r="G181" s="93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7.25" customHeight="1">
      <c r="A182" s="23"/>
      <c r="B182" s="98"/>
      <c r="C182" s="99"/>
      <c r="D182" s="100"/>
      <c r="E182" s="101"/>
      <c r="F182" s="44" t="str">
        <f t="shared" si="1"/>
        <v/>
      </c>
      <c r="G182" s="93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7.25" customHeight="1">
      <c r="A183" s="23"/>
      <c r="B183" s="98"/>
      <c r="C183" s="99"/>
      <c r="D183" s="100"/>
      <c r="E183" s="101"/>
      <c r="F183" s="44" t="str">
        <f t="shared" si="1"/>
        <v/>
      </c>
      <c r="G183" s="93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7.25" customHeight="1">
      <c r="A184" s="23"/>
      <c r="B184" s="98"/>
      <c r="C184" s="99"/>
      <c r="D184" s="100"/>
      <c r="E184" s="101"/>
      <c r="F184" s="44" t="str">
        <f t="shared" si="1"/>
        <v/>
      </c>
      <c r="G184" s="93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7.25" customHeight="1">
      <c r="A185" s="23"/>
      <c r="B185" s="98"/>
      <c r="C185" s="99"/>
      <c r="D185" s="100"/>
      <c r="E185" s="101"/>
      <c r="F185" s="44" t="str">
        <f t="shared" si="1"/>
        <v/>
      </c>
      <c r="G185" s="93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7.25" customHeight="1">
      <c r="A186" s="23"/>
      <c r="B186" s="98"/>
      <c r="C186" s="99"/>
      <c r="D186" s="100"/>
      <c r="E186" s="101"/>
      <c r="F186" s="44" t="str">
        <f t="shared" si="1"/>
        <v/>
      </c>
      <c r="G186" s="93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7.25" customHeight="1">
      <c r="A187" s="23"/>
      <c r="B187" s="98"/>
      <c r="C187" s="99"/>
      <c r="D187" s="100"/>
      <c r="E187" s="101"/>
      <c r="F187" s="44" t="str">
        <f t="shared" si="1"/>
        <v/>
      </c>
      <c r="G187" s="93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7.25" customHeight="1">
      <c r="A188" s="23"/>
      <c r="B188" s="98"/>
      <c r="C188" s="99"/>
      <c r="D188" s="100"/>
      <c r="E188" s="101"/>
      <c r="F188" s="44" t="str">
        <f t="shared" si="1"/>
        <v/>
      </c>
      <c r="G188" s="93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7.25" customHeight="1">
      <c r="A189" s="23"/>
      <c r="B189" s="98"/>
      <c r="C189" s="99"/>
      <c r="D189" s="100"/>
      <c r="E189" s="101"/>
      <c r="F189" s="44" t="str">
        <f t="shared" si="1"/>
        <v/>
      </c>
      <c r="G189" s="93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7.25" customHeight="1">
      <c r="A190" s="23"/>
      <c r="B190" s="98"/>
      <c r="C190" s="99"/>
      <c r="D190" s="100"/>
      <c r="E190" s="101"/>
      <c r="F190" s="44" t="str">
        <f t="shared" si="1"/>
        <v/>
      </c>
      <c r="G190" s="93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7.25" customHeight="1">
      <c r="A191" s="23"/>
      <c r="B191" s="98"/>
      <c r="C191" s="99"/>
      <c r="D191" s="100"/>
      <c r="E191" s="101"/>
      <c r="F191" s="44" t="str">
        <f t="shared" si="1"/>
        <v/>
      </c>
      <c r="G191" s="93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7.25" customHeight="1">
      <c r="A192" s="23"/>
      <c r="B192" s="98"/>
      <c r="C192" s="99"/>
      <c r="D192" s="100"/>
      <c r="E192" s="101"/>
      <c r="F192" s="44" t="str">
        <f t="shared" si="1"/>
        <v/>
      </c>
      <c r="G192" s="93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7.25" customHeight="1">
      <c r="A193" s="23"/>
      <c r="B193" s="98"/>
      <c r="C193" s="99"/>
      <c r="D193" s="100"/>
      <c r="E193" s="101"/>
      <c r="F193" s="44" t="str">
        <f t="shared" si="1"/>
        <v/>
      </c>
      <c r="G193" s="93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7.25" customHeight="1">
      <c r="A194" s="23"/>
      <c r="B194" s="98"/>
      <c r="C194" s="99"/>
      <c r="D194" s="100"/>
      <c r="E194" s="101"/>
      <c r="F194" s="44" t="str">
        <f t="shared" si="1"/>
        <v/>
      </c>
      <c r="G194" s="93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7.25" customHeight="1">
      <c r="A195" s="23"/>
      <c r="B195" s="98"/>
      <c r="C195" s="99"/>
      <c r="D195" s="100"/>
      <c r="E195" s="101"/>
      <c r="F195" s="44" t="str">
        <f t="shared" si="1"/>
        <v/>
      </c>
      <c r="G195" s="93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7.25" customHeight="1">
      <c r="A196" s="23"/>
      <c r="B196" s="98"/>
      <c r="C196" s="99"/>
      <c r="D196" s="100"/>
      <c r="E196" s="101"/>
      <c r="F196" s="44" t="str">
        <f t="shared" si="1"/>
        <v/>
      </c>
      <c r="G196" s="93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7.25" customHeight="1">
      <c r="A197" s="23"/>
      <c r="B197" s="98"/>
      <c r="C197" s="99"/>
      <c r="D197" s="100"/>
      <c r="E197" s="101"/>
      <c r="F197" s="44" t="str">
        <f t="shared" si="1"/>
        <v/>
      </c>
      <c r="G197" s="93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7.25" customHeight="1">
      <c r="A198" s="23"/>
      <c r="B198" s="98"/>
      <c r="C198" s="99"/>
      <c r="D198" s="100"/>
      <c r="E198" s="101"/>
      <c r="F198" s="44" t="str">
        <f t="shared" si="1"/>
        <v/>
      </c>
      <c r="G198" s="93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7.25" customHeight="1">
      <c r="A199" s="23"/>
      <c r="B199" s="98"/>
      <c r="C199" s="99"/>
      <c r="D199" s="100"/>
      <c r="E199" s="101"/>
      <c r="F199" s="44" t="str">
        <f t="shared" si="1"/>
        <v/>
      </c>
      <c r="G199" s="93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7.25" customHeight="1">
      <c r="A200" s="23"/>
      <c r="B200" s="98"/>
      <c r="C200" s="99"/>
      <c r="D200" s="100"/>
      <c r="E200" s="101"/>
      <c r="F200" s="44" t="str">
        <f t="shared" si="1"/>
        <v/>
      </c>
      <c r="G200" s="93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7.25" customHeight="1">
      <c r="A201" s="23"/>
      <c r="B201" s="98"/>
      <c r="C201" s="99"/>
      <c r="D201" s="100"/>
      <c r="E201" s="101"/>
      <c r="F201" s="44" t="str">
        <f t="shared" si="1"/>
        <v/>
      </c>
      <c r="G201" s="93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7.25" customHeight="1">
      <c r="A202" s="23"/>
      <c r="B202" s="98"/>
      <c r="C202" s="99"/>
      <c r="D202" s="100"/>
      <c r="E202" s="101"/>
      <c r="F202" s="44" t="str">
        <f t="shared" si="1"/>
        <v/>
      </c>
      <c r="G202" s="93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7.25" customHeight="1">
      <c r="A203" s="23"/>
      <c r="B203" s="98"/>
      <c r="C203" s="99"/>
      <c r="D203" s="100"/>
      <c r="E203" s="101"/>
      <c r="F203" s="44" t="str">
        <f t="shared" si="1"/>
        <v/>
      </c>
      <c r="G203" s="93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7.25" customHeight="1">
      <c r="A204" s="23"/>
      <c r="B204" s="98"/>
      <c r="C204" s="99"/>
      <c r="D204" s="100"/>
      <c r="E204" s="101"/>
      <c r="F204" s="44" t="str">
        <f t="shared" si="1"/>
        <v/>
      </c>
      <c r="G204" s="93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7.25" customHeight="1">
      <c r="A205" s="23"/>
      <c r="B205" s="98"/>
      <c r="C205" s="99"/>
      <c r="D205" s="100"/>
      <c r="E205" s="101"/>
      <c r="F205" s="44" t="str">
        <f t="shared" si="1"/>
        <v/>
      </c>
      <c r="G205" s="93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7.25" customHeight="1">
      <c r="A206" s="23"/>
      <c r="B206" s="98"/>
      <c r="C206" s="99"/>
      <c r="D206" s="100"/>
      <c r="E206" s="101"/>
      <c r="F206" s="44" t="str">
        <f t="shared" si="1"/>
        <v/>
      </c>
      <c r="G206" s="93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7.25" customHeight="1">
      <c r="A207" s="23"/>
      <c r="B207" s="98"/>
      <c r="C207" s="99"/>
      <c r="D207" s="100"/>
      <c r="E207" s="101"/>
      <c r="F207" s="44" t="str">
        <f t="shared" si="1"/>
        <v/>
      </c>
      <c r="G207" s="93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7.25" customHeight="1">
      <c r="A208" s="23"/>
      <c r="B208" s="98"/>
      <c r="C208" s="99"/>
      <c r="D208" s="100"/>
      <c r="E208" s="101"/>
      <c r="F208" s="44" t="str">
        <f t="shared" si="1"/>
        <v/>
      </c>
      <c r="G208" s="93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7.25" customHeight="1">
      <c r="A209" s="23"/>
      <c r="B209" s="98"/>
      <c r="C209" s="99"/>
      <c r="D209" s="100"/>
      <c r="E209" s="101"/>
      <c r="F209" s="44" t="str">
        <f t="shared" si="1"/>
        <v/>
      </c>
      <c r="G209" s="93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7.25" customHeight="1">
      <c r="A210" s="23"/>
      <c r="B210" s="98"/>
      <c r="C210" s="99"/>
      <c r="D210" s="100"/>
      <c r="E210" s="101"/>
      <c r="F210" s="44" t="str">
        <f t="shared" si="1"/>
        <v/>
      </c>
      <c r="G210" s="93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7.25" customHeight="1">
      <c r="A211" s="23"/>
      <c r="B211" s="98"/>
      <c r="C211" s="99"/>
      <c r="D211" s="100"/>
      <c r="E211" s="101"/>
      <c r="F211" s="44" t="str">
        <f t="shared" si="1"/>
        <v/>
      </c>
      <c r="G211" s="93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7.25" customHeight="1">
      <c r="A212" s="23"/>
      <c r="B212" s="98"/>
      <c r="C212" s="99"/>
      <c r="D212" s="100"/>
      <c r="E212" s="101"/>
      <c r="F212" s="44" t="str">
        <f t="shared" si="1"/>
        <v/>
      </c>
      <c r="G212" s="93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7.25" customHeight="1">
      <c r="A213" s="23"/>
      <c r="B213" s="98"/>
      <c r="C213" s="99"/>
      <c r="D213" s="100"/>
      <c r="E213" s="101"/>
      <c r="F213" s="44" t="str">
        <f t="shared" si="1"/>
        <v/>
      </c>
      <c r="G213" s="93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7.25" customHeight="1">
      <c r="A214" s="23"/>
      <c r="B214" s="98"/>
      <c r="C214" s="99"/>
      <c r="D214" s="100"/>
      <c r="E214" s="101"/>
      <c r="F214" s="44" t="str">
        <f t="shared" ref="F214:F220" si="5">IF(E214-D214 &gt; 0, E214-D214, "")</f>
        <v/>
      </c>
      <c r="G214" s="93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7.25" customHeight="1">
      <c r="A215" s="23"/>
      <c r="B215" s="98"/>
      <c r="C215" s="99"/>
      <c r="D215" s="100"/>
      <c r="E215" s="101"/>
      <c r="F215" s="44" t="str">
        <f t="shared" si="5"/>
        <v/>
      </c>
      <c r="G215" s="93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7.25" customHeight="1">
      <c r="A216" s="23"/>
      <c r="B216" s="98"/>
      <c r="C216" s="99"/>
      <c r="D216" s="100"/>
      <c r="E216" s="101"/>
      <c r="F216" s="44" t="str">
        <f t="shared" si="5"/>
        <v/>
      </c>
      <c r="G216" s="93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7.25" customHeight="1">
      <c r="A217" s="23"/>
      <c r="B217" s="98"/>
      <c r="C217" s="99"/>
      <c r="D217" s="100"/>
      <c r="E217" s="101"/>
      <c r="F217" s="44" t="str">
        <f t="shared" si="5"/>
        <v/>
      </c>
      <c r="G217" s="93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7.25" customHeight="1">
      <c r="A218" s="23"/>
      <c r="B218" s="98"/>
      <c r="C218" s="99"/>
      <c r="D218" s="100"/>
      <c r="E218" s="101"/>
      <c r="F218" s="44" t="str">
        <f t="shared" si="5"/>
        <v/>
      </c>
      <c r="G218" s="93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7.25" customHeight="1">
      <c r="A219" s="23"/>
      <c r="B219" s="98"/>
      <c r="C219" s="99"/>
      <c r="D219" s="100"/>
      <c r="E219" s="101"/>
      <c r="F219" s="44" t="str">
        <f t="shared" si="5"/>
        <v/>
      </c>
      <c r="G219" s="93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7.25" customHeight="1">
      <c r="A220" s="23"/>
      <c r="B220" s="98"/>
      <c r="C220" s="99"/>
      <c r="D220" s="100"/>
      <c r="E220" s="101"/>
      <c r="F220" s="44" t="str">
        <f t="shared" si="5"/>
        <v/>
      </c>
      <c r="G220" s="93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7.25" customHeight="1">
      <c r="A221" s="23"/>
      <c r="B221" s="98"/>
      <c r="C221" s="99"/>
      <c r="D221" s="100"/>
      <c r="E221" s="101"/>
      <c r="F221" s="10"/>
      <c r="G221" s="93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7.25" customHeight="1">
      <c r="A222" s="23"/>
      <c r="B222" s="98"/>
      <c r="C222" s="99"/>
      <c r="D222" s="100"/>
      <c r="E222" s="101"/>
      <c r="F222" s="10"/>
      <c r="G222" s="93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7.25" customHeight="1">
      <c r="A223" s="23"/>
      <c r="B223" s="98"/>
      <c r="C223" s="99"/>
      <c r="D223" s="100"/>
      <c r="E223" s="101"/>
      <c r="F223" s="10"/>
      <c r="G223" s="93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7.25" customHeight="1">
      <c r="A224" s="23"/>
      <c r="B224" s="98"/>
      <c r="C224" s="99"/>
      <c r="D224" s="100"/>
      <c r="E224" s="101"/>
      <c r="F224" s="10"/>
      <c r="G224" s="93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7.25" customHeight="1">
      <c r="A225" s="23"/>
      <c r="B225" s="98"/>
      <c r="C225" s="99"/>
      <c r="D225" s="100"/>
      <c r="E225" s="101"/>
      <c r="F225" s="10"/>
      <c r="G225" s="93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7.25" customHeight="1">
      <c r="A226" s="23"/>
      <c r="B226" s="98"/>
      <c r="C226" s="99"/>
      <c r="D226" s="100"/>
      <c r="E226" s="101"/>
      <c r="F226" s="10"/>
      <c r="G226" s="93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7.25" customHeight="1">
      <c r="A227" s="23"/>
      <c r="B227" s="98"/>
      <c r="C227" s="99"/>
      <c r="D227" s="100"/>
      <c r="E227" s="101"/>
      <c r="F227" s="10"/>
      <c r="G227" s="93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7.25" customHeight="1">
      <c r="A228" s="23"/>
      <c r="B228" s="98"/>
      <c r="C228" s="99"/>
      <c r="D228" s="100"/>
      <c r="E228" s="101"/>
      <c r="F228" s="10"/>
      <c r="G228" s="93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7.25" customHeight="1">
      <c r="A229" s="23"/>
      <c r="B229" s="98"/>
      <c r="C229" s="99"/>
      <c r="D229" s="100"/>
      <c r="E229" s="101"/>
      <c r="F229" s="10"/>
      <c r="G229" s="93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7.25" customHeight="1">
      <c r="A230" s="23"/>
      <c r="B230" s="98"/>
      <c r="C230" s="99"/>
      <c r="D230" s="100"/>
      <c r="E230" s="101"/>
      <c r="F230" s="10"/>
      <c r="G230" s="93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7.25" customHeight="1">
      <c r="A231" s="23"/>
      <c r="B231" s="98"/>
      <c r="C231" s="99"/>
      <c r="D231" s="100"/>
      <c r="E231" s="101"/>
      <c r="F231" s="10"/>
      <c r="G231" s="93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7.25" customHeight="1">
      <c r="A232" s="23"/>
      <c r="B232" s="98"/>
      <c r="C232" s="99"/>
      <c r="D232" s="100"/>
      <c r="E232" s="101"/>
      <c r="F232" s="10"/>
      <c r="G232" s="93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7.25" customHeight="1">
      <c r="A233" s="23"/>
      <c r="B233" s="98"/>
      <c r="C233" s="99"/>
      <c r="D233" s="100"/>
      <c r="E233" s="101"/>
      <c r="F233" s="10"/>
      <c r="G233" s="93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7.25" customHeight="1">
      <c r="A234" s="23"/>
      <c r="B234" s="98"/>
      <c r="C234" s="99"/>
      <c r="D234" s="100"/>
      <c r="E234" s="101"/>
      <c r="F234" s="10"/>
      <c r="G234" s="93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7.25" customHeight="1">
      <c r="A235" s="23"/>
      <c r="B235" s="98"/>
      <c r="C235" s="99"/>
      <c r="D235" s="100"/>
      <c r="E235" s="101"/>
      <c r="F235" s="10"/>
      <c r="G235" s="93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7.25" customHeight="1">
      <c r="A236" s="23"/>
      <c r="B236" s="98"/>
      <c r="C236" s="99"/>
      <c r="D236" s="100"/>
      <c r="E236" s="101"/>
      <c r="F236" s="10"/>
      <c r="G236" s="93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7.25" customHeight="1">
      <c r="A237" s="23"/>
      <c r="B237" s="98"/>
      <c r="C237" s="99"/>
      <c r="D237" s="100"/>
      <c r="E237" s="101"/>
      <c r="F237" s="10"/>
      <c r="G237" s="93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7.25" customHeight="1">
      <c r="A238" s="23"/>
      <c r="B238" s="98"/>
      <c r="C238" s="99"/>
      <c r="D238" s="100"/>
      <c r="E238" s="101"/>
      <c r="F238" s="10"/>
      <c r="G238" s="93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7.25" customHeight="1">
      <c r="A239" s="23"/>
      <c r="B239" s="98"/>
      <c r="C239" s="99"/>
      <c r="D239" s="100"/>
      <c r="E239" s="101"/>
      <c r="F239" s="10"/>
      <c r="G239" s="93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7.25" customHeight="1">
      <c r="A240" s="23"/>
      <c r="B240" s="98"/>
      <c r="C240" s="99"/>
      <c r="D240" s="100"/>
      <c r="E240" s="101"/>
      <c r="F240" s="10"/>
      <c r="G240" s="93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7.25" customHeight="1">
      <c r="A241" s="23"/>
      <c r="B241" s="98"/>
      <c r="C241" s="99"/>
      <c r="D241" s="100"/>
      <c r="E241" s="101"/>
      <c r="F241" s="10"/>
      <c r="G241" s="93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7.25" customHeight="1">
      <c r="A242" s="23"/>
      <c r="B242" s="98"/>
      <c r="C242" s="99"/>
      <c r="D242" s="100"/>
      <c r="E242" s="101"/>
      <c r="F242" s="10"/>
      <c r="G242" s="93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7.25" customHeight="1">
      <c r="A243" s="23"/>
      <c r="B243" s="98"/>
      <c r="C243" s="99"/>
      <c r="D243" s="100"/>
      <c r="E243" s="101"/>
      <c r="F243" s="10"/>
      <c r="G243" s="93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7.25" customHeight="1">
      <c r="A244" s="23"/>
      <c r="B244" s="98"/>
      <c r="C244" s="99"/>
      <c r="D244" s="100"/>
      <c r="E244" s="101"/>
      <c r="F244" s="10"/>
      <c r="G244" s="93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7.25" customHeight="1">
      <c r="A245" s="23"/>
      <c r="B245" s="98"/>
      <c r="C245" s="99"/>
      <c r="D245" s="100"/>
      <c r="E245" s="101"/>
      <c r="F245" s="10"/>
      <c r="G245" s="93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7.25" customHeight="1">
      <c r="A246" s="23"/>
      <c r="B246" s="98"/>
      <c r="C246" s="99"/>
      <c r="D246" s="100"/>
      <c r="E246" s="101"/>
      <c r="F246" s="10"/>
      <c r="G246" s="93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7.25" customHeight="1">
      <c r="A247" s="23"/>
      <c r="B247" s="98"/>
      <c r="C247" s="99"/>
      <c r="D247" s="100"/>
      <c r="E247" s="101"/>
      <c r="F247" s="10"/>
      <c r="G247" s="93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7.25" customHeight="1">
      <c r="A248" s="23"/>
      <c r="B248" s="98"/>
      <c r="C248" s="99"/>
      <c r="D248" s="100"/>
      <c r="E248" s="101"/>
      <c r="F248" s="10"/>
      <c r="G248" s="93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7.25" customHeight="1">
      <c r="A249" s="23"/>
      <c r="B249" s="98"/>
      <c r="C249" s="99"/>
      <c r="D249" s="100"/>
      <c r="E249" s="101"/>
      <c r="F249" s="10"/>
      <c r="G249" s="93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7.25" customHeight="1">
      <c r="A250" s="23"/>
      <c r="B250" s="98"/>
      <c r="C250" s="99"/>
      <c r="D250" s="100"/>
      <c r="E250" s="101"/>
      <c r="F250" s="10"/>
      <c r="G250" s="93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7.25" customHeight="1">
      <c r="A251" s="23"/>
      <c r="B251" s="98"/>
      <c r="C251" s="99"/>
      <c r="D251" s="100"/>
      <c r="E251" s="101"/>
      <c r="F251" s="10"/>
      <c r="G251" s="93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7.25" customHeight="1">
      <c r="A252" s="23"/>
      <c r="B252" s="98"/>
      <c r="C252" s="99"/>
      <c r="D252" s="100"/>
      <c r="E252" s="101"/>
      <c r="F252" s="10"/>
      <c r="G252" s="93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7.25" customHeight="1">
      <c r="A253" s="23"/>
      <c r="B253" s="98"/>
      <c r="C253" s="99"/>
      <c r="D253" s="100"/>
      <c r="E253" s="101"/>
      <c r="F253" s="10"/>
      <c r="G253" s="93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7.25" customHeight="1">
      <c r="A254" s="23"/>
      <c r="B254" s="98"/>
      <c r="C254" s="99"/>
      <c r="D254" s="100"/>
      <c r="E254" s="101"/>
      <c r="F254" s="10"/>
      <c r="G254" s="93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7.25" customHeight="1">
      <c r="A255" s="23"/>
      <c r="B255" s="98"/>
      <c r="C255" s="99"/>
      <c r="D255" s="100"/>
      <c r="E255" s="101"/>
      <c r="F255" s="10"/>
      <c r="G255" s="93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7.25" customHeight="1">
      <c r="A256" s="23"/>
      <c r="B256" s="98"/>
      <c r="C256" s="99"/>
      <c r="D256" s="100"/>
      <c r="E256" s="101"/>
      <c r="F256" s="10"/>
      <c r="G256" s="93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7.25" customHeight="1">
      <c r="A257" s="23"/>
      <c r="B257" s="98"/>
      <c r="C257" s="99"/>
      <c r="D257" s="100"/>
      <c r="E257" s="101"/>
      <c r="F257" s="10"/>
      <c r="G257" s="93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7.25" customHeight="1">
      <c r="A258" s="23"/>
      <c r="B258" s="98"/>
      <c r="C258" s="99"/>
      <c r="D258" s="100"/>
      <c r="E258" s="101"/>
      <c r="F258" s="10"/>
      <c r="G258" s="93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7.25" customHeight="1">
      <c r="A259" s="23"/>
      <c r="B259" s="98"/>
      <c r="C259" s="99"/>
      <c r="D259" s="100"/>
      <c r="E259" s="101"/>
      <c r="F259" s="10"/>
      <c r="G259" s="93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7.25" customHeight="1">
      <c r="A260" s="23"/>
      <c r="B260" s="98"/>
      <c r="C260" s="99"/>
      <c r="D260" s="100"/>
      <c r="E260" s="101"/>
      <c r="F260" s="10"/>
      <c r="G260" s="93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7.25" customHeight="1">
      <c r="A261" s="23"/>
      <c r="B261" s="98"/>
      <c r="C261" s="99"/>
      <c r="D261" s="100"/>
      <c r="E261" s="101"/>
      <c r="F261" s="10"/>
      <c r="G261" s="93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7.25" customHeight="1">
      <c r="A262" s="23"/>
      <c r="B262" s="98"/>
      <c r="C262" s="99"/>
      <c r="D262" s="100"/>
      <c r="E262" s="101"/>
      <c r="F262" s="10"/>
      <c r="G262" s="93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7.25" customHeight="1">
      <c r="A263" s="23"/>
      <c r="B263" s="98"/>
      <c r="C263" s="99"/>
      <c r="D263" s="100"/>
      <c r="E263" s="101"/>
      <c r="F263" s="10"/>
      <c r="G263" s="93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7.25" customHeight="1">
      <c r="A264" s="23"/>
      <c r="B264" s="98"/>
      <c r="C264" s="99"/>
      <c r="D264" s="100"/>
      <c r="E264" s="101"/>
      <c r="F264" s="10"/>
      <c r="G264" s="93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7.25" customHeight="1">
      <c r="A265" s="23"/>
      <c r="B265" s="98"/>
      <c r="C265" s="99"/>
      <c r="D265" s="100"/>
      <c r="E265" s="101"/>
      <c r="F265" s="10"/>
      <c r="G265" s="93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7.25" customHeight="1">
      <c r="A266" s="23"/>
      <c r="B266" s="98"/>
      <c r="C266" s="99"/>
      <c r="D266" s="100"/>
      <c r="E266" s="101"/>
      <c r="F266" s="10"/>
      <c r="G266" s="93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7.25" customHeight="1">
      <c r="A267" s="23"/>
      <c r="B267" s="98"/>
      <c r="C267" s="99"/>
      <c r="D267" s="100"/>
      <c r="E267" s="101"/>
      <c r="F267" s="10"/>
      <c r="G267" s="93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7.25" customHeight="1">
      <c r="A268" s="23"/>
      <c r="B268" s="98"/>
      <c r="C268" s="99"/>
      <c r="D268" s="100"/>
      <c r="E268" s="101"/>
      <c r="F268" s="10"/>
      <c r="G268" s="93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7.25" customHeight="1">
      <c r="A269" s="23"/>
      <c r="B269" s="98"/>
      <c r="C269" s="99"/>
      <c r="D269" s="100"/>
      <c r="E269" s="101"/>
      <c r="F269" s="10"/>
      <c r="G269" s="93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7.25" customHeight="1">
      <c r="A270" s="23"/>
      <c r="B270" s="98"/>
      <c r="C270" s="99"/>
      <c r="D270" s="100"/>
      <c r="E270" s="101"/>
      <c r="F270" s="10"/>
      <c r="G270" s="93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7.25" customHeight="1">
      <c r="A271" s="23"/>
      <c r="B271" s="98"/>
      <c r="C271" s="99"/>
      <c r="D271" s="100"/>
      <c r="E271" s="101"/>
      <c r="F271" s="10"/>
      <c r="G271" s="93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7.25" customHeight="1">
      <c r="A272" s="23"/>
      <c r="B272" s="98"/>
      <c r="C272" s="99"/>
      <c r="D272" s="100"/>
      <c r="E272" s="101"/>
      <c r="F272" s="10"/>
      <c r="G272" s="93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7.25" customHeight="1">
      <c r="A273" s="23"/>
      <c r="B273" s="98"/>
      <c r="C273" s="99"/>
      <c r="D273" s="100"/>
      <c r="E273" s="101"/>
      <c r="F273" s="10"/>
      <c r="G273" s="93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7.25" customHeight="1">
      <c r="A274" s="23"/>
      <c r="B274" s="98"/>
      <c r="C274" s="99"/>
      <c r="D274" s="100"/>
      <c r="E274" s="101"/>
      <c r="F274" s="10"/>
      <c r="G274" s="93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7.25" customHeight="1">
      <c r="A275" s="23"/>
      <c r="B275" s="98"/>
      <c r="C275" s="99"/>
      <c r="D275" s="100"/>
      <c r="E275" s="101"/>
      <c r="F275" s="10"/>
      <c r="G275" s="93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7.25" customHeight="1">
      <c r="A276" s="23"/>
      <c r="B276" s="98"/>
      <c r="C276" s="99"/>
      <c r="D276" s="100"/>
      <c r="E276" s="101"/>
      <c r="F276" s="10"/>
      <c r="G276" s="93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7.25" customHeight="1">
      <c r="A277" s="23"/>
      <c r="B277" s="98"/>
      <c r="C277" s="99"/>
      <c r="D277" s="100"/>
      <c r="E277" s="101"/>
      <c r="F277" s="10"/>
      <c r="G277" s="93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7.25" customHeight="1">
      <c r="A278" s="23"/>
      <c r="B278" s="98"/>
      <c r="C278" s="99"/>
      <c r="D278" s="100"/>
      <c r="E278" s="101"/>
      <c r="F278" s="10"/>
      <c r="G278" s="93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7.25" customHeight="1">
      <c r="A279" s="23"/>
      <c r="B279" s="98"/>
      <c r="C279" s="99"/>
      <c r="D279" s="100"/>
      <c r="E279" s="101"/>
      <c r="F279" s="10"/>
      <c r="G279" s="93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7.25" customHeight="1">
      <c r="A280" s="23"/>
      <c r="B280" s="98"/>
      <c r="C280" s="99"/>
      <c r="D280" s="100"/>
      <c r="E280" s="101"/>
      <c r="F280" s="10"/>
      <c r="G280" s="93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7.25" customHeight="1">
      <c r="A281" s="23"/>
      <c r="B281" s="98"/>
      <c r="C281" s="99"/>
      <c r="D281" s="100"/>
      <c r="E281" s="101"/>
      <c r="F281" s="10"/>
      <c r="G281" s="93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7.25" customHeight="1">
      <c r="A282" s="23"/>
      <c r="B282" s="98"/>
      <c r="C282" s="99"/>
      <c r="D282" s="100"/>
      <c r="E282" s="101"/>
      <c r="F282" s="10"/>
      <c r="G282" s="93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7.25" customHeight="1">
      <c r="A283" s="23"/>
      <c r="B283" s="98"/>
      <c r="C283" s="99"/>
      <c r="D283" s="100"/>
      <c r="E283" s="101"/>
      <c r="F283" s="10"/>
      <c r="G283" s="93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7.25" customHeight="1">
      <c r="A284" s="23"/>
      <c r="B284" s="98"/>
      <c r="C284" s="99"/>
      <c r="D284" s="100"/>
      <c r="E284" s="101"/>
      <c r="F284" s="10"/>
      <c r="G284" s="93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7.25" customHeight="1">
      <c r="A285" s="23"/>
      <c r="B285" s="98"/>
      <c r="C285" s="99"/>
      <c r="D285" s="100"/>
      <c r="E285" s="101"/>
      <c r="F285" s="10"/>
      <c r="G285" s="93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7.25" customHeight="1">
      <c r="A286" s="23"/>
      <c r="B286" s="98"/>
      <c r="C286" s="99"/>
      <c r="D286" s="100"/>
      <c r="E286" s="101"/>
      <c r="F286" s="10"/>
      <c r="G286" s="93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7.25" customHeight="1">
      <c r="A287" s="23"/>
      <c r="B287" s="98"/>
      <c r="C287" s="99"/>
      <c r="D287" s="100"/>
      <c r="E287" s="101"/>
      <c r="F287" s="10"/>
      <c r="G287" s="93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7.25" customHeight="1">
      <c r="A288" s="23"/>
      <c r="B288" s="98"/>
      <c r="C288" s="99"/>
      <c r="D288" s="100"/>
      <c r="E288" s="101"/>
      <c r="F288" s="10"/>
      <c r="G288" s="93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7.25" customHeight="1">
      <c r="A289" s="23"/>
      <c r="B289" s="98"/>
      <c r="C289" s="99"/>
      <c r="D289" s="100"/>
      <c r="E289" s="101"/>
      <c r="F289" s="10"/>
      <c r="G289" s="93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7.25" customHeight="1">
      <c r="A290" s="23"/>
      <c r="B290" s="98"/>
      <c r="C290" s="99"/>
      <c r="D290" s="100"/>
      <c r="E290" s="101"/>
      <c r="F290" s="10"/>
      <c r="G290" s="93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7.25" customHeight="1">
      <c r="A291" s="23"/>
      <c r="B291" s="98"/>
      <c r="C291" s="99"/>
      <c r="D291" s="100"/>
      <c r="E291" s="101"/>
      <c r="F291" s="10"/>
      <c r="G291" s="93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7.25" customHeight="1">
      <c r="A292" s="23"/>
      <c r="B292" s="98"/>
      <c r="C292" s="99"/>
      <c r="D292" s="100"/>
      <c r="E292" s="101"/>
      <c r="F292" s="10"/>
      <c r="G292" s="93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7.25" customHeight="1">
      <c r="A293" s="23"/>
      <c r="B293" s="98"/>
      <c r="C293" s="99"/>
      <c r="D293" s="100"/>
      <c r="E293" s="101"/>
      <c r="F293" s="10"/>
      <c r="G293" s="93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7.25" customHeight="1">
      <c r="A294" s="23"/>
      <c r="B294" s="98"/>
      <c r="C294" s="99"/>
      <c r="D294" s="100"/>
      <c r="E294" s="101"/>
      <c r="F294" s="10"/>
      <c r="G294" s="93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7.25" customHeight="1">
      <c r="A295" s="23"/>
      <c r="B295" s="98"/>
      <c r="C295" s="99"/>
      <c r="D295" s="100"/>
      <c r="E295" s="101"/>
      <c r="F295" s="10"/>
      <c r="G295" s="93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7.25" customHeight="1">
      <c r="A296" s="23"/>
      <c r="B296" s="98"/>
      <c r="C296" s="99"/>
      <c r="D296" s="100"/>
      <c r="E296" s="101"/>
      <c r="F296" s="10"/>
      <c r="G296" s="93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7.25" customHeight="1">
      <c r="A297" s="23"/>
      <c r="B297" s="98"/>
      <c r="C297" s="99"/>
      <c r="D297" s="100"/>
      <c r="E297" s="101"/>
      <c r="F297" s="10"/>
      <c r="G297" s="93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7.25" customHeight="1">
      <c r="A298" s="23"/>
      <c r="B298" s="98"/>
      <c r="C298" s="99"/>
      <c r="D298" s="100"/>
      <c r="E298" s="101"/>
      <c r="F298" s="10"/>
      <c r="G298" s="93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7.25" customHeight="1">
      <c r="A299" s="23"/>
      <c r="B299" s="98"/>
      <c r="C299" s="99"/>
      <c r="D299" s="100"/>
      <c r="E299" s="101"/>
      <c r="F299" s="10"/>
      <c r="G299" s="93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7.25" customHeight="1">
      <c r="A300" s="23"/>
      <c r="B300" s="98"/>
      <c r="C300" s="99"/>
      <c r="D300" s="100"/>
      <c r="E300" s="101"/>
      <c r="F300" s="10"/>
      <c r="G300" s="93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7.25" customHeight="1">
      <c r="A301" s="23"/>
      <c r="B301" s="98"/>
      <c r="C301" s="99"/>
      <c r="D301" s="100"/>
      <c r="E301" s="101"/>
      <c r="F301" s="10"/>
      <c r="G301" s="93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7.25" customHeight="1">
      <c r="A302" s="23"/>
      <c r="B302" s="98"/>
      <c r="C302" s="99"/>
      <c r="D302" s="100"/>
      <c r="E302" s="101"/>
      <c r="F302" s="10"/>
      <c r="G302" s="93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7.25" customHeight="1">
      <c r="A303" s="23"/>
      <c r="B303" s="98"/>
      <c r="C303" s="99"/>
      <c r="D303" s="100"/>
      <c r="E303" s="101"/>
      <c r="F303" s="10"/>
      <c r="G303" s="93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7.25" customHeight="1">
      <c r="A304" s="23"/>
      <c r="B304" s="98"/>
      <c r="C304" s="99"/>
      <c r="D304" s="100"/>
      <c r="E304" s="101"/>
      <c r="F304" s="10"/>
      <c r="G304" s="93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7.25" customHeight="1">
      <c r="A305" s="23"/>
      <c r="B305" s="98"/>
      <c r="C305" s="99"/>
      <c r="D305" s="100"/>
      <c r="E305" s="101"/>
      <c r="F305" s="10"/>
      <c r="G305" s="93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7.25" customHeight="1">
      <c r="A306" s="23"/>
      <c r="B306" s="98"/>
      <c r="C306" s="99"/>
      <c r="D306" s="100"/>
      <c r="E306" s="101"/>
      <c r="F306" s="10"/>
      <c r="G306" s="93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7.25" customHeight="1">
      <c r="A307" s="23"/>
      <c r="B307" s="98"/>
      <c r="C307" s="99"/>
      <c r="D307" s="100"/>
      <c r="E307" s="101"/>
      <c r="F307" s="10"/>
      <c r="G307" s="93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7.25" customHeight="1">
      <c r="A308" s="23"/>
      <c r="B308" s="98"/>
      <c r="C308" s="99"/>
      <c r="D308" s="100"/>
      <c r="E308" s="101"/>
      <c r="F308" s="10"/>
      <c r="G308" s="93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7.25" customHeight="1">
      <c r="A309" s="23"/>
      <c r="B309" s="98"/>
      <c r="C309" s="99"/>
      <c r="D309" s="100"/>
      <c r="E309" s="101"/>
      <c r="F309" s="10"/>
      <c r="G309" s="93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7.25" customHeight="1">
      <c r="A310" s="23"/>
      <c r="B310" s="98"/>
      <c r="C310" s="99"/>
      <c r="D310" s="100"/>
      <c r="E310" s="101"/>
      <c r="F310" s="10"/>
      <c r="G310" s="93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7.25" customHeight="1">
      <c r="A311" s="23"/>
      <c r="B311" s="98"/>
      <c r="C311" s="99"/>
      <c r="D311" s="100"/>
      <c r="E311" s="101"/>
      <c r="F311" s="10"/>
      <c r="G311" s="93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7.25" customHeight="1">
      <c r="A312" s="23"/>
      <c r="B312" s="98"/>
      <c r="C312" s="99"/>
      <c r="D312" s="100"/>
      <c r="E312" s="101"/>
      <c r="F312" s="10"/>
      <c r="G312" s="93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7.25" customHeight="1">
      <c r="A313" s="23"/>
      <c r="B313" s="98"/>
      <c r="C313" s="99"/>
      <c r="D313" s="100"/>
      <c r="E313" s="101"/>
      <c r="F313" s="10"/>
      <c r="G313" s="93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7.25" customHeight="1">
      <c r="A314" s="23"/>
      <c r="B314" s="98"/>
      <c r="C314" s="99"/>
      <c r="D314" s="100"/>
      <c r="E314" s="101"/>
      <c r="F314" s="10"/>
      <c r="G314" s="93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7.25" customHeight="1">
      <c r="A315" s="23"/>
      <c r="B315" s="98"/>
      <c r="C315" s="99"/>
      <c r="D315" s="100"/>
      <c r="E315" s="101"/>
      <c r="F315" s="10"/>
      <c r="G315" s="93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7.25" customHeight="1">
      <c r="A316" s="23"/>
      <c r="B316" s="98"/>
      <c r="C316" s="99"/>
      <c r="D316" s="100"/>
      <c r="E316" s="101"/>
      <c r="F316" s="10"/>
      <c r="G316" s="93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7.25" customHeight="1">
      <c r="A317" s="23"/>
      <c r="B317" s="98"/>
      <c r="C317" s="99"/>
      <c r="D317" s="100"/>
      <c r="E317" s="101"/>
      <c r="F317" s="10"/>
      <c r="G317" s="93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7.25" customHeight="1">
      <c r="A318" s="23"/>
      <c r="B318" s="98"/>
      <c r="C318" s="99"/>
      <c r="D318" s="100"/>
      <c r="E318" s="101"/>
      <c r="F318" s="10"/>
      <c r="G318" s="93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7.25" customHeight="1">
      <c r="A319" s="23"/>
      <c r="B319" s="98"/>
      <c r="C319" s="99"/>
      <c r="D319" s="100"/>
      <c r="E319" s="101"/>
      <c r="F319" s="10"/>
      <c r="G319" s="93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7.25" customHeight="1">
      <c r="A320" s="23"/>
      <c r="B320" s="98"/>
      <c r="C320" s="99"/>
      <c r="D320" s="100"/>
      <c r="E320" s="101"/>
      <c r="F320" s="10"/>
      <c r="G320" s="93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7.25" customHeight="1">
      <c r="A321" s="23"/>
      <c r="B321" s="98"/>
      <c r="C321" s="99"/>
      <c r="D321" s="100"/>
      <c r="E321" s="101"/>
      <c r="F321" s="10"/>
      <c r="G321" s="93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7.25" customHeight="1">
      <c r="A322" s="23"/>
      <c r="B322" s="98"/>
      <c r="C322" s="99"/>
      <c r="D322" s="100"/>
      <c r="E322" s="101"/>
      <c r="F322" s="10"/>
      <c r="G322" s="93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7.25" customHeight="1">
      <c r="A323" s="23"/>
      <c r="B323" s="98"/>
      <c r="C323" s="99"/>
      <c r="D323" s="100"/>
      <c r="E323" s="101"/>
      <c r="F323" s="10"/>
      <c r="G323" s="93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7.25" customHeight="1">
      <c r="A324" s="23"/>
      <c r="B324" s="98"/>
      <c r="C324" s="99"/>
      <c r="D324" s="100"/>
      <c r="E324" s="101"/>
      <c r="F324" s="10"/>
      <c r="G324" s="93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7.25" customHeight="1">
      <c r="A325" s="23"/>
      <c r="B325" s="98"/>
      <c r="C325" s="99"/>
      <c r="D325" s="100"/>
      <c r="E325" s="101"/>
      <c r="F325" s="10"/>
      <c r="G325" s="93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7.25" customHeight="1">
      <c r="A326" s="23"/>
      <c r="B326" s="98"/>
      <c r="C326" s="99"/>
      <c r="D326" s="100"/>
      <c r="E326" s="101"/>
      <c r="F326" s="10"/>
      <c r="G326" s="93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7.25" customHeight="1">
      <c r="A327" s="23"/>
      <c r="B327" s="98"/>
      <c r="C327" s="99"/>
      <c r="D327" s="100"/>
      <c r="E327" s="101"/>
      <c r="F327" s="10"/>
      <c r="G327" s="93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7.25" customHeight="1">
      <c r="A328" s="23"/>
      <c r="B328" s="98"/>
      <c r="C328" s="99"/>
      <c r="D328" s="100"/>
      <c r="E328" s="101"/>
      <c r="F328" s="10"/>
      <c r="G328" s="93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7.25" customHeight="1">
      <c r="A329" s="23"/>
      <c r="B329" s="98"/>
      <c r="C329" s="99"/>
      <c r="D329" s="100"/>
      <c r="E329" s="101"/>
      <c r="F329" s="10"/>
      <c r="G329" s="93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7.25" customHeight="1">
      <c r="A330" s="23"/>
      <c r="B330" s="98"/>
      <c r="C330" s="99"/>
      <c r="D330" s="100"/>
      <c r="E330" s="101"/>
      <c r="F330" s="10"/>
      <c r="G330" s="93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7.25" customHeight="1">
      <c r="A331" s="23"/>
      <c r="B331" s="98"/>
      <c r="C331" s="99"/>
      <c r="D331" s="100"/>
      <c r="E331" s="101"/>
      <c r="F331" s="10"/>
      <c r="G331" s="93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7.25" customHeight="1">
      <c r="A332" s="23"/>
      <c r="B332" s="98"/>
      <c r="C332" s="99"/>
      <c r="D332" s="100"/>
      <c r="E332" s="101"/>
      <c r="F332" s="10"/>
      <c r="G332" s="93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7.25" customHeight="1">
      <c r="A333" s="23"/>
      <c r="B333" s="98"/>
      <c r="C333" s="99"/>
      <c r="D333" s="100"/>
      <c r="E333" s="101"/>
      <c r="F333" s="10"/>
      <c r="G333" s="93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7.25" customHeight="1">
      <c r="A334" s="23"/>
      <c r="B334" s="98"/>
      <c r="C334" s="99"/>
      <c r="D334" s="100"/>
      <c r="E334" s="101"/>
      <c r="F334" s="10"/>
      <c r="G334" s="93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7.25" customHeight="1">
      <c r="A335" s="23"/>
      <c r="B335" s="98"/>
      <c r="C335" s="99"/>
      <c r="D335" s="100"/>
      <c r="E335" s="101"/>
      <c r="F335" s="10"/>
      <c r="G335" s="93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7.25" customHeight="1">
      <c r="A336" s="23"/>
      <c r="B336" s="98"/>
      <c r="C336" s="99"/>
      <c r="D336" s="100"/>
      <c r="E336" s="101"/>
      <c r="F336" s="10"/>
      <c r="G336" s="93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7.25" customHeight="1">
      <c r="A337" s="23"/>
      <c r="B337" s="98"/>
      <c r="C337" s="99"/>
      <c r="D337" s="100"/>
      <c r="E337" s="101"/>
      <c r="F337" s="10"/>
      <c r="G337" s="93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7.25" customHeight="1">
      <c r="A338" s="23"/>
      <c r="B338" s="98"/>
      <c r="C338" s="99"/>
      <c r="D338" s="100"/>
      <c r="E338" s="101"/>
      <c r="F338" s="10"/>
      <c r="G338" s="93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7.25" customHeight="1">
      <c r="A339" s="23"/>
      <c r="B339" s="98"/>
      <c r="C339" s="99"/>
      <c r="D339" s="100"/>
      <c r="E339" s="101"/>
      <c r="F339" s="10"/>
      <c r="G339" s="93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7.25" customHeight="1">
      <c r="A340" s="23"/>
      <c r="B340" s="98"/>
      <c r="C340" s="99"/>
      <c r="D340" s="100"/>
      <c r="E340" s="101"/>
      <c r="F340" s="10"/>
      <c r="G340" s="93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7.25" customHeight="1">
      <c r="A341" s="23"/>
      <c r="B341" s="98"/>
      <c r="C341" s="99"/>
      <c r="D341" s="100"/>
      <c r="E341" s="101"/>
      <c r="F341" s="10"/>
      <c r="G341" s="93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7.25" customHeight="1">
      <c r="A342" s="23"/>
      <c r="B342" s="98"/>
      <c r="C342" s="99"/>
      <c r="D342" s="100"/>
      <c r="E342" s="101"/>
      <c r="F342" s="10"/>
      <c r="G342" s="93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7.25" customHeight="1">
      <c r="A343" s="23"/>
      <c r="B343" s="98"/>
      <c r="C343" s="99"/>
      <c r="D343" s="100"/>
      <c r="E343" s="101"/>
      <c r="F343" s="10"/>
      <c r="G343" s="93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7.25" customHeight="1">
      <c r="A344" s="23"/>
      <c r="B344" s="98"/>
      <c r="C344" s="99"/>
      <c r="D344" s="100"/>
      <c r="E344" s="101"/>
      <c r="F344" s="10"/>
      <c r="G344" s="93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7.25" customHeight="1">
      <c r="A345" s="23"/>
      <c r="B345" s="98"/>
      <c r="C345" s="99"/>
      <c r="D345" s="100"/>
      <c r="E345" s="101"/>
      <c r="F345" s="10"/>
      <c r="G345" s="93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7.25" customHeight="1">
      <c r="A346" s="23"/>
      <c r="B346" s="98"/>
      <c r="C346" s="99"/>
      <c r="D346" s="100"/>
      <c r="E346" s="101"/>
      <c r="F346" s="10"/>
      <c r="G346" s="93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7.25" customHeight="1">
      <c r="A347" s="23"/>
      <c r="B347" s="98"/>
      <c r="C347" s="99"/>
      <c r="D347" s="100"/>
      <c r="E347" s="101"/>
      <c r="F347" s="10"/>
      <c r="G347" s="93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7.25" customHeight="1">
      <c r="A348" s="23"/>
      <c r="B348" s="98"/>
      <c r="C348" s="99"/>
      <c r="D348" s="100"/>
      <c r="E348" s="101"/>
      <c r="F348" s="10"/>
      <c r="G348" s="93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7.25" customHeight="1">
      <c r="A349" s="23"/>
      <c r="B349" s="98"/>
      <c r="C349" s="99"/>
      <c r="D349" s="100"/>
      <c r="E349" s="101"/>
      <c r="F349" s="10"/>
      <c r="G349" s="93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7.25" customHeight="1">
      <c r="A350" s="23"/>
      <c r="B350" s="98"/>
      <c r="C350" s="99"/>
      <c r="D350" s="100"/>
      <c r="E350" s="101"/>
      <c r="F350" s="10"/>
      <c r="G350" s="93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7.25" customHeight="1">
      <c r="A351" s="23"/>
      <c r="B351" s="98"/>
      <c r="C351" s="99"/>
      <c r="D351" s="100"/>
      <c r="E351" s="101"/>
      <c r="F351" s="10"/>
      <c r="G351" s="93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7.25" customHeight="1">
      <c r="A352" s="23"/>
      <c r="B352" s="98"/>
      <c r="C352" s="99"/>
      <c r="D352" s="100"/>
      <c r="E352" s="101"/>
      <c r="F352" s="10"/>
      <c r="G352" s="93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7.25" customHeight="1">
      <c r="A353" s="23"/>
      <c r="B353" s="98"/>
      <c r="C353" s="99"/>
      <c r="D353" s="100"/>
      <c r="E353" s="101"/>
      <c r="F353" s="10"/>
      <c r="G353" s="93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7.25" customHeight="1">
      <c r="A354" s="23"/>
      <c r="B354" s="98"/>
      <c r="C354" s="99"/>
      <c r="D354" s="100"/>
      <c r="E354" s="101"/>
      <c r="F354" s="10"/>
      <c r="G354" s="93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7.25" customHeight="1">
      <c r="A355" s="23"/>
      <c r="B355" s="98"/>
      <c r="C355" s="99"/>
      <c r="D355" s="100"/>
      <c r="E355" s="101"/>
      <c r="F355" s="10"/>
      <c r="G355" s="93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7.25" customHeight="1">
      <c r="A356" s="23"/>
      <c r="B356" s="98"/>
      <c r="C356" s="99"/>
      <c r="D356" s="100"/>
      <c r="E356" s="101"/>
      <c r="F356" s="10"/>
      <c r="G356" s="93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7.25" customHeight="1">
      <c r="A357" s="23"/>
      <c r="B357" s="98"/>
      <c r="C357" s="99"/>
      <c r="D357" s="100"/>
      <c r="E357" s="101"/>
      <c r="F357" s="10"/>
      <c r="G357" s="93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7.25" customHeight="1">
      <c r="A358" s="23"/>
      <c r="B358" s="98"/>
      <c r="C358" s="99"/>
      <c r="D358" s="100"/>
      <c r="E358" s="101"/>
      <c r="F358" s="10"/>
      <c r="G358" s="93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7.25" customHeight="1">
      <c r="A359" s="23"/>
      <c r="B359" s="98"/>
      <c r="C359" s="99"/>
      <c r="D359" s="100"/>
      <c r="E359" s="101"/>
      <c r="F359" s="10"/>
      <c r="G359" s="93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7.25" customHeight="1">
      <c r="A360" s="23"/>
      <c r="B360" s="98"/>
      <c r="C360" s="99"/>
      <c r="D360" s="100"/>
      <c r="E360" s="101"/>
      <c r="F360" s="10"/>
      <c r="G360" s="93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7.25" customHeight="1">
      <c r="A361" s="23"/>
      <c r="B361" s="98"/>
      <c r="C361" s="99"/>
      <c r="D361" s="100"/>
      <c r="E361" s="101"/>
      <c r="F361" s="10"/>
      <c r="G361" s="93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7.25" customHeight="1">
      <c r="A362" s="23"/>
      <c r="B362" s="98"/>
      <c r="C362" s="99"/>
      <c r="D362" s="100"/>
      <c r="E362" s="101"/>
      <c r="F362" s="10"/>
      <c r="G362" s="93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7.25" customHeight="1">
      <c r="A363" s="23"/>
      <c r="B363" s="98"/>
      <c r="C363" s="99"/>
      <c r="D363" s="100"/>
      <c r="E363" s="101"/>
      <c r="F363" s="10"/>
      <c r="G363" s="93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7.25" customHeight="1">
      <c r="A364" s="23"/>
      <c r="B364" s="98"/>
      <c r="C364" s="99"/>
      <c r="D364" s="100"/>
      <c r="E364" s="101"/>
      <c r="F364" s="10"/>
      <c r="G364" s="93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7.25" customHeight="1">
      <c r="A365" s="23"/>
      <c r="B365" s="98"/>
      <c r="C365" s="99"/>
      <c r="D365" s="100"/>
      <c r="E365" s="101"/>
      <c r="F365" s="10"/>
      <c r="G365" s="93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7.25" customHeight="1">
      <c r="A366" s="23"/>
      <c r="B366" s="98"/>
      <c r="C366" s="99"/>
      <c r="D366" s="100"/>
      <c r="E366" s="101"/>
      <c r="F366" s="10"/>
      <c r="G366" s="93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7.25" customHeight="1">
      <c r="A367" s="23"/>
      <c r="B367" s="98"/>
      <c r="C367" s="99"/>
      <c r="D367" s="100"/>
      <c r="E367" s="101"/>
      <c r="F367" s="10"/>
      <c r="G367" s="93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7.25" customHeight="1">
      <c r="A368" s="23"/>
      <c r="B368" s="98"/>
      <c r="C368" s="99"/>
      <c r="D368" s="100"/>
      <c r="E368" s="101"/>
      <c r="F368" s="10"/>
      <c r="G368" s="93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7.25" customHeight="1">
      <c r="A369" s="23"/>
      <c r="B369" s="98"/>
      <c r="C369" s="99"/>
      <c r="D369" s="100"/>
      <c r="E369" s="101"/>
      <c r="F369" s="10"/>
      <c r="G369" s="93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7.25" customHeight="1">
      <c r="A370" s="23"/>
      <c r="B370" s="98"/>
      <c r="C370" s="99"/>
      <c r="D370" s="100"/>
      <c r="E370" s="101"/>
      <c r="F370" s="10"/>
      <c r="G370" s="93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7.25" customHeight="1">
      <c r="A371" s="23"/>
      <c r="B371" s="98"/>
      <c r="C371" s="99"/>
      <c r="D371" s="100"/>
      <c r="E371" s="101"/>
      <c r="F371" s="10"/>
      <c r="G371" s="93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7.25" customHeight="1">
      <c r="A372" s="23"/>
      <c r="B372" s="98"/>
      <c r="C372" s="99"/>
      <c r="D372" s="100"/>
      <c r="E372" s="101"/>
      <c r="F372" s="10"/>
      <c r="G372" s="93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7.25" customHeight="1">
      <c r="A373" s="23"/>
      <c r="B373" s="98"/>
      <c r="C373" s="99"/>
      <c r="D373" s="100"/>
      <c r="E373" s="101"/>
      <c r="F373" s="10"/>
      <c r="G373" s="93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7.25" customHeight="1">
      <c r="A374" s="23"/>
      <c r="B374" s="98"/>
      <c r="C374" s="99"/>
      <c r="D374" s="100"/>
      <c r="E374" s="101"/>
      <c r="F374" s="10"/>
      <c r="G374" s="93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7.25" customHeight="1">
      <c r="A375" s="23"/>
      <c r="B375" s="98"/>
      <c r="C375" s="99"/>
      <c r="D375" s="100"/>
      <c r="E375" s="101"/>
      <c r="F375" s="10"/>
      <c r="G375" s="93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7.25" customHeight="1">
      <c r="A376" s="23"/>
      <c r="B376" s="98"/>
      <c r="C376" s="99"/>
      <c r="D376" s="100"/>
      <c r="E376" s="101"/>
      <c r="F376" s="10"/>
      <c r="G376" s="93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7.25" customHeight="1">
      <c r="A377" s="23"/>
      <c r="B377" s="98"/>
      <c r="C377" s="99"/>
      <c r="D377" s="100"/>
      <c r="E377" s="101"/>
      <c r="F377" s="10"/>
      <c r="G377" s="93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7.25" customHeight="1">
      <c r="A378" s="23"/>
      <c r="B378" s="98"/>
      <c r="C378" s="99"/>
      <c r="D378" s="100"/>
      <c r="E378" s="101"/>
      <c r="F378" s="10"/>
      <c r="G378" s="93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7.25" customHeight="1">
      <c r="A379" s="23"/>
      <c r="B379" s="98"/>
      <c r="C379" s="99"/>
      <c r="D379" s="100"/>
      <c r="E379" s="101"/>
      <c r="F379" s="10"/>
      <c r="G379" s="93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7.25" customHeight="1">
      <c r="A380" s="23"/>
      <c r="B380" s="98"/>
      <c r="C380" s="99"/>
      <c r="D380" s="100"/>
      <c r="E380" s="101"/>
      <c r="F380" s="10"/>
      <c r="G380" s="93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7.25" customHeight="1">
      <c r="A381" s="23"/>
      <c r="B381" s="98"/>
      <c r="C381" s="99"/>
      <c r="D381" s="100"/>
      <c r="E381" s="101"/>
      <c r="F381" s="10"/>
      <c r="G381" s="93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7.25" customHeight="1">
      <c r="A382" s="23"/>
      <c r="B382" s="98"/>
      <c r="C382" s="99"/>
      <c r="D382" s="100"/>
      <c r="E382" s="101"/>
      <c r="F382" s="10"/>
      <c r="G382" s="93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7.25" customHeight="1">
      <c r="A383" s="23"/>
      <c r="B383" s="98"/>
      <c r="C383" s="99"/>
      <c r="D383" s="100"/>
      <c r="E383" s="101"/>
      <c r="F383" s="10"/>
      <c r="G383" s="93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7.25" customHeight="1">
      <c r="A384" s="23"/>
      <c r="B384" s="98"/>
      <c r="C384" s="99"/>
      <c r="D384" s="100"/>
      <c r="E384" s="101"/>
      <c r="F384" s="10"/>
      <c r="G384" s="93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7.25" customHeight="1">
      <c r="A385" s="23"/>
      <c r="B385" s="98"/>
      <c r="C385" s="99"/>
      <c r="D385" s="100"/>
      <c r="E385" s="101"/>
      <c r="F385" s="10"/>
      <c r="G385" s="93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7.25" customHeight="1">
      <c r="A386" s="23"/>
      <c r="B386" s="98"/>
      <c r="C386" s="99"/>
      <c r="D386" s="100"/>
      <c r="E386" s="101"/>
      <c r="F386" s="10"/>
      <c r="G386" s="93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7.25" customHeight="1">
      <c r="A387" s="23"/>
      <c r="B387" s="98"/>
      <c r="C387" s="99"/>
      <c r="D387" s="100"/>
      <c r="E387" s="101"/>
      <c r="F387" s="10"/>
      <c r="G387" s="93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8.0" customHeight="1">
      <c r="A388" s="23"/>
      <c r="B388" s="98"/>
      <c r="C388" s="99"/>
      <c r="D388" s="100"/>
      <c r="E388" s="101"/>
      <c r="F388" s="10"/>
      <c r="G388" s="93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8.0" customHeight="1">
      <c r="A389" s="23"/>
      <c r="B389" s="98"/>
      <c r="C389" s="99"/>
      <c r="D389" s="100"/>
      <c r="E389" s="101"/>
      <c r="F389" s="10"/>
      <c r="G389" s="93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8.0" customHeight="1">
      <c r="A390" s="23"/>
      <c r="B390" s="98"/>
      <c r="C390" s="99"/>
      <c r="D390" s="100"/>
      <c r="E390" s="101"/>
      <c r="F390" s="10"/>
      <c r="G390" s="93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8.0" customHeight="1">
      <c r="A391" s="23"/>
      <c r="B391" s="98"/>
      <c r="C391" s="99"/>
      <c r="D391" s="100"/>
      <c r="E391" s="101"/>
      <c r="F391" s="10"/>
      <c r="G391" s="93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8.0" customHeight="1">
      <c r="A392" s="23"/>
      <c r="B392" s="98"/>
      <c r="C392" s="99"/>
      <c r="D392" s="100"/>
      <c r="E392" s="101"/>
      <c r="F392" s="10"/>
      <c r="G392" s="93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8.0" customHeight="1">
      <c r="A393" s="23"/>
      <c r="B393" s="98"/>
      <c r="C393" s="99"/>
      <c r="D393" s="100"/>
      <c r="E393" s="101"/>
      <c r="F393" s="10"/>
      <c r="G393" s="93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8.0" customHeight="1">
      <c r="A394" s="23"/>
      <c r="B394" s="98"/>
      <c r="C394" s="99"/>
      <c r="D394" s="100"/>
      <c r="E394" s="101"/>
      <c r="F394" s="10"/>
      <c r="G394" s="93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8.0" customHeight="1">
      <c r="A395" s="23"/>
      <c r="B395" s="98"/>
      <c r="C395" s="99"/>
      <c r="D395" s="100"/>
      <c r="E395" s="101"/>
      <c r="F395" s="10"/>
      <c r="G395" s="93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8.0" customHeight="1">
      <c r="A396" s="23"/>
      <c r="B396" s="98"/>
      <c r="C396" s="99"/>
      <c r="D396" s="100"/>
      <c r="E396" s="101"/>
      <c r="F396" s="10"/>
      <c r="G396" s="93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8.0" customHeight="1">
      <c r="A397" s="23"/>
      <c r="B397" s="98"/>
      <c r="C397" s="99"/>
      <c r="D397" s="100"/>
      <c r="E397" s="101"/>
      <c r="F397" s="10"/>
      <c r="G397" s="93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8.0" customHeight="1">
      <c r="A398" s="23"/>
      <c r="B398" s="98"/>
      <c r="C398" s="99"/>
      <c r="D398" s="100"/>
      <c r="E398" s="101"/>
      <c r="F398" s="10"/>
      <c r="G398" s="93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8.0" customHeight="1">
      <c r="A399" s="23"/>
      <c r="B399" s="98"/>
      <c r="C399" s="99"/>
      <c r="D399" s="100"/>
      <c r="E399" s="101"/>
      <c r="F399" s="10"/>
      <c r="G399" s="93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8.0" customHeight="1">
      <c r="A400" s="23"/>
      <c r="B400" s="98"/>
      <c r="C400" s="99"/>
      <c r="D400" s="100"/>
      <c r="E400" s="101"/>
      <c r="F400" s="10"/>
      <c r="G400" s="93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8.0" customHeight="1">
      <c r="A401" s="23"/>
      <c r="B401" s="98"/>
      <c r="C401" s="99"/>
      <c r="D401" s="100"/>
      <c r="E401" s="101"/>
      <c r="F401" s="10"/>
      <c r="G401" s="93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8.0" customHeight="1">
      <c r="A402" s="23"/>
      <c r="B402" s="98"/>
      <c r="C402" s="99"/>
      <c r="D402" s="100"/>
      <c r="E402" s="101"/>
      <c r="F402" s="10"/>
      <c r="G402" s="93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8.0" customHeight="1">
      <c r="A403" s="23"/>
      <c r="B403" s="98"/>
      <c r="C403" s="99"/>
      <c r="D403" s="100"/>
      <c r="E403" s="101"/>
      <c r="F403" s="10"/>
      <c r="G403" s="93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8.0" customHeight="1">
      <c r="A404" s="23"/>
      <c r="B404" s="98"/>
      <c r="C404" s="99"/>
      <c r="D404" s="100"/>
      <c r="E404" s="101"/>
      <c r="F404" s="10"/>
      <c r="G404" s="93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8.0" customHeight="1">
      <c r="A405" s="23"/>
      <c r="B405" s="98"/>
      <c r="C405" s="99"/>
      <c r="D405" s="100"/>
      <c r="E405" s="101"/>
      <c r="F405" s="10"/>
      <c r="G405" s="93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8.0" customHeight="1">
      <c r="A406" s="23"/>
      <c r="B406" s="98"/>
      <c r="C406" s="99"/>
      <c r="D406" s="100"/>
      <c r="E406" s="101"/>
      <c r="F406" s="10"/>
      <c r="G406" s="93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8.0" customHeight="1">
      <c r="A407" s="23"/>
      <c r="B407" s="98"/>
      <c r="C407" s="99"/>
      <c r="D407" s="100"/>
      <c r="E407" s="101"/>
      <c r="F407" s="10"/>
      <c r="G407" s="93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8.0" customHeight="1">
      <c r="A408" s="23"/>
      <c r="B408" s="98"/>
      <c r="C408" s="99"/>
      <c r="D408" s="100"/>
      <c r="E408" s="101"/>
      <c r="F408" s="10"/>
      <c r="G408" s="93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8.0" customHeight="1">
      <c r="A409" s="23"/>
      <c r="B409" s="98"/>
      <c r="C409" s="99"/>
      <c r="D409" s="100"/>
      <c r="E409" s="101"/>
      <c r="F409" s="10"/>
      <c r="G409" s="93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8.0" customHeight="1">
      <c r="A410" s="23"/>
      <c r="B410" s="98"/>
      <c r="C410" s="99"/>
      <c r="D410" s="100"/>
      <c r="E410" s="101"/>
      <c r="F410" s="10"/>
      <c r="G410" s="93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8.0" customHeight="1">
      <c r="A411" s="23"/>
      <c r="B411" s="98"/>
      <c r="C411" s="99"/>
      <c r="D411" s="100"/>
      <c r="E411" s="101"/>
      <c r="F411" s="10"/>
      <c r="G411" s="93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8.0" customHeight="1">
      <c r="A412" s="23"/>
      <c r="B412" s="98"/>
      <c r="C412" s="99"/>
      <c r="D412" s="100"/>
      <c r="E412" s="101"/>
      <c r="F412" s="10"/>
      <c r="G412" s="93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8.0" customHeight="1">
      <c r="A413" s="23"/>
      <c r="B413" s="98"/>
      <c r="C413" s="99"/>
      <c r="D413" s="100"/>
      <c r="E413" s="101"/>
      <c r="F413" s="10"/>
      <c r="G413" s="93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8.0" customHeight="1">
      <c r="A414" s="23"/>
      <c r="B414" s="98"/>
      <c r="C414" s="99"/>
      <c r="D414" s="100"/>
      <c r="E414" s="101"/>
      <c r="F414" s="10"/>
      <c r="G414" s="93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8.0" customHeight="1">
      <c r="A415" s="23"/>
      <c r="B415" s="98"/>
      <c r="C415" s="99"/>
      <c r="D415" s="100"/>
      <c r="E415" s="101"/>
      <c r="F415" s="10"/>
      <c r="G415" s="93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8.0" customHeight="1">
      <c r="A416" s="23"/>
      <c r="B416" s="98"/>
      <c r="C416" s="99"/>
      <c r="D416" s="100"/>
      <c r="E416" s="101"/>
      <c r="F416" s="10"/>
      <c r="G416" s="93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8.0" customHeight="1">
      <c r="A417" s="23"/>
      <c r="B417" s="98"/>
      <c r="C417" s="99"/>
      <c r="D417" s="100"/>
      <c r="E417" s="101"/>
      <c r="F417" s="10"/>
      <c r="G417" s="93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8.0" customHeight="1">
      <c r="A418" s="23"/>
      <c r="B418" s="98"/>
      <c r="C418" s="99"/>
      <c r="D418" s="100"/>
      <c r="E418" s="101"/>
      <c r="F418" s="10"/>
      <c r="G418" s="93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8.0" customHeight="1">
      <c r="A419" s="23"/>
      <c r="B419" s="98"/>
      <c r="C419" s="99"/>
      <c r="D419" s="100"/>
      <c r="E419" s="101"/>
      <c r="F419" s="10"/>
      <c r="G419" s="93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8.0" customHeight="1">
      <c r="A420" s="23"/>
      <c r="B420" s="98"/>
      <c r="C420" s="99"/>
      <c r="D420" s="100"/>
      <c r="E420" s="101"/>
      <c r="F420" s="10"/>
      <c r="G420" s="93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>
      <c r="A421" s="1"/>
      <c r="B421" s="1"/>
      <c r="C421" s="102"/>
      <c r="D421" s="103"/>
      <c r="E421" s="10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02"/>
      <c r="D422" s="103"/>
      <c r="E422" s="10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02"/>
      <c r="D423" s="103"/>
      <c r="E423" s="10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02"/>
      <c r="D424" s="103"/>
      <c r="E424" s="10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02"/>
      <c r="D425" s="103"/>
      <c r="E425" s="10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02"/>
      <c r="D426" s="103"/>
      <c r="E426" s="10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02"/>
      <c r="D427" s="103"/>
      <c r="E427" s="10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02"/>
      <c r="D428" s="103"/>
      <c r="E428" s="10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02"/>
      <c r="D429" s="103"/>
      <c r="E429" s="10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02"/>
      <c r="D430" s="103"/>
      <c r="E430" s="10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02"/>
      <c r="D431" s="103"/>
      <c r="E431" s="10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02"/>
      <c r="D432" s="103"/>
      <c r="E432" s="10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02"/>
      <c r="D433" s="103"/>
      <c r="E433" s="10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02"/>
      <c r="D434" s="103"/>
      <c r="E434" s="10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02"/>
      <c r="D435" s="103"/>
      <c r="E435" s="10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02"/>
      <c r="D436" s="103"/>
      <c r="E436" s="10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02"/>
      <c r="D437" s="103"/>
      <c r="E437" s="10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02"/>
      <c r="D438" s="103"/>
      <c r="E438" s="10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02"/>
      <c r="D439" s="103"/>
      <c r="E439" s="10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02"/>
      <c r="D440" s="103"/>
      <c r="E440" s="10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02"/>
      <c r="D441" s="103"/>
      <c r="E441" s="10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02"/>
      <c r="D442" s="103"/>
      <c r="E442" s="10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02"/>
      <c r="D443" s="103"/>
      <c r="E443" s="10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02"/>
      <c r="D444" s="103"/>
      <c r="E444" s="10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02"/>
      <c r="D445" s="103"/>
      <c r="E445" s="10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02"/>
      <c r="D446" s="103"/>
      <c r="E446" s="10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02"/>
      <c r="D447" s="103"/>
      <c r="E447" s="10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02"/>
      <c r="D448" s="103"/>
      <c r="E448" s="10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02"/>
      <c r="D449" s="103"/>
      <c r="E449" s="10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02"/>
      <c r="D450" s="103"/>
      <c r="E450" s="10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02"/>
      <c r="D451" s="103"/>
      <c r="E451" s="10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02"/>
      <c r="D452" s="103"/>
      <c r="E452" s="10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02"/>
      <c r="D453" s="103"/>
      <c r="E453" s="10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02"/>
      <c r="D454" s="103"/>
      <c r="E454" s="10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02"/>
      <c r="D455" s="103"/>
      <c r="E455" s="10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02"/>
      <c r="D456" s="103"/>
      <c r="E456" s="10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02"/>
      <c r="D457" s="103"/>
      <c r="E457" s="10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02"/>
      <c r="D458" s="103"/>
      <c r="E458" s="10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02"/>
      <c r="D459" s="103"/>
      <c r="E459" s="10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02"/>
      <c r="D460" s="103"/>
      <c r="E460" s="10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02"/>
      <c r="D461" s="103"/>
      <c r="E461" s="10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02"/>
      <c r="D462" s="103"/>
      <c r="E462" s="10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02"/>
      <c r="D463" s="103"/>
      <c r="E463" s="10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02"/>
      <c r="D464" s="103"/>
      <c r="E464" s="10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02"/>
      <c r="D465" s="103"/>
      <c r="E465" s="10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02"/>
      <c r="D466" s="103"/>
      <c r="E466" s="10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02"/>
      <c r="D467" s="103"/>
      <c r="E467" s="10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02"/>
      <c r="D468" s="103"/>
      <c r="E468" s="10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02"/>
      <c r="D469" s="103"/>
      <c r="E469" s="10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02"/>
      <c r="D470" s="103"/>
      <c r="E470" s="10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02"/>
      <c r="D471" s="103"/>
      <c r="E471" s="10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02"/>
      <c r="D472" s="103"/>
      <c r="E472" s="10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02"/>
      <c r="D473" s="103"/>
      <c r="E473" s="10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02"/>
      <c r="D474" s="103"/>
      <c r="E474" s="10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02"/>
      <c r="D475" s="103"/>
      <c r="E475" s="10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02"/>
      <c r="D476" s="103"/>
      <c r="E476" s="10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02"/>
      <c r="D477" s="103"/>
      <c r="E477" s="10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02"/>
      <c r="D478" s="103"/>
      <c r="E478" s="10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02"/>
      <c r="D479" s="103"/>
      <c r="E479" s="10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02"/>
      <c r="D480" s="103"/>
      <c r="E480" s="10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02"/>
      <c r="D481" s="103"/>
      <c r="E481" s="10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02"/>
      <c r="D482" s="103"/>
      <c r="E482" s="10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02"/>
      <c r="D483" s="103"/>
      <c r="E483" s="10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02"/>
      <c r="D484" s="103"/>
      <c r="E484" s="10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02"/>
      <c r="D485" s="103"/>
      <c r="E485" s="10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02"/>
      <c r="D486" s="103"/>
      <c r="E486" s="10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02"/>
      <c r="D487" s="103"/>
      <c r="E487" s="10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02"/>
      <c r="D488" s="103"/>
      <c r="E488" s="10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02"/>
      <c r="D489" s="103"/>
      <c r="E489" s="10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02"/>
      <c r="D490" s="103"/>
      <c r="E490" s="10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02"/>
      <c r="D491" s="103"/>
      <c r="E491" s="10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02"/>
      <c r="D492" s="103"/>
      <c r="E492" s="10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02"/>
      <c r="D493" s="103"/>
      <c r="E493" s="10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02"/>
      <c r="D494" s="103"/>
      <c r="E494" s="10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02"/>
      <c r="D495" s="103"/>
      <c r="E495" s="10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02"/>
      <c r="D496" s="103"/>
      <c r="E496" s="10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02"/>
      <c r="D497" s="103"/>
      <c r="E497" s="10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02"/>
      <c r="D498" s="103"/>
      <c r="E498" s="10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02"/>
      <c r="D499" s="103"/>
      <c r="E499" s="10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02"/>
      <c r="D500" s="103"/>
      <c r="E500" s="10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02"/>
      <c r="D501" s="103"/>
      <c r="E501" s="10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02"/>
      <c r="D502" s="103"/>
      <c r="E502" s="10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02"/>
      <c r="D503" s="103"/>
      <c r="E503" s="10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02"/>
      <c r="D504" s="103"/>
      <c r="E504" s="10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02"/>
      <c r="D505" s="103"/>
      <c r="E505" s="10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02"/>
      <c r="D506" s="103"/>
      <c r="E506" s="10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02"/>
      <c r="D507" s="103"/>
      <c r="E507" s="10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02"/>
      <c r="D508" s="103"/>
      <c r="E508" s="10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02"/>
      <c r="D509" s="103"/>
      <c r="E509" s="10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02"/>
      <c r="D510" s="103"/>
      <c r="E510" s="10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02"/>
      <c r="D511" s="103"/>
      <c r="E511" s="10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02"/>
      <c r="D512" s="103"/>
      <c r="E512" s="10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02"/>
      <c r="D513" s="103"/>
      <c r="E513" s="10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02"/>
      <c r="D514" s="103"/>
      <c r="E514" s="10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02"/>
      <c r="D515" s="103"/>
      <c r="E515" s="10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02"/>
      <c r="D516" s="103"/>
      <c r="E516" s="10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02"/>
      <c r="D517" s="103"/>
      <c r="E517" s="10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02"/>
      <c r="D518" s="103"/>
      <c r="E518" s="10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02"/>
      <c r="D519" s="103"/>
      <c r="E519" s="10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02"/>
      <c r="D520" s="103"/>
      <c r="E520" s="10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02"/>
      <c r="D521" s="103"/>
      <c r="E521" s="10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02"/>
      <c r="D522" s="103"/>
      <c r="E522" s="10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02"/>
      <c r="D523" s="103"/>
      <c r="E523" s="10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02"/>
      <c r="D524" s="103"/>
      <c r="E524" s="10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02"/>
      <c r="D525" s="103"/>
      <c r="E525" s="10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02"/>
      <c r="D526" s="103"/>
      <c r="E526" s="10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02"/>
      <c r="D527" s="103"/>
      <c r="E527" s="10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02"/>
      <c r="D528" s="103"/>
      <c r="E528" s="10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02"/>
      <c r="D529" s="103"/>
      <c r="E529" s="10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02"/>
      <c r="D530" s="103"/>
      <c r="E530" s="10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02"/>
      <c r="D531" s="103"/>
      <c r="E531" s="10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02"/>
      <c r="D532" s="103"/>
      <c r="E532" s="10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02"/>
      <c r="D533" s="103"/>
      <c r="E533" s="10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02"/>
      <c r="D534" s="103"/>
      <c r="E534" s="10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02"/>
      <c r="D535" s="103"/>
      <c r="E535" s="10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02"/>
      <c r="D536" s="103"/>
      <c r="E536" s="10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02"/>
      <c r="D537" s="103"/>
      <c r="E537" s="10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02"/>
      <c r="D538" s="103"/>
      <c r="E538" s="10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02"/>
      <c r="D539" s="103"/>
      <c r="E539" s="10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02"/>
      <c r="D540" s="103"/>
      <c r="E540" s="10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02"/>
      <c r="D541" s="103"/>
      <c r="E541" s="10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02"/>
      <c r="D542" s="103"/>
      <c r="E542" s="10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02"/>
      <c r="D543" s="103"/>
      <c r="E543" s="10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02"/>
      <c r="D544" s="103"/>
      <c r="E544" s="10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02"/>
      <c r="D545" s="103"/>
      <c r="E545" s="10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02"/>
      <c r="D546" s="103"/>
      <c r="E546" s="10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02"/>
      <c r="D547" s="103"/>
      <c r="E547" s="10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02"/>
      <c r="D548" s="103"/>
      <c r="E548" s="10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02"/>
      <c r="D549" s="103"/>
      <c r="E549" s="10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02"/>
      <c r="D550" s="103"/>
      <c r="E550" s="10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02"/>
      <c r="D551" s="103"/>
      <c r="E551" s="10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02"/>
      <c r="D552" s="103"/>
      <c r="E552" s="10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02"/>
      <c r="D553" s="103"/>
      <c r="E553" s="10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02"/>
      <c r="D554" s="103"/>
      <c r="E554" s="10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02"/>
      <c r="D555" s="103"/>
      <c r="E555" s="10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02"/>
      <c r="D556" s="103"/>
      <c r="E556" s="10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02"/>
      <c r="D557" s="103"/>
      <c r="E557" s="10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02"/>
      <c r="D558" s="103"/>
      <c r="E558" s="10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02"/>
      <c r="D559" s="103"/>
      <c r="E559" s="10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02"/>
      <c r="D560" s="103"/>
      <c r="E560" s="10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02"/>
      <c r="D561" s="103"/>
      <c r="E561" s="10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02"/>
      <c r="D562" s="103"/>
      <c r="E562" s="10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02"/>
      <c r="D563" s="103"/>
      <c r="E563" s="10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02"/>
      <c r="D564" s="103"/>
      <c r="E564" s="10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02"/>
      <c r="D565" s="103"/>
      <c r="E565" s="10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02"/>
      <c r="D566" s="103"/>
      <c r="E566" s="10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02"/>
      <c r="D567" s="103"/>
      <c r="E567" s="10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02"/>
      <c r="D568" s="103"/>
      <c r="E568" s="10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02"/>
      <c r="D569" s="103"/>
      <c r="E569" s="10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02"/>
      <c r="D570" s="103"/>
      <c r="E570" s="10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02"/>
      <c r="D571" s="103"/>
      <c r="E571" s="10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02"/>
      <c r="D572" s="103"/>
      <c r="E572" s="10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02"/>
      <c r="D573" s="103"/>
      <c r="E573" s="10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02"/>
      <c r="D574" s="103"/>
      <c r="E574" s="10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02"/>
      <c r="D575" s="103"/>
      <c r="E575" s="10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02"/>
      <c r="D576" s="103"/>
      <c r="E576" s="10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02"/>
      <c r="D577" s="103"/>
      <c r="E577" s="10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02"/>
      <c r="D578" s="103"/>
      <c r="E578" s="10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02"/>
      <c r="D579" s="103"/>
      <c r="E579" s="10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02"/>
      <c r="D580" s="103"/>
      <c r="E580" s="10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02"/>
      <c r="D581" s="103"/>
      <c r="E581" s="10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02"/>
      <c r="D582" s="103"/>
      <c r="E582" s="10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02"/>
      <c r="D583" s="103"/>
      <c r="E583" s="10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02"/>
      <c r="D584" s="103"/>
      <c r="E584" s="10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02"/>
      <c r="D585" s="103"/>
      <c r="E585" s="10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02"/>
      <c r="D586" s="103"/>
      <c r="E586" s="10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02"/>
      <c r="D587" s="103"/>
      <c r="E587" s="10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02"/>
      <c r="D588" s="103"/>
      <c r="E588" s="10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02"/>
      <c r="D589" s="103"/>
      <c r="E589" s="10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02"/>
      <c r="D590" s="103"/>
      <c r="E590" s="10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02"/>
      <c r="D591" s="103"/>
      <c r="E591" s="10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02"/>
      <c r="D592" s="103"/>
      <c r="E592" s="10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02"/>
      <c r="D593" s="103"/>
      <c r="E593" s="10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02"/>
      <c r="D594" s="103"/>
      <c r="E594" s="10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02"/>
      <c r="D595" s="103"/>
      <c r="E595" s="10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02"/>
      <c r="D596" s="103"/>
      <c r="E596" s="10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02"/>
      <c r="D597" s="103"/>
      <c r="E597" s="10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02"/>
      <c r="D598" s="103"/>
      <c r="E598" s="10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02"/>
      <c r="D599" s="103"/>
      <c r="E599" s="10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02"/>
      <c r="D600" s="103"/>
      <c r="E600" s="10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02"/>
      <c r="D601" s="103"/>
      <c r="E601" s="10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02"/>
      <c r="D602" s="103"/>
      <c r="E602" s="10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02"/>
      <c r="D603" s="103"/>
      <c r="E603" s="10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02"/>
      <c r="D604" s="103"/>
      <c r="E604" s="10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02"/>
      <c r="D605" s="103"/>
      <c r="E605" s="10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02"/>
      <c r="D606" s="103"/>
      <c r="E606" s="10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02"/>
      <c r="D607" s="103"/>
      <c r="E607" s="10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02"/>
      <c r="D608" s="103"/>
      <c r="E608" s="10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02"/>
      <c r="D609" s="103"/>
      <c r="E609" s="10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02"/>
      <c r="D610" s="103"/>
      <c r="E610" s="10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02"/>
      <c r="D611" s="103"/>
      <c r="E611" s="10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02"/>
      <c r="D612" s="103"/>
      <c r="E612" s="10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02"/>
      <c r="D613" s="103"/>
      <c r="E613" s="10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02"/>
      <c r="D614" s="103"/>
      <c r="E614" s="10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02"/>
      <c r="D615" s="103"/>
      <c r="E615" s="10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02"/>
      <c r="D616" s="103"/>
      <c r="E616" s="10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02"/>
      <c r="D617" s="103"/>
      <c r="E617" s="10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02"/>
      <c r="D618" s="103"/>
      <c r="E618" s="10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02"/>
      <c r="D619" s="103"/>
      <c r="E619" s="10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02"/>
      <c r="D620" s="103"/>
      <c r="E620" s="10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02"/>
      <c r="D621" s="103"/>
      <c r="E621" s="10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02"/>
      <c r="D622" s="103"/>
      <c r="E622" s="10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02"/>
      <c r="D623" s="103"/>
      <c r="E623" s="10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02"/>
      <c r="D624" s="103"/>
      <c r="E624" s="10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02"/>
      <c r="D625" s="103"/>
      <c r="E625" s="10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02"/>
      <c r="D626" s="103"/>
      <c r="E626" s="10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02"/>
      <c r="D627" s="103"/>
      <c r="E627" s="10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02"/>
      <c r="D628" s="103"/>
      <c r="E628" s="10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02"/>
      <c r="D629" s="103"/>
      <c r="E629" s="10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02"/>
      <c r="D630" s="103"/>
      <c r="E630" s="10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02"/>
      <c r="D631" s="103"/>
      <c r="E631" s="10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02"/>
      <c r="D632" s="103"/>
      <c r="E632" s="10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02"/>
      <c r="D633" s="103"/>
      <c r="E633" s="10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02"/>
      <c r="D634" s="103"/>
      <c r="E634" s="10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02"/>
      <c r="D635" s="103"/>
      <c r="E635" s="10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02"/>
      <c r="D636" s="103"/>
      <c r="E636" s="10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02"/>
      <c r="D637" s="103"/>
      <c r="E637" s="10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02"/>
      <c r="D638" s="103"/>
      <c r="E638" s="10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02"/>
      <c r="D639" s="103"/>
      <c r="E639" s="10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02"/>
      <c r="D640" s="103"/>
      <c r="E640" s="10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02"/>
      <c r="D641" s="103"/>
      <c r="E641" s="10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02"/>
      <c r="D642" s="103"/>
      <c r="E642" s="10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02"/>
      <c r="D643" s="103"/>
      <c r="E643" s="10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02"/>
      <c r="D644" s="103"/>
      <c r="E644" s="10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02"/>
      <c r="D645" s="103"/>
      <c r="E645" s="10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02"/>
      <c r="D646" s="103"/>
      <c r="E646" s="10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02"/>
      <c r="D647" s="103"/>
      <c r="E647" s="10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02"/>
      <c r="D648" s="103"/>
      <c r="E648" s="10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02"/>
      <c r="D649" s="103"/>
      <c r="E649" s="10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02"/>
      <c r="D650" s="103"/>
      <c r="E650" s="10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02"/>
      <c r="D651" s="103"/>
      <c r="E651" s="10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02"/>
      <c r="D652" s="103"/>
      <c r="E652" s="10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02"/>
      <c r="D653" s="103"/>
      <c r="E653" s="10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02"/>
      <c r="D654" s="103"/>
      <c r="E654" s="10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02"/>
      <c r="D655" s="103"/>
      <c r="E655" s="10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02"/>
      <c r="D656" s="103"/>
      <c r="E656" s="10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02"/>
      <c r="D657" s="103"/>
      <c r="E657" s="10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02"/>
      <c r="D658" s="103"/>
      <c r="E658" s="10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02"/>
      <c r="D659" s="103"/>
      <c r="E659" s="10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02"/>
      <c r="D660" s="103"/>
      <c r="E660" s="10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02"/>
      <c r="D661" s="103"/>
      <c r="E661" s="10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02"/>
      <c r="D662" s="103"/>
      <c r="E662" s="10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02"/>
      <c r="D663" s="103"/>
      <c r="E663" s="10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02"/>
      <c r="D664" s="103"/>
      <c r="E664" s="10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02"/>
      <c r="D665" s="103"/>
      <c r="E665" s="10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02"/>
      <c r="D666" s="103"/>
      <c r="E666" s="10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02"/>
      <c r="D667" s="103"/>
      <c r="E667" s="10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02"/>
      <c r="D668" s="103"/>
      <c r="E668" s="10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02"/>
      <c r="D669" s="103"/>
      <c r="E669" s="10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02"/>
      <c r="D670" s="103"/>
      <c r="E670" s="10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02"/>
      <c r="D671" s="103"/>
      <c r="E671" s="10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02"/>
      <c r="D672" s="103"/>
      <c r="E672" s="10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02"/>
      <c r="D673" s="103"/>
      <c r="E673" s="10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02"/>
      <c r="D674" s="103"/>
      <c r="E674" s="10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02"/>
      <c r="D675" s="103"/>
      <c r="E675" s="10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02"/>
      <c r="D676" s="103"/>
      <c r="E676" s="10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02"/>
      <c r="D677" s="103"/>
      <c r="E677" s="10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02"/>
      <c r="D678" s="103"/>
      <c r="E678" s="10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02"/>
      <c r="D679" s="103"/>
      <c r="E679" s="10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02"/>
      <c r="D680" s="103"/>
      <c r="E680" s="10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02"/>
      <c r="D681" s="103"/>
      <c r="E681" s="10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02"/>
      <c r="D682" s="103"/>
      <c r="E682" s="10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02"/>
      <c r="D683" s="103"/>
      <c r="E683" s="10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02"/>
      <c r="D684" s="103"/>
      <c r="E684" s="10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02"/>
      <c r="D685" s="103"/>
      <c r="E685" s="10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02"/>
      <c r="D686" s="103"/>
      <c r="E686" s="10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02"/>
      <c r="D687" s="103"/>
      <c r="E687" s="10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02"/>
      <c r="D688" s="103"/>
      <c r="E688" s="10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02"/>
      <c r="D689" s="103"/>
      <c r="E689" s="10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02"/>
      <c r="D690" s="103"/>
      <c r="E690" s="10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02"/>
      <c r="D691" s="103"/>
      <c r="E691" s="10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02"/>
      <c r="D692" s="103"/>
      <c r="E692" s="10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02"/>
      <c r="D693" s="103"/>
      <c r="E693" s="10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02"/>
      <c r="D694" s="103"/>
      <c r="E694" s="10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02"/>
      <c r="D695" s="103"/>
      <c r="E695" s="10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02"/>
      <c r="D696" s="103"/>
      <c r="E696" s="10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02"/>
      <c r="D697" s="103"/>
      <c r="E697" s="10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02"/>
      <c r="D698" s="103"/>
      <c r="E698" s="10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02"/>
      <c r="D699" s="103"/>
      <c r="E699" s="10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02"/>
      <c r="D700" s="103"/>
      <c r="E700" s="10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02"/>
      <c r="D701" s="103"/>
      <c r="E701" s="10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02"/>
      <c r="D702" s="103"/>
      <c r="E702" s="10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02"/>
      <c r="D703" s="103"/>
      <c r="E703" s="10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02"/>
      <c r="D704" s="103"/>
      <c r="E704" s="10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02"/>
      <c r="D705" s="103"/>
      <c r="E705" s="10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02"/>
      <c r="D706" s="103"/>
      <c r="E706" s="10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02"/>
      <c r="D707" s="103"/>
      <c r="E707" s="10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02"/>
      <c r="D708" s="103"/>
      <c r="E708" s="10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02"/>
      <c r="D709" s="103"/>
      <c r="E709" s="10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02"/>
      <c r="D710" s="103"/>
      <c r="E710" s="10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02"/>
      <c r="D711" s="103"/>
      <c r="E711" s="10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02"/>
      <c r="D712" s="103"/>
      <c r="E712" s="10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02"/>
      <c r="D713" s="103"/>
      <c r="E713" s="10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02"/>
      <c r="D714" s="103"/>
      <c r="E714" s="10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02"/>
      <c r="D715" s="103"/>
      <c r="E715" s="10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02"/>
      <c r="D716" s="103"/>
      <c r="E716" s="10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02"/>
      <c r="D717" s="103"/>
      <c r="E717" s="10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02"/>
      <c r="D718" s="103"/>
      <c r="E718" s="10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02"/>
      <c r="D719" s="103"/>
      <c r="E719" s="10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02"/>
      <c r="D720" s="103"/>
      <c r="E720" s="10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02"/>
      <c r="D721" s="103"/>
      <c r="E721" s="10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02"/>
      <c r="D722" s="103"/>
      <c r="E722" s="10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02"/>
      <c r="D723" s="103"/>
      <c r="E723" s="10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02"/>
      <c r="D724" s="103"/>
      <c r="E724" s="10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02"/>
      <c r="D725" s="103"/>
      <c r="E725" s="10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02"/>
      <c r="D726" s="103"/>
      <c r="E726" s="10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02"/>
      <c r="D727" s="103"/>
      <c r="E727" s="10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02"/>
      <c r="D728" s="103"/>
      <c r="E728" s="10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02"/>
      <c r="D729" s="103"/>
      <c r="E729" s="10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02"/>
      <c r="D730" s="103"/>
      <c r="E730" s="10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02"/>
      <c r="D731" s="103"/>
      <c r="E731" s="10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02"/>
      <c r="D732" s="103"/>
      <c r="E732" s="10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02"/>
      <c r="D733" s="103"/>
      <c r="E733" s="10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02"/>
      <c r="D734" s="103"/>
      <c r="E734" s="10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02"/>
      <c r="D735" s="103"/>
      <c r="E735" s="10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02"/>
      <c r="D736" s="103"/>
      <c r="E736" s="10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02"/>
      <c r="D737" s="103"/>
      <c r="E737" s="10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02"/>
      <c r="D738" s="103"/>
      <c r="E738" s="10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02"/>
      <c r="D739" s="103"/>
      <c r="E739" s="10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02"/>
      <c r="D740" s="103"/>
      <c r="E740" s="10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02"/>
      <c r="D741" s="103"/>
      <c r="E741" s="10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02"/>
      <c r="D742" s="103"/>
      <c r="E742" s="10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02"/>
      <c r="D743" s="103"/>
      <c r="E743" s="10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02"/>
      <c r="D744" s="103"/>
      <c r="E744" s="10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02"/>
      <c r="D745" s="103"/>
      <c r="E745" s="10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02"/>
      <c r="D746" s="103"/>
      <c r="E746" s="10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02"/>
      <c r="D747" s="103"/>
      <c r="E747" s="10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02"/>
      <c r="D748" s="103"/>
      <c r="E748" s="10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02"/>
      <c r="D749" s="103"/>
      <c r="E749" s="10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02"/>
      <c r="D750" s="103"/>
      <c r="E750" s="10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02"/>
      <c r="D751" s="103"/>
      <c r="E751" s="10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02"/>
      <c r="D752" s="103"/>
      <c r="E752" s="10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02"/>
      <c r="D753" s="103"/>
      <c r="E753" s="10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02"/>
      <c r="D754" s="103"/>
      <c r="E754" s="10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02"/>
      <c r="D755" s="103"/>
      <c r="E755" s="10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02"/>
      <c r="D756" s="103"/>
      <c r="E756" s="10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02"/>
      <c r="D757" s="103"/>
      <c r="E757" s="10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02"/>
      <c r="D758" s="103"/>
      <c r="E758" s="10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02"/>
      <c r="D759" s="103"/>
      <c r="E759" s="10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02"/>
      <c r="D760" s="103"/>
      <c r="E760" s="10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02"/>
      <c r="D761" s="103"/>
      <c r="E761" s="10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02"/>
      <c r="D762" s="103"/>
      <c r="E762" s="10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02"/>
      <c r="D763" s="103"/>
      <c r="E763" s="10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02"/>
      <c r="D764" s="103"/>
      <c r="E764" s="10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02"/>
      <c r="D765" s="103"/>
      <c r="E765" s="10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02"/>
      <c r="D766" s="103"/>
      <c r="E766" s="10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02"/>
      <c r="D767" s="103"/>
      <c r="E767" s="10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02"/>
      <c r="D768" s="103"/>
      <c r="E768" s="10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02"/>
      <c r="D769" s="103"/>
      <c r="E769" s="10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02"/>
      <c r="D770" s="103"/>
      <c r="E770" s="10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02"/>
      <c r="D771" s="103"/>
      <c r="E771" s="10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02"/>
      <c r="D772" s="103"/>
      <c r="E772" s="10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02"/>
      <c r="D773" s="103"/>
      <c r="E773" s="10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02"/>
      <c r="D774" s="103"/>
      <c r="E774" s="10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02"/>
      <c r="D775" s="103"/>
      <c r="E775" s="10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02"/>
      <c r="D776" s="103"/>
      <c r="E776" s="10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02"/>
      <c r="D777" s="103"/>
      <c r="E777" s="10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02"/>
      <c r="D778" s="103"/>
      <c r="E778" s="10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02"/>
      <c r="D779" s="103"/>
      <c r="E779" s="10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02"/>
      <c r="D780" s="103"/>
      <c r="E780" s="10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02"/>
      <c r="D781" s="103"/>
      <c r="E781" s="10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02"/>
      <c r="D782" s="103"/>
      <c r="E782" s="10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02"/>
      <c r="D783" s="103"/>
      <c r="E783" s="10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02"/>
      <c r="D784" s="103"/>
      <c r="E784" s="10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02"/>
      <c r="D785" s="103"/>
      <c r="E785" s="10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02"/>
      <c r="D786" s="103"/>
      <c r="E786" s="10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02"/>
      <c r="D787" s="103"/>
      <c r="E787" s="10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02"/>
      <c r="D788" s="103"/>
      <c r="E788" s="10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02"/>
      <c r="D789" s="103"/>
      <c r="E789" s="10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02"/>
      <c r="D790" s="103"/>
      <c r="E790" s="10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02"/>
      <c r="D791" s="103"/>
      <c r="E791" s="10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02"/>
      <c r="D792" s="103"/>
      <c r="E792" s="10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02"/>
      <c r="D793" s="103"/>
      <c r="E793" s="10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02"/>
      <c r="D794" s="103"/>
      <c r="E794" s="10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02"/>
      <c r="D795" s="103"/>
      <c r="E795" s="10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02"/>
      <c r="D796" s="103"/>
      <c r="E796" s="10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02"/>
      <c r="D797" s="103"/>
      <c r="E797" s="10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02"/>
      <c r="D798" s="103"/>
      <c r="E798" s="10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02"/>
      <c r="D799" s="103"/>
      <c r="E799" s="10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02"/>
      <c r="D800" s="103"/>
      <c r="E800" s="10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02"/>
      <c r="D801" s="103"/>
      <c r="E801" s="10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02"/>
      <c r="D802" s="103"/>
      <c r="E802" s="10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02"/>
      <c r="D803" s="103"/>
      <c r="E803" s="10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02"/>
      <c r="D804" s="103"/>
      <c r="E804" s="10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02"/>
      <c r="D805" s="103"/>
      <c r="E805" s="10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02"/>
      <c r="D806" s="103"/>
      <c r="E806" s="10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02"/>
      <c r="D807" s="103"/>
      <c r="E807" s="10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02"/>
      <c r="D808" s="103"/>
      <c r="E808" s="10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02"/>
      <c r="D809" s="103"/>
      <c r="E809" s="10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02"/>
      <c r="D810" s="103"/>
      <c r="E810" s="10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02"/>
      <c r="D811" s="103"/>
      <c r="E811" s="10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02"/>
      <c r="D812" s="103"/>
      <c r="E812" s="10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02"/>
      <c r="D813" s="103"/>
      <c r="E813" s="10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02"/>
      <c r="D814" s="103"/>
      <c r="E814" s="10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02"/>
      <c r="D815" s="103"/>
      <c r="E815" s="10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02"/>
      <c r="D816" s="103"/>
      <c r="E816" s="10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02"/>
      <c r="D817" s="103"/>
      <c r="E817" s="10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02"/>
      <c r="D818" s="103"/>
      <c r="E818" s="10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02"/>
      <c r="D819" s="103"/>
      <c r="E819" s="10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02"/>
      <c r="D820" s="103"/>
      <c r="E820" s="10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02"/>
      <c r="D821" s="103"/>
      <c r="E821" s="10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02"/>
      <c r="D822" s="103"/>
      <c r="E822" s="10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02"/>
      <c r="D823" s="103"/>
      <c r="E823" s="10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02"/>
      <c r="D824" s="103"/>
      <c r="E824" s="10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02"/>
      <c r="D825" s="103"/>
      <c r="E825" s="10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02"/>
      <c r="D826" s="103"/>
      <c r="E826" s="10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02"/>
      <c r="D827" s="103"/>
      <c r="E827" s="10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02"/>
      <c r="D828" s="103"/>
      <c r="E828" s="10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02"/>
      <c r="D829" s="103"/>
      <c r="E829" s="10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02"/>
      <c r="D830" s="103"/>
      <c r="E830" s="10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02"/>
      <c r="D831" s="103"/>
      <c r="E831" s="10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02"/>
      <c r="D832" s="103"/>
      <c r="E832" s="10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02"/>
      <c r="D833" s="103"/>
      <c r="E833" s="10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02"/>
      <c r="D834" s="103"/>
      <c r="E834" s="10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02"/>
      <c r="D835" s="103"/>
      <c r="E835" s="10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02"/>
      <c r="D836" s="103"/>
      <c r="E836" s="10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02"/>
      <c r="D837" s="103"/>
      <c r="E837" s="10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02"/>
      <c r="D838" s="103"/>
      <c r="E838" s="10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02"/>
      <c r="D839" s="103"/>
      <c r="E839" s="10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02"/>
      <c r="D840" s="103"/>
      <c r="E840" s="10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02"/>
      <c r="D841" s="103"/>
      <c r="E841" s="10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02"/>
      <c r="D842" s="103"/>
      <c r="E842" s="10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02"/>
      <c r="D843" s="103"/>
      <c r="E843" s="10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02"/>
      <c r="D844" s="103"/>
      <c r="E844" s="10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02"/>
      <c r="D845" s="103"/>
      <c r="E845" s="10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02"/>
      <c r="D846" s="103"/>
      <c r="E846" s="10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02"/>
      <c r="D847" s="103"/>
      <c r="E847" s="10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02"/>
      <c r="D848" s="103"/>
      <c r="E848" s="10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02"/>
      <c r="D849" s="103"/>
      <c r="E849" s="10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02"/>
      <c r="D850" s="103"/>
      <c r="E850" s="10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02"/>
      <c r="D851" s="103"/>
      <c r="E851" s="10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02"/>
      <c r="D852" s="103"/>
      <c r="E852" s="10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02"/>
      <c r="D853" s="103"/>
      <c r="E853" s="10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02"/>
      <c r="D854" s="103"/>
      <c r="E854" s="10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02"/>
      <c r="D855" s="103"/>
      <c r="E855" s="10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02"/>
      <c r="D856" s="103"/>
      <c r="E856" s="10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02"/>
      <c r="D857" s="103"/>
      <c r="E857" s="10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02"/>
      <c r="D858" s="103"/>
      <c r="E858" s="10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02"/>
      <c r="D859" s="103"/>
      <c r="E859" s="10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02"/>
      <c r="D860" s="103"/>
      <c r="E860" s="10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02"/>
      <c r="D861" s="103"/>
      <c r="E861" s="10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02"/>
      <c r="D862" s="103"/>
      <c r="E862" s="10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02"/>
      <c r="D863" s="103"/>
      <c r="E863" s="10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02"/>
      <c r="D864" s="103"/>
      <c r="E864" s="10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02"/>
      <c r="D865" s="103"/>
      <c r="E865" s="10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02"/>
      <c r="D866" s="103"/>
      <c r="E866" s="10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02"/>
      <c r="D867" s="103"/>
      <c r="E867" s="10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02"/>
      <c r="D868" s="103"/>
      <c r="E868" s="10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02"/>
      <c r="D869" s="103"/>
      <c r="E869" s="10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02"/>
      <c r="D870" s="103"/>
      <c r="E870" s="10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02"/>
      <c r="D871" s="103"/>
      <c r="E871" s="10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02"/>
      <c r="D872" s="103"/>
      <c r="E872" s="10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02"/>
      <c r="D873" s="103"/>
      <c r="E873" s="10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02"/>
      <c r="D874" s="103"/>
      <c r="E874" s="10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02"/>
      <c r="D875" s="103"/>
      <c r="E875" s="10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02"/>
      <c r="D876" s="103"/>
      <c r="E876" s="10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02"/>
      <c r="D877" s="103"/>
      <c r="E877" s="10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02"/>
      <c r="D878" s="103"/>
      <c r="E878" s="10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02"/>
      <c r="D879" s="103"/>
      <c r="E879" s="10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02"/>
      <c r="D880" s="103"/>
      <c r="E880" s="10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02"/>
      <c r="D881" s="103"/>
      <c r="E881" s="10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02"/>
      <c r="D882" s="103"/>
      <c r="E882" s="10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02"/>
      <c r="D883" s="103"/>
      <c r="E883" s="10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02"/>
      <c r="D884" s="103"/>
      <c r="E884" s="10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02"/>
      <c r="D885" s="103"/>
      <c r="E885" s="10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02"/>
      <c r="D886" s="103"/>
      <c r="E886" s="10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02"/>
      <c r="D887" s="103"/>
      <c r="E887" s="10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02"/>
      <c r="D888" s="103"/>
      <c r="E888" s="10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02"/>
      <c r="D889" s="103"/>
      <c r="E889" s="10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02"/>
      <c r="D890" s="103"/>
      <c r="E890" s="10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02"/>
      <c r="D891" s="103"/>
      <c r="E891" s="10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02"/>
      <c r="D892" s="103"/>
      <c r="E892" s="10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02"/>
      <c r="D893" s="103"/>
      <c r="E893" s="10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02"/>
      <c r="D894" s="103"/>
      <c r="E894" s="10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02"/>
      <c r="D895" s="103"/>
      <c r="E895" s="10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02"/>
      <c r="D896" s="103"/>
      <c r="E896" s="10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02"/>
      <c r="D897" s="103"/>
      <c r="E897" s="10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02"/>
      <c r="D898" s="103"/>
      <c r="E898" s="10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02"/>
      <c r="D899" s="103"/>
      <c r="E899" s="10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02"/>
      <c r="D900" s="103"/>
      <c r="E900" s="10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02"/>
      <c r="D901" s="103"/>
      <c r="E901" s="10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02"/>
      <c r="D902" s="103"/>
      <c r="E902" s="10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02"/>
      <c r="D903" s="103"/>
      <c r="E903" s="10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02"/>
      <c r="D904" s="103"/>
      <c r="E904" s="10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02"/>
      <c r="D905" s="103"/>
      <c r="E905" s="10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02"/>
      <c r="D906" s="103"/>
      <c r="E906" s="10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02"/>
      <c r="D907" s="103"/>
      <c r="E907" s="10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02"/>
      <c r="D908" s="103"/>
      <c r="E908" s="10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02"/>
      <c r="D909" s="103"/>
      <c r="E909" s="10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02"/>
      <c r="D910" s="103"/>
      <c r="E910" s="10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02"/>
      <c r="D911" s="103"/>
      <c r="E911" s="10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02"/>
      <c r="D912" s="103"/>
      <c r="E912" s="10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02"/>
      <c r="D913" s="103"/>
      <c r="E913" s="10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02"/>
      <c r="D914" s="103"/>
      <c r="E914" s="10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02"/>
      <c r="D915" s="103"/>
      <c r="E915" s="10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02"/>
      <c r="D916" s="103"/>
      <c r="E916" s="10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02"/>
      <c r="D917" s="103"/>
      <c r="E917" s="10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02"/>
      <c r="D918" s="103"/>
      <c r="E918" s="10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02"/>
      <c r="D919" s="103"/>
      <c r="E919" s="10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02"/>
      <c r="D920" s="103"/>
      <c r="E920" s="10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02"/>
      <c r="D921" s="103"/>
      <c r="E921" s="10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02"/>
      <c r="D922" s="103"/>
      <c r="E922" s="10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02"/>
      <c r="D923" s="103"/>
      <c r="E923" s="10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02"/>
      <c r="D924" s="103"/>
      <c r="E924" s="10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02"/>
      <c r="D925" s="103"/>
      <c r="E925" s="10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02"/>
      <c r="D926" s="103"/>
      <c r="E926" s="10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02"/>
      <c r="D927" s="103"/>
      <c r="E927" s="10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02"/>
      <c r="D928" s="103"/>
      <c r="E928" s="10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02"/>
      <c r="D929" s="103"/>
      <c r="E929" s="10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02"/>
      <c r="D930" s="103"/>
      <c r="E930" s="10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02"/>
      <c r="D931" s="103"/>
      <c r="E931" s="10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02"/>
      <c r="D932" s="103"/>
      <c r="E932" s="10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02"/>
      <c r="D933" s="103"/>
      <c r="E933" s="10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02"/>
      <c r="D934" s="103"/>
      <c r="E934" s="10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02"/>
      <c r="D935" s="103"/>
      <c r="E935" s="10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02"/>
      <c r="D936" s="103"/>
      <c r="E936" s="10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02"/>
      <c r="D937" s="103"/>
      <c r="E937" s="10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02"/>
      <c r="D938" s="103"/>
      <c r="E938" s="10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02"/>
      <c r="D939" s="103"/>
      <c r="E939" s="10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02"/>
      <c r="D940" s="103"/>
      <c r="E940" s="10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02"/>
      <c r="D941" s="103"/>
      <c r="E941" s="10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02"/>
      <c r="D942" s="103"/>
      <c r="E942" s="10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02"/>
      <c r="D943" s="103"/>
      <c r="E943" s="10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02"/>
      <c r="D944" s="103"/>
      <c r="E944" s="10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02"/>
      <c r="D945" s="103"/>
      <c r="E945" s="10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02"/>
      <c r="D946" s="103"/>
      <c r="E946" s="10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02"/>
      <c r="D947" s="103"/>
      <c r="E947" s="10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02"/>
      <c r="D948" s="103"/>
      <c r="E948" s="10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02"/>
      <c r="D949" s="103"/>
      <c r="E949" s="10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02"/>
      <c r="D950" s="103"/>
      <c r="E950" s="10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02"/>
      <c r="D951" s="103"/>
      <c r="E951" s="10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02"/>
      <c r="D952" s="103"/>
      <c r="E952" s="10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02"/>
      <c r="D953" s="103"/>
      <c r="E953" s="10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02"/>
      <c r="D954" s="103"/>
      <c r="E954" s="10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02"/>
      <c r="D955" s="103"/>
      <c r="E955" s="10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02"/>
      <c r="D956" s="103"/>
      <c r="E956" s="10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02"/>
      <c r="D957" s="103"/>
      <c r="E957" s="10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02"/>
      <c r="D958" s="103"/>
      <c r="E958" s="10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02"/>
      <c r="D959" s="103"/>
      <c r="E959" s="10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02"/>
      <c r="D960" s="103"/>
      <c r="E960" s="10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02"/>
      <c r="D961" s="103"/>
      <c r="E961" s="10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02"/>
      <c r="D962" s="103"/>
      <c r="E962" s="10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02"/>
      <c r="D963" s="103"/>
      <c r="E963" s="10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02"/>
      <c r="D964" s="103"/>
      <c r="E964" s="10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02"/>
      <c r="D965" s="103"/>
      <c r="E965" s="10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02"/>
      <c r="D966" s="103"/>
      <c r="E966" s="10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02"/>
      <c r="D967" s="103"/>
      <c r="E967" s="10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02"/>
      <c r="D968" s="103"/>
      <c r="E968" s="10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02"/>
      <c r="D969" s="103"/>
      <c r="E969" s="10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02"/>
      <c r="D970" s="103"/>
      <c r="E970" s="10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02"/>
      <c r="D971" s="103"/>
      <c r="E971" s="10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02"/>
      <c r="D972" s="103"/>
      <c r="E972" s="10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02"/>
      <c r="D973" s="103"/>
      <c r="E973" s="10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02"/>
      <c r="D974" s="103"/>
      <c r="E974" s="10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02"/>
      <c r="D975" s="103"/>
      <c r="E975" s="10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02"/>
      <c r="D976" s="103"/>
      <c r="E976" s="10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02"/>
      <c r="D977" s="103"/>
      <c r="E977" s="10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02"/>
      <c r="D978" s="103"/>
      <c r="E978" s="10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02"/>
      <c r="D979" s="103"/>
      <c r="E979" s="10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02"/>
      <c r="D980" s="103"/>
      <c r="E980" s="10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02"/>
      <c r="D981" s="103"/>
      <c r="E981" s="10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02"/>
      <c r="D982" s="103"/>
      <c r="E982" s="10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02"/>
      <c r="D983" s="103"/>
      <c r="E983" s="10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02"/>
      <c r="D984" s="103"/>
      <c r="E984" s="10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02"/>
      <c r="D985" s="103"/>
      <c r="E985" s="10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02"/>
      <c r="D986" s="103"/>
      <c r="E986" s="10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02"/>
      <c r="D987" s="103"/>
      <c r="E987" s="10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02"/>
      <c r="D988" s="103"/>
      <c r="E988" s="10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02"/>
      <c r="D989" s="103"/>
      <c r="E989" s="10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02"/>
      <c r="D990" s="103"/>
      <c r="E990" s="10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02"/>
      <c r="D991" s="103"/>
      <c r="E991" s="10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02"/>
      <c r="D992" s="103"/>
      <c r="E992" s="10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02"/>
      <c r="D993" s="103"/>
      <c r="E993" s="10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02"/>
      <c r="D994" s="103"/>
      <c r="E994" s="10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02"/>
      <c r="D995" s="103"/>
      <c r="E995" s="10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02"/>
      <c r="D996" s="103"/>
      <c r="E996" s="10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02"/>
      <c r="D997" s="103"/>
      <c r="E997" s="10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02"/>
      <c r="D998" s="103"/>
      <c r="E998" s="10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02"/>
      <c r="D999" s="103"/>
      <c r="E999" s="10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02"/>
      <c r="D1000" s="103"/>
      <c r="E1000" s="10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B1:C1"/>
    <mergeCell ref="D1:F1"/>
    <mergeCell ref="G1:J1"/>
    <mergeCell ref="B2:J2"/>
    <mergeCell ref="G3:J3"/>
    <mergeCell ref="G6:J6"/>
    <mergeCell ref="G8:I8"/>
    <mergeCell ref="J25:J27"/>
  </mergeCells>
  <printOptions/>
  <pageMargins bottom="0.75" footer="0.0" header="0.0" left="0.7" right="0.7" top="0.75"/>
  <pageSetup paperSize="9" orientation="portrait"/>
  <drawing r:id="rId1"/>
</worksheet>
</file>