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jc\Projects\Projekti 2018\Self balancing robot\"/>
    </mc:Choice>
  </mc:AlternateContent>
  <bookViews>
    <workbookView xWindow="0" yWindow="0" windowWidth="2370" windowHeight="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63" i="1"/>
  <c r="E64" i="1"/>
  <c r="E65" i="1"/>
  <c r="E66" i="1"/>
  <c r="E67" i="1"/>
  <c r="E62" i="1"/>
  <c r="E61" i="1" l="1"/>
  <c r="E22" i="1"/>
  <c r="E20" i="1"/>
  <c r="E21" i="1"/>
  <c r="E19" i="1"/>
  <c r="E18" i="1" l="1"/>
  <c r="E56" i="1"/>
  <c r="E55" i="1"/>
  <c r="E54" i="1"/>
  <c r="E53" i="1"/>
  <c r="E51" i="1"/>
  <c r="E52" i="1"/>
  <c r="E50" i="1"/>
  <c r="E49" i="1"/>
  <c r="E48" i="1"/>
  <c r="E46" i="1"/>
  <c r="E45" i="1"/>
  <c r="E47" i="1"/>
  <c r="E44" i="1"/>
  <c r="E59" i="1"/>
  <c r="E43" i="1" l="1"/>
  <c r="E40" i="1"/>
  <c r="E39" i="1"/>
  <c r="E38" i="1" l="1"/>
  <c r="E33" i="1"/>
  <c r="E34" i="1"/>
  <c r="E35" i="1"/>
  <c r="E32" i="1"/>
  <c r="E26" i="1"/>
  <c r="E27" i="1"/>
  <c r="E28" i="1"/>
  <c r="E25" i="1"/>
  <c r="E24" i="1" l="1"/>
  <c r="E31" i="1"/>
  <c r="E7" i="1"/>
  <c r="E8" i="1"/>
  <c r="E9" i="1"/>
  <c r="E10" i="1"/>
  <c r="E11" i="1"/>
  <c r="E12" i="1"/>
  <c r="E13" i="1"/>
  <c r="E14" i="1"/>
  <c r="E15" i="1"/>
  <c r="E16" i="1"/>
  <c r="E6" i="1"/>
  <c r="E5" i="1" l="1"/>
  <c r="G2" i="1" s="1"/>
  <c r="G3" i="1" s="1"/>
</calcChain>
</file>

<file path=xl/sharedStrings.xml><?xml version="1.0" encoding="utf-8"?>
<sst xmlns="http://schemas.openxmlformats.org/spreadsheetml/2006/main" count="107" uniqueCount="62">
  <si>
    <t>Self-balancing robot bill of materials</t>
  </si>
  <si>
    <t>Quantity</t>
  </si>
  <si>
    <t>Price</t>
  </si>
  <si>
    <t>Brushed DC motor with gearbox, encoder, wheel and mounting bracket</t>
  </si>
  <si>
    <t>LiPo Battery 4200 mAh 25C 7.4 V</t>
  </si>
  <si>
    <t>Links</t>
  </si>
  <si>
    <t>LINK</t>
  </si>
  <si>
    <t>LiPo Charger</t>
  </si>
  <si>
    <t>LTC4002-8.4</t>
  </si>
  <si>
    <t xml:space="preserve">Schottky Diode </t>
  </si>
  <si>
    <t>C_in = 10uF 25V</t>
  </si>
  <si>
    <t>C_out = 22uF 16V</t>
  </si>
  <si>
    <t>L  = 5uH</t>
  </si>
  <si>
    <t>R_comp = 2.2k</t>
  </si>
  <si>
    <t>PMOSFET</t>
  </si>
  <si>
    <t>LED Red</t>
  </si>
  <si>
    <t>R_sense = 50m</t>
  </si>
  <si>
    <t>C_comp = 0.47uF 16V</t>
  </si>
  <si>
    <t>R_led = 1k</t>
  </si>
  <si>
    <t>Passive Balancer</t>
  </si>
  <si>
    <t>optocoupler 2 channel</t>
  </si>
  <si>
    <t>NMOSFET transistor 2 channel</t>
  </si>
  <si>
    <t>R_disch 100ohm &gt;250mW</t>
  </si>
  <si>
    <t>R_led 250ohm &gt;625mW</t>
  </si>
  <si>
    <t>Project cost:</t>
  </si>
  <si>
    <t>Motor drive</t>
  </si>
  <si>
    <t>TI DRV8871</t>
  </si>
  <si>
    <t>C_bulk 47uF</t>
  </si>
  <si>
    <t>R_ilim 20k</t>
  </si>
  <si>
    <t>C_bypass 0.1uF</t>
  </si>
  <si>
    <t>Sensors</t>
  </si>
  <si>
    <t>SparkFun 9DoF Sensor Stick</t>
  </si>
  <si>
    <t>Ultrasonic sensor HC-SR04</t>
  </si>
  <si>
    <t>MCU</t>
  </si>
  <si>
    <t>Bluetooth interface</t>
  </si>
  <si>
    <t>HC-06</t>
  </si>
  <si>
    <t>STM32F030RC</t>
  </si>
  <si>
    <t>Voltager regulator 3.3V</t>
  </si>
  <si>
    <t>C_bypass_0.01uF</t>
  </si>
  <si>
    <t>C_bypass_1uF</t>
  </si>
  <si>
    <t>C_bypass_47uF</t>
  </si>
  <si>
    <t>10-pin SWD cable</t>
  </si>
  <si>
    <t>10-pin SWD board connector</t>
  </si>
  <si>
    <t>ST-LINKv2 programmer</t>
  </si>
  <si>
    <t xml:space="preserve">pushbutton </t>
  </si>
  <si>
    <t>Quarz 32MHz</t>
  </si>
  <si>
    <t>C_quartz 22pF</t>
  </si>
  <si>
    <t xml:space="preserve">R_pullup 10k </t>
  </si>
  <si>
    <t>Connectors</t>
  </si>
  <si>
    <t>LDOs</t>
  </si>
  <si>
    <t>3.3V LDO</t>
  </si>
  <si>
    <t>5V LDO</t>
  </si>
  <si>
    <t>C_out = 4.7uF</t>
  </si>
  <si>
    <t>C_in = 1uF</t>
  </si>
  <si>
    <t>[Charger] 12V barrel connector</t>
  </si>
  <si>
    <t>[Battery] T-connector male</t>
  </si>
  <si>
    <t>Will be soldered together with existing wires!</t>
  </si>
  <si>
    <t>[Motor]20 pack  JST-PH 6-pin female + male</t>
  </si>
  <si>
    <t>[Battery] JST-XH 3.pin female connector  (100 pairs packet)</t>
  </si>
  <si>
    <t>pin header 4-pin 1 row female (50 packet)</t>
  </si>
  <si>
    <t>pin header 4-pin 1 row male 90 degrees (12 packet)</t>
  </si>
  <si>
    <t>To be payed: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</si>
</sst>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8" fontId="0" fillId="0" borderId="0" xfId="0" applyNumberFormat="1"/>
    <xf numFmtId="8" fontId="0" fillId="3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de/ProductDetail/Toshiba/SSM6N7002KFULF?qs=sGAEpiMZZMshyDBzk1%2fWi25lkV8WyPMRPMh2nyl0nJLn4SZ109UH7g%3d%3d" TargetMode="External"/><Relationship Id="rId18" Type="http://schemas.openxmlformats.org/officeDocument/2006/relationships/hyperlink" Target="https://www.mouser.de/ProductDetail/Lelon/VE-470M1CTR-0505?qs=sGAEpiMZZMsh%252b1woXyUXjxS6O09YE51sIRSvbXT7Mx0%3d" TargetMode="External"/><Relationship Id="rId26" Type="http://schemas.openxmlformats.org/officeDocument/2006/relationships/hyperlink" Target="https://www.mouser.de/ProductDetail/Wurth-Electronics/885012105001?qs=sGAEpiMZZMs0AnBnWHyRQEGbLOF2VP1itt3iYT%252bubeG3oCYbAX2wrw%3d%3d" TargetMode="External"/><Relationship Id="rId39" Type="http://schemas.openxmlformats.org/officeDocument/2006/relationships/hyperlink" Target="https://www.mouser.de/ProductDetail/Harwin/M20-7820446?qs=sGAEpiMZZMs%252bGHln7q6pmzlZUuX%2f53qjhfL%2fyOAnFjk%3d" TargetMode="External"/><Relationship Id="rId21" Type="http://schemas.openxmlformats.org/officeDocument/2006/relationships/hyperlink" Target="https://eckstein-shop.de/HC-SR04-Abstandsmessung-Ultraschall-Ultrasonic-Sensor-Module" TargetMode="External"/><Relationship Id="rId34" Type="http://schemas.openxmlformats.org/officeDocument/2006/relationships/hyperlink" Target="https://www.mouser.de/ProductDetail/Vishay-Beyschlag/MCU08050C1002FP500?qs=sGAEpiMZZMukHu%252bjC5l7YakAQbGsgBTb%252b71Hv7k1g6A%3d" TargetMode="External"/><Relationship Id="rId42" Type="http://schemas.openxmlformats.org/officeDocument/2006/relationships/hyperlink" Target="https://www.mouser.de/ProductDetail/CUI/PJ-076B?qs=sGAEpiMZZMtnOp%252bbbqA009lE0K0K%252bPZG3%2f5eTmQza7iU0scJW8bDow%3d%3d" TargetMode="External"/><Relationship Id="rId7" Type="http://schemas.openxmlformats.org/officeDocument/2006/relationships/hyperlink" Target="https://www.mouser.de/ProductDetail/Wurth-Electronics/885012207049?qs=sGAEpiMZZMs0AnBnWHyRQEGbLOF2VP1ibHW7b6TkUkMWFpQZH0IIxg%3d%3d" TargetMode="External"/><Relationship Id="rId2" Type="http://schemas.openxmlformats.org/officeDocument/2006/relationships/hyperlink" Target="https://www.mouser.de/ProductDetail/Diodes-Incorporated/DMP3099L-7?qs=sGAEpiMZZMshyDBzk1%2fWi%252bzdcdBSapG%252bDctwa3X8OfU%3d" TargetMode="External"/><Relationship Id="rId16" Type="http://schemas.openxmlformats.org/officeDocument/2006/relationships/hyperlink" Target="https://www.mouser.de/ProductDetail/Texas-Instruments/DRV8871DDAR?qs=sGAEpiMZZMtKB4wrjsn3lfiMsjpaDHn7iQzpxEt09sg%3d" TargetMode="External"/><Relationship Id="rId29" Type="http://schemas.openxmlformats.org/officeDocument/2006/relationships/hyperlink" Target="https://www.mouser.de/ProductDetail/Adafruit/1675?qs=sGAEpiMZZMsMyYRRhGMFNoz71MgRCkjBt4Dfh6D%2fb9c%3d" TargetMode="External"/><Relationship Id="rId1" Type="http://schemas.openxmlformats.org/officeDocument/2006/relationships/hyperlink" Target="https://www.mouser.de/ProductDetail/Analog-Devices-Linear-Technology/LTC4002ES8-84PBF?qs=sGAEpiMZZMvi6wO7nhr1L98cwPUmAHS2xX52EE9LnZU%3d" TargetMode="External"/><Relationship Id="rId6" Type="http://schemas.openxmlformats.org/officeDocument/2006/relationships/hyperlink" Target="https://www.mouser.de/ProductDetail/Murata-Electronics/GRT21BR61C226ME13L?qs=sGAEpiMZZMs0AnBnWHyRQKtaB%2fEehnE2AsB3VPYRhXTuRoEU62uFTw%3d%3d" TargetMode="External"/><Relationship Id="rId11" Type="http://schemas.openxmlformats.org/officeDocument/2006/relationships/hyperlink" Target="https://www.mouser.de/ProductDetail/Vishay-Draloric/RCG08051K00JNEA?qs=sGAEpiMZZMvdGkrng054txHNZGp1%252bJDHxSRLpCrqEQE%3d" TargetMode="External"/><Relationship Id="rId24" Type="http://schemas.openxmlformats.org/officeDocument/2006/relationships/hyperlink" Target="https://www.mouser.de/ProductDetail/Torex-Semiconductor/XC6902N331MR-G?qs=sGAEpiMZZMug9GoBKXZ75y20zkrPJcGQtSww5bTO5pc76yl%252b4q%252b59g%3d%3d" TargetMode="External"/><Relationship Id="rId32" Type="http://schemas.openxmlformats.org/officeDocument/2006/relationships/hyperlink" Target="https://www.mouser.de/ProductDetail/ABRACON/ABL-32000MHZ-B2?qs=sGAEpiMZZMsBj6bBr9Q9aUe%252bp9Tek3UMArupV69OTu0%3d" TargetMode="External"/><Relationship Id="rId37" Type="http://schemas.openxmlformats.org/officeDocument/2006/relationships/hyperlink" Target="https://www.mouser.de/ProductDetail/KEMET/C0805C105Z4VACTU?qs=sGAEpiMZZMs0AnBnWHyRQOf5HOpVaXbhbgdd84s8%252bc0%3d" TargetMode="External"/><Relationship Id="rId40" Type="http://schemas.openxmlformats.org/officeDocument/2006/relationships/hyperlink" Target="https://www.mouser.de/ProductDetail/Molex/90121-0124?qs=sGAEpiMZZMs%252bGHln7q6pm8NDWwBzqQCN9ljeVv84Gfk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de/ProductDetail/Taiyo-Yuden/TMK316BJ106KL-T?qs=sGAEpiMZZMsh%252b1woXyUXj7c1PCWacDCM2kXml7%252b2W0M%3d" TargetMode="External"/><Relationship Id="rId15" Type="http://schemas.openxmlformats.org/officeDocument/2006/relationships/hyperlink" Target="https://www.mouser.de/ProductDetail/Panasonic/ERJ-12ZYJ241U?qs=sGAEpiMZZMu61qfTUdNhGzRxdwze5h8ZwEmtQb%252bDjmI%3d" TargetMode="External"/><Relationship Id="rId23" Type="http://schemas.openxmlformats.org/officeDocument/2006/relationships/hyperlink" Target="https://www.ebay.com/itm/HC-06-Wireless-Bluetooth-Arduino-PI-JY-MCU-Serial-RF-5V-Transeiver-Module-US/272770538673?hash=item3f82641cb1:g:TzYAAOSw8l5ZcU7D:rk:8:pf:0" TargetMode="External"/><Relationship Id="rId28" Type="http://schemas.openxmlformats.org/officeDocument/2006/relationships/hyperlink" Target="https://www.mouser.de/ProductDetail/Wurth-Electronics/885012107013?qs=sGAEpiMZZMs0AnBnWHyRQEGbLOF2VP1ie2%252bBToTY6gmwyg6gOTiWLg%3d%3d" TargetMode="External"/><Relationship Id="rId36" Type="http://schemas.openxmlformats.org/officeDocument/2006/relationships/hyperlink" Target="https://www.mouser.de/ProductDetail/STMicroelectronics/LDL1117S50R?qs=%2fha2pyFaduhDu7zeV1H9OrFR2HsnbScdcnkQ5%2ffj3eg4iC42%2fdcS9g%3d%3d" TargetMode="External"/><Relationship Id="rId10" Type="http://schemas.openxmlformats.org/officeDocument/2006/relationships/hyperlink" Target="https://www.mouser.de/ProductDetail/Vishay-Draloric/RCG08052K20JNEA?qs=sGAEpiMZZMvdGkrng054txHNZGp1%252bJDHTRTqig9hXsY%3d" TargetMode="External"/><Relationship Id="rId19" Type="http://schemas.openxmlformats.org/officeDocument/2006/relationships/hyperlink" Target="https://www.mouser.de/ProductDetail/Vishay-Vitramon/VJ1206Y104MXJCW1BC?qs=sGAEpiMZZMs0AnBnWHyRQGuekufMepD5zbyU%2fsNKxDs%3d" TargetMode="External"/><Relationship Id="rId31" Type="http://schemas.openxmlformats.org/officeDocument/2006/relationships/hyperlink" Target="https://www.mouser.de/ProductDetail/Grayhill/95C04B3GWRT?qs=sGAEpiMZZMuoocfCme37cvwSktETNPw6n9Oj0YRWbEk%3d" TargetMode="External"/><Relationship Id="rId44" Type="http://schemas.openxmlformats.org/officeDocument/2006/relationships/hyperlink" Target="https://www.ebay.com/itm/100-Pairs-2-3-4-6Pin-10p-JST-XH-2-54MM-Male-Female-Right-Angle-connector-for-PCB/272918813557?hash=item3f8b3a9b75:m:mgz5ocyfux30f0H417-DqLQ:rk:11:pf:0" TargetMode="External"/><Relationship Id="rId4" Type="http://schemas.openxmlformats.org/officeDocument/2006/relationships/hyperlink" Target="https://www.mouser.de/ProductDetail/Panasonic/ELL-ATV5R1N?qs=sGAEpiMZZMsg%252by3WlYCkUx1timcRUWyDbf85TGd6TJY%3d" TargetMode="External"/><Relationship Id="rId9" Type="http://schemas.openxmlformats.org/officeDocument/2006/relationships/hyperlink" Target="https://www.mouser.de/ProductDetail/Welwyn-Components-TT-Electronics/LRC-LR1206LF-01-R050-F?qs=sGAEpiMZZMvdGkrng054t7hCDDUd7kcPV48DIYkWJck%3d" TargetMode="External"/><Relationship Id="rId14" Type="http://schemas.openxmlformats.org/officeDocument/2006/relationships/hyperlink" Target="https://www.mouser.de/ProductDetail/ROHM-Semiconductor/ESR18EZPF1000?qs=sGAEpiMZZMtlubZbdhIBIGrVcSH3vih4KsXKLarB8iE%3d" TargetMode="External"/><Relationship Id="rId22" Type="http://schemas.openxmlformats.org/officeDocument/2006/relationships/hyperlink" Target="https://www.mouser.de/ProductDetail/STMicroelectronics/STM32F030RCT6?qs=sGAEpiMZZMuoKKEcg8mMKGHUAmntboesmJKuiyldZcWGWKbCJWGZtw%3d%3d" TargetMode="External"/><Relationship Id="rId27" Type="http://schemas.openxmlformats.org/officeDocument/2006/relationships/hyperlink" Target="https://www.mouser.de/ProductDetail/KEMET/C0805C105Z4VACTU?qs=sGAEpiMZZMs0AnBnWHyRQOf5HOpVaXbhbgdd84s8%252bc0%3d" TargetMode="External"/><Relationship Id="rId30" Type="http://schemas.openxmlformats.org/officeDocument/2006/relationships/hyperlink" Target="https://www.mouser.de/ProductDetail/Amphenol-FCI/20021121-00010C4LF?qs=sGAEpiMZZMvlX3nhDDO4ALfwm6O0eVQgYNmASIGqUNM%3d" TargetMode="External"/><Relationship Id="rId35" Type="http://schemas.openxmlformats.org/officeDocument/2006/relationships/hyperlink" Target="https://www.mouser.de/ProductDetail/STMicroelectronics/LDL1117S33R?qs=sGAEpiMZZMug9GoBKXZ75zo%252bNXFOwvRJgmjfUUZgiMgA4nRguFl0Dg%3d%3d" TargetMode="External"/><Relationship Id="rId43" Type="http://schemas.openxmlformats.org/officeDocument/2006/relationships/hyperlink" Target="https://www.ebay.com/itm/Micro-JST-PH2-0-Right-Angle-2-5-6-8Pin-Wire-To-Board-Connector-20cm-W-Socket/152880295768?hash=item2398602f58:m:mETJaExICJ9V9AIu5-_cA-w:rk:1:pf:0" TargetMode="External"/><Relationship Id="rId8" Type="http://schemas.openxmlformats.org/officeDocument/2006/relationships/hyperlink" Target="https://www.mouser.de/ProductDetail/ROHM-Semiconductor/SML-811UTT86C?qs=sGAEpiMZZMseGfSY3csMkdgyOOAg6kv2XeAGa3jrnLYlxfdA1UPvOQ%3d%3d" TargetMode="External"/><Relationship Id="rId3" Type="http://schemas.openxmlformats.org/officeDocument/2006/relationships/hyperlink" Target="https://www.mouser.de/ProductDetail/Diodes-Incorporated/B340-13-F?qs=sGAEpiMZZMtQ8nqTKtFS%2fNfepCxBebO8bEC4msRtWa4%3d" TargetMode="External"/><Relationship Id="rId12" Type="http://schemas.openxmlformats.org/officeDocument/2006/relationships/hyperlink" Target="https://www.mouser.de/ProductDetail/Broadcom-Avago/ACPL-227-500E?qs=sGAEpiMZZMteimceiIVCB%2fE%2fjF%252bKiD0VrZp0Sz5JfN8%3d" TargetMode="External"/><Relationship Id="rId17" Type="http://schemas.openxmlformats.org/officeDocument/2006/relationships/hyperlink" Target="https://www.mouser.de/ProductDetail/Panasonic-Industrial-Devices/ERJ-6ENF2002V?qs=sGAEpiMZZMtlubZbdhIBIDkNbKahCB4%252bxE5TZEUSGz0%3d" TargetMode="External"/><Relationship Id="rId25" Type="http://schemas.openxmlformats.org/officeDocument/2006/relationships/hyperlink" Target="https://www.mouser.de/ProductDetail/Vishay-Vitramon/VJ1206Y104MXJCW1BC?qs=sGAEpiMZZMs0AnBnWHyRQGuekufMepD5zbyU%2fsNKxDs%3d" TargetMode="External"/><Relationship Id="rId33" Type="http://schemas.openxmlformats.org/officeDocument/2006/relationships/hyperlink" Target="https://www.mouser.de/ProductDetail/Wurth-Electronics/885012007002?qs=sGAEpiMZZMukHu%252bjC5l7YRTxnIahtzp%252bbl5E4zs9Ivo%3d" TargetMode="External"/><Relationship Id="rId38" Type="http://schemas.openxmlformats.org/officeDocument/2006/relationships/hyperlink" Target="https://www.mouser.de/ProductDetail/Wurth-Electronics/885012107013?qs=sGAEpiMZZMs0AnBnWHyRQEGbLOF2VP1ie2%252bBToTY6gmwyg6gOTiWLg%3d%3d" TargetMode="External"/><Relationship Id="rId20" Type="http://schemas.openxmlformats.org/officeDocument/2006/relationships/hyperlink" Target="https://eckstein-shop.de/SparkFun-9DoF-Sensor-Stick" TargetMode="External"/><Relationship Id="rId41" Type="http://schemas.openxmlformats.org/officeDocument/2006/relationships/hyperlink" Target="https://www.mouser.de/ProductDetail/SparkFun/PRT-11864?qs=%2fha2pyFadug2sTMmMnjx5NnpcY%252bbytjJ98STUkc9vC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tabSelected="1" zoomScale="85" zoomScaleNormal="85" workbookViewId="0">
      <selection activeCell="F29" sqref="F29"/>
    </sheetView>
  </sheetViews>
  <sheetFormatPr baseColWidth="10" defaultColWidth="9.140625" defaultRowHeight="15" x14ac:dyDescent="0.25"/>
  <cols>
    <col min="1" max="1" width="68.42578125" style="4" customWidth="1"/>
    <col min="2" max="3" width="9.140625" style="1"/>
    <col min="6" max="6" width="19.28515625" customWidth="1"/>
  </cols>
  <sheetData>
    <row r="1" spans="1:9" ht="70.5" customHeight="1" x14ac:dyDescent="0.25">
      <c r="A1" s="3" t="s">
        <v>0</v>
      </c>
      <c r="B1" s="1" t="s">
        <v>1</v>
      </c>
      <c r="C1" s="1" t="s">
        <v>2</v>
      </c>
      <c r="D1" s="1" t="s">
        <v>5</v>
      </c>
    </row>
    <row r="2" spans="1:9" ht="27" customHeight="1" x14ac:dyDescent="0.25">
      <c r="A2" s="4" t="s">
        <v>3</v>
      </c>
      <c r="B2" s="1">
        <v>2</v>
      </c>
      <c r="C2" s="2">
        <v>11.99</v>
      </c>
      <c r="D2" s="1"/>
      <c r="F2" t="s">
        <v>24</v>
      </c>
      <c r="G2" s="8">
        <f>SUM(C2,C3,E5,E18,E24,E31,E38,E43,E58,E61)</f>
        <v>114.67799999999998</v>
      </c>
    </row>
    <row r="3" spans="1:9" x14ac:dyDescent="0.25">
      <c r="A3" s="4" t="s">
        <v>4</v>
      </c>
      <c r="B3" s="1">
        <v>1</v>
      </c>
      <c r="C3" s="5">
        <v>14</v>
      </c>
      <c r="D3" s="1"/>
      <c r="F3" t="s">
        <v>61</v>
      </c>
      <c r="G3" s="8">
        <f>G2-C2-C3</f>
        <v>88.687999999999988</v>
      </c>
    </row>
    <row r="4" spans="1:9" x14ac:dyDescent="0.25">
      <c r="C4" s="5"/>
      <c r="D4" s="1"/>
      <c r="G4" s="8"/>
    </row>
    <row r="5" spans="1:9" x14ac:dyDescent="0.25">
      <c r="A5" s="7" t="s">
        <v>7</v>
      </c>
      <c r="B5" s="7"/>
      <c r="C5" s="7"/>
      <c r="D5" s="7"/>
      <c r="E5" s="9">
        <f>SUM(E6:E19)</f>
        <v>11.55</v>
      </c>
    </row>
    <row r="6" spans="1:9" x14ac:dyDescent="0.25">
      <c r="A6" s="4" t="s">
        <v>8</v>
      </c>
      <c r="B6" s="1">
        <v>1</v>
      </c>
      <c r="C6" s="2">
        <v>3.05</v>
      </c>
      <c r="D6" s="6" t="s">
        <v>6</v>
      </c>
      <c r="E6" s="8">
        <f>B6*C6</f>
        <v>3.05</v>
      </c>
      <c r="I6" s="8"/>
    </row>
    <row r="7" spans="1:9" x14ac:dyDescent="0.25">
      <c r="A7" s="4" t="s">
        <v>14</v>
      </c>
      <c r="B7" s="1">
        <v>1</v>
      </c>
      <c r="C7" s="2">
        <v>0.28999999999999998</v>
      </c>
      <c r="D7" s="6" t="s">
        <v>6</v>
      </c>
      <c r="E7" s="8">
        <f t="shared" ref="E7:E16" si="0">B7*C7</f>
        <v>0.28999999999999998</v>
      </c>
      <c r="I7" s="8"/>
    </row>
    <row r="8" spans="1:9" x14ac:dyDescent="0.25">
      <c r="A8" s="4" t="s">
        <v>9</v>
      </c>
      <c r="B8" s="1">
        <v>2</v>
      </c>
      <c r="C8" s="2">
        <v>0.3</v>
      </c>
      <c r="D8" s="6" t="s">
        <v>6</v>
      </c>
      <c r="E8" s="8">
        <f t="shared" si="0"/>
        <v>0.6</v>
      </c>
      <c r="I8" s="8"/>
    </row>
    <row r="9" spans="1:9" x14ac:dyDescent="0.25">
      <c r="A9" s="4" t="s">
        <v>10</v>
      </c>
      <c r="B9" s="1">
        <v>1</v>
      </c>
      <c r="C9" s="2">
        <v>0.25</v>
      </c>
      <c r="D9" s="6" t="s">
        <v>6</v>
      </c>
      <c r="E9" s="8">
        <f t="shared" si="0"/>
        <v>0.25</v>
      </c>
      <c r="I9" s="8"/>
    </row>
    <row r="10" spans="1:9" x14ac:dyDescent="0.25">
      <c r="A10" s="4" t="s">
        <v>11</v>
      </c>
      <c r="B10" s="1">
        <v>1</v>
      </c>
      <c r="C10" s="2">
        <v>0.51</v>
      </c>
      <c r="D10" s="6" t="s">
        <v>6</v>
      </c>
      <c r="E10" s="8">
        <f t="shared" si="0"/>
        <v>0.51</v>
      </c>
      <c r="I10" s="8"/>
    </row>
    <row r="11" spans="1:9" x14ac:dyDescent="0.25">
      <c r="A11" s="4" t="s">
        <v>12</v>
      </c>
      <c r="B11" s="1">
        <v>1</v>
      </c>
      <c r="C11" s="2">
        <v>1.71</v>
      </c>
      <c r="D11" s="6" t="s">
        <v>6</v>
      </c>
      <c r="E11" s="8">
        <f t="shared" si="0"/>
        <v>1.71</v>
      </c>
      <c r="I11" s="8"/>
    </row>
    <row r="12" spans="1:9" x14ac:dyDescent="0.25">
      <c r="A12" s="4" t="s">
        <v>16</v>
      </c>
      <c r="B12" s="1">
        <v>1</v>
      </c>
      <c r="C12" s="2">
        <v>0.45</v>
      </c>
      <c r="D12" s="6" t="s">
        <v>6</v>
      </c>
      <c r="E12" s="8">
        <f t="shared" si="0"/>
        <v>0.45</v>
      </c>
      <c r="I12" s="8"/>
    </row>
    <row r="13" spans="1:9" x14ac:dyDescent="0.25">
      <c r="A13" s="4" t="s">
        <v>17</v>
      </c>
      <c r="B13" s="1">
        <v>1</v>
      </c>
      <c r="C13" s="2">
        <v>0.09</v>
      </c>
      <c r="D13" s="6" t="s">
        <v>6</v>
      </c>
      <c r="E13" s="8">
        <f t="shared" si="0"/>
        <v>0.09</v>
      </c>
      <c r="I13" s="8"/>
    </row>
    <row r="14" spans="1:9" x14ac:dyDescent="0.25">
      <c r="A14" s="4" t="s">
        <v>13</v>
      </c>
      <c r="B14" s="1">
        <v>1</v>
      </c>
      <c r="C14" s="2">
        <v>0.09</v>
      </c>
      <c r="D14" s="6" t="s">
        <v>6</v>
      </c>
      <c r="E14" s="8">
        <f t="shared" si="0"/>
        <v>0.09</v>
      </c>
      <c r="I14" s="8"/>
    </row>
    <row r="15" spans="1:9" x14ac:dyDescent="0.25">
      <c r="A15" s="4" t="s">
        <v>18</v>
      </c>
      <c r="B15" s="1">
        <v>1</v>
      </c>
      <c r="C15" s="2">
        <v>0.09</v>
      </c>
      <c r="D15" s="6" t="s">
        <v>6</v>
      </c>
      <c r="E15" s="8">
        <f t="shared" si="0"/>
        <v>0.09</v>
      </c>
      <c r="I15" s="8"/>
    </row>
    <row r="16" spans="1:9" x14ac:dyDescent="0.25">
      <c r="A16" s="4" t="s">
        <v>15</v>
      </c>
      <c r="B16" s="1">
        <v>1</v>
      </c>
      <c r="C16" s="2">
        <v>0.34</v>
      </c>
      <c r="D16" s="6" t="s">
        <v>6</v>
      </c>
      <c r="E16" s="8">
        <f t="shared" si="0"/>
        <v>0.34</v>
      </c>
      <c r="I16" s="8"/>
    </row>
    <row r="17" spans="1:9" x14ac:dyDescent="0.25">
      <c r="C17" s="2"/>
      <c r="D17" s="6"/>
      <c r="E17" s="8"/>
      <c r="I17" s="8"/>
    </row>
    <row r="18" spans="1:9" x14ac:dyDescent="0.25">
      <c r="A18" s="7" t="s">
        <v>49</v>
      </c>
      <c r="B18" s="7"/>
      <c r="C18" s="7"/>
      <c r="D18" s="7"/>
      <c r="E18" s="9">
        <f>SUM(E19:E22)</f>
        <v>2.9400000000000004</v>
      </c>
    </row>
    <row r="19" spans="1:9" x14ac:dyDescent="0.25">
      <c r="A19" s="4" t="s">
        <v>50</v>
      </c>
      <c r="B19" s="1">
        <v>3</v>
      </c>
      <c r="C19" s="2">
        <v>0.38</v>
      </c>
      <c r="D19" s="6" t="s">
        <v>6</v>
      </c>
      <c r="E19" s="8">
        <f>B19*C19</f>
        <v>1.1400000000000001</v>
      </c>
      <c r="I19" s="8"/>
    </row>
    <row r="20" spans="1:9" x14ac:dyDescent="0.25">
      <c r="A20" s="4" t="s">
        <v>51</v>
      </c>
      <c r="B20" s="1">
        <v>3</v>
      </c>
      <c r="C20" s="2">
        <v>0.38</v>
      </c>
      <c r="D20" s="6" t="s">
        <v>6</v>
      </c>
      <c r="E20" s="8">
        <f t="shared" ref="E20:E22" si="1">B20*C20</f>
        <v>1.1400000000000001</v>
      </c>
      <c r="I20" s="8"/>
    </row>
    <row r="21" spans="1:9" x14ac:dyDescent="0.25">
      <c r="A21" s="4" t="s">
        <v>52</v>
      </c>
      <c r="B21" s="1">
        <v>3</v>
      </c>
      <c r="C21" s="2">
        <v>0.11</v>
      </c>
      <c r="D21" s="6" t="s">
        <v>6</v>
      </c>
      <c r="E21" s="8">
        <f t="shared" si="1"/>
        <v>0.33</v>
      </c>
      <c r="I21" s="8"/>
    </row>
    <row r="22" spans="1:9" x14ac:dyDescent="0.25">
      <c r="A22" s="4" t="s">
        <v>53</v>
      </c>
      <c r="B22" s="1">
        <v>3</v>
      </c>
      <c r="C22" s="2">
        <v>0.11</v>
      </c>
      <c r="D22" s="6" t="s">
        <v>6</v>
      </c>
      <c r="E22" s="8">
        <f t="shared" si="1"/>
        <v>0.33</v>
      </c>
      <c r="I22" s="8"/>
    </row>
    <row r="23" spans="1:9" x14ac:dyDescent="0.25">
      <c r="C23" s="2"/>
      <c r="D23" s="6"/>
      <c r="E23" s="8"/>
      <c r="I23" s="8"/>
    </row>
    <row r="24" spans="1:9" x14ac:dyDescent="0.25">
      <c r="A24" s="7" t="s">
        <v>19</v>
      </c>
      <c r="B24" s="7"/>
      <c r="C24" s="7"/>
      <c r="D24" s="7"/>
      <c r="E24" s="9">
        <f>SUM(E25:E28)</f>
        <v>1.7299999999999998</v>
      </c>
    </row>
    <row r="25" spans="1:9" x14ac:dyDescent="0.25">
      <c r="A25" s="4" t="s">
        <v>20</v>
      </c>
      <c r="B25" s="1">
        <v>1</v>
      </c>
      <c r="C25" s="2">
        <v>0.83</v>
      </c>
      <c r="D25" s="6" t="s">
        <v>6</v>
      </c>
      <c r="E25" s="8">
        <f>B25*C25</f>
        <v>0.83</v>
      </c>
    </row>
    <row r="26" spans="1:9" x14ac:dyDescent="0.25">
      <c r="A26" s="4" t="s">
        <v>22</v>
      </c>
      <c r="B26" s="1">
        <v>2</v>
      </c>
      <c r="C26" s="2">
        <v>0.13</v>
      </c>
      <c r="D26" s="6" t="s">
        <v>6</v>
      </c>
      <c r="E26" s="8">
        <f t="shared" ref="E26:E28" si="2">B26*C26</f>
        <v>0.26</v>
      </c>
    </row>
    <row r="27" spans="1:9" x14ac:dyDescent="0.25">
      <c r="A27" s="4" t="s">
        <v>21</v>
      </c>
      <c r="B27" s="1">
        <v>1</v>
      </c>
      <c r="C27" s="2">
        <v>0.22</v>
      </c>
      <c r="D27" s="6" t="s">
        <v>6</v>
      </c>
      <c r="E27" s="8">
        <f t="shared" si="2"/>
        <v>0.22</v>
      </c>
    </row>
    <row r="28" spans="1:9" x14ac:dyDescent="0.25">
      <c r="A28" s="4" t="s">
        <v>23</v>
      </c>
      <c r="B28" s="1">
        <v>2</v>
      </c>
      <c r="C28" s="2">
        <v>0.21</v>
      </c>
      <c r="D28" s="6" t="s">
        <v>6</v>
      </c>
      <c r="E28" s="8">
        <f t="shared" si="2"/>
        <v>0.42</v>
      </c>
    </row>
    <row r="29" spans="1:9" x14ac:dyDescent="0.25">
      <c r="D29" s="1"/>
    </row>
    <row r="30" spans="1:9" x14ac:dyDescent="0.25">
      <c r="D30" s="1"/>
    </row>
    <row r="31" spans="1:9" x14ac:dyDescent="0.25">
      <c r="A31" s="7" t="s">
        <v>25</v>
      </c>
      <c r="B31" s="7"/>
      <c r="C31" s="7"/>
      <c r="D31" s="7"/>
      <c r="E31" s="9">
        <f>SUM(E32:E35)</f>
        <v>4.62</v>
      </c>
    </row>
    <row r="32" spans="1:9" x14ac:dyDescent="0.25">
      <c r="A32" s="4" t="s">
        <v>26</v>
      </c>
      <c r="B32" s="1">
        <v>2</v>
      </c>
      <c r="C32" s="2">
        <v>1.96</v>
      </c>
      <c r="D32" s="6" t="s">
        <v>6</v>
      </c>
      <c r="E32" s="8">
        <f t="shared" ref="E32:E35" si="3">B32*C32</f>
        <v>3.92</v>
      </c>
    </row>
    <row r="33" spans="1:5" x14ac:dyDescent="0.25">
      <c r="A33" s="4" t="s">
        <v>28</v>
      </c>
      <c r="B33" s="1">
        <v>2</v>
      </c>
      <c r="C33" s="2">
        <v>0.09</v>
      </c>
      <c r="D33" s="6" t="s">
        <v>6</v>
      </c>
      <c r="E33" s="8">
        <f t="shared" si="3"/>
        <v>0.18</v>
      </c>
    </row>
    <row r="34" spans="1:5" x14ac:dyDescent="0.25">
      <c r="A34" s="4" t="s">
        <v>27</v>
      </c>
      <c r="B34" s="1">
        <v>2</v>
      </c>
      <c r="C34" s="2">
        <v>0.16</v>
      </c>
      <c r="D34" s="6" t="s">
        <v>6</v>
      </c>
      <c r="E34" s="8">
        <f t="shared" si="3"/>
        <v>0.32</v>
      </c>
    </row>
    <row r="35" spans="1:5" x14ac:dyDescent="0.25">
      <c r="A35" s="4" t="s">
        <v>29</v>
      </c>
      <c r="B35" s="1">
        <v>2</v>
      </c>
      <c r="C35" s="2">
        <v>0.1</v>
      </c>
      <c r="D35" s="6" t="s">
        <v>6</v>
      </c>
      <c r="E35" s="8">
        <f t="shared" si="3"/>
        <v>0.2</v>
      </c>
    </row>
    <row r="36" spans="1:5" x14ac:dyDescent="0.25">
      <c r="D36" s="1"/>
    </row>
    <row r="37" spans="1:5" x14ac:dyDescent="0.25">
      <c r="D37" s="1"/>
    </row>
    <row r="38" spans="1:5" x14ac:dyDescent="0.25">
      <c r="A38" s="7" t="s">
        <v>30</v>
      </c>
      <c r="B38" s="7"/>
      <c r="C38" s="7"/>
      <c r="D38" s="7"/>
      <c r="E38" s="9">
        <f>SUM(E39:E42)</f>
        <v>17.899999999999999</v>
      </c>
    </row>
    <row r="39" spans="1:5" x14ac:dyDescent="0.25">
      <c r="A39" s="4" t="s">
        <v>31</v>
      </c>
      <c r="B39" s="1">
        <v>1</v>
      </c>
      <c r="C39" s="2">
        <v>14.95</v>
      </c>
      <c r="D39" s="6" t="s">
        <v>6</v>
      </c>
      <c r="E39" s="8">
        <f t="shared" ref="E39:E40" si="4">B39*C39</f>
        <v>14.95</v>
      </c>
    </row>
    <row r="40" spans="1:5" x14ac:dyDescent="0.25">
      <c r="A40" s="4" t="s">
        <v>32</v>
      </c>
      <c r="B40" s="1">
        <v>1</v>
      </c>
      <c r="C40" s="2">
        <v>2.95</v>
      </c>
      <c r="D40" s="6" t="s">
        <v>6</v>
      </c>
      <c r="E40" s="8">
        <f t="shared" si="4"/>
        <v>2.95</v>
      </c>
    </row>
    <row r="41" spans="1:5" x14ac:dyDescent="0.25">
      <c r="C41" s="2"/>
      <c r="D41" s="6"/>
      <c r="E41" s="8"/>
    </row>
    <row r="42" spans="1:5" x14ac:dyDescent="0.25">
      <c r="C42" s="2"/>
      <c r="D42" s="6"/>
      <c r="E42" s="8"/>
    </row>
    <row r="43" spans="1:5" x14ac:dyDescent="0.25">
      <c r="A43" s="7" t="s">
        <v>33</v>
      </c>
      <c r="B43" s="7"/>
      <c r="C43" s="7"/>
      <c r="D43" s="7"/>
      <c r="E43" s="9">
        <f>SUM(E44:E53)</f>
        <v>28.838000000000001</v>
      </c>
    </row>
    <row r="44" spans="1:5" x14ac:dyDescent="0.25">
      <c r="A44" s="4" t="s">
        <v>36</v>
      </c>
      <c r="B44" s="1">
        <v>3</v>
      </c>
      <c r="C44" s="2">
        <v>2.62</v>
      </c>
      <c r="D44" s="6" t="s">
        <v>6</v>
      </c>
      <c r="E44" s="8">
        <f>B44*C44</f>
        <v>7.86</v>
      </c>
    </row>
    <row r="45" spans="1:5" x14ac:dyDescent="0.25">
      <c r="A45" s="4" t="s">
        <v>37</v>
      </c>
      <c r="B45" s="1">
        <v>3</v>
      </c>
      <c r="C45" s="2">
        <v>0.78600000000000003</v>
      </c>
      <c r="D45" s="6" t="s">
        <v>6</v>
      </c>
      <c r="E45" s="8">
        <f t="shared" ref="E45:E56" si="5">B45*C45</f>
        <v>2.3580000000000001</v>
      </c>
    </row>
    <row r="46" spans="1:5" x14ac:dyDescent="0.25">
      <c r="A46" s="4" t="s">
        <v>29</v>
      </c>
      <c r="B46" s="1">
        <v>10</v>
      </c>
      <c r="C46" s="2">
        <v>0.1</v>
      </c>
      <c r="D46" s="6" t="s">
        <v>6</v>
      </c>
      <c r="E46" s="8">
        <f t="shared" si="5"/>
        <v>1</v>
      </c>
    </row>
    <row r="47" spans="1:5" x14ac:dyDescent="0.25">
      <c r="A47" s="4" t="s">
        <v>38</v>
      </c>
      <c r="B47" s="1">
        <v>5</v>
      </c>
      <c r="C47" s="2">
        <v>0.03</v>
      </c>
      <c r="D47" s="6" t="s">
        <v>6</v>
      </c>
      <c r="E47" s="8">
        <f t="shared" si="5"/>
        <v>0.15</v>
      </c>
    </row>
    <row r="48" spans="1:5" x14ac:dyDescent="0.25">
      <c r="A48" s="4" t="s">
        <v>39</v>
      </c>
      <c r="B48" s="1">
        <v>5</v>
      </c>
      <c r="C48" s="2">
        <v>0.11</v>
      </c>
      <c r="D48" s="6" t="s">
        <v>6</v>
      </c>
      <c r="E48" s="8">
        <f t="shared" si="5"/>
        <v>0.55000000000000004</v>
      </c>
    </row>
    <row r="49" spans="1:5" x14ac:dyDescent="0.25">
      <c r="A49" s="4" t="s">
        <v>40</v>
      </c>
      <c r="B49" s="1">
        <v>10</v>
      </c>
      <c r="C49" s="2">
        <v>0.11</v>
      </c>
      <c r="D49" s="6" t="s">
        <v>6</v>
      </c>
      <c r="E49" s="8">
        <f t="shared" si="5"/>
        <v>1.1000000000000001</v>
      </c>
    </row>
    <row r="50" spans="1:5" x14ac:dyDescent="0.25">
      <c r="A50" s="4" t="s">
        <v>41</v>
      </c>
      <c r="B50" s="1">
        <v>1</v>
      </c>
      <c r="C50" s="2">
        <v>2.58</v>
      </c>
      <c r="D50" s="6" t="s">
        <v>6</v>
      </c>
      <c r="E50" s="8">
        <f t="shared" si="5"/>
        <v>2.58</v>
      </c>
    </row>
    <row r="51" spans="1:5" x14ac:dyDescent="0.25">
      <c r="A51" s="4" t="s">
        <v>42</v>
      </c>
      <c r="B51" s="1">
        <v>2</v>
      </c>
      <c r="C51" s="2">
        <v>0.66</v>
      </c>
      <c r="D51" s="6" t="s">
        <v>6</v>
      </c>
      <c r="E51" s="8">
        <f t="shared" si="5"/>
        <v>1.32</v>
      </c>
    </row>
    <row r="52" spans="1:5" x14ac:dyDescent="0.25">
      <c r="A52" s="4" t="s">
        <v>43</v>
      </c>
      <c r="B52" s="1">
        <v>1</v>
      </c>
      <c r="C52" s="2">
        <v>10.92</v>
      </c>
      <c r="D52" s="6" t="s">
        <v>6</v>
      </c>
      <c r="E52" s="8">
        <f t="shared" si="5"/>
        <v>10.92</v>
      </c>
    </row>
    <row r="53" spans="1:5" x14ac:dyDescent="0.25">
      <c r="A53" s="4" t="s">
        <v>44</v>
      </c>
      <c r="B53" s="1">
        <v>4</v>
      </c>
      <c r="C53" s="2">
        <v>0.25</v>
      </c>
      <c r="D53" s="6" t="s">
        <v>6</v>
      </c>
      <c r="E53" s="8">
        <f t="shared" si="5"/>
        <v>1</v>
      </c>
    </row>
    <row r="54" spans="1:5" x14ac:dyDescent="0.25">
      <c r="A54" s="4" t="s">
        <v>45</v>
      </c>
      <c r="B54" s="1">
        <v>3</v>
      </c>
      <c r="C54" s="2">
        <v>0.3</v>
      </c>
      <c r="D54" s="6" t="s">
        <v>6</v>
      </c>
      <c r="E54" s="8">
        <f t="shared" si="5"/>
        <v>0.89999999999999991</v>
      </c>
    </row>
    <row r="55" spans="1:5" x14ac:dyDescent="0.25">
      <c r="A55" s="4" t="s">
        <v>46</v>
      </c>
      <c r="B55" s="1">
        <v>6</v>
      </c>
      <c r="C55" s="2">
        <v>0.09</v>
      </c>
      <c r="D55" s="6" t="s">
        <v>6</v>
      </c>
      <c r="E55" s="8">
        <f t="shared" si="5"/>
        <v>0.54</v>
      </c>
    </row>
    <row r="56" spans="1:5" x14ac:dyDescent="0.25">
      <c r="A56" s="4" t="s">
        <v>47</v>
      </c>
      <c r="B56" s="1">
        <v>3</v>
      </c>
      <c r="C56" s="2">
        <v>0.19</v>
      </c>
      <c r="D56" s="6" t="s">
        <v>6</v>
      </c>
      <c r="E56" s="8">
        <f t="shared" si="5"/>
        <v>0.57000000000000006</v>
      </c>
    </row>
    <row r="57" spans="1:5" x14ac:dyDescent="0.25">
      <c r="C57" s="2"/>
      <c r="D57" s="6"/>
      <c r="E57" s="8"/>
    </row>
    <row r="58" spans="1:5" x14ac:dyDescent="0.25">
      <c r="A58" s="7" t="s">
        <v>34</v>
      </c>
      <c r="B58" s="7"/>
      <c r="C58" s="7"/>
      <c r="D58" s="7"/>
      <c r="E58" s="9">
        <f>SUM(E59:E60)</f>
        <v>9</v>
      </c>
    </row>
    <row r="59" spans="1:5" x14ac:dyDescent="0.25">
      <c r="A59" s="4" t="s">
        <v>35</v>
      </c>
      <c r="B59" s="1">
        <v>3</v>
      </c>
      <c r="C59" s="2">
        <v>3</v>
      </c>
      <c r="D59" s="6" t="s">
        <v>6</v>
      </c>
      <c r="E59" s="8">
        <f>B59*C59</f>
        <v>9</v>
      </c>
    </row>
    <row r="60" spans="1:5" x14ac:dyDescent="0.25">
      <c r="D60" s="1"/>
    </row>
    <row r="61" spans="1:5" x14ac:dyDescent="0.25">
      <c r="A61" s="7" t="s">
        <v>48</v>
      </c>
      <c r="B61" s="7"/>
      <c r="C61" s="7"/>
      <c r="D61" s="7"/>
      <c r="E61" s="9">
        <f>SUM(E62:E68)</f>
        <v>12.11</v>
      </c>
    </row>
    <row r="62" spans="1:5" x14ac:dyDescent="0.25">
      <c r="A62" s="4" t="s">
        <v>59</v>
      </c>
      <c r="B62" s="1">
        <v>1</v>
      </c>
      <c r="C62" s="2">
        <v>1.1499999999999999</v>
      </c>
      <c r="D62" s="6" t="s">
        <v>6</v>
      </c>
      <c r="E62" s="8">
        <f>C62*B62</f>
        <v>1.1499999999999999</v>
      </c>
    </row>
    <row r="63" spans="1:5" x14ac:dyDescent="0.25">
      <c r="A63" s="4" t="s">
        <v>60</v>
      </c>
      <c r="B63" s="1">
        <v>1</v>
      </c>
      <c r="C63" s="2">
        <v>0.87</v>
      </c>
      <c r="D63" s="6" t="s">
        <v>6</v>
      </c>
      <c r="E63" s="8">
        <f t="shared" ref="E63:E67" si="6">C63*B63</f>
        <v>0.87</v>
      </c>
    </row>
    <row r="64" spans="1:5" x14ac:dyDescent="0.25">
      <c r="A64" s="4" t="s">
        <v>55</v>
      </c>
      <c r="B64" s="1">
        <v>3</v>
      </c>
      <c r="C64" s="2">
        <v>0.83</v>
      </c>
      <c r="D64" s="6" t="s">
        <v>6</v>
      </c>
      <c r="E64" s="8">
        <f t="shared" si="6"/>
        <v>2.4899999999999998</v>
      </c>
    </row>
    <row r="65" spans="1:6" x14ac:dyDescent="0.25">
      <c r="A65" s="4" t="s">
        <v>54</v>
      </c>
      <c r="B65" s="1">
        <v>3</v>
      </c>
      <c r="C65" s="2">
        <v>0.92</v>
      </c>
      <c r="D65" s="6" t="s">
        <v>6</v>
      </c>
      <c r="E65" s="8">
        <f t="shared" si="6"/>
        <v>2.7600000000000002</v>
      </c>
    </row>
    <row r="66" spans="1:6" x14ac:dyDescent="0.25">
      <c r="A66" s="4" t="s">
        <v>58</v>
      </c>
      <c r="B66" s="1">
        <v>1</v>
      </c>
      <c r="C66" s="2">
        <v>2.84</v>
      </c>
      <c r="D66" s="6" t="s">
        <v>6</v>
      </c>
      <c r="E66" s="8">
        <f t="shared" si="6"/>
        <v>2.84</v>
      </c>
    </row>
    <row r="67" spans="1:6" x14ac:dyDescent="0.25">
      <c r="A67" s="4" t="s">
        <v>57</v>
      </c>
      <c r="B67" s="1">
        <v>1</v>
      </c>
      <c r="C67" s="2">
        <v>2</v>
      </c>
      <c r="D67" s="6" t="s">
        <v>6</v>
      </c>
      <c r="E67" s="8">
        <f t="shared" si="6"/>
        <v>2</v>
      </c>
      <c r="F67" t="s">
        <v>56</v>
      </c>
    </row>
    <row r="68" spans="1:6" x14ac:dyDescent="0.25">
      <c r="D68" s="1"/>
    </row>
    <row r="69" spans="1:6" x14ac:dyDescent="0.25">
      <c r="D69" s="1"/>
    </row>
    <row r="70" spans="1:6" x14ac:dyDescent="0.25">
      <c r="D70" s="1"/>
    </row>
    <row r="71" spans="1:6" x14ac:dyDescent="0.25">
      <c r="D71" s="1"/>
    </row>
    <row r="72" spans="1:6" x14ac:dyDescent="0.25">
      <c r="D72" s="1"/>
    </row>
    <row r="73" spans="1:6" x14ac:dyDescent="0.25">
      <c r="D73" s="1"/>
    </row>
    <row r="74" spans="1:6" x14ac:dyDescent="0.25">
      <c r="D74" s="1"/>
    </row>
    <row r="75" spans="1:6" x14ac:dyDescent="0.25">
      <c r="D75" s="1"/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80" spans="1:6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</sheetData>
  <hyperlinks>
    <hyperlink ref="D6" r:id="rId1"/>
    <hyperlink ref="D7" r:id="rId2"/>
    <hyperlink ref="D8" r:id="rId3"/>
    <hyperlink ref="D11" r:id="rId4"/>
    <hyperlink ref="D9" r:id="rId5"/>
    <hyperlink ref="D10" r:id="rId6"/>
    <hyperlink ref="D13" r:id="rId7"/>
    <hyperlink ref="D16" r:id="rId8"/>
    <hyperlink ref="D12" r:id="rId9"/>
    <hyperlink ref="D14" r:id="rId10"/>
    <hyperlink ref="D15" r:id="rId11"/>
    <hyperlink ref="D25" r:id="rId12"/>
    <hyperlink ref="D27" r:id="rId13"/>
    <hyperlink ref="D26" r:id="rId14"/>
    <hyperlink ref="D28" r:id="rId15"/>
    <hyperlink ref="D32" r:id="rId16"/>
    <hyperlink ref="D33" r:id="rId17"/>
    <hyperlink ref="D34" r:id="rId18"/>
    <hyperlink ref="D35" r:id="rId19"/>
    <hyperlink ref="D39" r:id="rId20"/>
    <hyperlink ref="D40" r:id="rId21"/>
    <hyperlink ref="D44" r:id="rId22"/>
    <hyperlink ref="D59" r:id="rId23"/>
    <hyperlink ref="D45" r:id="rId24"/>
    <hyperlink ref="D46" r:id="rId25"/>
    <hyperlink ref="D47" r:id="rId26"/>
    <hyperlink ref="D48" r:id="rId27"/>
    <hyperlink ref="D49" r:id="rId28"/>
    <hyperlink ref="D50" r:id="rId29"/>
    <hyperlink ref="D51" r:id="rId30"/>
    <hyperlink ref="D53" r:id="rId31"/>
    <hyperlink ref="D54" r:id="rId32"/>
    <hyperlink ref="D55" r:id="rId33"/>
    <hyperlink ref="D56" r:id="rId34"/>
    <hyperlink ref="D19" r:id="rId35"/>
    <hyperlink ref="D20" r:id="rId36"/>
    <hyperlink ref="D22" r:id="rId37"/>
    <hyperlink ref="D21" r:id="rId38"/>
    <hyperlink ref="D62" r:id="rId39"/>
    <hyperlink ref="D63" r:id="rId40"/>
    <hyperlink ref="D64" r:id="rId41"/>
    <hyperlink ref="D65" r:id="rId42"/>
    <hyperlink ref="D67" r:id="rId43"/>
    <hyperlink ref="D66" r:id="rId44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</dc:creator>
  <cp:lastModifiedBy>Nejc</cp:lastModifiedBy>
  <dcterms:created xsi:type="dcterms:W3CDTF">2018-08-10T05:39:43Z</dcterms:created>
  <dcterms:modified xsi:type="dcterms:W3CDTF">2018-12-22T17:15:14Z</dcterms:modified>
</cp:coreProperties>
</file>