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winata/Documents/2024-Notes/Computing/MTR/2022/2021/"/>
    </mc:Choice>
  </mc:AlternateContent>
  <xr:revisionPtr revIDLastSave="0" documentId="13_ncr:1_{252F68DE-D90A-714E-8A8B-FA901B75EFED}" xr6:coauthVersionLast="47" xr6:coauthVersionMax="47" xr10:uidLastSave="{00000000-0000-0000-0000-000000000000}"/>
  <bookViews>
    <workbookView xWindow="1000" yWindow="800" windowWidth="27000" windowHeight="16380" xr2:uid="{93034C73-C486-9949-8F65-75D1EB6B2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3" i="1" a="1"/>
  <c r="D3" i="1" s="1"/>
  <c r="C4" i="1"/>
  <c r="C5" i="1"/>
  <c r="C6" i="1"/>
  <c r="C7" i="1"/>
  <c r="C8" i="1"/>
  <c r="C9" i="1"/>
  <c r="C10" i="1"/>
  <c r="C11" i="1"/>
  <c r="C12" i="1"/>
  <c r="C3" i="1"/>
  <c r="B15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<sst xmlns="http://schemas.openxmlformats.org/spreadsheetml/2006/main" count="26" uniqueCount="25">
  <si>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Shop Name</t>
  </si>
  <si>
    <t>Credit Card Expenditure</t>
  </si>
  <si>
    <t>Cashback</t>
  </si>
  <si>
    <t>Percentage Cashback</t>
  </si>
  <si>
    <t>Description</t>
  </si>
  <si>
    <t>Less than $20</t>
  </si>
  <si>
    <t>$20 ≤ Amount &lt; $100</t>
  </si>
  <si>
    <t>$100 ≤ Amount &lt; $2000</t>
  </si>
  <si>
    <t>$2000 or more</t>
  </si>
  <si>
    <t>Transaction ID</t>
  </si>
  <si>
    <t>01Aug_Duo Supermarket</t>
  </si>
  <si>
    <t>03Aug_King McKentucky Restaurant</t>
  </si>
  <si>
    <t>07Aug_Well-Liked Bookstore</t>
  </si>
  <si>
    <t>08Aug_SSTea Café</t>
  </si>
  <si>
    <t>08Aug_Happiqlo</t>
  </si>
  <si>
    <t>13Aug_SSTarbytes</t>
  </si>
  <si>
    <t>17Aug_Pineapple Computers</t>
  </si>
  <si>
    <t>20Aug_Donkey Supermarket</t>
  </si>
  <si>
    <t>25Aug_Hagan Das</t>
  </si>
  <si>
    <t>25Aug_Aligator Shoes</t>
  </si>
  <si>
    <t>Expenditure</t>
  </si>
  <si>
    <t>Amount Charged</t>
  </si>
  <si>
    <t>Total Amount Charged</t>
  </si>
  <si>
    <t>Range of Amount Charged</t>
  </si>
  <si>
    <t>Total Amount Repayable (Including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</si>
</sst>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4]#,##0.00"/>
    <numFmt numFmtId="165" formatCode="[$$-1004]#,##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1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10" fontId="0" fillId="0" borderId="0" xfId="1" applyNumberFormat="1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D25-113C-0B4D-BE88-BDAAC28FC9E9}">
  <dimension ref="A1:E23"/>
  <sheetViews>
    <sheetView tabSelected="1" workbookViewId="0">
      <selection activeCell="B17" sqref="B17"/>
    </sheetView>
  </sheetViews>
  <sheetFormatPr baseColWidth="10" defaultColWidth="11" defaultRowHeight="16" x14ac:dyDescent="0.2"/>
  <cols>
    <col min="1" max="1" width="39.6640625" bestFit="1" customWidth="1"/>
    <col min="2" max="2" width="30.6640625" bestFit="1" customWidth="1"/>
    <col min="3" max="3" width="12.33203125" customWidth="1"/>
    <col min="4" max="4" width="30.6640625" customWidth="1"/>
  </cols>
  <sheetData>
    <row r="1" spans="1:5" ht="29" x14ac:dyDescent="0.35">
      <c r="A1" s="13" t="s">
        <v>1</v>
      </c>
      <c r="B1" s="13"/>
      <c r="C1" s="13"/>
      <c r="D1" s="13"/>
    </row>
    <row r="2" spans="1:5" ht="34" x14ac:dyDescent="0.2">
      <c r="A2" s="6" t="s">
        <v>9</v>
      </c>
      <c r="B2" s="5" t="s">
        <v>21</v>
      </c>
      <c r="C2" s="5" t="s">
        <v>3</v>
      </c>
      <c r="D2" s="5" t="s">
        <v>0</v>
      </c>
    </row>
    <row r="3" spans="1:5" x14ac:dyDescent="0.2">
      <c r="A3" s="1" t="s">
        <v>10</v>
      </c>
      <c r="B3" s="9">
        <v>50.49</v>
      </c>
      <c r="C3" s="3">
        <f>VLOOKUP(B3, $B$20:$C$23, 2, TRUE)</f>
        <v>1E-4</v>
      </c>
      <c r="D3" s="1" t="str" cm="1">
        <f t="array" ref="D3">INDEX(_xlfn.TEXTSPLIT($A3, "_"), 2)</f>
        <v>Duo Supermarket</v>
      </c>
      <c r="E3" s="11"/>
    </row>
    <row r="4" spans="1:5" x14ac:dyDescent="0.2">
      <c r="A4" s="1" t="s">
        <v>11</v>
      </c>
      <c r="B4" s="9">
        <v>8.8000000000000007</v>
      </c>
      <c r="C4" s="3">
        <f t="shared" ref="C4:C12" si="0">VLOOKUP(B4, $B$20:$C$23, 2, TRUE)</f>
        <v>0</v>
      </c>
      <c r="D4" s="1" t="str" cm="1">
        <f t="array" ref="D4">INDEX(_xlfn.TEXTSPLIT($A4, "_"), 2)</f>
        <v>King McKentucky Restaurant</v>
      </c>
      <c r="E4" s="11"/>
    </row>
    <row r="5" spans="1:5" x14ac:dyDescent="0.2">
      <c r="A5" s="1" t="s">
        <v>12</v>
      </c>
      <c r="B5" s="9">
        <v>16.600000000000001</v>
      </c>
      <c r="C5" s="3">
        <f t="shared" si="0"/>
        <v>0</v>
      </c>
      <c r="D5" s="1" t="str" cm="1">
        <f t="array" ref="D5">INDEX(_xlfn.TEXTSPLIT($A5, "_"), 2)</f>
        <v>Well-Liked Bookstore</v>
      </c>
      <c r="E5" s="11"/>
    </row>
    <row r="6" spans="1:5" x14ac:dyDescent="0.2">
      <c r="A6" s="1" t="s">
        <v>13</v>
      </c>
      <c r="B6" s="9">
        <v>19.25</v>
      </c>
      <c r="C6" s="3">
        <f t="shared" si="0"/>
        <v>0</v>
      </c>
      <c r="D6" s="1" t="str" cm="1">
        <f t="array" ref="D6">INDEX(_xlfn.TEXTSPLIT($A6, "_"), 2)</f>
        <v>SSTea Café</v>
      </c>
      <c r="E6" s="11"/>
    </row>
    <row r="7" spans="1:5" x14ac:dyDescent="0.2">
      <c r="A7" s="1" t="s">
        <v>14</v>
      </c>
      <c r="B7" s="9">
        <v>150.30000000000001</v>
      </c>
      <c r="C7" s="3">
        <f t="shared" si="0"/>
        <v>1E-3</v>
      </c>
      <c r="D7" s="1" t="str" cm="1">
        <f t="array" ref="D7">INDEX(_xlfn.TEXTSPLIT($A7, "_"), 2)</f>
        <v>Happiqlo</v>
      </c>
      <c r="E7" s="11"/>
    </row>
    <row r="8" spans="1:5" x14ac:dyDescent="0.2">
      <c r="A8" s="1" t="s">
        <v>15</v>
      </c>
      <c r="B8" s="9">
        <v>15.7</v>
      </c>
      <c r="C8" s="3">
        <f t="shared" si="0"/>
        <v>0</v>
      </c>
      <c r="D8" s="1" t="str" cm="1">
        <f t="array" ref="D8">INDEX(_xlfn.TEXTSPLIT($A8, "_"), 2)</f>
        <v>SSTarbytes</v>
      </c>
      <c r="E8" s="11"/>
    </row>
    <row r="9" spans="1:5" x14ac:dyDescent="0.2">
      <c r="A9" s="1" t="s">
        <v>16</v>
      </c>
      <c r="B9" s="9">
        <v>3999.99</v>
      </c>
      <c r="C9" s="3">
        <f t="shared" si="0"/>
        <v>0.01</v>
      </c>
      <c r="D9" s="1" t="str" cm="1">
        <f t="array" ref="D9">INDEX(_xlfn.TEXTSPLIT($A9, "_"), 2)</f>
        <v>Pineapple Computers</v>
      </c>
      <c r="E9" s="11"/>
    </row>
    <row r="10" spans="1:5" x14ac:dyDescent="0.2">
      <c r="A10" s="1" t="s">
        <v>17</v>
      </c>
      <c r="B10" s="9">
        <v>11.7</v>
      </c>
      <c r="C10" s="3">
        <f t="shared" si="0"/>
        <v>0</v>
      </c>
      <c r="D10" s="1" t="str" cm="1">
        <f t="array" ref="D10">INDEX(_xlfn.TEXTSPLIT($A10, "_"), 2)</f>
        <v>Donkey Supermarket</v>
      </c>
      <c r="E10" s="11"/>
    </row>
    <row r="11" spans="1:5" x14ac:dyDescent="0.2">
      <c r="A11" s="1" t="s">
        <v>19</v>
      </c>
      <c r="B11" s="9">
        <v>60.9</v>
      </c>
      <c r="C11" s="3">
        <f t="shared" si="0"/>
        <v>1E-4</v>
      </c>
      <c r="D11" s="1" t="str" cm="1">
        <f t="array" ref="D11">INDEX(_xlfn.TEXTSPLIT($A11, "_"), 2)</f>
        <v>Aligator Shoes</v>
      </c>
      <c r="E11" s="11"/>
    </row>
    <row r="12" spans="1:5" x14ac:dyDescent="0.2">
      <c r="A12" s="1" t="s">
        <v>18</v>
      </c>
      <c r="B12" s="9">
        <v>23.7</v>
      </c>
      <c r="C12" s="3">
        <f t="shared" si="0"/>
        <v>1E-4</v>
      </c>
      <c r="D12" s="1" t="str" cm="1">
        <f t="array" ref="D12">INDEX(_xlfn.TEXTSPLIT($A12, "_"), 2)</f>
        <v>Hagan Das</v>
      </c>
      <c r="E12" s="11"/>
    </row>
    <row r="14" spans="1:5" x14ac:dyDescent="0.2">
      <c r="A14" s="7" t="s">
        <v>22</v>
      </c>
      <c r="B14" s="8">
        <f>SUM(B3:B12)</f>
        <v>4357.4299999999994</v>
      </c>
    </row>
    <row r="15" spans="1:5" x14ac:dyDescent="0.2">
      <c r="A15" s="7" t="s">
        <v>23</v>
      </c>
      <c r="B15" s="8">
        <f>MAX(B3:B12)-MIN(B3:B12)</f>
        <v>3991.1899999999996</v>
      </c>
    </row>
    <row r="16" spans="1:5" x14ac:dyDescent="0.2">
      <c r="A16" s="7" t="s">
        <v>24</v>
      </c>
      <c r="B16" s="8">
        <f>-FV(0.01, 6, 0, B14)</f>
        <v>4625.499749833315</v>
      </c>
    </row>
    <row r="18" spans="1:3" x14ac:dyDescent="0.2">
      <c r="A18" s="12" t="s">
        <v>2</v>
      </c>
      <c r="B18" s="12"/>
      <c r="C18" s="12"/>
    </row>
    <row r="19" spans="1:3" ht="34" x14ac:dyDescent="0.2">
      <c r="A19" s="4" t="s">
        <v>4</v>
      </c>
      <c r="B19" s="5" t="s">
        <v>20</v>
      </c>
      <c r="C19" s="5" t="s">
        <v>3</v>
      </c>
    </row>
    <row r="20" spans="1:3" x14ac:dyDescent="0.2">
      <c r="A20" s="1" t="s">
        <v>5</v>
      </c>
      <c r="B20" s="10">
        <v>0</v>
      </c>
      <c r="C20" s="3">
        <v>0</v>
      </c>
    </row>
    <row r="21" spans="1:3" x14ac:dyDescent="0.2">
      <c r="A21" s="2" t="s">
        <v>6</v>
      </c>
      <c r="B21" s="10">
        <v>20</v>
      </c>
      <c r="C21" s="3">
        <v>1E-4</v>
      </c>
    </row>
    <row r="22" spans="1:3" x14ac:dyDescent="0.2">
      <c r="A22" s="2" t="s">
        <v>7</v>
      </c>
      <c r="B22" s="10">
        <v>100</v>
      </c>
      <c r="C22" s="3">
        <v>1E-3</v>
      </c>
    </row>
    <row r="23" spans="1:3" x14ac:dyDescent="0.2">
      <c r="A23" s="2" t="s">
        <v>8</v>
      </c>
      <c r="B23" s="10">
        <v>2000</v>
      </c>
      <c r="C23" s="3">
        <v>0.01</v>
      </c>
    </row>
  </sheetData>
  <mergeCells count="2">
    <mergeCell ref="A18:C18"/>
    <mergeCell ref="A1:D1"/>
  </mergeCells>
  <conditionalFormatting sqref="A3:A12">
    <cfRule type="expression" dxfId="0" priority="1">
      <formula>IF($B3&gt;50, TRUE, FALSE)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NIKOLA WINATA</cp:lastModifiedBy>
  <dcterms:created xsi:type="dcterms:W3CDTF">2021-06-21T04:56:59Z</dcterms:created>
  <dcterms:modified xsi:type="dcterms:W3CDTF">2024-08-12T10:11:31Z</dcterms:modified>
</cp:coreProperties>
</file>