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Ngee_Ann/"/>
    </mc:Choice>
  </mc:AlternateContent>
  <xr:revisionPtr revIDLastSave="0" documentId="13_ncr:1_{5CCF0751-EFDA-3344-B46E-DDF883D24742}" xr6:coauthVersionLast="47" xr6:coauthVersionMax="47" xr10:uidLastSave="{00000000-0000-0000-0000-000000000000}"/>
  <bookViews>
    <workbookView xWindow="1000" yWindow="800" windowWidth="27000" windowHeight="16380" xr2:uid="{CE5CC452-6D23-45B6-AFBB-335DFA257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3" i="1"/>
  <c r="J4" i="1"/>
  <c r="J5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<sst xmlns="http://schemas.openxmlformats.org/spreadsheetml/2006/main" count="40" uniqueCount="40">
  <si>
    <t>Tang Kai Ling</t>
  </si>
  <si>
    <t>Tung Kai De</t>
  </si>
  <si>
    <t>Zhu Rui En</t>
  </si>
  <si>
    <t>Tin Shu Qi</t>
  </si>
  <si>
    <t>Teong Hui Qi</t>
  </si>
  <si>
    <t>Chen Jia Le</t>
  </si>
  <si>
    <t>Goh Yi De</t>
  </si>
  <si>
    <t>Lew Kai Wen</t>
  </si>
  <si>
    <t>Naqib Bin Abdul Hakeem</t>
  </si>
  <si>
    <t>Nabila Binte Muhamad</t>
  </si>
  <si>
    <t>Myreen Sumaira</t>
  </si>
  <si>
    <t>S/N</t>
  </si>
  <si>
    <t>Name</t>
  </si>
  <si>
    <t>Team</t>
  </si>
  <si>
    <t>wise owl</t>
  </si>
  <si>
    <t>Teams</t>
  </si>
  <si>
    <t>Average team score</t>
  </si>
  <si>
    <t>fear falcon</t>
  </si>
  <si>
    <t>Prize</t>
  </si>
  <si>
    <t>Score 2</t>
  </si>
  <si>
    <t>Overall Score</t>
  </si>
  <si>
    <t>Username</t>
  </si>
  <si>
    <t>Don Thevar</t>
  </si>
  <si>
    <t>Joshua Navin</t>
  </si>
  <si>
    <t>Kumar Thiruyanam</t>
  </si>
  <si>
    <t>Kiara Prasad</t>
  </si>
  <si>
    <t>Merit</t>
  </si>
  <si>
    <t>Participation</t>
  </si>
  <si>
    <t>Distinction</t>
  </si>
  <si>
    <t>Prize awarded</t>
  </si>
  <si>
    <t>Individual Results</t>
  </si>
  <si>
    <t>Team Results</t>
  </si>
  <si>
    <t>Score Chart</t>
  </si>
  <si>
    <t>Score 1</t>
  </si>
  <si>
    <t>Team score</t>
  </si>
  <si>
    <t>to 99</t>
  </si>
  <si>
    <t>to 199</t>
  </si>
  <si>
    <t>and above</t>
  </si>
  <si>
    <t>blue jay</t>
  </si>
  <si>
    <t>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</si>
</sst>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28D5-9A7F-48A6-8B67-9C4853991066}">
  <dimension ref="A1:P25"/>
  <sheetViews>
    <sheetView tabSelected="1" workbookViewId="0">
      <selection activeCell="P25" sqref="P25"/>
    </sheetView>
  </sheetViews>
  <sheetFormatPr baseColWidth="10" defaultColWidth="8.83203125" defaultRowHeight="15" x14ac:dyDescent="0.2"/>
  <cols>
    <col min="1" max="1" width="3.83203125" bestFit="1" customWidth="1"/>
    <col min="2" max="2" width="21.6640625" bestFit="1" customWidth="1"/>
    <col min="3" max="3" width="15.6640625" customWidth="1"/>
    <col min="4" max="4" width="15.1640625" customWidth="1"/>
    <col min="5" max="5" width="6.33203125" bestFit="1" customWidth="1"/>
    <col min="6" max="6" width="5.83203125" customWidth="1"/>
    <col min="7" max="7" width="6.6640625" bestFit="1" customWidth="1"/>
    <col min="9" max="9" width="10.33203125" customWidth="1"/>
    <col min="10" max="10" width="11.33203125" customWidth="1"/>
    <col min="11" max="11" width="12.6640625" bestFit="1" customWidth="1"/>
  </cols>
  <sheetData>
    <row r="1" spans="1:11" x14ac:dyDescent="0.2">
      <c r="A1" s="7" t="s">
        <v>30</v>
      </c>
      <c r="B1" s="7"/>
      <c r="C1" s="7"/>
      <c r="D1" s="7"/>
      <c r="E1" s="7"/>
      <c r="F1" s="7"/>
      <c r="G1" s="7"/>
      <c r="I1" s="7" t="s">
        <v>31</v>
      </c>
      <c r="J1" s="7"/>
      <c r="K1" s="7"/>
    </row>
    <row r="2" spans="1:11" ht="32" x14ac:dyDescent="0.2">
      <c r="A2" s="1" t="s">
        <v>11</v>
      </c>
      <c r="B2" s="1" t="s">
        <v>12</v>
      </c>
      <c r="C2" s="1" t="s">
        <v>13</v>
      </c>
      <c r="D2" s="1" t="s">
        <v>21</v>
      </c>
      <c r="E2" s="4" t="s">
        <v>33</v>
      </c>
      <c r="F2" s="4" t="s">
        <v>19</v>
      </c>
      <c r="G2" s="4" t="s">
        <v>20</v>
      </c>
      <c r="I2" s="5" t="s">
        <v>15</v>
      </c>
      <c r="J2" s="1" t="s">
        <v>16</v>
      </c>
      <c r="K2" s="5" t="s">
        <v>29</v>
      </c>
    </row>
    <row r="3" spans="1:11" x14ac:dyDescent="0.2">
      <c r="A3" s="2">
        <v>1</v>
      </c>
      <c r="B3" s="2" t="s">
        <v>5</v>
      </c>
      <c r="C3" s="2" t="str">
        <f>IF(MOD(A3, 3)=1, "blue jay", IF(MOD(A3, 3)=2, "fear falcon", IF(MOD(A3, 3)=0, "wise owl", "")))</f>
        <v>blue jay</v>
      </c>
      <c r="D3" s="3" t="str">
        <f>_xlfn.CONCAT(LEFT(B3, 3), INDEX(_xlfn.TEXTSPLIT(C3," "), 2))</f>
        <v>Chejay</v>
      </c>
      <c r="E3" s="2">
        <v>100</v>
      </c>
      <c r="F3" s="2">
        <v>200</v>
      </c>
      <c r="G3" s="2">
        <f>0.3*E3+0.7*F3</f>
        <v>170</v>
      </c>
      <c r="I3" s="2" t="s">
        <v>38</v>
      </c>
      <c r="J3" s="2">
        <f>SUMIF(C3:C17, I3, G3:G17)/COUNTIF(C3:C17, I3)</f>
        <v>174.8</v>
      </c>
      <c r="K3" s="2" t="str">
        <f>VLOOKUP(J3, I9:K11, 3, TRUE)</f>
        <v>Merit</v>
      </c>
    </row>
    <row r="4" spans="1:11" ht="16" x14ac:dyDescent="0.2">
      <c r="A4" s="2">
        <v>2</v>
      </c>
      <c r="B4" s="2" t="s">
        <v>22</v>
      </c>
      <c r="C4" s="2" t="str">
        <f t="shared" ref="C4:C17" si="0">IF(MOD(A4, 3)=1, "blue jay", IF(MOD(A4, 3)=2, "fear falcon", IF(MOD(A4, 3)=0, "wise owl", "")))</f>
        <v>fear falcon</v>
      </c>
      <c r="D4" s="3" t="str">
        <f t="shared" ref="D4:D17" si="1">_xlfn.CONCAT(LEFT(B4, 3), INDEX(_xlfn.TEXTSPLIT(C4," "), 2))</f>
        <v>Donfalcon</v>
      </c>
      <c r="E4" s="2">
        <v>135</v>
      </c>
      <c r="F4" s="2">
        <v>170</v>
      </c>
      <c r="G4" s="2">
        <f t="shared" ref="G4:G17" si="2">0.3*E4+0.7*F4</f>
        <v>159.5</v>
      </c>
      <c r="I4" s="2" t="s">
        <v>17</v>
      </c>
      <c r="J4" s="2">
        <f t="shared" ref="J4:J5" si="3">SUMIF(C4:C18, I4, G4:G18)/COUNTIF(C4:C18, I4)</f>
        <v>194.28000000000003</v>
      </c>
      <c r="K4" s="2" t="str">
        <f t="shared" ref="K4:K5" si="4">VLOOKUP(J4, I10:K12, 3, TRUE)</f>
        <v>Merit</v>
      </c>
    </row>
    <row r="5" spans="1:11" ht="16" x14ac:dyDescent="0.2">
      <c r="A5" s="2">
        <v>3</v>
      </c>
      <c r="B5" s="2" t="s">
        <v>6</v>
      </c>
      <c r="C5" s="2" t="str">
        <f t="shared" si="0"/>
        <v>wise owl</v>
      </c>
      <c r="D5" s="3" t="str">
        <f t="shared" si="1"/>
        <v>Gohowl</v>
      </c>
      <c r="E5" s="2">
        <v>167</v>
      </c>
      <c r="F5" s="2">
        <v>271</v>
      </c>
      <c r="G5" s="2">
        <f t="shared" si="2"/>
        <v>239.79999999999998</v>
      </c>
      <c r="I5" s="2" t="s">
        <v>14</v>
      </c>
      <c r="J5" s="2">
        <f t="shared" si="3"/>
        <v>213.06</v>
      </c>
      <c r="K5" s="2" t="str">
        <f t="shared" si="4"/>
        <v>Distinction</v>
      </c>
    </row>
    <row r="6" spans="1:11" ht="16" x14ac:dyDescent="0.2">
      <c r="A6" s="2">
        <v>4</v>
      </c>
      <c r="B6" s="2" t="s">
        <v>23</v>
      </c>
      <c r="C6" s="2" t="str">
        <f t="shared" si="0"/>
        <v>blue jay</v>
      </c>
      <c r="D6" s="3" t="str">
        <f t="shared" si="1"/>
        <v>Josjay</v>
      </c>
      <c r="E6" s="2">
        <v>114</v>
      </c>
      <c r="F6" s="2">
        <v>225</v>
      </c>
      <c r="G6" s="2">
        <f t="shared" si="2"/>
        <v>191.7</v>
      </c>
    </row>
    <row r="7" spans="1:11" ht="16" x14ac:dyDescent="0.2">
      <c r="A7" s="2">
        <v>5</v>
      </c>
      <c r="B7" s="2" t="s">
        <v>25</v>
      </c>
      <c r="C7" s="2" t="str">
        <f t="shared" si="0"/>
        <v>fear falcon</v>
      </c>
      <c r="D7" s="3" t="str">
        <f t="shared" si="1"/>
        <v>Kiafalcon</v>
      </c>
      <c r="E7" s="2">
        <v>90</v>
      </c>
      <c r="F7" s="2">
        <v>278</v>
      </c>
      <c r="G7" s="2">
        <f t="shared" si="2"/>
        <v>221.6</v>
      </c>
      <c r="I7" s="7" t="s">
        <v>32</v>
      </c>
      <c r="J7" s="7"/>
      <c r="K7" s="7"/>
    </row>
    <row r="8" spans="1:11" ht="16" x14ac:dyDescent="0.2">
      <c r="A8" s="2">
        <v>6</v>
      </c>
      <c r="B8" s="2" t="s">
        <v>24</v>
      </c>
      <c r="C8" s="2" t="str">
        <f t="shared" si="0"/>
        <v>wise owl</v>
      </c>
      <c r="D8" s="3" t="str">
        <f t="shared" si="1"/>
        <v>Kumowl</v>
      </c>
      <c r="E8" s="2">
        <v>76</v>
      </c>
      <c r="F8" s="2">
        <v>205</v>
      </c>
      <c r="G8" s="2">
        <f t="shared" si="2"/>
        <v>166.3</v>
      </c>
      <c r="I8" s="8" t="s">
        <v>34</v>
      </c>
      <c r="J8" s="8"/>
      <c r="K8" s="6" t="s">
        <v>18</v>
      </c>
    </row>
    <row r="9" spans="1:11" ht="16" x14ac:dyDescent="0.2">
      <c r="A9" s="2">
        <v>7</v>
      </c>
      <c r="B9" s="2" t="s">
        <v>7</v>
      </c>
      <c r="C9" s="2" t="str">
        <f t="shared" si="0"/>
        <v>blue jay</v>
      </c>
      <c r="D9" s="3" t="str">
        <f t="shared" si="1"/>
        <v>Lewjay</v>
      </c>
      <c r="E9" s="2">
        <v>190</v>
      </c>
      <c r="F9" s="2">
        <v>90</v>
      </c>
      <c r="G9" s="2">
        <f t="shared" si="2"/>
        <v>120</v>
      </c>
      <c r="I9" s="2">
        <v>0</v>
      </c>
      <c r="J9" s="2" t="s">
        <v>35</v>
      </c>
      <c r="K9" s="2" t="s">
        <v>27</v>
      </c>
    </row>
    <row r="10" spans="1:11" ht="16" x14ac:dyDescent="0.2">
      <c r="A10" s="2">
        <v>8</v>
      </c>
      <c r="B10" s="2" t="s">
        <v>10</v>
      </c>
      <c r="C10" s="2" t="str">
        <f t="shared" si="0"/>
        <v>fear falcon</v>
      </c>
      <c r="D10" s="3" t="str">
        <f t="shared" si="1"/>
        <v>Myrfalcon</v>
      </c>
      <c r="E10" s="2">
        <v>156</v>
      </c>
      <c r="F10" s="2">
        <v>235</v>
      </c>
      <c r="G10" s="2">
        <f t="shared" si="2"/>
        <v>211.3</v>
      </c>
      <c r="I10" s="2">
        <v>100</v>
      </c>
      <c r="J10" s="2" t="s">
        <v>36</v>
      </c>
      <c r="K10" s="2" t="s">
        <v>26</v>
      </c>
    </row>
    <row r="11" spans="1:11" ht="16" x14ac:dyDescent="0.2">
      <c r="A11" s="2">
        <v>9</v>
      </c>
      <c r="B11" s="2" t="s">
        <v>9</v>
      </c>
      <c r="C11" s="2" t="str">
        <f t="shared" si="0"/>
        <v>wise owl</v>
      </c>
      <c r="D11" s="3" t="str">
        <f t="shared" si="1"/>
        <v>Nabowl</v>
      </c>
      <c r="E11" s="2">
        <v>170</v>
      </c>
      <c r="F11" s="2">
        <v>252</v>
      </c>
      <c r="G11" s="2">
        <f t="shared" si="2"/>
        <v>227.39999999999998</v>
      </c>
      <c r="I11" s="2">
        <v>200</v>
      </c>
      <c r="J11" s="2" t="s">
        <v>37</v>
      </c>
      <c r="K11" s="2" t="s">
        <v>28</v>
      </c>
    </row>
    <row r="12" spans="1:11" ht="16" x14ac:dyDescent="0.2">
      <c r="A12" s="2">
        <v>10</v>
      </c>
      <c r="B12" s="2" t="s">
        <v>8</v>
      </c>
      <c r="C12" s="2" t="str">
        <f t="shared" si="0"/>
        <v>blue jay</v>
      </c>
      <c r="D12" s="3" t="str">
        <f t="shared" si="1"/>
        <v>Naqjay</v>
      </c>
      <c r="E12" s="2">
        <v>135</v>
      </c>
      <c r="F12" s="2">
        <v>209</v>
      </c>
      <c r="G12" s="2">
        <f t="shared" si="2"/>
        <v>186.79999999999998</v>
      </c>
    </row>
    <row r="13" spans="1:11" ht="16" x14ac:dyDescent="0.2">
      <c r="A13" s="2">
        <v>11</v>
      </c>
      <c r="B13" s="2" t="s">
        <v>0</v>
      </c>
      <c r="C13" s="2" t="str">
        <f t="shared" si="0"/>
        <v>fear falcon</v>
      </c>
      <c r="D13" s="3" t="str">
        <f t="shared" si="1"/>
        <v>Tanfalcon</v>
      </c>
      <c r="E13" s="2">
        <v>135</v>
      </c>
      <c r="F13" s="2">
        <v>199</v>
      </c>
      <c r="G13" s="2">
        <f t="shared" si="2"/>
        <v>179.79999999999998</v>
      </c>
    </row>
    <row r="14" spans="1:11" ht="16" x14ac:dyDescent="0.2">
      <c r="A14" s="2">
        <v>12</v>
      </c>
      <c r="B14" s="2" t="s">
        <v>4</v>
      </c>
      <c r="C14" s="2" t="str">
        <f t="shared" si="0"/>
        <v>wise owl</v>
      </c>
      <c r="D14" s="3" t="str">
        <f t="shared" si="1"/>
        <v>Teoowl</v>
      </c>
      <c r="E14" s="2">
        <v>187</v>
      </c>
      <c r="F14" s="2">
        <v>205</v>
      </c>
      <c r="G14" s="2">
        <f t="shared" si="2"/>
        <v>199.6</v>
      </c>
    </row>
    <row r="15" spans="1:11" ht="16" x14ac:dyDescent="0.2">
      <c r="A15" s="2">
        <v>13</v>
      </c>
      <c r="B15" s="2" t="s">
        <v>3</v>
      </c>
      <c r="C15" s="2" t="str">
        <f t="shared" si="0"/>
        <v>blue jay</v>
      </c>
      <c r="D15" s="3" t="str">
        <f t="shared" si="1"/>
        <v>Tinjay</v>
      </c>
      <c r="E15" s="2">
        <v>153</v>
      </c>
      <c r="F15" s="2">
        <v>228</v>
      </c>
      <c r="G15" s="2">
        <f t="shared" si="2"/>
        <v>205.5</v>
      </c>
    </row>
    <row r="16" spans="1:11" ht="16" x14ac:dyDescent="0.2">
      <c r="A16" s="2">
        <v>14</v>
      </c>
      <c r="B16" s="2" t="s">
        <v>1</v>
      </c>
      <c r="C16" s="2" t="str">
        <f t="shared" si="0"/>
        <v>fear falcon</v>
      </c>
      <c r="D16" s="3" t="str">
        <f t="shared" si="1"/>
        <v>Tunfalcon</v>
      </c>
      <c r="E16" s="2">
        <v>174</v>
      </c>
      <c r="F16" s="2">
        <v>210</v>
      </c>
      <c r="G16" s="2">
        <f t="shared" si="2"/>
        <v>199.2</v>
      </c>
    </row>
    <row r="17" spans="1:16" ht="16" x14ac:dyDescent="0.2">
      <c r="A17" s="2">
        <v>15</v>
      </c>
      <c r="B17" s="2" t="s">
        <v>2</v>
      </c>
      <c r="C17" s="2" t="str">
        <f t="shared" si="0"/>
        <v>wise owl</v>
      </c>
      <c r="D17" s="3" t="str">
        <f t="shared" si="1"/>
        <v>Zhuowl</v>
      </c>
      <c r="E17" s="2">
        <v>158</v>
      </c>
      <c r="F17" s="2">
        <v>264</v>
      </c>
      <c r="G17" s="2">
        <f t="shared" si="2"/>
        <v>232.2</v>
      </c>
    </row>
    <row r="25" spans="1:16" x14ac:dyDescent="0.2">
      <c r="P25" t="s">
        <v>39</v>
      </c>
    </row>
  </sheetData>
  <sortState xmlns:xlrd2="http://schemas.microsoft.com/office/spreadsheetml/2017/richdata2" ref="B3:B17">
    <sortCondition ref="B3:B17"/>
  </sortState>
  <mergeCells count="4">
    <mergeCell ref="A1:G1"/>
    <mergeCell ref="I1:K1"/>
    <mergeCell ref="I7:K7"/>
    <mergeCell ref="I8:J8"/>
  </mergeCells>
  <conditionalFormatting sqref="A3:G17">
    <cfRule type="expression" dxfId="1" priority="1" stopIfTrue="1">
      <formula>IF($G3=MAX($G$3:$G$17), TRUE, 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Phua Yong Bin</dc:creator>
  <cp:lastModifiedBy>NIKOLA WINATA</cp:lastModifiedBy>
  <dcterms:created xsi:type="dcterms:W3CDTF">2023-06-27T03:31:30Z</dcterms:created>
  <dcterms:modified xsi:type="dcterms:W3CDTF">2024-08-06T03:11:26Z</dcterms:modified>
</cp:coreProperties>
</file>