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SST/"/>
    </mc:Choice>
  </mc:AlternateContent>
  <xr:revisionPtr revIDLastSave="0" documentId="13_ncr:1_{D6200621-667B-7D41-9F40-9BEBF275B1C7}" xr6:coauthVersionLast="47" xr6:coauthVersionMax="47" xr10:uidLastSave="{00000000-0000-0000-0000-000000000000}"/>
  <bookViews>
    <workbookView xWindow="1000" yWindow="800" windowWidth="27000" windowHeight="16380" xr2:uid="{93034C73-C486-9949-8F65-75D1EB6B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G5" i="1"/>
  <c r="G6" i="1"/>
  <c r="G7" i="1"/>
  <c r="G8" i="1"/>
  <c r="G9" i="1"/>
  <c r="G10" i="1"/>
  <c r="G11" i="1"/>
  <c r="G12" i="1"/>
  <c r="G13" i="1"/>
  <c r="G4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C16" i="1"/>
  <c r="C15" i="1"/>
  <c r="B1" i="1"/>
</calcChain>
</file>

<file path=xl/sharedStrings.xml><?xml version="1.0" encoding="utf-8"?>
<sst xmlns="http://schemas.openxmlformats.org/spreadsheetml/2006/main" count="48" uniqueCount="36">
  <si>
    <t>Adam</t>
  </si>
  <si>
    <t>Celine</t>
  </si>
  <si>
    <t>Brayden</t>
  </si>
  <si>
    <t>Ethan</t>
  </si>
  <si>
    <t>Favian</t>
  </si>
  <si>
    <t>Granwyn</t>
  </si>
  <si>
    <t>Hong Yu</t>
  </si>
  <si>
    <t>Dayna</t>
  </si>
  <si>
    <t>Josephine</t>
  </si>
  <si>
    <t>Ysabelle</t>
  </si>
  <si>
    <t>Rank</t>
  </si>
  <si>
    <t>Junior</t>
  </si>
  <si>
    <t>Senior</t>
  </si>
  <si>
    <t>ADA8825J</t>
  </si>
  <si>
    <t>BRA9426J</t>
  </si>
  <si>
    <t>CEL2038S</t>
  </si>
  <si>
    <t>DAY4040S</t>
  </si>
  <si>
    <t>ETH7740J</t>
  </si>
  <si>
    <t>FAV3054J</t>
  </si>
  <si>
    <t>GRA7790J</t>
  </si>
  <si>
    <t>YSA2068J</t>
  </si>
  <si>
    <t>JOS2841S</t>
  </si>
  <si>
    <t>Hourly Rate</t>
  </si>
  <si>
    <t>Hours Worked</t>
  </si>
  <si>
    <t>Staff Hourly Rate</t>
  </si>
  <si>
    <t>SSTarbytes Dover Branch Weekly Payroll</t>
  </si>
  <si>
    <t>Total Salary</t>
  </si>
  <si>
    <t>Date:</t>
  </si>
  <si>
    <t>Staff on Leave</t>
  </si>
  <si>
    <t>Mean Hours Worked</t>
  </si>
  <si>
    <t>Manager</t>
  </si>
  <si>
    <t>HON4129J</t>
  </si>
  <si>
    <t>Overtime</t>
  </si>
  <si>
    <t>Number of staff with total salary exceeding $500</t>
  </si>
  <si>
    <t>Staff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</si>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</sst>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4]#,##0.00"/>
    <numFmt numFmtId="165" formatCode="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10" fontId="0" fillId="0" borderId="0" xfId="1" applyNumberFormat="1" applyFont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1" xfId="0" applyNumberFormat="1" applyBorder="1"/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Per cent" xfId="1" builtinId="5"/>
  </cellStyles>
  <dxfs count="1">
    <dxf>
      <font>
        <b/>
        <i val="0"/>
        <strike val="0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D25-113C-0B4D-BE88-BDAAC28FC9E9}">
  <dimension ref="A1:J21"/>
  <sheetViews>
    <sheetView tabSelected="1" workbookViewId="0">
      <selection activeCell="I5" sqref="I5"/>
    </sheetView>
  </sheetViews>
  <sheetFormatPr baseColWidth="10" defaultColWidth="11" defaultRowHeight="16" x14ac:dyDescent="0.2"/>
  <cols>
    <col min="1" max="1" width="12.5" customWidth="1"/>
    <col min="2" max="7" width="12.33203125" customWidth="1"/>
    <col min="9" max="9" width="20.1640625" bestFit="1" customWidth="1"/>
  </cols>
  <sheetData>
    <row r="1" spans="1:10" x14ac:dyDescent="0.2">
      <c r="A1" s="8" t="s">
        <v>27</v>
      </c>
      <c r="B1" s="16">
        <f ca="1">TODAY()</f>
        <v>45513</v>
      </c>
    </row>
    <row r="2" spans="1:10" ht="29" x14ac:dyDescent="0.35">
      <c r="A2" s="20" t="s">
        <v>25</v>
      </c>
      <c r="B2" s="21"/>
      <c r="C2" s="21"/>
      <c r="D2" s="21"/>
      <c r="E2" s="21"/>
      <c r="F2" s="21"/>
      <c r="G2" s="21"/>
    </row>
    <row r="3" spans="1:10" ht="34" x14ac:dyDescent="0.2">
      <c r="A3" s="3" t="s">
        <v>35</v>
      </c>
      <c r="B3" s="2" t="s">
        <v>10</v>
      </c>
      <c r="C3" s="2" t="s">
        <v>34</v>
      </c>
      <c r="D3" s="2" t="s">
        <v>23</v>
      </c>
      <c r="E3" s="2" t="s">
        <v>22</v>
      </c>
      <c r="F3" s="2" t="s">
        <v>32</v>
      </c>
      <c r="G3" s="2" t="s">
        <v>26</v>
      </c>
      <c r="I3" s="6"/>
      <c r="J3" s="6"/>
    </row>
    <row r="4" spans="1:10" x14ac:dyDescent="0.2">
      <c r="A4" s="1" t="s">
        <v>0</v>
      </c>
      <c r="B4" s="5" t="s">
        <v>11</v>
      </c>
      <c r="C4" s="9" t="s">
        <v>13</v>
      </c>
      <c r="D4" s="9">
        <v>31</v>
      </c>
      <c r="E4" s="18">
        <f>HLOOKUP(B4, $B$20:$D$21, 2, FALSE)</f>
        <v>10</v>
      </c>
      <c r="F4" s="18" t="b">
        <f>IF(D4&gt;35, TRUE, FALSE)</f>
        <v>0</v>
      </c>
      <c r="G4" s="18">
        <f>D4*E4 + IF(F4, 3, 0)</f>
        <v>310</v>
      </c>
      <c r="H4" s="4"/>
    </row>
    <row r="5" spans="1:10" x14ac:dyDescent="0.2">
      <c r="A5" s="1" t="s">
        <v>2</v>
      </c>
      <c r="B5" s="5" t="s">
        <v>11</v>
      </c>
      <c r="C5" s="9" t="s">
        <v>14</v>
      </c>
      <c r="D5" s="9"/>
      <c r="E5" s="18">
        <f t="shared" ref="E5:E13" si="0">HLOOKUP(B5, $B$20:$D$21, 2, FALSE)</f>
        <v>10</v>
      </c>
      <c r="F5" s="18" t="b">
        <f t="shared" ref="F5:F13" si="1">IF(D5&gt;35, TRUE, FALSE)</f>
        <v>0</v>
      </c>
      <c r="G5" s="18">
        <f t="shared" ref="G5:G13" si="2">D5*E5 + IF(F5, 3, 0)</f>
        <v>0</v>
      </c>
      <c r="H5" s="4"/>
    </row>
    <row r="6" spans="1:10" x14ac:dyDescent="0.2">
      <c r="A6" s="1" t="s">
        <v>1</v>
      </c>
      <c r="B6" s="5" t="s">
        <v>12</v>
      </c>
      <c r="C6" s="9" t="s">
        <v>15</v>
      </c>
      <c r="D6" s="9">
        <v>44</v>
      </c>
      <c r="E6" s="18">
        <f t="shared" si="0"/>
        <v>14</v>
      </c>
      <c r="F6" s="18" t="b">
        <f t="shared" si="1"/>
        <v>1</v>
      </c>
      <c r="G6" s="18">
        <f t="shared" si="2"/>
        <v>619</v>
      </c>
      <c r="H6" s="4"/>
    </row>
    <row r="7" spans="1:10" x14ac:dyDescent="0.2">
      <c r="A7" s="1" t="s">
        <v>7</v>
      </c>
      <c r="B7" s="5" t="s">
        <v>30</v>
      </c>
      <c r="C7" s="9" t="s">
        <v>16</v>
      </c>
      <c r="D7" s="9">
        <v>33</v>
      </c>
      <c r="E7" s="18">
        <f t="shared" si="0"/>
        <v>18</v>
      </c>
      <c r="F7" s="18" t="b">
        <f t="shared" si="1"/>
        <v>0</v>
      </c>
      <c r="G7" s="18">
        <f t="shared" si="2"/>
        <v>594</v>
      </c>
      <c r="H7" s="4"/>
    </row>
    <row r="8" spans="1:10" x14ac:dyDescent="0.2">
      <c r="A8" s="1" t="s">
        <v>3</v>
      </c>
      <c r="B8" s="5" t="s">
        <v>11</v>
      </c>
      <c r="C8" s="9" t="s">
        <v>17</v>
      </c>
      <c r="D8" s="9"/>
      <c r="E8" s="18">
        <f t="shared" si="0"/>
        <v>10</v>
      </c>
      <c r="F8" s="18" t="b">
        <f t="shared" si="1"/>
        <v>0</v>
      </c>
      <c r="G8" s="18">
        <f t="shared" si="2"/>
        <v>0</v>
      </c>
      <c r="H8" s="4"/>
    </row>
    <row r="9" spans="1:10" x14ac:dyDescent="0.2">
      <c r="A9" s="1" t="s">
        <v>4</v>
      </c>
      <c r="B9" s="5" t="s">
        <v>11</v>
      </c>
      <c r="C9" s="9" t="s">
        <v>18</v>
      </c>
      <c r="D9" s="9">
        <v>33</v>
      </c>
      <c r="E9" s="18">
        <f t="shared" si="0"/>
        <v>10</v>
      </c>
      <c r="F9" s="18" t="b">
        <f t="shared" si="1"/>
        <v>0</v>
      </c>
      <c r="G9" s="18">
        <f t="shared" si="2"/>
        <v>330</v>
      </c>
      <c r="H9" s="4"/>
    </row>
    <row r="10" spans="1:10" x14ac:dyDescent="0.2">
      <c r="A10" s="1" t="s">
        <v>5</v>
      </c>
      <c r="B10" s="5" t="s">
        <v>11</v>
      </c>
      <c r="C10" s="9" t="s">
        <v>19</v>
      </c>
      <c r="D10" s="9">
        <v>35</v>
      </c>
      <c r="E10" s="18">
        <f t="shared" si="0"/>
        <v>10</v>
      </c>
      <c r="F10" s="18" t="b">
        <f t="shared" si="1"/>
        <v>0</v>
      </c>
      <c r="G10" s="18">
        <f t="shared" si="2"/>
        <v>350</v>
      </c>
      <c r="H10" s="4"/>
    </row>
    <row r="11" spans="1:10" x14ac:dyDescent="0.2">
      <c r="A11" s="1" t="s">
        <v>6</v>
      </c>
      <c r="B11" s="5" t="s">
        <v>12</v>
      </c>
      <c r="C11" s="9" t="s">
        <v>31</v>
      </c>
      <c r="D11" s="9">
        <v>42</v>
      </c>
      <c r="E11" s="18">
        <f t="shared" si="0"/>
        <v>14</v>
      </c>
      <c r="F11" s="18" t="b">
        <f t="shared" si="1"/>
        <v>1</v>
      </c>
      <c r="G11" s="18">
        <f t="shared" si="2"/>
        <v>591</v>
      </c>
      <c r="H11" s="4"/>
    </row>
    <row r="12" spans="1:10" x14ac:dyDescent="0.2">
      <c r="A12" s="1" t="s">
        <v>9</v>
      </c>
      <c r="B12" s="5" t="s">
        <v>11</v>
      </c>
      <c r="C12" s="9" t="s">
        <v>20</v>
      </c>
      <c r="D12" s="9">
        <v>26</v>
      </c>
      <c r="E12" s="18">
        <f t="shared" si="0"/>
        <v>10</v>
      </c>
      <c r="F12" s="18" t="b">
        <f t="shared" si="1"/>
        <v>0</v>
      </c>
      <c r="G12" s="18">
        <f t="shared" si="2"/>
        <v>260</v>
      </c>
      <c r="H12" s="4"/>
    </row>
    <row r="13" spans="1:10" x14ac:dyDescent="0.2">
      <c r="A13" s="1" t="s">
        <v>8</v>
      </c>
      <c r="B13" s="5" t="s">
        <v>12</v>
      </c>
      <c r="C13" s="9" t="s">
        <v>21</v>
      </c>
      <c r="D13" s="9">
        <v>39</v>
      </c>
      <c r="E13" s="18">
        <f t="shared" si="0"/>
        <v>14</v>
      </c>
      <c r="F13" s="18" t="b">
        <f t="shared" si="1"/>
        <v>1</v>
      </c>
      <c r="G13" s="18">
        <f t="shared" si="2"/>
        <v>549</v>
      </c>
      <c r="H13" s="4"/>
    </row>
    <row r="14" spans="1:10" x14ac:dyDescent="0.2">
      <c r="C14" s="10"/>
    </row>
    <row r="15" spans="1:10" x14ac:dyDescent="0.2">
      <c r="A15" s="24" t="s">
        <v>28</v>
      </c>
      <c r="B15" s="24"/>
      <c r="C15" s="9">
        <f>COUNTBLANK(D4:D13)</f>
        <v>2</v>
      </c>
      <c r="E15" s="10"/>
      <c r="F15" s="10"/>
      <c r="G15" s="11"/>
    </row>
    <row r="16" spans="1:10" ht="16" customHeight="1" x14ac:dyDescent="0.2">
      <c r="A16" s="22" t="s">
        <v>29</v>
      </c>
      <c r="B16" s="22"/>
      <c r="C16" s="17">
        <f>SUM(D4:D13)/(COUNTA(A4:A13)-C15)</f>
        <v>35.375</v>
      </c>
    </row>
    <row r="17" spans="1:7" ht="30.75" customHeight="1" x14ac:dyDescent="0.2">
      <c r="A17" s="22" t="s">
        <v>33</v>
      </c>
      <c r="B17" s="22"/>
      <c r="C17" s="19">
        <f>COUNTIF(G4:G13, "&gt;500")</f>
        <v>4</v>
      </c>
    </row>
    <row r="19" spans="1:7" x14ac:dyDescent="0.2">
      <c r="A19" s="23" t="s">
        <v>24</v>
      </c>
      <c r="B19" s="23"/>
      <c r="C19" s="23"/>
      <c r="D19" s="23"/>
      <c r="E19" s="15"/>
      <c r="F19" s="15"/>
      <c r="G19" s="15"/>
    </row>
    <row r="20" spans="1:7" ht="17" x14ac:dyDescent="0.2">
      <c r="A20" s="7" t="s">
        <v>10</v>
      </c>
      <c r="B20" s="12" t="s">
        <v>11</v>
      </c>
      <c r="C20" s="12" t="s">
        <v>12</v>
      </c>
      <c r="D20" s="12" t="s">
        <v>30</v>
      </c>
      <c r="E20" s="13"/>
      <c r="F20" s="13"/>
      <c r="G20" s="13"/>
    </row>
    <row r="21" spans="1:7" ht="17" x14ac:dyDescent="0.2">
      <c r="A21" s="2" t="s">
        <v>22</v>
      </c>
      <c r="B21" s="18">
        <v>10</v>
      </c>
      <c r="C21" s="18">
        <v>14</v>
      </c>
      <c r="D21" s="18">
        <v>18</v>
      </c>
      <c r="E21" s="14"/>
      <c r="F21" s="14"/>
      <c r="G21" s="14"/>
    </row>
  </sheetData>
  <mergeCells count="5">
    <mergeCell ref="A2:G2"/>
    <mergeCell ref="A16:B16"/>
    <mergeCell ref="A17:B17"/>
    <mergeCell ref="A19:D19"/>
    <mergeCell ref="A15:B15"/>
  </mergeCells>
  <conditionalFormatting sqref="A4:G13">
    <cfRule type="expression" dxfId="0" priority="1">
      <formula>IF(RIGHT($C4)&lt;&gt;LEFT($B4), TRUE, FALSE)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NIKOLA WINATA</cp:lastModifiedBy>
  <dcterms:created xsi:type="dcterms:W3CDTF">2021-06-21T04:56:59Z</dcterms:created>
  <dcterms:modified xsi:type="dcterms:W3CDTF">2024-08-09T09:34:35Z</dcterms:modified>
</cp:coreProperties>
</file>