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Serangoon/"/>
    </mc:Choice>
  </mc:AlternateContent>
  <xr:revisionPtr revIDLastSave="0" documentId="13_ncr:1_{973B59ED-3179-D445-A3C0-187063C66BA9}" xr6:coauthVersionLast="47" xr6:coauthVersionMax="47" xr10:uidLastSave="{00000000-0000-0000-0000-000000000000}"/>
  <bookViews>
    <workbookView xWindow="1000" yWindow="800" windowWidth="27000" windowHeight="16380" xr2:uid="{FE0774B3-573B-4CD4-BFB7-3AF6B260D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5" i="1"/>
  <c r="F6" i="1"/>
  <c r="F7" i="1"/>
  <c r="F8" i="1"/>
  <c r="F9" i="1"/>
  <c r="F10" i="1"/>
  <c r="F11" i="1"/>
  <c r="F4" i="1"/>
  <c r="C14" i="1"/>
  <c r="C13" i="1"/>
  <c r="B5" i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<sst xmlns="http://schemas.openxmlformats.org/spreadsheetml/2006/main" count="32" uniqueCount="23">
  <si>
    <t>Car Model</t>
  </si>
  <si>
    <t>Sales</t>
  </si>
  <si>
    <t>Top Sales</t>
  </si>
  <si>
    <t>Car Type</t>
  </si>
  <si>
    <t>Petrol</t>
  </si>
  <si>
    <t>Hybrid</t>
  </si>
  <si>
    <t>Electric</t>
  </si>
  <si>
    <t>Cost</t>
  </si>
  <si>
    <t>Power (kW)</t>
  </si>
  <si>
    <t>Rebate Table</t>
  </si>
  <si>
    <t>Revenue 
(After Rebate)</t>
  </si>
  <si>
    <t>Total car sales</t>
  </si>
  <si>
    <t>Number of electric car sold</t>
  </si>
  <si>
    <t>Rebate Amount
(for each car)</t>
  </si>
  <si>
    <t>Car Sales for 2023</t>
  </si>
  <si>
    <t>B175Y</t>
  </si>
  <si>
    <t>J195D</t>
  </si>
  <si>
    <t>R250J</t>
  </si>
  <si>
    <t>X385D</t>
  </si>
  <si>
    <t>C395S</t>
  </si>
  <si>
    <t>T460V</t>
  </si>
  <si>
    <t>A485E</t>
  </si>
  <si>
    <t>K505G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</si>
</sst>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DBB7-D42A-4CDF-BC9E-A9EA5D17B99F}">
  <dimension ref="A1:G20"/>
  <sheetViews>
    <sheetView tabSelected="1" zoomScaleNormal="100" workbookViewId="0">
      <selection activeCell="M19" sqref="M19"/>
    </sheetView>
  </sheetViews>
  <sheetFormatPr baseColWidth="10" defaultColWidth="9.1640625" defaultRowHeight="16" x14ac:dyDescent="0.2"/>
  <cols>
    <col min="1" max="1" width="15.83203125" style="1" bestFit="1" customWidth="1"/>
    <col min="2" max="2" width="16.5" style="1" bestFit="1" customWidth="1"/>
    <col min="3" max="3" width="14" style="1" customWidth="1"/>
    <col min="4" max="4" width="15.33203125" style="1" customWidth="1"/>
    <col min="5" max="5" width="12.5" style="1" customWidth="1"/>
    <col min="6" max="6" width="15.33203125" style="2" customWidth="1"/>
    <col min="7" max="7" width="13.6640625" style="1" customWidth="1"/>
    <col min="8" max="16384" width="9.1640625" style="1"/>
  </cols>
  <sheetData>
    <row r="1" spans="1:7" ht="27.75" customHeight="1" x14ac:dyDescent="0.2">
      <c r="A1" s="15" t="s">
        <v>14</v>
      </c>
      <c r="B1" s="16"/>
      <c r="C1" s="16"/>
      <c r="D1" s="16"/>
      <c r="E1" s="16"/>
      <c r="F1" s="16"/>
      <c r="G1" s="17"/>
    </row>
    <row r="3" spans="1:7" s="8" customFormat="1" ht="42.75" customHeight="1" x14ac:dyDescent="0.2">
      <c r="A3" s="7" t="s">
        <v>0</v>
      </c>
      <c r="B3" s="7" t="s">
        <v>8</v>
      </c>
      <c r="C3" s="7" t="s">
        <v>3</v>
      </c>
      <c r="D3" s="7" t="s">
        <v>7</v>
      </c>
      <c r="E3" s="7" t="s">
        <v>1</v>
      </c>
      <c r="F3" s="9" t="s">
        <v>10</v>
      </c>
      <c r="G3" s="7" t="s">
        <v>2</v>
      </c>
    </row>
    <row r="4" spans="1:7" x14ac:dyDescent="0.2">
      <c r="A4" s="3" t="s">
        <v>15</v>
      </c>
      <c r="B4" s="3" t="str">
        <f>MID(A4, 2, 3)</f>
        <v>175</v>
      </c>
      <c r="C4" s="3" t="s">
        <v>4</v>
      </c>
      <c r="D4" s="5">
        <v>165000</v>
      </c>
      <c r="E4" s="3">
        <v>18</v>
      </c>
      <c r="F4" s="5">
        <f>E4*D4 - VLOOKUP(C4, $A$18:$B$20, 2, FALSE)</f>
        <v>2970000</v>
      </c>
      <c r="G4" s="3" t="str">
        <f>VLOOKUP(MAX(F4:F11), _xlfn.HSTACK(F4:F11, A4:A11), 2, FALSE)</f>
        <v>T460V</v>
      </c>
    </row>
    <row r="5" spans="1:7" x14ac:dyDescent="0.2">
      <c r="A5" s="3" t="s">
        <v>16</v>
      </c>
      <c r="B5" s="3" t="str">
        <f t="shared" ref="B5:B11" si="0">MID(A5, 2, 3)</f>
        <v>195</v>
      </c>
      <c r="C5" s="3" t="s">
        <v>6</v>
      </c>
      <c r="D5" s="5">
        <v>235000</v>
      </c>
      <c r="E5" s="3">
        <v>35</v>
      </c>
      <c r="F5" s="5">
        <f t="shared" ref="F5:F11" si="1">E5*D5 - VLOOKUP(C5, $A$18:$B$20, 2, FALSE)</f>
        <v>8195000</v>
      </c>
      <c r="G5" s="3"/>
    </row>
    <row r="6" spans="1:7" x14ac:dyDescent="0.2">
      <c r="A6" s="3" t="s">
        <v>17</v>
      </c>
      <c r="B6" s="3" t="str">
        <f t="shared" si="0"/>
        <v>250</v>
      </c>
      <c r="C6" s="3" t="s">
        <v>5</v>
      </c>
      <c r="D6" s="5">
        <v>195000</v>
      </c>
      <c r="E6" s="3">
        <v>57</v>
      </c>
      <c r="F6" s="5">
        <f t="shared" si="1"/>
        <v>11100000</v>
      </c>
      <c r="G6" s="3"/>
    </row>
    <row r="7" spans="1:7" x14ac:dyDescent="0.2">
      <c r="A7" s="3" t="s">
        <v>18</v>
      </c>
      <c r="B7" s="3" t="str">
        <f t="shared" si="0"/>
        <v>385</v>
      </c>
      <c r="C7" s="3" t="s">
        <v>4</v>
      </c>
      <c r="D7" s="5">
        <v>240000</v>
      </c>
      <c r="E7" s="3">
        <v>9</v>
      </c>
      <c r="F7" s="5">
        <f t="shared" si="1"/>
        <v>2160000</v>
      </c>
      <c r="G7" s="3"/>
    </row>
    <row r="8" spans="1:7" x14ac:dyDescent="0.2">
      <c r="A8" s="3" t="s">
        <v>19</v>
      </c>
      <c r="B8" s="3" t="str">
        <f t="shared" si="0"/>
        <v>395</v>
      </c>
      <c r="C8" s="3" t="s">
        <v>5</v>
      </c>
      <c r="D8" s="5">
        <v>308000</v>
      </c>
      <c r="E8" s="3">
        <v>3</v>
      </c>
      <c r="F8" s="5">
        <f t="shared" si="1"/>
        <v>909000</v>
      </c>
      <c r="G8" s="3"/>
    </row>
    <row r="9" spans="1:7" x14ac:dyDescent="0.2">
      <c r="A9" s="3" t="s">
        <v>20</v>
      </c>
      <c r="B9" s="3" t="str">
        <f t="shared" si="0"/>
        <v>460</v>
      </c>
      <c r="C9" s="3" t="s">
        <v>6</v>
      </c>
      <c r="D9" s="5">
        <v>338000</v>
      </c>
      <c r="E9" s="3">
        <v>58</v>
      </c>
      <c r="F9" s="5">
        <f t="shared" si="1"/>
        <v>19574000</v>
      </c>
      <c r="G9" s="3"/>
    </row>
    <row r="10" spans="1:7" x14ac:dyDescent="0.2">
      <c r="A10" s="3" t="s">
        <v>21</v>
      </c>
      <c r="B10" s="3" t="str">
        <f t="shared" si="0"/>
        <v>485</v>
      </c>
      <c r="C10" s="3" t="s">
        <v>4</v>
      </c>
      <c r="D10" s="5">
        <v>285000</v>
      </c>
      <c r="E10" s="3">
        <v>4</v>
      </c>
      <c r="F10" s="5">
        <f t="shared" si="1"/>
        <v>1140000</v>
      </c>
      <c r="G10" s="3"/>
    </row>
    <row r="11" spans="1:7" x14ac:dyDescent="0.2">
      <c r="A11" s="3" t="s">
        <v>22</v>
      </c>
      <c r="B11" s="3" t="str">
        <f t="shared" si="0"/>
        <v>505</v>
      </c>
      <c r="C11" s="3" t="s">
        <v>4</v>
      </c>
      <c r="D11" s="5">
        <v>325000</v>
      </c>
      <c r="E11" s="3">
        <v>12</v>
      </c>
      <c r="F11" s="5">
        <f t="shared" si="1"/>
        <v>3900000</v>
      </c>
      <c r="G11" s="3"/>
    </row>
    <row r="13" spans="1:7" x14ac:dyDescent="0.2">
      <c r="A13" s="12" t="s">
        <v>11</v>
      </c>
      <c r="B13" s="12"/>
      <c r="C13" s="4">
        <f>SUM(E4:E11)</f>
        <v>196</v>
      </c>
    </row>
    <row r="14" spans="1:7" x14ac:dyDescent="0.2">
      <c r="A14" s="12" t="s">
        <v>12</v>
      </c>
      <c r="B14" s="12"/>
      <c r="C14" s="4">
        <f>SUMIF(C4:C11, "Electric", E4:E11)</f>
        <v>93</v>
      </c>
    </row>
    <row r="16" spans="1:7" x14ac:dyDescent="0.2">
      <c r="A16" s="13" t="s">
        <v>9</v>
      </c>
      <c r="B16" s="14"/>
    </row>
    <row r="17" spans="1:6" s="10" customFormat="1" ht="32.25" customHeight="1" x14ac:dyDescent="0.2">
      <c r="A17" s="7" t="s">
        <v>3</v>
      </c>
      <c r="B17" s="9" t="s">
        <v>13</v>
      </c>
      <c r="F17" s="11"/>
    </row>
    <row r="18" spans="1:6" x14ac:dyDescent="0.2">
      <c r="A18" s="3" t="s">
        <v>4</v>
      </c>
      <c r="B18" s="6">
        <v>0</v>
      </c>
    </row>
    <row r="19" spans="1:6" x14ac:dyDescent="0.2">
      <c r="A19" s="3" t="s">
        <v>5</v>
      </c>
      <c r="B19" s="6">
        <v>15000</v>
      </c>
    </row>
    <row r="20" spans="1:6" x14ac:dyDescent="0.2">
      <c r="A20" s="3" t="s">
        <v>6</v>
      </c>
      <c r="B20" s="6">
        <v>30000</v>
      </c>
    </row>
  </sheetData>
  <sortState xmlns:xlrd2="http://schemas.microsoft.com/office/spreadsheetml/2017/richdata2" ref="K4:K11">
    <sortCondition ref="K4:K11"/>
  </sortState>
  <mergeCells count="4">
    <mergeCell ref="A13:B13"/>
    <mergeCell ref="A14:B14"/>
    <mergeCell ref="A16:B16"/>
    <mergeCell ref="A1:G1"/>
  </mergeCells>
  <conditionalFormatting sqref="A4:G11">
    <cfRule type="expression" dxfId="1" priority="1" stopIfTrue="1">
      <formula>IF($F4=MIN($F$4:$F$11), TRUE, 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Jenn Yang</dc:creator>
  <cp:lastModifiedBy>NIKOLA WINATA</cp:lastModifiedBy>
  <dcterms:created xsi:type="dcterms:W3CDTF">2022-08-04T23:17:43Z</dcterms:created>
  <dcterms:modified xsi:type="dcterms:W3CDTF">2024-08-10T03:15:14Z</dcterms:modified>
</cp:coreProperties>
</file>