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struc-rev/bukit2024/retry/"/>
    </mc:Choice>
  </mc:AlternateContent>
  <xr:revisionPtr revIDLastSave="0" documentId="13_ncr:1_{D3743180-124E-0042-82F4-01047E86CAC6}" xr6:coauthVersionLast="47" xr6:coauthVersionMax="47" xr10:uidLastSave="{00000000-0000-0000-0000-000000000000}"/>
  <bookViews>
    <workbookView xWindow="400" yWindow="1060" windowWidth="28000" windowHeight="16520" xr2:uid="{A0CABD04-1097-4A54-9803-0480C1C91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24" i="1"/>
  <c r="B25" i="1"/>
  <c r="B26" i="1"/>
  <c r="B23" i="1"/>
</calcChain>
</file>

<file path=xl/sharedStrings.xml><?xml version="1.0" encoding="utf-8"?>
<sst xmlns="http://schemas.openxmlformats.org/spreadsheetml/2006/main" count="51" uniqueCount="30">
  <si>
    <t>Name</t>
  </si>
  <si>
    <t>Department</t>
  </si>
  <si>
    <t>Username</t>
  </si>
  <si>
    <t>Science</t>
  </si>
  <si>
    <t>Engineering</t>
  </si>
  <si>
    <t>Arts</t>
  </si>
  <si>
    <t>Business</t>
  </si>
  <si>
    <t>Charlie Tan</t>
  </si>
  <si>
    <t>Charles Lee</t>
  </si>
  <si>
    <t>John Tan</t>
  </si>
  <si>
    <t>Susan Yeng</t>
  </si>
  <si>
    <t>Christopher Tan</t>
  </si>
  <si>
    <t>Chloe Sim</t>
  </si>
  <si>
    <t>Belinda Lau</t>
  </si>
  <si>
    <t>Alaric Wong</t>
  </si>
  <si>
    <t>Azmin Azan</t>
  </si>
  <si>
    <t>Hasyimah Ali</t>
  </si>
  <si>
    <t>Suraj Sathya</t>
  </si>
  <si>
    <t>Alan Wong</t>
  </si>
  <si>
    <t>Audrey Lee</t>
  </si>
  <si>
    <t>Sharon Chia</t>
  </si>
  <si>
    <t>Clement Lim</t>
  </si>
  <si>
    <t>Number of project proposals</t>
  </si>
  <si>
    <t>Project Rating</t>
  </si>
  <si>
    <t>Approved Grant ($)</t>
  </si>
  <si>
    <t>Project Grant ($)</t>
  </si>
  <si>
    <t>Award</t>
  </si>
  <si>
    <t>Grant ($)</t>
  </si>
  <si>
    <t>Amount</t>
  </si>
  <si>
    <t>2nd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</si>
</sst>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2C68-C812-484A-B1B4-15D836C534A4}">
  <dimension ref="A1:F26"/>
  <sheetViews>
    <sheetView tabSelected="1" workbookViewId="0">
      <selection activeCell="H11" sqref="H11"/>
    </sheetView>
  </sheetViews>
  <sheetFormatPr baseColWidth="10" defaultColWidth="8.83203125" defaultRowHeight="14" x14ac:dyDescent="0.15"/>
  <cols>
    <col min="1" max="1" width="20" style="1" bestFit="1" customWidth="1"/>
    <col min="2" max="2" width="19" style="1" bestFit="1" customWidth="1"/>
    <col min="3" max="4" width="14.5" style="4" customWidth="1"/>
    <col min="5" max="5" width="15.5" style="4" customWidth="1"/>
    <col min="6" max="6" width="17.5" style="1" bestFit="1" customWidth="1"/>
    <col min="7" max="7" width="8.83203125" style="1"/>
    <col min="8" max="8" width="35.5" style="1" bestFit="1" customWidth="1"/>
    <col min="9" max="9" width="29.6640625" style="1" bestFit="1" customWidth="1"/>
    <col min="10" max="16384" width="8.83203125" style="1"/>
  </cols>
  <sheetData>
    <row r="1" spans="1:6" x14ac:dyDescent="0.15">
      <c r="A1" s="6" t="s">
        <v>0</v>
      </c>
      <c r="B1" s="10" t="s">
        <v>1</v>
      </c>
      <c r="C1" s="7" t="s">
        <v>2</v>
      </c>
      <c r="D1" s="7" t="s">
        <v>23</v>
      </c>
      <c r="E1" s="7" t="s">
        <v>26</v>
      </c>
      <c r="F1" s="7" t="s">
        <v>25</v>
      </c>
    </row>
    <row r="2" spans="1:6" x14ac:dyDescent="0.15">
      <c r="A2" s="2" t="s">
        <v>18</v>
      </c>
      <c r="B2" s="11" t="s">
        <v>5</v>
      </c>
      <c r="C2" s="3" t="str">
        <f>_xlfn.CONCAT(LEFT(A2,4),"_",LEFT(B2,3))</f>
        <v>Alan_Art</v>
      </c>
      <c r="D2" s="5">
        <v>0.66</v>
      </c>
      <c r="E2" s="5" t="str">
        <f>IF(D2&lt;0.05,"Not awarded",IF(D2&lt;0.64,"Pass",IF(D2&lt;0.79,"Merit",IF(D2&gt;=0.8,"Distinction"))))</f>
        <v>Merit</v>
      </c>
      <c r="F2" s="3">
        <f>IF(D2&gt;0.5,D2*HLOOKUP(B2,$B$19:$E$20,2,FALSE),0)</f>
        <v>59400</v>
      </c>
    </row>
    <row r="3" spans="1:6" x14ac:dyDescent="0.15">
      <c r="A3" s="2" t="s">
        <v>14</v>
      </c>
      <c r="B3" s="11" t="s">
        <v>3</v>
      </c>
      <c r="C3" s="3" t="str">
        <f t="shared" ref="C3:C16" si="0">_xlfn.CONCAT(LEFT(A3,4),"_",LEFT(B3,3))</f>
        <v>Alar_Sci</v>
      </c>
      <c r="D3" s="5">
        <v>0.39</v>
      </c>
      <c r="E3" s="5" t="str">
        <f t="shared" ref="E3:E16" si="1">IF(D3&lt;0.05,"Not awarded",IF(D3&lt;0.64,"Pass",IF(D3&lt;0.79,"Merit",IF(D3&gt;=0.8,"Distinction"))))</f>
        <v>Pass</v>
      </c>
      <c r="F3" s="3">
        <f t="shared" ref="F3:F16" si="2">IF(D3&gt;0.5,D3*HLOOKUP(B3,$B$19:$E$20,2,FALSE),0)</f>
        <v>0</v>
      </c>
    </row>
    <row r="4" spans="1:6" x14ac:dyDescent="0.15">
      <c r="A4" s="2" t="s">
        <v>19</v>
      </c>
      <c r="B4" s="11" t="s">
        <v>3</v>
      </c>
      <c r="C4" s="3" t="str">
        <f t="shared" si="0"/>
        <v>Audr_Sci</v>
      </c>
      <c r="D4" s="5">
        <v>0.15</v>
      </c>
      <c r="E4" s="5" t="str">
        <f t="shared" si="1"/>
        <v>Pass</v>
      </c>
      <c r="F4" s="3">
        <f t="shared" si="2"/>
        <v>0</v>
      </c>
    </row>
    <row r="5" spans="1:6" x14ac:dyDescent="0.15">
      <c r="A5" s="2" t="s">
        <v>15</v>
      </c>
      <c r="B5" s="11" t="s">
        <v>4</v>
      </c>
      <c r="C5" s="3" t="str">
        <f t="shared" si="0"/>
        <v>Azmi_Eng</v>
      </c>
      <c r="D5" s="5">
        <v>0.94</v>
      </c>
      <c r="E5" s="5" t="str">
        <f t="shared" si="1"/>
        <v>Distinction</v>
      </c>
      <c r="F5" s="3">
        <f t="shared" si="2"/>
        <v>94000</v>
      </c>
    </row>
    <row r="6" spans="1:6" x14ac:dyDescent="0.15">
      <c r="A6" s="2" t="s">
        <v>13</v>
      </c>
      <c r="B6" s="11" t="s">
        <v>6</v>
      </c>
      <c r="C6" s="3" t="str">
        <f t="shared" si="0"/>
        <v>Beli_Bus</v>
      </c>
      <c r="D6" s="5">
        <v>0.1</v>
      </c>
      <c r="E6" s="5" t="str">
        <f t="shared" si="1"/>
        <v>Pass</v>
      </c>
      <c r="F6" s="3">
        <f t="shared" si="2"/>
        <v>0</v>
      </c>
    </row>
    <row r="7" spans="1:6" x14ac:dyDescent="0.15">
      <c r="A7" s="2" t="s">
        <v>8</v>
      </c>
      <c r="B7" s="11" t="s">
        <v>6</v>
      </c>
      <c r="C7" s="3" t="str">
        <f t="shared" si="0"/>
        <v>Char_Bus</v>
      </c>
      <c r="D7" s="5">
        <v>0.76</v>
      </c>
      <c r="E7" s="5" t="str">
        <f t="shared" si="1"/>
        <v>Merit</v>
      </c>
      <c r="F7" s="3">
        <f t="shared" si="2"/>
        <v>83600</v>
      </c>
    </row>
    <row r="8" spans="1:6" x14ac:dyDescent="0.15">
      <c r="A8" s="2" t="s">
        <v>7</v>
      </c>
      <c r="B8" s="11" t="s">
        <v>6</v>
      </c>
      <c r="C8" s="3" t="str">
        <f t="shared" si="0"/>
        <v>Char_Bus</v>
      </c>
      <c r="D8" s="5">
        <v>0.89</v>
      </c>
      <c r="E8" s="5" t="str">
        <f t="shared" si="1"/>
        <v>Distinction</v>
      </c>
      <c r="F8" s="3">
        <f t="shared" si="2"/>
        <v>97900</v>
      </c>
    </row>
    <row r="9" spans="1:6" x14ac:dyDescent="0.15">
      <c r="A9" s="2" t="s">
        <v>12</v>
      </c>
      <c r="B9" s="11" t="s">
        <v>5</v>
      </c>
      <c r="C9" s="3" t="str">
        <f t="shared" si="0"/>
        <v>Chlo_Art</v>
      </c>
      <c r="D9" s="5">
        <v>0.7</v>
      </c>
      <c r="E9" s="5" t="str">
        <f t="shared" si="1"/>
        <v>Merit</v>
      </c>
      <c r="F9" s="3">
        <f t="shared" si="2"/>
        <v>62999.999999999993</v>
      </c>
    </row>
    <row r="10" spans="1:6" x14ac:dyDescent="0.15">
      <c r="A10" s="2" t="s">
        <v>11</v>
      </c>
      <c r="B10" s="11" t="s">
        <v>4</v>
      </c>
      <c r="C10" s="3" t="str">
        <f t="shared" si="0"/>
        <v>Chri_Eng</v>
      </c>
      <c r="D10" s="5">
        <v>0.96</v>
      </c>
      <c r="E10" s="5" t="str">
        <f t="shared" si="1"/>
        <v>Distinction</v>
      </c>
      <c r="F10" s="3">
        <f t="shared" si="2"/>
        <v>96000</v>
      </c>
    </row>
    <row r="11" spans="1:6" x14ac:dyDescent="0.15">
      <c r="A11" s="2" t="s">
        <v>21</v>
      </c>
      <c r="B11" s="11" t="s">
        <v>5</v>
      </c>
      <c r="C11" s="3" t="str">
        <f t="shared" si="0"/>
        <v>Clem_Art</v>
      </c>
      <c r="D11" s="5">
        <v>0.36</v>
      </c>
      <c r="E11" s="5" t="str">
        <f t="shared" si="1"/>
        <v>Pass</v>
      </c>
      <c r="F11" s="3">
        <f t="shared" si="2"/>
        <v>0</v>
      </c>
    </row>
    <row r="12" spans="1:6" x14ac:dyDescent="0.15">
      <c r="A12" s="2" t="s">
        <v>16</v>
      </c>
      <c r="B12" s="11" t="s">
        <v>3</v>
      </c>
      <c r="C12" s="3" t="str">
        <f t="shared" si="0"/>
        <v>Hasy_Sci</v>
      </c>
      <c r="D12" s="5">
        <v>0.27</v>
      </c>
      <c r="E12" s="5" t="str">
        <f t="shared" si="1"/>
        <v>Pass</v>
      </c>
      <c r="F12" s="3">
        <f t="shared" si="2"/>
        <v>0</v>
      </c>
    </row>
    <row r="13" spans="1:6" x14ac:dyDescent="0.15">
      <c r="A13" s="2" t="s">
        <v>9</v>
      </c>
      <c r="B13" s="11" t="s">
        <v>5</v>
      </c>
      <c r="C13" s="3" t="str">
        <f t="shared" si="0"/>
        <v>John_Art</v>
      </c>
      <c r="D13" s="5">
        <v>0.33</v>
      </c>
      <c r="E13" s="5" t="str">
        <f t="shared" si="1"/>
        <v>Pass</v>
      </c>
      <c r="F13" s="3">
        <f t="shared" si="2"/>
        <v>0</v>
      </c>
    </row>
    <row r="14" spans="1:6" x14ac:dyDescent="0.15">
      <c r="A14" s="2" t="s">
        <v>20</v>
      </c>
      <c r="B14" s="11" t="s">
        <v>3</v>
      </c>
      <c r="C14" s="3" t="str">
        <f t="shared" si="0"/>
        <v>Shar_Sci</v>
      </c>
      <c r="D14" s="5">
        <v>0.56000000000000005</v>
      </c>
      <c r="E14" s="5" t="str">
        <f t="shared" si="1"/>
        <v>Pass</v>
      </c>
      <c r="F14" s="3">
        <f t="shared" si="2"/>
        <v>44800.000000000007</v>
      </c>
    </row>
    <row r="15" spans="1:6" x14ac:dyDescent="0.15">
      <c r="A15" s="2" t="s">
        <v>17</v>
      </c>
      <c r="B15" s="11" t="s">
        <v>4</v>
      </c>
      <c r="C15" s="3" t="str">
        <f t="shared" si="0"/>
        <v>Sura_Eng</v>
      </c>
      <c r="D15" s="5">
        <v>0.72</v>
      </c>
      <c r="E15" s="5" t="str">
        <f t="shared" si="1"/>
        <v>Merit</v>
      </c>
      <c r="F15" s="3">
        <f t="shared" si="2"/>
        <v>72000</v>
      </c>
    </row>
    <row r="16" spans="1:6" x14ac:dyDescent="0.15">
      <c r="A16" s="2" t="s">
        <v>10</v>
      </c>
      <c r="B16" s="11" t="s">
        <v>4</v>
      </c>
      <c r="C16" s="3" t="str">
        <f t="shared" si="0"/>
        <v>Susa_Eng</v>
      </c>
      <c r="D16" s="5">
        <v>0.35</v>
      </c>
      <c r="E16" s="5" t="str">
        <f t="shared" si="1"/>
        <v>Pass</v>
      </c>
      <c r="F16" s="3">
        <f t="shared" si="2"/>
        <v>0</v>
      </c>
    </row>
    <row r="17" spans="1:6" x14ac:dyDescent="0.15">
      <c r="B17" s="12"/>
      <c r="D17" s="13"/>
      <c r="E17" s="13"/>
      <c r="F17" s="4"/>
    </row>
    <row r="18" spans="1:6" x14ac:dyDescent="0.15">
      <c r="A18" s="14" t="s">
        <v>24</v>
      </c>
      <c r="B18" s="14"/>
      <c r="C18" s="14"/>
      <c r="D18" s="14"/>
      <c r="E18" s="14"/>
    </row>
    <row r="19" spans="1:6" x14ac:dyDescent="0.15">
      <c r="A19" s="6" t="s">
        <v>1</v>
      </c>
      <c r="B19" s="7" t="s">
        <v>5</v>
      </c>
      <c r="C19" s="7" t="s">
        <v>6</v>
      </c>
      <c r="D19" s="7" t="s">
        <v>4</v>
      </c>
      <c r="E19" s="7" t="s">
        <v>3</v>
      </c>
    </row>
    <row r="20" spans="1:6" x14ac:dyDescent="0.15">
      <c r="A20" s="6" t="s">
        <v>27</v>
      </c>
      <c r="B20" s="3">
        <v>90000</v>
      </c>
      <c r="C20" s="3">
        <v>110000</v>
      </c>
      <c r="D20" s="3">
        <v>100000</v>
      </c>
      <c r="E20" s="3">
        <v>80000</v>
      </c>
    </row>
    <row r="22" spans="1:6" ht="30" x14ac:dyDescent="0.15">
      <c r="A22" s="9" t="s">
        <v>1</v>
      </c>
      <c r="B22" s="8" t="s">
        <v>22</v>
      </c>
      <c r="D22" s="15" t="s">
        <v>28</v>
      </c>
      <c r="E22" s="16"/>
    </row>
    <row r="23" spans="1:6" x14ac:dyDescent="0.15">
      <c r="A23" s="2" t="s">
        <v>5</v>
      </c>
      <c r="B23" s="2">
        <f>COUNTIF($B$2:$B$16, A23)</f>
        <v>4</v>
      </c>
      <c r="D23" s="3" t="s">
        <v>29</v>
      </c>
      <c r="E23" s="2">
        <f>LARGE(F2:F16, 2)</f>
        <v>96000</v>
      </c>
    </row>
    <row r="24" spans="1:6" x14ac:dyDescent="0.15">
      <c r="A24" s="2" t="s">
        <v>6</v>
      </c>
      <c r="B24" s="2">
        <f t="shared" ref="B24:B26" si="3">COUNTIF($B$2:$B$16, A24)</f>
        <v>3</v>
      </c>
      <c r="E24" s="1"/>
    </row>
    <row r="25" spans="1:6" x14ac:dyDescent="0.15">
      <c r="A25" s="2" t="s">
        <v>4</v>
      </c>
      <c r="B25" s="2">
        <f t="shared" si="3"/>
        <v>4</v>
      </c>
      <c r="E25" s="1"/>
    </row>
    <row r="26" spans="1:6" x14ac:dyDescent="0.15">
      <c r="A26" s="2" t="s">
        <v>3</v>
      </c>
      <c r="B26" s="2">
        <f t="shared" si="3"/>
        <v>4</v>
      </c>
    </row>
  </sheetData>
  <sortState xmlns:xlrd2="http://schemas.microsoft.com/office/spreadsheetml/2017/richdata2" ref="A2:F16">
    <sortCondition ref="A2:A16"/>
  </sortState>
  <mergeCells count="2">
    <mergeCell ref="A18:E18"/>
    <mergeCell ref="D22:E22"/>
  </mergeCells>
  <conditionalFormatting sqref="A2:F16">
    <cfRule type="expression" dxfId="0" priority="1">
      <formula>IF(COUNTIF($C$2:$C$16, $C2)&gt;1, TRUE, 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 CHIA (SCHOOLS)</dc:creator>
  <cp:lastModifiedBy>NIKOLA WINATA</cp:lastModifiedBy>
  <dcterms:created xsi:type="dcterms:W3CDTF">2024-06-17T11:39:29Z</dcterms:created>
  <dcterms:modified xsi:type="dcterms:W3CDTF">2024-10-03T02:46:55Z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34a6b0-5431-4ace-8662-1510507759d0_Enabled">
    <vt:lpwstr>true</vt:lpwstr>
  </property>
  <property fmtid="{D5CDD505-2E9C-101B-9397-08002B2CF9AE}" pid="3" name="MSIP_Label_e434a6b0-5431-4ace-8662-1510507759d0_SetDate">
    <vt:lpwstr>2024-06-17T12:11:49Z</vt:lpwstr>
  </property>
  <property fmtid="{D5CDD505-2E9C-101B-9397-08002B2CF9AE}" pid="4" name="MSIP_Label_e434a6b0-5431-4ace-8662-1510507759d0_Method">
    <vt:lpwstr>Privileged</vt:lpwstr>
  </property>
  <property fmtid="{D5CDD505-2E9C-101B-9397-08002B2CF9AE}" pid="5" name="MSIP_Label_e434a6b0-5431-4ace-8662-1510507759d0_Name">
    <vt:lpwstr>SENSITIVE NORMAL</vt:lpwstr>
  </property>
  <property fmtid="{D5CDD505-2E9C-101B-9397-08002B2CF9AE}" pid="6" name="MSIP_Label_e434a6b0-5431-4ace-8662-1510507759d0_SiteId">
    <vt:lpwstr>6590cdd4-8337-4198-bacc-47645c4a4d4d</vt:lpwstr>
  </property>
  <property fmtid="{D5CDD505-2E9C-101B-9397-08002B2CF9AE}" pid="7" name="MSIP_Label_e434a6b0-5431-4ace-8662-1510507759d0_ActionId">
    <vt:lpwstr>acdf35c9-504a-462f-8ad2-5885f3f2817e</vt:lpwstr>
  </property>
  <property fmtid="{D5CDD505-2E9C-101B-9397-08002B2CF9AE}" pid="8" name="MSIP_Label_e434a6b0-5431-4ace-8662-1510507759d0_ContentBits">
    <vt:lpwstr>0</vt:lpwstr>
  </property>
</Properties>
</file>