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persons/person.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codeName="ThisWorkbook" defaultThemeVersion="124226"/>
  <mc:AlternateContent xmlns:mc="http://schemas.openxmlformats.org/markup-compatibility/2006">
    <mc:Choice Requires="x15">
      <x15ac:absPath xmlns:x15ac="http://schemas.microsoft.com/office/spreadsheetml/2010/11/ac" url="C:\Users\ndhuy\AppData\Roaming\Microsoft\AddIns\AutosurveillanceTemplates\"/>
    </mc:Choice>
  </mc:AlternateContent>
  <xr:revisionPtr revIDLastSave="0" documentId="13_ncr:1_{E8ED5E79-52C7-4CFF-AF4D-431B0CF3B396}" xr6:coauthVersionLast="47" xr6:coauthVersionMax="47" xr10:uidLastSave="{00000000-0000-0000-0000-000000000000}"/>
  <bookViews>
    <workbookView xWindow="-28920" yWindow="3135" windowWidth="29040" windowHeight="15720" tabRatio="777" xr2:uid="{00000000-000D-0000-FFFF-FFFF00000000}"/>
  </bookViews>
  <sheets>
    <sheet name="Pluvio" sheetId="17" r:id="rId1"/>
    <sheet name="TAB_Critères" sheetId="6" r:id="rId2"/>
    <sheet name="PARAM" sheetId="5" r:id="rId3"/>
  </sheets>
  <definedNames>
    <definedName name="CODE_SANDRE_3">PARAM!$I$4:$I$19</definedName>
    <definedName name="CODE_SANDRE_SCL">PARAM!$F$4:$F$7</definedName>
    <definedName name="CODE_SANDRE_STEU">PARAM!$E$4:$E$19</definedName>
    <definedName name="EQUIPEMENT_PREL">PARAM!$B$4:$B$6</definedName>
    <definedName name="EQUIPEMENT_Q">PARAM!$A$4:$A$15</definedName>
    <definedName name="LISTE_1">PARAM!$A$21:$A$22</definedName>
    <definedName name="LISTE_2">PARAM!$B$21:$B$23</definedName>
    <definedName name="LISTE_3">PARAM!$C$21:$C$24</definedName>
    <definedName name="LISTE_4">PARAM!$D$21:$D$26</definedName>
    <definedName name="LISTE_5">PARAM!$F$21:$F$24</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51" i="6" l="1"/>
  <c r="D51" i="6"/>
  <c r="E51" i="6"/>
  <c r="F51" i="6"/>
  <c r="G51" i="6"/>
  <c r="H51" i="6"/>
  <c r="I51" i="6"/>
  <c r="J51" i="6"/>
  <c r="K51" i="6"/>
  <c r="L51" i="6"/>
  <c r="M51" i="6"/>
  <c r="N51" i="6"/>
  <c r="O51" i="6"/>
  <c r="B51" i="6"/>
  <c r="C30" i="6"/>
  <c r="D30" i="6"/>
  <c r="E30" i="6"/>
  <c r="F30" i="6"/>
  <c r="G30" i="6"/>
  <c r="H30" i="6"/>
  <c r="I30" i="6"/>
  <c r="J30" i="6"/>
  <c r="K30" i="6"/>
  <c r="L30" i="6"/>
  <c r="M30" i="6"/>
  <c r="N30" i="6"/>
  <c r="O30" i="6"/>
  <c r="B30" i="6"/>
  <c r="R21" i="5"/>
  <c r="R22" i="5"/>
  <c r="O51" i="5" l="1"/>
  <c r="R45" i="5"/>
  <c r="R47" i="5"/>
  <c r="S1" i="5" l="1"/>
  <c r="S22" i="5"/>
  <c r="S45" i="5"/>
  <c r="S46" i="5"/>
  <c r="S47" i="5"/>
  <c r="S21" i="5"/>
  <c r="T1" i="5" l="1"/>
  <c r="T38" i="5"/>
  <c r="T21" i="5"/>
  <c r="S48" i="5"/>
  <c r="S7" i="5"/>
  <c r="T44" i="5"/>
  <c r="T48" i="5"/>
  <c r="T41" i="5"/>
  <c r="S6" i="5"/>
  <c r="T45" i="5"/>
  <c r="T47" i="5"/>
  <c r="T24" i="5"/>
  <c r="T22" i="5"/>
  <c r="R50" i="5"/>
  <c r="T25" i="5"/>
  <c r="T49" i="5"/>
  <c r="S24" i="5"/>
  <c r="S25" i="5"/>
  <c r="R25" i="5"/>
  <c r="T46" i="5"/>
  <c r="S50" i="5"/>
  <c r="T50" i="5"/>
  <c r="T35" i="5"/>
  <c r="U1" i="5" l="1"/>
  <c r="S40" i="5"/>
  <c r="U47" i="5"/>
  <c r="T30" i="5"/>
  <c r="S19" i="5"/>
  <c r="S35" i="5"/>
  <c r="U45" i="5"/>
  <c r="S30" i="5"/>
  <c r="T15" i="5"/>
  <c r="S10" i="5"/>
  <c r="U35" i="5"/>
  <c r="U44" i="5"/>
  <c r="U16" i="5"/>
  <c r="U31" i="5"/>
  <c r="T33" i="5"/>
  <c r="T4" i="5"/>
  <c r="U4" i="5"/>
  <c r="R35" i="5"/>
  <c r="S13" i="5"/>
  <c r="S42" i="5"/>
  <c r="U50" i="5"/>
  <c r="S18" i="5"/>
  <c r="U3" i="5"/>
  <c r="R7" i="5"/>
  <c r="S3" i="5"/>
  <c r="T43" i="5"/>
  <c r="R6" i="5"/>
  <c r="U22" i="5"/>
  <c r="S16" i="5"/>
  <c r="U19" i="5"/>
  <c r="S44" i="5"/>
  <c r="U30" i="5"/>
  <c r="R39" i="5"/>
  <c r="R15" i="5"/>
  <c r="U38" i="5"/>
  <c r="S41" i="5"/>
  <c r="S29" i="5"/>
  <c r="R29" i="5"/>
  <c r="U39" i="5"/>
  <c r="T6" i="5"/>
  <c r="U49" i="5"/>
  <c r="T10" i="5"/>
  <c r="S4" i="5"/>
  <c r="U15" i="5"/>
  <c r="T39" i="5"/>
  <c r="U7" i="5"/>
  <c r="U13" i="5"/>
  <c r="T36" i="5"/>
  <c r="T9" i="5"/>
  <c r="T3" i="5"/>
  <c r="U9" i="5"/>
  <c r="U42" i="5"/>
  <c r="T7" i="5"/>
  <c r="T37" i="5"/>
  <c r="U25" i="5"/>
  <c r="R18" i="5"/>
  <c r="R42" i="5"/>
  <c r="U43" i="5"/>
  <c r="T16" i="5"/>
  <c r="T32" i="5"/>
  <c r="S33" i="5"/>
  <c r="U46" i="5"/>
  <c r="U36" i="5"/>
  <c r="T13" i="5"/>
  <c r="T42" i="5"/>
  <c r="S12" i="5"/>
  <c r="T28" i="5"/>
  <c r="U48" i="5"/>
  <c r="U24" i="5"/>
  <c r="R44" i="5"/>
  <c r="U10" i="5"/>
  <c r="U41" i="5"/>
  <c r="R19" i="5"/>
  <c r="R37" i="5"/>
  <c r="U6" i="5"/>
  <c r="S39" i="5"/>
  <c r="T12" i="5"/>
  <c r="U28" i="5"/>
  <c r="R40" i="5"/>
  <c r="R41" i="5"/>
  <c r="T18" i="5"/>
  <c r="R9" i="5"/>
  <c r="T19" i="5"/>
  <c r="U21" i="5"/>
  <c r="S9" i="5"/>
  <c r="T29" i="5"/>
  <c r="U27" i="5"/>
  <c r="S38" i="5"/>
  <c r="R4" i="5"/>
  <c r="R12" i="5"/>
  <c r="S32" i="5"/>
  <c r="U12" i="5"/>
  <c r="R16" i="5"/>
  <c r="R13" i="5"/>
  <c r="T40" i="5"/>
  <c r="S36" i="5"/>
  <c r="U18" i="5"/>
  <c r="S43" i="5"/>
  <c r="S15" i="5"/>
  <c r="R10" i="5"/>
  <c r="S37" i="5"/>
  <c r="T27" i="5"/>
  <c r="R38" i="5"/>
  <c r="R32" i="5"/>
  <c r="S27" i="5"/>
  <c r="R43" i="5"/>
  <c r="V1" i="5" l="1"/>
  <c r="V27" i="5"/>
  <c r="V35" i="5"/>
  <c r="V46" i="5"/>
  <c r="V38" i="5"/>
  <c r="V19" i="5"/>
  <c r="V39" i="5"/>
  <c r="V4" i="5"/>
  <c r="V44" i="5"/>
  <c r="V47" i="5"/>
  <c r="V45" i="5"/>
  <c r="V49" i="5"/>
  <c r="V48" i="5"/>
  <c r="V24" i="5"/>
  <c r="U32" i="5"/>
  <c r="V25" i="5"/>
  <c r="V15" i="5"/>
  <c r="V50" i="5"/>
  <c r="V21" i="5"/>
  <c r="U29" i="5"/>
  <c r="V22" i="5"/>
  <c r="V36" i="5"/>
  <c r="V41" i="5"/>
  <c r="W1" i="5" l="1"/>
  <c r="W13" i="5"/>
  <c r="W45" i="5"/>
  <c r="W12" i="5"/>
  <c r="W50" i="5"/>
  <c r="W33" i="5"/>
  <c r="W37" i="5"/>
  <c r="V7" i="5"/>
  <c r="W7" i="5"/>
  <c r="V33" i="5"/>
  <c r="W6" i="5"/>
  <c r="W28" i="5"/>
  <c r="W36" i="5"/>
  <c r="W18" i="5"/>
  <c r="V3" i="5"/>
  <c r="W19" i="5"/>
  <c r="W49" i="5"/>
  <c r="V40" i="5"/>
  <c r="W47" i="5"/>
  <c r="W41" i="5"/>
  <c r="W31" i="5"/>
  <c r="W15" i="5"/>
  <c r="V12" i="5"/>
  <c r="W22" i="5"/>
  <c r="W3" i="5"/>
  <c r="V9" i="5"/>
  <c r="W38" i="5"/>
  <c r="W9" i="5"/>
  <c r="V34" i="5"/>
  <c r="V31" i="5"/>
  <c r="W25" i="5"/>
  <c r="V18" i="5"/>
  <c r="V16" i="5"/>
  <c r="W46" i="5"/>
  <c r="V30" i="5"/>
  <c r="W24" i="5"/>
  <c r="V42" i="5"/>
  <c r="W4" i="5"/>
  <c r="W43" i="5"/>
  <c r="V37" i="5"/>
  <c r="W35" i="5"/>
  <c r="V10" i="5"/>
  <c r="W48" i="5"/>
  <c r="V43" i="5"/>
  <c r="W34" i="5"/>
  <c r="W16" i="5"/>
  <c r="V13" i="5"/>
  <c r="W30" i="5"/>
  <c r="W39" i="5"/>
  <c r="V29" i="5"/>
  <c r="V32" i="5"/>
  <c r="W21" i="5"/>
  <c r="W44" i="5"/>
  <c r="V6" i="5"/>
  <c r="W27" i="5"/>
  <c r="X1" i="5" l="1"/>
  <c r="X38" i="5"/>
  <c r="X18" i="5"/>
  <c r="W10" i="5"/>
  <c r="W32" i="5"/>
  <c r="X50" i="5"/>
  <c r="X24" i="5"/>
  <c r="X37" i="5"/>
  <c r="W40" i="5"/>
  <c r="X19" i="5"/>
  <c r="X47" i="5"/>
  <c r="X44" i="5"/>
  <c r="X46" i="5"/>
  <c r="X31" i="5"/>
  <c r="X25" i="5"/>
  <c r="X41" i="5"/>
  <c r="X45" i="5"/>
  <c r="X22" i="5"/>
  <c r="W29" i="5"/>
  <c r="X21" i="5"/>
  <c r="W42" i="5"/>
  <c r="X35" i="5"/>
  <c r="X48" i="5"/>
  <c r="X49" i="5"/>
  <c r="Y1" i="5" l="1"/>
  <c r="Y24" i="5"/>
  <c r="X40" i="5"/>
  <c r="X6" i="5"/>
  <c r="Y44" i="5"/>
  <c r="Y41" i="5"/>
  <c r="X10" i="5"/>
  <c r="X15" i="5"/>
  <c r="X30" i="5"/>
  <c r="Y38" i="5"/>
  <c r="Y49" i="5"/>
  <c r="X34" i="5"/>
  <c r="Y28" i="5"/>
  <c r="Y10" i="5"/>
  <c r="Y33" i="5"/>
  <c r="X7" i="5"/>
  <c r="Y21" i="5"/>
  <c r="Y40" i="5"/>
  <c r="Y16" i="5"/>
  <c r="X13" i="5"/>
  <c r="Y7" i="5"/>
  <c r="Y43" i="5"/>
  <c r="X3" i="5"/>
  <c r="X39" i="5"/>
  <c r="Y50" i="5"/>
  <c r="Y48" i="5"/>
  <c r="Y9" i="5"/>
  <c r="X9" i="5"/>
  <c r="X36" i="5"/>
  <c r="X29" i="5"/>
  <c r="Y13" i="5"/>
  <c r="Y35" i="5"/>
  <c r="X12" i="5"/>
  <c r="Y12" i="5"/>
  <c r="Y30" i="5"/>
  <c r="Y39" i="5"/>
  <c r="X33" i="5"/>
  <c r="Y47" i="5"/>
  <c r="Y46" i="5"/>
  <c r="Y45" i="5"/>
  <c r="X28" i="5"/>
  <c r="X32" i="5"/>
  <c r="Y15" i="5"/>
  <c r="Y37" i="5"/>
  <c r="Y25" i="5"/>
  <c r="Y27" i="5"/>
  <c r="X42" i="5"/>
  <c r="X43" i="5"/>
  <c r="Y22" i="5"/>
  <c r="X27" i="5"/>
  <c r="X16" i="5"/>
  <c r="Y36" i="5"/>
  <c r="Y6" i="5"/>
  <c r="X4" i="5"/>
  <c r="Y4" i="5"/>
  <c r="Z1" i="5" l="1"/>
  <c r="Z25" i="5"/>
  <c r="Z33" i="5"/>
  <c r="Z21" i="5"/>
  <c r="Z3" i="5"/>
  <c r="Z41" i="5"/>
  <c r="Z30" i="5"/>
  <c r="Z10" i="5"/>
  <c r="Z40" i="5"/>
  <c r="Y18" i="5"/>
  <c r="Z28" i="5"/>
  <c r="Z39" i="5"/>
  <c r="Y42" i="5"/>
  <c r="Z38" i="5"/>
  <c r="Z49" i="5"/>
  <c r="Y32" i="5"/>
  <c r="Z24" i="5"/>
  <c r="Z6" i="5"/>
  <c r="Z22" i="5"/>
  <c r="Z35" i="5"/>
  <c r="Z7" i="5"/>
  <c r="Z19" i="5"/>
  <c r="Z4" i="5"/>
  <c r="Z16" i="5"/>
  <c r="Y19" i="5"/>
  <c r="Z50" i="5"/>
  <c r="Z48" i="5"/>
  <c r="Z44" i="5"/>
  <c r="Z47" i="5"/>
  <c r="Z37" i="5"/>
  <c r="Z46" i="5"/>
  <c r="Z34" i="5"/>
  <c r="Y3" i="5"/>
  <c r="Z13" i="5"/>
  <c r="Y29" i="5"/>
  <c r="Z43" i="5"/>
  <c r="Y31" i="5"/>
  <c r="Z9" i="5"/>
  <c r="Y34" i="5"/>
  <c r="Z27" i="5"/>
  <c r="Z42" i="5"/>
  <c r="Z31" i="5"/>
  <c r="Z12" i="5"/>
  <c r="Z45" i="5"/>
  <c r="AA1" i="5" l="1"/>
  <c r="Z18" i="5"/>
  <c r="AA12" i="5"/>
  <c r="AA46" i="5"/>
  <c r="AA45" i="5"/>
  <c r="Z29" i="5"/>
  <c r="Z32" i="5"/>
  <c r="AA4" i="5"/>
  <c r="AA47" i="5"/>
  <c r="AA25" i="5"/>
  <c r="AA44" i="5"/>
  <c r="AA22" i="5"/>
  <c r="AA13" i="5"/>
  <c r="Z15" i="5"/>
  <c r="AA49" i="5"/>
  <c r="Z36" i="5"/>
  <c r="AA24" i="5"/>
  <c r="AA40" i="5"/>
  <c r="AA38" i="5"/>
  <c r="AA35" i="5"/>
  <c r="AA41" i="5"/>
  <c r="AA37" i="5"/>
  <c r="AA50" i="5"/>
  <c r="AA42" i="5"/>
  <c r="AA16" i="5"/>
  <c r="AA3" i="5"/>
  <c r="AA48" i="5"/>
  <c r="AA21" i="5"/>
  <c r="AB1" i="5" l="1"/>
  <c r="AB36" i="5"/>
  <c r="AB35" i="5"/>
  <c r="AB37" i="5"/>
  <c r="AB19" i="5"/>
  <c r="AA31" i="5"/>
  <c r="AA10" i="5"/>
  <c r="AB48" i="5"/>
  <c r="AB18" i="5"/>
  <c r="AB39" i="5"/>
  <c r="AB4" i="5"/>
  <c r="AB24" i="5"/>
  <c r="AB6" i="5"/>
  <c r="AB46" i="5"/>
  <c r="AA39" i="5"/>
  <c r="AB47" i="5"/>
  <c r="AB45" i="5"/>
  <c r="AA33" i="5"/>
  <c r="AB29" i="5"/>
  <c r="AA15" i="5"/>
  <c r="AB50" i="5"/>
  <c r="AB12" i="5"/>
  <c r="AA30" i="5"/>
  <c r="AB43" i="5"/>
  <c r="AA19" i="5"/>
  <c r="AA36" i="5"/>
  <c r="AA9" i="5"/>
  <c r="AB33" i="5"/>
  <c r="AB38" i="5"/>
  <c r="AB10" i="5"/>
  <c r="AA29" i="5"/>
  <c r="AA43" i="5"/>
  <c r="AB44" i="5"/>
  <c r="AB30" i="5"/>
  <c r="AB16" i="5"/>
  <c r="AB3" i="5"/>
  <c r="AA6" i="5"/>
  <c r="AB42" i="5"/>
  <c r="AB41" i="5"/>
  <c r="AA32" i="5"/>
  <c r="AB27" i="5"/>
  <c r="AA18" i="5"/>
  <c r="AB32" i="5"/>
  <c r="AB13" i="5"/>
  <c r="AB21" i="5"/>
  <c r="AA7" i="5"/>
  <c r="AB15" i="5"/>
  <c r="AB25" i="5"/>
  <c r="AB49" i="5"/>
  <c r="AB9" i="5"/>
  <c r="AB22" i="5"/>
  <c r="AB7" i="5"/>
  <c r="AA27" i="5"/>
  <c r="AB40" i="5"/>
  <c r="AC1" i="5" l="1"/>
  <c r="AC27" i="5"/>
  <c r="AC44" i="5"/>
  <c r="AC18" i="5"/>
  <c r="AC50" i="5"/>
  <c r="AC10" i="5"/>
  <c r="AC34" i="5"/>
  <c r="AC43" i="5"/>
  <c r="AC45" i="5"/>
  <c r="AC36" i="5"/>
  <c r="AC4" i="5"/>
  <c r="AC42" i="5"/>
  <c r="AC7" i="5"/>
  <c r="AC46" i="5"/>
  <c r="AC48" i="5"/>
  <c r="AC24" i="5"/>
  <c r="AC37" i="5"/>
  <c r="AC38" i="5"/>
  <c r="AC6" i="5"/>
  <c r="AC32" i="5"/>
  <c r="AC39" i="5"/>
  <c r="AC13" i="5"/>
  <c r="AC22" i="5"/>
  <c r="AC31" i="5"/>
  <c r="AC15" i="5"/>
  <c r="AC21" i="5"/>
  <c r="AC41" i="5"/>
  <c r="AC35" i="5"/>
  <c r="AC9" i="5"/>
  <c r="AC16" i="5"/>
  <c r="AC40" i="5"/>
  <c r="AC19" i="5"/>
  <c r="AC47" i="5"/>
  <c r="AC29" i="5"/>
  <c r="AC30" i="5"/>
  <c r="AC33" i="5"/>
  <c r="AC12" i="5"/>
  <c r="AC49" i="5"/>
  <c r="AC3" i="5"/>
  <c r="AC25" i="5"/>
  <c r="AD50" i="5" l="1"/>
  <c r="AD47" i="5"/>
  <c r="AD41" i="5"/>
  <c r="AD44" i="5"/>
  <c r="AD38" i="5"/>
  <c r="AD35" i="5"/>
  <c r="O22" i="5"/>
  <c r="O16" i="5"/>
  <c r="AD39" i="5"/>
  <c r="AD42" i="5"/>
  <c r="AD43" i="5"/>
  <c r="O7" i="5"/>
  <c r="O19" i="5"/>
  <c r="O13" i="5"/>
  <c r="AD32" i="5"/>
  <c r="O10" i="5"/>
  <c r="U33" i="5"/>
  <c r="O43" i="5" l="1"/>
  <c r="O44" i="5" s="1"/>
  <c r="AD45" i="5"/>
  <c r="U37" i="5"/>
  <c r="U40" i="5"/>
  <c r="V28" i="5"/>
  <c r="U34" i="5"/>
  <c r="AD37" i="5" l="1"/>
  <c r="AD40" i="5"/>
  <c r="O40" i="5" s="1"/>
  <c r="O41" i="5" s="1"/>
  <c r="T31" i="5"/>
  <c r="T34" i="5"/>
  <c r="AD29" i="5" l="1"/>
  <c r="R46" i="5"/>
  <c r="S34" i="5"/>
  <c r="AD46" i="5" l="1"/>
  <c r="O46" i="5" s="1"/>
  <c r="O47" i="5" s="1"/>
  <c r="R27" i="5"/>
  <c r="S49" i="5"/>
  <c r="R3" i="5"/>
  <c r="R36" i="5"/>
  <c r="R30" i="5"/>
  <c r="R33" i="5"/>
  <c r="R48" i="5"/>
  <c r="R24" i="5"/>
  <c r="AD30" i="5" l="1"/>
  <c r="AD36" i="5"/>
  <c r="O37" i="5" s="1"/>
  <c r="AD33" i="5"/>
  <c r="O25" i="5"/>
  <c r="AD48" i="5"/>
  <c r="O4" i="5"/>
  <c r="AD27" i="5"/>
  <c r="R34" i="5"/>
  <c r="R28" i="5"/>
  <c r="R49" i="5"/>
  <c r="R31" i="5"/>
  <c r="AD49" i="5" l="1"/>
  <c r="O49" i="5" s="1"/>
  <c r="O50" i="5" s="1"/>
  <c r="O38" i="5"/>
  <c r="S31" i="5"/>
  <c r="AC28" i="5"/>
  <c r="AB28" i="5"/>
  <c r="AA28" i="5"/>
  <c r="AA34" i="5"/>
  <c r="AB34" i="5"/>
  <c r="S28" i="5"/>
  <c r="AB31" i="5"/>
  <c r="AD31" i="5" l="1"/>
  <c r="O31" i="5" s="1"/>
  <c r="AD28" i="5"/>
  <c r="O28" i="5" s="1"/>
  <c r="O29" i="5" s="1"/>
  <c r="AD34" i="5"/>
  <c r="O34" i="5" s="1"/>
  <c r="O35" i="5" s="1"/>
  <c r="O32" i="5"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PREVOST Benoit</author>
    <author>MOUGEL Romain</author>
    <author>GLUCHOWSKI Guillaume</author>
    <author>flefebvre</author>
  </authors>
  <commentList>
    <comment ref="I5" authorId="0" shapeId="0" xr:uid="{00000000-0006-0000-0300-000001000000}">
      <text>
        <r>
          <rPr>
            <b/>
            <sz val="9"/>
            <color indexed="81"/>
            <rFont val="Tahoma"/>
            <family val="2"/>
          </rPr>
          <t xml:space="preserve">Information complémentaire :
</t>
        </r>
        <r>
          <rPr>
            <sz val="9"/>
            <color indexed="81"/>
            <rFont val="Tahoma"/>
            <family val="2"/>
          </rPr>
          <t>Si l'ensemble des critères de la grille peut être évalué, alors le dispositif est considéré comme "contrôlable". Le jugement est "Oui", dans le cas contraire "Non" même si une partie des critères peut être évaluée.
En cas d'absence d'afficheur sur site rendant le contrôle difficile (récupération des données non immédiates) mais permettant néanmoins d'évaluer l'ensemble des critères de la grille, alors le jugement à sélectionner est "Avec réserve".</t>
        </r>
      </text>
    </comment>
    <comment ref="J5" authorId="0" shapeId="0" xr:uid="{00000000-0006-0000-0300-000002000000}">
      <text>
        <r>
          <rPr>
            <b/>
            <sz val="9"/>
            <color indexed="81"/>
            <rFont val="Tahoma"/>
            <family val="2"/>
          </rPr>
          <t xml:space="preserve">Information complémentaire :
</t>
        </r>
        <r>
          <rPr>
            <sz val="9"/>
            <color indexed="81"/>
            <rFont val="Tahoma"/>
            <family val="2"/>
          </rPr>
          <t>Si l'ensemble des critères de la grille peut être évalué, alors le dispositif est considéré comme "contrôlable". Le jugement est "Oui", dans le cas contraire "Non" même si une partie des critères peut être évaluée.
En cas d'absence d'afficheur sur site rendant le contrôle difficile (récupération des données non immédiates) mais permettant néanmoins d'évaluer l'ensemble des critères de la grille, alors le jugement à sélectionner est "Avec réserve".</t>
        </r>
      </text>
    </comment>
    <comment ref="L5" authorId="0" shapeId="0" xr:uid="{00000000-0006-0000-0300-000003000000}">
      <text>
        <r>
          <rPr>
            <b/>
            <sz val="9"/>
            <color indexed="81"/>
            <rFont val="Tahoma"/>
            <family val="2"/>
          </rPr>
          <t xml:space="preserve">Information complémentaire :
</t>
        </r>
        <r>
          <rPr>
            <sz val="9"/>
            <color indexed="81"/>
            <rFont val="Tahoma"/>
            <family val="2"/>
          </rPr>
          <t>Si l'ensemble des critères de la grille peut être évalué, alors le dispositif est considéré comme "contrôlable". Le jugement est "Oui", dans le cas contraire "Non" même si une partie des critères peut être évaluée.
En cas d'absence d'afficheur sur site rendant le contrôle difficile (récupération des données non immédiates) mais permettant néanmoins d'évaluer l'ensemble des critères de la grille, alors le jugement à sélectionner est "Avec réserve".</t>
        </r>
      </text>
    </comment>
    <comment ref="M5" authorId="0" shapeId="0" xr:uid="{00000000-0006-0000-0300-000004000000}">
      <text>
        <r>
          <rPr>
            <b/>
            <sz val="9"/>
            <color indexed="81"/>
            <rFont val="Tahoma"/>
            <family val="2"/>
          </rPr>
          <t xml:space="preserve">Information complémentaire :
</t>
        </r>
        <r>
          <rPr>
            <sz val="9"/>
            <color indexed="81"/>
            <rFont val="Tahoma"/>
            <family val="2"/>
          </rPr>
          <t>Si l'ensemble des critères de la grille peut être évalué, alors le dispositif est considéré comme "contrôlable". Le jugement est "Oui", dans le cas contraire "Non" même si une partie des critères peut être évaluée.
En cas d'absence d'afficheur sur site rendant le contrôle difficile (récupération des données non immédiates) mais permettant néanmoins d'évaluer l'ensemble des critères de la grille, alors le jugement à sélectionner est "Avec réserve".</t>
        </r>
      </text>
    </comment>
    <comment ref="G6" authorId="1" shapeId="0" xr:uid="{00000000-0006-0000-0300-000005000000}">
      <text>
        <r>
          <rPr>
            <b/>
            <sz val="9"/>
            <color indexed="81"/>
            <rFont val="Tahoma"/>
            <family val="2"/>
          </rPr>
          <t>MOUGEL Romain:</t>
        </r>
        <r>
          <rPr>
            <sz val="9"/>
            <color indexed="81"/>
            <rFont val="Tahoma"/>
            <family val="2"/>
          </rPr>
          <t xml:space="preserve">
Il n'existe pas de norme sur la mesure du temps?
"Repecte-t-elle les règles de l'art"?</t>
        </r>
      </text>
    </comment>
    <comment ref="H6" authorId="1" shapeId="0" xr:uid="{00000000-0006-0000-0300-000006000000}">
      <text>
        <r>
          <rPr>
            <b/>
            <sz val="9"/>
            <color indexed="81"/>
            <rFont val="Tahoma"/>
            <family val="2"/>
          </rPr>
          <t>MOUGEL Romain:</t>
        </r>
        <r>
          <rPr>
            <sz val="9"/>
            <color indexed="81"/>
            <rFont val="Tahoma"/>
            <family val="2"/>
          </rPr>
          <t xml:space="preserve">
Il n'existe pas de norme sur la mesure du temps?
"Repecte-t-elle les règles de l'art"?</t>
        </r>
      </text>
    </comment>
    <comment ref="J6" authorId="0" shapeId="0" xr:uid="{00000000-0006-0000-0300-000007000000}">
      <text>
        <r>
          <rPr>
            <b/>
            <sz val="9"/>
            <color indexed="81"/>
            <rFont val="Tahoma"/>
            <family val="2"/>
          </rPr>
          <t xml:space="preserve">Information complémentaire
</t>
        </r>
        <r>
          <rPr>
            <sz val="9"/>
            <color indexed="81"/>
            <rFont val="Tahoma"/>
            <family val="2"/>
          </rPr>
          <t>Organe de mesure : venturi, lame, boite d'engouffremment,…
Pour les canaux : le dimensionnement concernent également les canaux d'approche et de fuite</t>
        </r>
      </text>
    </comment>
    <comment ref="K6" authorId="1" shapeId="0" xr:uid="{00000000-0006-0000-0300-000008000000}">
      <text>
        <r>
          <rPr>
            <b/>
            <sz val="9"/>
            <color indexed="81"/>
            <rFont val="Tahoma"/>
            <family val="2"/>
          </rPr>
          <t>MOUGEL Romain:</t>
        </r>
        <r>
          <rPr>
            <sz val="9"/>
            <color indexed="81"/>
            <rFont val="Tahoma"/>
            <family val="2"/>
          </rPr>
          <t xml:space="preserve">
Il n'existe pas de norme sur la mesure du temps?
"Repecte-t-elle les règles de l'art"?</t>
        </r>
      </text>
    </comment>
    <comment ref="L6" authorId="1" shapeId="0" xr:uid="{00000000-0006-0000-0300-000009000000}">
      <text>
        <r>
          <rPr>
            <b/>
            <sz val="9"/>
            <color indexed="81"/>
            <rFont val="Tahoma"/>
            <family val="2"/>
          </rPr>
          <t>MOUGEL Romain:</t>
        </r>
        <r>
          <rPr>
            <sz val="9"/>
            <color indexed="81"/>
            <rFont val="Tahoma"/>
            <family val="2"/>
          </rPr>
          <t xml:space="preserve">
Il n'existe pas de norme sur la mesure du temps?
"Repecte-t-elle les règles de l'art"?</t>
        </r>
      </text>
    </comment>
    <comment ref="B7" authorId="0" shapeId="0" xr:uid="{00000000-0006-0000-0300-00000A000000}">
      <text>
        <r>
          <rPr>
            <b/>
            <sz val="9"/>
            <color indexed="81"/>
            <rFont val="Tahoma"/>
            <family val="2"/>
          </rPr>
          <t xml:space="preserve">Information complémentaire :
Organe de mesure : venturi, lame, boite d'engouffremment,…
</t>
        </r>
        <r>
          <rPr>
            <sz val="9"/>
            <color indexed="81"/>
            <rFont val="Tahoma"/>
            <family val="2"/>
          </rPr>
          <t>Pour les canaux : les conditions concernent les canaux d'approche et de fuite. L'étanchéité des organes fait partie intégrante de ce critère.
La vérification des conditions initiales d'implantation est à réaliser notamment dans le cas d'une loi de déversement issue d'une modélisation (modification des ouvrages, de l'hydraulique, ajout d'un clapet,...) ou lorqu'il y a une suspicion que le dispositif à "bougé".
Le contenu de ce critère sera plus exhaustif (prise de côtes) lorsqu'il s'agit d'un contrôle initial de réception.</t>
        </r>
      </text>
    </comment>
    <comment ref="E7" authorId="0" shapeId="0" xr:uid="{00000000-0006-0000-0300-00000B000000}">
      <text>
        <r>
          <rPr>
            <b/>
            <sz val="9"/>
            <color indexed="81"/>
            <rFont val="Tahoma"/>
            <family val="2"/>
          </rPr>
          <t xml:space="preserve">Information complémentaire :
Organe de mesure : venturi, lame, boite d'engouffremment,…
</t>
        </r>
        <r>
          <rPr>
            <sz val="9"/>
            <color indexed="81"/>
            <rFont val="Tahoma"/>
            <family val="2"/>
          </rPr>
          <t>Pour les canaux : les conditions concernent les canaux d'approche et de fuite. L'étanchéité des organes fait partie intégrante de ce critère.
La vérification des conditions initiales d'implantation seront à vérifier notamment dans le cas d'une loi de déversement issue d'une modélisation (modification des ouvrages, de l'hydraulique, ajout d'un clapet,...) ou lorqu'il y a une suspicion que le dispositif à "bougé".
Le contenu de ce critère sera plus exhaustif (prise de côtes) lorsqu'il s'agit d'un contrôle initial de réception.</t>
        </r>
      </text>
    </comment>
    <comment ref="J7" authorId="0" shapeId="0" xr:uid="{00000000-0006-0000-0300-00000D000000}">
      <text>
        <r>
          <rPr>
            <b/>
            <sz val="9"/>
            <color indexed="81"/>
            <rFont val="Tahoma"/>
            <family val="2"/>
          </rPr>
          <t xml:space="preserve">Information complémentaire
Organe de mesure : venturi, lame, boite d'engouffremment,…
</t>
        </r>
        <r>
          <rPr>
            <sz val="9"/>
            <color indexed="81"/>
            <rFont val="Tahoma"/>
            <family val="2"/>
          </rPr>
          <t>Pour les canaux : les conditions concernent les canaux d'approche et de fuite
L'étanchéité des organes fait partie intégrante de ce critère
La vérification des conditions initiales d'implantation seront à vérifier notamment dans le cas d'une loi de déversement issue d'une modélisation (modification des ouvrages, de l'hydraulique, ajout d'un clapet,...) ou lorqu'il y a une suspicion que le dispositif à "bouger".</t>
        </r>
      </text>
    </comment>
    <comment ref="B8" authorId="0" shapeId="0" xr:uid="{00000000-0006-0000-0300-00000F000000}">
      <text>
        <r>
          <rPr>
            <b/>
            <sz val="9"/>
            <color indexed="81"/>
            <rFont val="Tahoma"/>
            <family val="2"/>
          </rPr>
          <t>Information complémentaire
Organe de mesure : venturi, lame, boite d'engouffremment,…
Pour les canaux : les conditions concernent les canaux d'approche et de fuite</t>
        </r>
        <r>
          <rPr>
            <sz val="9"/>
            <color indexed="81"/>
            <rFont val="Tahoma"/>
            <family val="2"/>
          </rPr>
          <t xml:space="preserve">
Une propreté et/ou un état d'entretien ayant un impact immédiat sur la fiabilité de la mesure doit avoir un jugement à "Non".
Une propreté et/ou un état d'entretien non satisfaisant mais n'ayant à priori pas d'impact immédiat sur la fiabilité de la mesure doit avoir un jugement "Avec réserve".</t>
        </r>
      </text>
    </comment>
    <comment ref="E8" authorId="0" shapeId="0" xr:uid="{1FE8732F-6B3E-40A7-A97F-6DD0611CB781}">
      <text>
        <r>
          <rPr>
            <b/>
            <sz val="9"/>
            <color indexed="81"/>
            <rFont val="Tahoma"/>
            <family val="2"/>
          </rPr>
          <t>Information complémentaire
Organe de mesure : venturi, lame, boite d'engouffremment,…
Pour les canaux : les conditions concernent les canaux d'approche et de fuite</t>
        </r>
        <r>
          <rPr>
            <sz val="9"/>
            <color indexed="81"/>
            <rFont val="Tahoma"/>
            <family val="2"/>
          </rPr>
          <t xml:space="preserve">
Une propreté et/ou un état d'entretien ayant un impact immédiat sur la fiabilité de la mesure doit avoir un jugement à "Non".
Une propreté et/ou un état d'entretien non satisfaisant mais n'ayant à priori pas d'impact immédiat sur la fiabilité de la mesure doit avoir un jugement "Avec réserve".</t>
        </r>
      </text>
    </comment>
    <comment ref="F8" authorId="0" shapeId="0" xr:uid="{00000000-0006-0000-0300-000011000000}">
      <text>
        <r>
          <rPr>
            <b/>
            <sz val="9"/>
            <color indexed="81"/>
            <rFont val="Tahoma"/>
            <family val="2"/>
          </rPr>
          <t>Information complémentaire
Organe de mesure : venturi, lame, boite d'engouffremment,…
Pour les canaux : les conditions concernent les canaux d'approche et de fuite</t>
        </r>
        <r>
          <rPr>
            <sz val="9"/>
            <color indexed="81"/>
            <rFont val="Tahoma"/>
            <family val="2"/>
          </rPr>
          <t xml:space="preserve">
Une propreté et/ou un état d'entretien ayant un impact immédiat sur la fiabilité de la mesure doit avoir un jugement à "Non".
Une propreté et/ou un état d'entretien non satisfaisant mais n'ayant à priori pas d'impact immédiat sur la fiabilité de la mesure doit avoir un jugement "Avec réserve".</t>
        </r>
      </text>
    </comment>
    <comment ref="G8" authorId="0" shapeId="0" xr:uid="{00000000-0006-0000-0300-000012000000}">
      <text>
        <r>
          <rPr>
            <b/>
            <sz val="9"/>
            <color indexed="81"/>
            <rFont val="Tahoma"/>
            <family val="2"/>
          </rPr>
          <t>Information complémentaire
Organe de mesure : venturi, lame, boite d'engouffremment,…
Pour les canaux : les conditions concernent les canaux d'approche et de fuite</t>
        </r>
        <r>
          <rPr>
            <sz val="9"/>
            <color indexed="81"/>
            <rFont val="Tahoma"/>
            <family val="2"/>
          </rPr>
          <t xml:space="preserve">
Une propreté et/ou un état d'entretien ayant un impact immédiat sur la fiabilité de la mesure doit avoir un jugement à "Non".
Une propreté et/ou un état d'entretien non satisfaisant mais n'ayant à priori pas d'impact immédiat sur la fiabilité de la mesure doit avoir un jugement "Avec réserve".</t>
        </r>
      </text>
    </comment>
    <comment ref="J8" authorId="0" shapeId="0" xr:uid="{00000000-0006-0000-0300-000013000000}">
      <text>
        <r>
          <rPr>
            <b/>
            <sz val="9"/>
            <color indexed="81"/>
            <rFont val="Tahoma"/>
            <family val="2"/>
          </rPr>
          <t>Information complémentaire
Organe de mesure : venturi, lame, boite d'engouffremment,…
Pour les canaux : les conditions concernent les canaux d'approche et de fuite</t>
        </r>
        <r>
          <rPr>
            <sz val="9"/>
            <color indexed="81"/>
            <rFont val="Tahoma"/>
            <family val="2"/>
          </rPr>
          <t xml:space="preserve">
Une propreté et/ou un état d'entretien ayant un impact immédiat sur la fiabilité de la mesure doit avoir un jugement à "Non".
Une propreté et/ou un état d'entretien non satisfaisant mais n'ayant à priori pas d'impact immédiat sur la fiabilité de la mesure doit avoir un jugement "Avec réserve".</t>
        </r>
      </text>
    </comment>
    <comment ref="K8" authorId="0" shapeId="0" xr:uid="{00000000-0006-0000-0300-000014000000}">
      <text>
        <r>
          <rPr>
            <b/>
            <sz val="9"/>
            <color indexed="81"/>
            <rFont val="Tahoma"/>
            <family val="2"/>
          </rPr>
          <t>Information complémentaire
Organe de mesure : venturi, lame, boite d'engouffremment,…
Pour les canaux : les conditions concernent les canaux d'approche et de fuite</t>
        </r>
        <r>
          <rPr>
            <sz val="9"/>
            <color indexed="81"/>
            <rFont val="Tahoma"/>
            <family val="2"/>
          </rPr>
          <t xml:space="preserve">
Une propreté et/ou un état d'entretien ayant un impact immédiat sur la fiabilité de la mesure doit avoir un jugement à "Non".
Une propreté et/ou un état d'entretien non satisfaisant mais n'ayant à priori pas d'impact immédiat sur la fiabilité de la mesure doit avoir un jugement "Avec réserve".</t>
        </r>
      </text>
    </comment>
    <comment ref="M8" authorId="1" shapeId="0" xr:uid="{00000000-0006-0000-0300-000015000000}">
      <text>
        <r>
          <rPr>
            <b/>
            <sz val="9"/>
            <color indexed="81"/>
            <rFont val="Tahoma"/>
            <family val="2"/>
          </rPr>
          <t>MOUGEL Romain:</t>
        </r>
        <r>
          <rPr>
            <sz val="9"/>
            <color indexed="81"/>
            <rFont val="Tahoma"/>
            <family val="2"/>
          </rPr>
          <t xml:space="preserve">
</t>
        </r>
        <r>
          <rPr>
            <sz val="9"/>
            <color indexed="81"/>
            <rFont val="Calibri"/>
            <family val="2"/>
          </rPr>
          <t xml:space="preserve">≥50 mL?
Fidélité ≤ 5%
Exactitude ≤ 10%
Sur au moins 3 essais
</t>
        </r>
      </text>
    </comment>
    <comment ref="B9" authorId="0" shapeId="0" xr:uid="{00000000-0006-0000-0300-000016000000}">
      <text>
        <r>
          <rPr>
            <b/>
            <sz val="9"/>
            <color indexed="81"/>
            <rFont val="Tahoma"/>
            <family val="2"/>
          </rPr>
          <t>Information complémentaire</t>
        </r>
        <r>
          <rPr>
            <sz val="9"/>
            <color indexed="81"/>
            <rFont val="Tahoma"/>
            <family val="2"/>
          </rPr>
          <t xml:space="preserve">
Les traces de mises en charges peuvent être un indice pour évaluer ce critère.
</t>
        </r>
        <r>
          <rPr>
            <b/>
            <sz val="9"/>
            <color indexed="81"/>
            <rFont val="Tahoma"/>
            <family val="2"/>
          </rPr>
          <t>L'évaluation de ce critère n'est pas obligatoire dans le cas d'absence d'écoulement.</t>
        </r>
        <r>
          <rPr>
            <sz val="9"/>
            <color indexed="81"/>
            <rFont val="Tahoma"/>
            <family val="2"/>
          </rPr>
          <t xml:space="preserve"> </t>
        </r>
      </text>
    </comment>
    <comment ref="E9" authorId="0" shapeId="0" xr:uid="{4E13C86C-C07F-4E60-AD0F-E6AC43C76309}">
      <text>
        <r>
          <rPr>
            <b/>
            <sz val="9"/>
            <color indexed="81"/>
            <rFont val="Tahoma"/>
            <family val="2"/>
          </rPr>
          <t>Information complémentaire</t>
        </r>
        <r>
          <rPr>
            <sz val="9"/>
            <color indexed="81"/>
            <rFont val="Tahoma"/>
            <family val="2"/>
          </rPr>
          <t xml:space="preserve">
Les traces de mises en charges peuvent être un indice pour évaluer ce critère.
</t>
        </r>
        <r>
          <rPr>
            <b/>
            <sz val="9"/>
            <color indexed="81"/>
            <rFont val="Tahoma"/>
            <family val="2"/>
          </rPr>
          <t>L'évaluation de ce critère n'est pas obligatoire dans le cas d'absence d'écoulement.</t>
        </r>
        <r>
          <rPr>
            <sz val="9"/>
            <color indexed="81"/>
            <rFont val="Tahoma"/>
            <family val="2"/>
          </rPr>
          <t xml:space="preserve"> </t>
        </r>
      </text>
    </comment>
    <comment ref="F9" authorId="0" shapeId="0" xr:uid="{520A0E85-C97F-4DC7-9217-24034CE2E59F}">
      <text>
        <r>
          <rPr>
            <b/>
            <sz val="9"/>
            <color indexed="81"/>
            <rFont val="Tahoma"/>
            <family val="2"/>
          </rPr>
          <t>Information complémentaire</t>
        </r>
        <r>
          <rPr>
            <sz val="9"/>
            <color indexed="81"/>
            <rFont val="Tahoma"/>
            <family val="2"/>
          </rPr>
          <t xml:space="preserve">
Les traces de mises en charges peuvent être un indice pour évaluer ce critère.
</t>
        </r>
        <r>
          <rPr>
            <b/>
            <sz val="9"/>
            <color indexed="81"/>
            <rFont val="Tahoma"/>
            <family val="2"/>
          </rPr>
          <t>L'évaluation de ce critère n'est pas obligatoire dans le cas d'absence d'écoulement.</t>
        </r>
        <r>
          <rPr>
            <sz val="9"/>
            <color indexed="81"/>
            <rFont val="Tahoma"/>
            <family val="2"/>
          </rPr>
          <t xml:space="preserve"> </t>
        </r>
      </text>
    </comment>
    <comment ref="G9" authorId="0" shapeId="0" xr:uid="{41FD418B-ADF3-4EC9-B6B8-34CFD18311F6}">
      <text>
        <r>
          <rPr>
            <b/>
            <sz val="9"/>
            <color indexed="81"/>
            <rFont val="Tahoma"/>
            <family val="2"/>
          </rPr>
          <t>Information complémentaire</t>
        </r>
        <r>
          <rPr>
            <sz val="9"/>
            <color indexed="81"/>
            <rFont val="Tahoma"/>
            <family val="2"/>
          </rPr>
          <t xml:space="preserve">
Les traces de mises en charges peuvent être un indice pour évaluer ce critère.
</t>
        </r>
        <r>
          <rPr>
            <b/>
            <sz val="9"/>
            <color indexed="81"/>
            <rFont val="Tahoma"/>
            <family val="2"/>
          </rPr>
          <t>L'évaluation de ce critère n'est pas obligatoire dans le cas d'absence d'écoulement.</t>
        </r>
        <r>
          <rPr>
            <sz val="9"/>
            <color indexed="81"/>
            <rFont val="Tahoma"/>
            <family val="2"/>
          </rPr>
          <t xml:space="preserve"> </t>
        </r>
      </text>
    </comment>
    <comment ref="H9" authorId="0" shapeId="0" xr:uid="{727B2E36-E017-46A1-AA13-294392D96712}">
      <text>
        <r>
          <rPr>
            <b/>
            <sz val="9"/>
            <color indexed="81"/>
            <rFont val="Tahoma"/>
            <family val="2"/>
          </rPr>
          <t>Information complémentaire</t>
        </r>
        <r>
          <rPr>
            <sz val="9"/>
            <color indexed="81"/>
            <rFont val="Tahoma"/>
            <family val="2"/>
          </rPr>
          <t xml:space="preserve">
Les traces de mises en charges peuvent être un indice pour évaluer ce critère.
</t>
        </r>
        <r>
          <rPr>
            <b/>
            <sz val="9"/>
            <color indexed="81"/>
            <rFont val="Tahoma"/>
            <family val="2"/>
          </rPr>
          <t>L'évaluation de ce critère n'est pas obligatoire dans le cas d'absence d'écoulement.</t>
        </r>
        <r>
          <rPr>
            <sz val="9"/>
            <color indexed="81"/>
            <rFont val="Tahoma"/>
            <family val="2"/>
          </rPr>
          <t xml:space="preserve"> </t>
        </r>
      </text>
    </comment>
    <comment ref="J9" authorId="0" shapeId="0" xr:uid="{00000000-0006-0000-0300-00001B000000}">
      <text>
        <r>
          <rPr>
            <b/>
            <sz val="9"/>
            <color indexed="81"/>
            <rFont val="Tahoma"/>
            <family val="2"/>
          </rPr>
          <t>Information complémentaire</t>
        </r>
        <r>
          <rPr>
            <sz val="9"/>
            <color indexed="81"/>
            <rFont val="Tahoma"/>
            <family val="2"/>
          </rPr>
          <t xml:space="preserve">
Les traces de mises en charges peuvent être un indice pour évaluer ce critère.
</t>
        </r>
        <r>
          <rPr>
            <b/>
            <sz val="9"/>
            <color indexed="81"/>
            <rFont val="Tahoma"/>
            <family val="2"/>
          </rPr>
          <t>L'évaluation de ce critère n'est pas obligatoire dans le cas d'absence d'écoulement.</t>
        </r>
        <r>
          <rPr>
            <sz val="9"/>
            <color indexed="81"/>
            <rFont val="Tahoma"/>
            <family val="2"/>
          </rPr>
          <t xml:space="preserve"> </t>
        </r>
      </text>
    </comment>
    <comment ref="L9" authorId="1" shapeId="0" xr:uid="{00000000-0006-0000-0300-00001C000000}">
      <text>
        <r>
          <rPr>
            <b/>
            <sz val="9"/>
            <color indexed="81"/>
            <rFont val="Tahoma"/>
            <family val="2"/>
          </rPr>
          <t>MOUGEL Romain:</t>
        </r>
        <r>
          <rPr>
            <sz val="9"/>
            <color indexed="81"/>
            <rFont val="Tahoma"/>
            <family val="2"/>
          </rPr>
          <t xml:space="preserve">
D’où viennent ces critères?
Référence?</t>
        </r>
      </text>
    </comment>
    <comment ref="M10" authorId="2" shapeId="0" xr:uid="{00000000-0006-0000-0300-00001D000000}">
      <text>
        <r>
          <rPr>
            <b/>
            <sz val="9"/>
            <color indexed="81"/>
            <rFont val="Tahoma"/>
            <family val="2"/>
          </rPr>
          <t>GLUCHOWSKI Guillaume:</t>
        </r>
        <r>
          <rPr>
            <sz val="9"/>
            <color indexed="81"/>
            <rFont val="Tahoma"/>
            <family val="2"/>
          </rPr>
          <t xml:space="preserve">
Nécessité de définir clairement ce qui est constitutif d'un "évènement exceptionnel" </t>
        </r>
      </text>
    </comment>
    <comment ref="B11" authorId="0" shapeId="0" xr:uid="{00000000-0006-0000-0300-00001E000000}">
      <text>
        <r>
          <rPr>
            <b/>
            <sz val="9"/>
            <color indexed="81"/>
            <rFont val="Tahoma"/>
            <family val="2"/>
          </rPr>
          <t>Information complémentaire</t>
        </r>
        <r>
          <rPr>
            <sz val="9"/>
            <color indexed="81"/>
            <rFont val="Tahoma"/>
            <family val="2"/>
          </rPr>
          <t xml:space="preserve">
le contrôle consiste à vérifier le paramètrage exacte de la loi en fonction de la loi décrite dans la norme, ou pour les autres cas, celle indiquée dans le manuel d'autosurveillance.
Le nombre de points paramètrés de la courbe de conversion doit également être cohérent avec la gamme des valeurs mesurées.</t>
        </r>
      </text>
    </comment>
    <comment ref="E11" authorId="0" shapeId="0" xr:uid="{00000000-0006-0000-0300-00001F000000}">
      <text>
        <r>
          <rPr>
            <b/>
            <sz val="9"/>
            <color indexed="81"/>
            <rFont val="Tahoma"/>
            <family val="2"/>
          </rPr>
          <t>Information complémentaire</t>
        </r>
        <r>
          <rPr>
            <sz val="9"/>
            <color indexed="81"/>
            <rFont val="Tahoma"/>
            <family val="2"/>
          </rPr>
          <t xml:space="preserve">
le contrôle consiste à vérifier le paramètrage exacte de la loi en fonction de la loi décrite dans la norme, ou pour les autres cas, celle indiquée dans le manuel d'autosurveillance.
Le nombre de points paramètrés de la courbe de conversion doit également être cohérent avec la gamme des valeurs mesurées.</t>
        </r>
      </text>
    </comment>
    <comment ref="J11" authorId="0" shapeId="0" xr:uid="{00000000-0006-0000-0300-000023000000}">
      <text>
        <r>
          <rPr>
            <b/>
            <sz val="9"/>
            <color indexed="81"/>
            <rFont val="Tahoma"/>
            <family val="2"/>
          </rPr>
          <t>Information complémentaire</t>
        </r>
        <r>
          <rPr>
            <sz val="9"/>
            <color indexed="81"/>
            <rFont val="Tahoma"/>
            <family val="2"/>
          </rPr>
          <t xml:space="preserve">
le contrôle consiste à vérifier le paramètrage exacte de la loi en fonction de la loi décrite dans la norme, ou pour les autres cas, celle indiquée dans le manuel d'autosurveillance.
Le nombre de points paramètrés de la courbe de conversion doit également être cohérent avec la gamme des valeurs mesurées.</t>
        </r>
      </text>
    </comment>
    <comment ref="B12" authorId="0" shapeId="0" xr:uid="{00000000-0006-0000-0300-000024000000}">
      <text>
        <r>
          <rPr>
            <b/>
            <sz val="9"/>
            <color indexed="81"/>
            <rFont val="Tahoma"/>
            <family val="2"/>
          </rPr>
          <t>Information complémentaire</t>
        </r>
        <r>
          <rPr>
            <sz val="9"/>
            <color indexed="81"/>
            <rFont val="Tahoma"/>
            <family val="2"/>
          </rPr>
          <t xml:space="preserve">
En industrie, la comparaison des volumes totalisés est évaluée par une mesure comparative.
En collectivité, la méthode sera appréciée par le contrôleur</t>
        </r>
      </text>
    </comment>
    <comment ref="E12" authorId="0" shapeId="0" xr:uid="{D70346AB-0018-47F3-8942-66FCBDF2E5F4}">
      <text>
        <r>
          <rPr>
            <b/>
            <sz val="9"/>
            <color indexed="81"/>
            <rFont val="Tahoma"/>
            <family val="2"/>
          </rPr>
          <t>Information complémentaire</t>
        </r>
        <r>
          <rPr>
            <sz val="9"/>
            <color indexed="81"/>
            <rFont val="Tahoma"/>
            <family val="2"/>
          </rPr>
          <t xml:space="preserve">
En industrie, la comparaison des volumes totalisés est évaluée par une mesure comparative.
En collectivité, la méthode sera appréciée par le contrôleur</t>
        </r>
      </text>
    </comment>
    <comment ref="F12" authorId="0" shapeId="0" xr:uid="{46115223-D9B2-4EC6-AD0B-B3F5601F276D}">
      <text>
        <r>
          <rPr>
            <b/>
            <sz val="9"/>
            <color indexed="81"/>
            <rFont val="Tahoma"/>
            <family val="2"/>
          </rPr>
          <t>Information complémentaire</t>
        </r>
        <r>
          <rPr>
            <sz val="9"/>
            <color indexed="81"/>
            <rFont val="Tahoma"/>
            <family val="2"/>
          </rPr>
          <t xml:space="preserve">
En industrie, la comparaison des volumes totalisés est évaluée par une mesure comparative.
En collectivité, la méthode sera appréciée par le contrôleur</t>
        </r>
      </text>
    </comment>
    <comment ref="G12" authorId="0" shapeId="0" xr:uid="{3FB22640-789D-4266-AE34-ABB6EF61AFEF}">
      <text>
        <r>
          <rPr>
            <b/>
            <sz val="9"/>
            <color indexed="81"/>
            <rFont val="Tahoma"/>
            <family val="2"/>
          </rPr>
          <t>Information complémentaire</t>
        </r>
        <r>
          <rPr>
            <sz val="9"/>
            <color indexed="81"/>
            <rFont val="Tahoma"/>
            <family val="2"/>
          </rPr>
          <t xml:space="preserve">
En industrie, la comparaison des volumes totalisés est évaluée par une mesure comparative.
En collectivité, la méthode sera appréciée par le contrôleur</t>
        </r>
      </text>
    </comment>
    <comment ref="H12" authorId="0" shapeId="0" xr:uid="{DB155421-B9C8-4DA2-8EE6-1804A027616D}">
      <text>
        <r>
          <rPr>
            <b/>
            <sz val="9"/>
            <color indexed="81"/>
            <rFont val="Tahoma"/>
            <family val="2"/>
          </rPr>
          <t>Information complémentaire</t>
        </r>
        <r>
          <rPr>
            <sz val="9"/>
            <color indexed="81"/>
            <rFont val="Tahoma"/>
            <family val="2"/>
          </rPr>
          <t xml:space="preserve">
En industrie, la comparaison des volumes totalisés est évaluée par une mesure comparative.
En collectivité, la méthode sera appréciée par le contrôleur</t>
        </r>
      </text>
    </comment>
    <comment ref="J12" authorId="0" shapeId="0" xr:uid="{314E75CE-58BB-4371-9FD9-AB3DAACB5CB2}">
      <text>
        <r>
          <rPr>
            <b/>
            <sz val="9"/>
            <color indexed="81"/>
            <rFont val="Tahoma"/>
            <family val="2"/>
          </rPr>
          <t>Information complémentaire</t>
        </r>
        <r>
          <rPr>
            <sz val="9"/>
            <color indexed="81"/>
            <rFont val="Tahoma"/>
            <family val="2"/>
          </rPr>
          <t xml:space="preserve">
En industrie, la comparaison des volumes totalisés est évaluée par une mesure comparative.
En collectivité, la méthode sera appréciée par le contrôleur</t>
        </r>
      </text>
    </comment>
    <comment ref="M13" authorId="3" shapeId="0" xr:uid="{00000000-0006-0000-0300-000029000000}">
      <text>
        <r>
          <rPr>
            <b/>
            <sz val="9"/>
            <color indexed="81"/>
            <rFont val="Tahoma"/>
            <family val="2"/>
          </rPr>
          <t xml:space="preserve">flefebvre: </t>
        </r>
        <r>
          <rPr>
            <sz val="9"/>
            <color indexed="81"/>
            <rFont val="Tahoma"/>
            <family val="2"/>
          </rPr>
          <t xml:space="preserve">le préleveur est mis en service pendant le contrôle ?
</t>
        </r>
      </text>
    </comment>
    <comment ref="B31" authorId="0" shapeId="0" xr:uid="{00000000-0006-0000-0300-00002A000000}">
      <text>
        <r>
          <rPr>
            <b/>
            <sz val="9"/>
            <color indexed="81"/>
            <rFont val="Tahoma"/>
            <family val="2"/>
          </rPr>
          <t xml:space="preserve">Info complémentaire : </t>
        </r>
        <r>
          <rPr>
            <sz val="9"/>
            <color indexed="81"/>
            <rFont val="Tahoma"/>
            <family val="2"/>
          </rPr>
          <t>cette information permet notamment d'adapter certains choix de la grille d'évaluation au contexte particulier de l'absence d'écoulement. 
=&gt; Le critère 4 "fonctionnement hydraulique" est dans ce cas, un critère facultatif. 
=&gt; Le critère 7 "Ecart &lt;5%" ne pourra être évalué par une mesure comparative.</t>
        </r>
      </text>
    </comment>
    <comment ref="E31" authorId="0" shapeId="0" xr:uid="{00000000-0006-0000-0300-00002B000000}">
      <text>
        <r>
          <rPr>
            <b/>
            <sz val="9"/>
            <color indexed="81"/>
            <rFont val="Tahoma"/>
            <family val="2"/>
          </rPr>
          <t xml:space="preserve">Info complémentaire : </t>
        </r>
        <r>
          <rPr>
            <sz val="9"/>
            <color indexed="81"/>
            <rFont val="Tahoma"/>
            <family val="2"/>
          </rPr>
          <t>cette information permet notamment d'adapter certains choix de la grille d'évaluation au contexte particulier de l'absence d'écoulement. 
=&gt; Le critère 4 "fonctionnement hydraulique" est dans ce cas, un critère facultatif. 
=&gt; Le critère 7 "Ecart &lt;5%" ne pourra être évalué par une mesure comparative.</t>
        </r>
      </text>
    </comment>
    <comment ref="F31" authorId="0" shapeId="0" xr:uid="{00000000-0006-0000-0300-00002C000000}">
      <text>
        <r>
          <rPr>
            <b/>
            <sz val="9"/>
            <color indexed="81"/>
            <rFont val="Tahoma"/>
            <family val="2"/>
          </rPr>
          <t xml:space="preserve">Info complémentaire : </t>
        </r>
        <r>
          <rPr>
            <sz val="9"/>
            <color indexed="81"/>
            <rFont val="Tahoma"/>
            <family val="2"/>
          </rPr>
          <t>cette information permet notamment d'adapter certains choix de la grille d'évaluation au contexte particulier de l'absence d'écoulement. 
=&gt; Le critère 4 "fonctionnement hydraulique" est dans ce cas, un critère facultatif. 
=&gt; Le critère 7 "Ecart &lt;5%" ne pourra être évalué par une mesure comparative.</t>
        </r>
      </text>
    </comment>
    <comment ref="G31" authorId="0" shapeId="0" xr:uid="{00000000-0006-0000-0300-00002D000000}">
      <text>
        <r>
          <rPr>
            <b/>
            <sz val="9"/>
            <color indexed="81"/>
            <rFont val="Tahoma"/>
            <family val="2"/>
          </rPr>
          <t xml:space="preserve">Info complémentaire : </t>
        </r>
        <r>
          <rPr>
            <sz val="9"/>
            <color indexed="81"/>
            <rFont val="Tahoma"/>
            <family val="2"/>
          </rPr>
          <t>cette information permet notamment d'adapter certains choix de la grille d'évaluation au contexte particulier de l'absence d'écoulement. 
=&gt; Le critère 4 "fonctionnement hydraulique" est dans ce cas, un critère facultatif. 
=&gt; Le critère 7 "Ecart &lt;5%" ne pourra être évalué par une mesure comparative.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PREVOST Benoit</author>
  </authors>
  <commentList>
    <comment ref="R1" authorId="0" shapeId="0" xr:uid="{00000000-0006-0000-0400-000001000000}">
      <text>
        <r>
          <rPr>
            <b/>
            <sz val="9"/>
            <color indexed="81"/>
            <rFont val="Tahoma"/>
            <family val="2"/>
          </rPr>
          <t>PREVOST Benoit:</t>
        </r>
        <r>
          <rPr>
            <sz val="9"/>
            <color indexed="81"/>
            <rFont val="Tahoma"/>
            <family val="2"/>
          </rPr>
          <t xml:space="preserve">
numéro de ligne du point 1 (Q)</t>
        </r>
      </text>
    </comment>
  </commentList>
</comments>
</file>

<file path=xl/sharedStrings.xml><?xml version="1.0" encoding="utf-8"?>
<sst xmlns="http://schemas.openxmlformats.org/spreadsheetml/2006/main" count="532" uniqueCount="187">
  <si>
    <t>Q</t>
  </si>
  <si>
    <t>Point 1</t>
  </si>
  <si>
    <t>Point 2</t>
  </si>
  <si>
    <t>Point 3</t>
  </si>
  <si>
    <t>Code</t>
  </si>
  <si>
    <t>Prel</t>
  </si>
  <si>
    <t>Point 4</t>
  </si>
  <si>
    <t>Point 5</t>
  </si>
  <si>
    <t>Point 6</t>
  </si>
  <si>
    <t>Point 7</t>
  </si>
  <si>
    <t>Point 8</t>
  </si>
  <si>
    <t>Point 9</t>
  </si>
  <si>
    <t>Point 10</t>
  </si>
  <si>
    <t>Point 11</t>
  </si>
  <si>
    <t>Point 12</t>
  </si>
  <si>
    <t>Caisson</t>
  </si>
  <si>
    <t>Clapet</t>
  </si>
  <si>
    <t>Commentaires</t>
  </si>
  <si>
    <t>Oui</t>
  </si>
  <si>
    <t>A4</t>
  </si>
  <si>
    <r>
      <t>Libellé du point</t>
    </r>
    <r>
      <rPr>
        <b/>
        <sz val="12"/>
        <color rgb="FFCCFFFF"/>
        <rFont val="Arial"/>
        <family val="2"/>
      </rPr>
      <t>,,,,</t>
    </r>
  </si>
  <si>
    <t>Localisation exacte du dispositif :</t>
  </si>
  <si>
    <t>Matériel station</t>
  </si>
  <si>
    <t>Report en supervision (O/N)</t>
  </si>
  <si>
    <t>Type d'appareil</t>
  </si>
  <si>
    <t>1/ EXAMEN de l'implantation</t>
  </si>
  <si>
    <t>EVALUATION CONTROLEUR</t>
  </si>
  <si>
    <t>REMARQUES</t>
  </si>
  <si>
    <t>L'accès à l'ouvrage et aux équipements de mesure se fait-il en toute sécurité pour les agents en charge des opérations de contrôles, d'entretien... ?</t>
  </si>
  <si>
    <t>Non contrôlé</t>
  </si>
  <si>
    <t>2/ EXAMEN du capteur et de son fonctionnement</t>
  </si>
  <si>
    <t>3/ EXAMEN du suivi du dispositif</t>
  </si>
  <si>
    <t>Consignation des résultats (fiche de vie, cahier de station, …)</t>
  </si>
  <si>
    <t>4/ Mesure comparative</t>
  </si>
  <si>
    <t>Non validé</t>
  </si>
  <si>
    <t>EVALUATION FINALE CONTROLEUR</t>
  </si>
  <si>
    <t>PLUVIOMETRE</t>
  </si>
  <si>
    <t>Le système d'assainissement dispose-t-il d'un pluviomètre?</t>
  </si>
  <si>
    <t>O/N</t>
  </si>
  <si>
    <t>Implantation correcte du pluviomètre ?</t>
  </si>
  <si>
    <t>Positionnement correct du pluviomètre ? (à l'horizontale et à plus d'un mètre du sol)</t>
  </si>
  <si>
    <t>Equipement propre et en bon état ?</t>
  </si>
  <si>
    <t>Le pluviomètre présente-t-il une section suffisante ?</t>
  </si>
  <si>
    <t>Maintenance préventive réalisée ou contrôles périodiques</t>
  </si>
  <si>
    <r>
      <t xml:space="preserve">Réalisation d'un comparatif - sur un volume connu représentatif (EMT 5% sur la hauteur reportée en supervision) </t>
    </r>
    <r>
      <rPr>
        <i/>
        <sz val="11"/>
        <color rgb="FF000000"/>
        <rFont val="Arial"/>
        <family val="2"/>
      </rPr>
      <t>-se reporter aux consignes constructeurs</t>
    </r>
  </si>
  <si>
    <t>LIBELLES CRITERES</t>
  </si>
  <si>
    <t>N°</t>
  </si>
  <si>
    <t>Canal Venturi</t>
  </si>
  <si>
    <t>Débitmètre électromagnétique (eau)</t>
  </si>
  <si>
    <t>Débitmètre électromagnétique (boue/MDV)</t>
  </si>
  <si>
    <t>Seuil</t>
  </si>
  <si>
    <t>Loi COACHs</t>
  </si>
  <si>
    <t>Modélisation</t>
  </si>
  <si>
    <t>Débitmètre électromagnétique partiellement plein</t>
  </si>
  <si>
    <t>Hauteur/Vitesse</t>
  </si>
  <si>
    <t>Détecteur de surverse</t>
  </si>
  <si>
    <t>Préleveur Automatique</t>
  </si>
  <si>
    <t>Vanne de prélèvement asservie</t>
  </si>
  <si>
    <t>Prélèvement ponctuel</t>
  </si>
  <si>
    <t>Présence d'un écoulement lors du contrôle ?</t>
  </si>
  <si>
    <r>
      <t xml:space="preserve">Ce point est-il associé à une mesure de débit? </t>
    </r>
    <r>
      <rPr>
        <i/>
        <sz val="8"/>
        <rFont val="Arial"/>
        <family val="2"/>
      </rPr>
      <t>(Exemple : détection de surverse modifant la fréquence du pas d'enregistrement lors de surverse ou mesure installée en redondance)</t>
    </r>
  </si>
  <si>
    <t>Prélèvement sur un point présentant un écoulement permanent (entrée/sortie) ?</t>
  </si>
  <si>
    <t>L'accès à l'ouvrage et aux équipements de mesure se fait-il en toute sécurité pour les agents en charge des opérations de contrôles et d'entretien... ?</t>
  </si>
  <si>
    <t>Le dimensionnement de l'organe de mesure, y compris pour les canaux d'approche et de fuite, est-il adapté vis-à-vis de l'étendue des débits à mesurer ?</t>
  </si>
  <si>
    <t>Le débitmètre est-il adapté vis à vis de l'étendue des débits à mesurer et installé conformément aux normes en vigueur et/ou aux prescriptions du constructeur ?</t>
  </si>
  <si>
    <t>Le dimensionnement de l'organe de mesure y compris pour les canaux d'approche et de fuite, est-il adapté vis-à-vis de l'étendue des débits à mesurer ?</t>
  </si>
  <si>
    <t>Le dimensionnement du caisson et notamment son échancrure de mesure est-elle adaptée vis-à-vis de l'étendue des débits à mesurer ?</t>
  </si>
  <si>
    <t>L'implantation du capteur, respecte t-elle les prescriptions définies dans l'étude loi COACHs ?</t>
  </si>
  <si>
    <t>L'implantation du ou des capteurs, respecte t-elle les prescriptions définies dans l'étude spécifique ?</t>
  </si>
  <si>
    <t>Les caractéristiques du clapet sont-elles adaptées vis-à-vis de l'étendue des débits à mesurer ?</t>
  </si>
  <si>
    <t>L'implantation du capteur de hauteur, respecte t-elle les normes en vigueur et/ou les prescriptions du constructeur ?</t>
  </si>
  <si>
    <t>L'implantation du capteur respecte t-elle les normes en vigueur et/ou les prescriptions des constructeurs ?</t>
  </si>
  <si>
    <t>Le point de prélèvement est-il correctement implanté et situé dans un milieu homogène et brassé ?</t>
  </si>
  <si>
    <t>Le point de prélèvement est-il correctement implanté ?</t>
  </si>
  <si>
    <t>Le point de prélèvement est-il correctement implanté (notamment pour les robinets) ?</t>
  </si>
  <si>
    <t>Est ce que l'organe de mesure, y compris les canaux d'approche et de fuite, sont-ils déformés (*) ? Dans l'affirmative, est ce que la déformation a un impact significatif sur la mesure de débit ?
(*) préciser en commentaire la nature de la déformation et fournir si possible des photos</t>
  </si>
  <si>
    <r>
      <t xml:space="preserve">Si une mesure comparative est possible, l'écart entre les résultats de mesures obtenus sur le point de mesure, et de manière déportée d'une part, et par l'organisme de contrôle d'autre part, est-il cohérent (EMT </t>
    </r>
    <r>
      <rPr>
        <sz val="8"/>
        <color theme="0"/>
        <rFont val="Calibri"/>
        <family val="2"/>
      </rPr>
      <t>±</t>
    </r>
    <r>
      <rPr>
        <u/>
        <sz val="8"/>
        <color theme="0"/>
        <rFont val="Arial"/>
        <family val="2"/>
      </rPr>
      <t xml:space="preserve"> </t>
    </r>
    <r>
      <rPr>
        <sz val="8"/>
        <color theme="0"/>
        <rFont val="Arial"/>
        <family val="2"/>
      </rPr>
      <t>5%) ? Pour les volumes &lt; 10 m</t>
    </r>
    <r>
      <rPr>
        <vertAlign val="superscript"/>
        <sz val="8"/>
        <color theme="0"/>
        <rFont val="Arial"/>
        <family val="2"/>
      </rPr>
      <t>3</t>
    </r>
    <r>
      <rPr>
        <sz val="8"/>
        <color theme="0"/>
        <rFont val="Arial"/>
        <family val="2"/>
      </rPr>
      <t xml:space="preserve">, le fonctionnement sera apprécié par l'intervenant.
</t>
    </r>
  </si>
  <si>
    <r>
      <t>Si une mesure comparative est possible, l'écart entre les résultats de mesures obtenus sur le point de mesure, et de manière déportée d'une part, et par l'organisme de contrôle d'autre part, est-il cohérent (EMT ± 10%) ? Pour les volumes &lt; 10 m</t>
    </r>
    <r>
      <rPr>
        <vertAlign val="superscript"/>
        <sz val="8"/>
        <color theme="0"/>
        <rFont val="Arial"/>
        <family val="2"/>
      </rPr>
      <t>3</t>
    </r>
    <r>
      <rPr>
        <sz val="8"/>
        <color theme="0"/>
        <rFont val="Arial"/>
        <family val="2"/>
      </rPr>
      <t xml:space="preserve">, le fonctionnement sera apprécié par l'intervenant.
</t>
    </r>
  </si>
  <si>
    <t>Les conditions de mise en place de l'organe de mesure et des capteurs associés, sont-elles conformes aux normes en vigueur et/ou aux prescriptions des constructeurs ?</t>
  </si>
  <si>
    <t xml:space="preserve">Les conditions de mise en place du caisson et des capteurs associés, sont-elles conformes aux normes en vigueur et/ou aux prescriptions des constructeurs ? </t>
  </si>
  <si>
    <t xml:space="preserve">Les conditions limites d'application de la loi, sont-elles conformes aux conditions définies dans l'étude loi COACHs ? (pente, orifice, exutoire, clapet...
</t>
  </si>
  <si>
    <t xml:space="preserve">Les conditions de mise en œuvre de la loi, sont-elles conformes aux caractéristiques initiales des ouvrages définies dans l'étude spécifique?
(Pas de modification de génie civil, de régime hydraulique,…)
</t>
  </si>
  <si>
    <t xml:space="preserve">Si une mesure comparative est possible, l'écart entre les résultats de mesures obtenus sur le point de mesure, et de manière déportée d'une part, et par l'organisme de contrôle d'autre part, est-il cohérent (EMT ± 5%) ?
Pour les volumes &lt; 10 m3, le fonctionnement sera apprécié par l'intervenant.
</t>
  </si>
  <si>
    <t xml:space="preserve">Les conditions de mise en place de l'organe de mesure et des capteurs associés, sont-elles conformes aux prescriptions des constructeurs ou à l'étude spécifique ? et/ou identiques aux conditions initiales d'implantation ?
</t>
  </si>
  <si>
    <t>Les conditions de mise en place du capteur de vitesse, sont-elles conformes aux prescriptions des constructeurs ou à l'étude spécifique ?
(notamment le fonctionnement hydraulique en amont du capteur)</t>
  </si>
  <si>
    <t>La propreté et l'état d'entretien de l'organe de mesure et/ou des capteurs associés sont-ils satisfaisants ?</t>
  </si>
  <si>
    <t>Le circuit de prélèvement, y compris la boucle primaire, présente t-il un état de fonctionnement satisfaisant, son diamètre est-il ≥ à 9 mm ?</t>
  </si>
  <si>
    <t>Le dispositif de prélèvement présente t-il un état de fonctionnement satisfaisant ?</t>
  </si>
  <si>
    <t>Le point de prélèvement est-il représentatif (homogenéisé, prélevé en plusieurs points représentatifs..)?</t>
  </si>
  <si>
    <t>L'étanchéité, la propreté et l'état d'entretien de l'organe de mesure, des capteurs associés, des canaux d'approche et de fuite sont-ils satisfaisants ?</t>
  </si>
  <si>
    <t>Répondre si une mesure comparative est impossible ou que l'écart est entre 5 et 10%:
Est-ce qu'un bilan eau (entrée / sortie ou autre) peut-être établi, et est-il cohérent (EMT ± 10 %) ?</t>
  </si>
  <si>
    <r>
      <t xml:space="preserve">Répondre si une mesure comparative est impossible ou que l'écart est entre 10 et 20%:
Est-ce qu'un calcul de volume de pompage de boue peut-être établi, et est-il cohérent (EMT </t>
    </r>
    <r>
      <rPr>
        <sz val="8"/>
        <color theme="0"/>
        <rFont val="Calibri"/>
        <family val="2"/>
      </rPr>
      <t>±</t>
    </r>
    <r>
      <rPr>
        <sz val="8"/>
        <color theme="0"/>
        <rFont val="Arial"/>
        <family val="2"/>
      </rPr>
      <t xml:space="preserve"> 20 %) ?</t>
    </r>
  </si>
  <si>
    <t>L'étanchéité, la propreté et l'état d'entretien du caisson et des capteurs associés sont-ils satisfaisants ?</t>
  </si>
  <si>
    <t>La propreté et l'état d'entretien de la conduite de déversement et des capteurs associés sont-ils satisfaisants ?</t>
  </si>
  <si>
    <t>La propreté et l'état d'entretien du clapet sont-ils satisfaisants ?</t>
  </si>
  <si>
    <t>La propreté et l'état d'entretien de la conduite et des capteurs associés, sont-ils satisfaisants ?</t>
  </si>
  <si>
    <t>Le capteur de mesure est-il adapté au type d'effluent et à l'environnement rencontrés (mousses, température, condensation, déchet etc..) et présente t-il un état de fonctionnement satisfaisant ?</t>
  </si>
  <si>
    <r>
      <t xml:space="preserve">Le volume de prélèvement par cycle est-il ≥ à 50 ml et est-il répétable à </t>
    </r>
    <r>
      <rPr>
        <sz val="8"/>
        <rFont val="Calibri"/>
        <family val="2"/>
      </rPr>
      <t>±</t>
    </r>
    <r>
      <rPr>
        <sz val="8"/>
        <rFont val="Arial"/>
        <family val="2"/>
      </rPr>
      <t xml:space="preserve"> 5 % ?</t>
    </r>
  </si>
  <si>
    <t>L'asservissement est-il adapté au contexte ?</t>
  </si>
  <si>
    <t>Le dispositif de prélèvement présente t-il un état de propreté et d'entretien satisfaisant ?</t>
  </si>
  <si>
    <t xml:space="preserve">Le fonctionnement hydraulique, en amont et en aval, est-il satisfaisant ? </t>
  </si>
  <si>
    <t>Répondre si une mesure comparative est impossible ou que l'écart est entre 5 et 10% :
Est-ce qu'un contrôle électronique du débitmètre a été réalisé, et le rapport atteste-t-il d'un bon fonctionnement ?</t>
  </si>
  <si>
    <t>Répondre si une mesure comparative est impossible ou que l'écart est entre 10 et 20%:
Est-ce qu'un contrôle électronique du débitmètre a été réalisé, et le rapport atteste-t-il d'un bon fonctionnement ?</t>
  </si>
  <si>
    <t xml:space="preserve">Le fonctionnement hydraulique de l'organe de mesure, en amont et en aval, est-il satisfaisant ? </t>
  </si>
  <si>
    <t>Le fonctionnement hydraulique, en amont et en aval, est-il satisfaisant vis-à-vis de l'équipement en place ?
Si impossibilité de se prononcer = Vide
Si oui = Validé
Si non = Non validé
Si doute = Validé avec réserve</t>
  </si>
  <si>
    <r>
      <t xml:space="preserve">Si une mesure comparative directe est possible, l'écart (*) entre les résultats de mesures obtenus sur le point de mesure et de manière déportée d'une part, et par l'organisme de contrôle d'autre part, est-il </t>
    </r>
    <r>
      <rPr>
        <u/>
        <sz val="8"/>
        <color theme="0"/>
        <rFont val="Arial"/>
        <family val="2"/>
      </rPr>
      <t>&lt;</t>
    </r>
    <r>
      <rPr>
        <sz val="8"/>
        <color theme="0"/>
        <rFont val="Arial"/>
        <family val="2"/>
      </rPr>
      <t xml:space="preserve"> 5% ? (file eau)
Pour les débits &lt; 10 m3, le fonctionnement sera apprécié par l'intervenant
Si mesure comparative impossible = Sans objet
Si </t>
    </r>
    <r>
      <rPr>
        <u/>
        <sz val="8"/>
        <color theme="0"/>
        <rFont val="Arial"/>
        <family val="2"/>
      </rPr>
      <t>&lt;</t>
    </r>
    <r>
      <rPr>
        <sz val="8"/>
        <color theme="0"/>
        <rFont val="Arial"/>
        <family val="2"/>
      </rPr>
      <t>5% = Validé
Si &gt;5% = Non validé</t>
    </r>
  </si>
  <si>
    <t xml:space="preserve">L'écart entre d'une part les résultats de mesures obtenus à partir des dispositifs en place* et ceux mesurés par l'organisme de contrôle d'autre part est-il :
     ≤ à 10% pour la durée totalisée (à minima sur 20min ou 4 pas d'enregistrement)
     ≤ à +/- 1 évènement pour le nb d'évènements simulés (à minima 5 évènements) 
* Pour les données de totalisation : valeurs enregistrées en supervision ou équivalence en fonction de l'origine des données SANDRE </t>
  </si>
  <si>
    <t>La vitesse d'aspiration, y compris celle de la boucle primaire, est-elle de ≥ 0,5 m/s ?</t>
  </si>
  <si>
    <t>Pour les prélèvements réalisés sur des eaux réutilisées (A8), la stérilisation du robinet a-t-elle été effectuée?</t>
  </si>
  <si>
    <t xml:space="preserve">Le capteur de mesure est-il adapté au type d'effluent et à l'environnement rencontrés (mousses, températures, déchets, etc...) et présente t-il un état de fonctionnement satisfaisant ?
L'implantation du capteur respecte t-elle les normes en vigueur et/ou les prescriptions des constructeurs ? </t>
  </si>
  <si>
    <r>
      <t xml:space="preserve">Répondre si une mesure comparative </t>
    </r>
    <r>
      <rPr>
        <b/>
        <sz val="8"/>
        <color theme="0"/>
        <rFont val="Arial"/>
        <family val="2"/>
      </rPr>
      <t xml:space="preserve">est impossible ou que l'écart est entre 5 et 10%.
</t>
    </r>
    <r>
      <rPr>
        <sz val="8"/>
        <color theme="0"/>
        <rFont val="Arial"/>
        <family val="2"/>
      </rPr>
      <t>Si un étalonnage du débitmètre par un laboratoire accrédité est régulièrement réalisé (&lt;7ans), le rapport atteste-t-il d'un bon fonctionnement?</t>
    </r>
  </si>
  <si>
    <t xml:space="preserve">Le capteur de mesure est-il adapté au type d'effluent et à l'environnement rencontrés (mousses, température, déchets etc...) et présente t-il un état de fonctionnement satisfaisant ?
L'implantation du capteur respecte t-elle les normes en vigueur et/ou les prescriptions des constructeurs ? </t>
  </si>
  <si>
    <t>L'inclinomètre est-il adapté à l'environnement rencontrés et présente t-il un état de fonctionnement satisfaisant ?</t>
  </si>
  <si>
    <r>
      <t xml:space="preserve">Si une mesure comparative directe est possible, l'écart (*) entre les résultats de mesures obtenus sur le point de mesure et de manière déportée d'une part, et par l'organisme de contrôle d'autre part, est-il entre  5% et 10% ? (file eau)
Si mesure comparative impossible = Sans objet
Si </t>
    </r>
    <r>
      <rPr>
        <u/>
        <sz val="8"/>
        <color theme="0"/>
        <rFont val="Arial"/>
        <family val="2"/>
      </rPr>
      <t>&lt;</t>
    </r>
    <r>
      <rPr>
        <sz val="8"/>
        <color theme="0"/>
        <rFont val="Arial"/>
        <family val="2"/>
      </rPr>
      <t>10% = Validé
Si &gt;10% = Non validé (passer ensuite directement à la question 9)</t>
    </r>
  </si>
  <si>
    <t>En période de déversement, le pas de temps est-il inférieur ou égal à 5min?</t>
  </si>
  <si>
    <t>Le préleveur est-il asservi au débit, ou au volume écoulé, et assure-t-il un nombre de prélèvements égal, en moyenne, au moins à 6 (*) par heure de rejet effectif ? soit 144 prelevements unitaires par 24h.
(*) Tolérance de validation à 4/h (soit 96 prélèvements/jour), sur justification particulière (évènement exceptionnel).</t>
  </si>
  <si>
    <t/>
  </si>
  <si>
    <t>La loi hydraulique utilisée Q=f(h), est-elle correctement paramétrée et cohérente avec les caractéristiques de l'organe de mesure ?</t>
  </si>
  <si>
    <t>Si le débit est nul, le contrôle du zéro est-il cohérent ?
(si impossibilité d'avoir un débit nul =&gt; saisir "validé" et noter un commentaire).</t>
  </si>
  <si>
    <t>La loi hydraulique utilisée, est-elle correctement paramétrée et cohérente avec les caractéristiques de l'organe de mesure ou de la modélisation pré-établie ?</t>
  </si>
  <si>
    <t>Pour une hauteur d'eau &lt; 10cm, les écarts entre d'une part les résultats de mesure de hauteur obtenus à partir des dispositifs en place (sur 3 points représentatifs du fonctionnement habituel+ le 0 hydraulique) et ceux mesurés par l'organisme de contrôle d'autre part (à l'aide de cales) sont-ils tous ≤ +/-10% ? 
Pour une hauteur d’eau ≥ 10 cm, les écarts sont-ils tous ≤ +/- 5% ?</t>
  </si>
  <si>
    <t>Les écarts entre d’une part les résultats de mesure d’angle obtenus à partir des dispositifs en place (sur 3 angles représentatifs du fonctionnement habituels + le 0 hydraulique) et ceux mesurés par l’organisme de contrôle d’autre part (à partir des étalons) sont-ils tous ≤ +/-0.5° ?</t>
  </si>
  <si>
    <t>Question à répondre si une mesure comparative est impossible ou que l'écart est entre 5 et 10%.
Si un bilan eau (entrée / sortie  ou autre) ou une mesure comparative indirecte (injection d'un volume d'eau) peut-être établi et, est-il cohérent (EMT (**) ≤ 10 %) ?</t>
  </si>
  <si>
    <t>Existe t-il un dispositif de contrôle adapté pour le suivi en interne  ?</t>
  </si>
  <si>
    <t xml:space="preserve"> Les horaires de prélèvement et de totalisation des débits sont-ils synchronisés ?</t>
  </si>
  <si>
    <r>
      <rPr>
        <sz val="8"/>
        <color rgb="FF000000"/>
        <rFont val="Arial"/>
        <family val="2"/>
      </rPr>
      <t>Pour les volumes supérieurs à 50m3, l'écart entre d'une part les résultats de mesures obtenus à partir des dispositifs en place et ceux mesurés par l'organisme de contrôle d'autre part est-il ≤ 5% ?  
Pour les volumes inférieurs à 50m3, l'écart est-il ≤ 10% ?
Pour les volumes &lt;10 m</t>
    </r>
    <r>
      <rPr>
        <vertAlign val="superscript"/>
        <sz val="8"/>
        <color rgb="FF000000"/>
        <rFont val="Arial"/>
        <family val="2"/>
      </rPr>
      <t>3</t>
    </r>
    <r>
      <rPr>
        <sz val="8"/>
        <color rgb="FF000000"/>
        <rFont val="Arial"/>
        <family val="2"/>
      </rPr>
      <t>, le fonctionnement sera apprécié par l'intervenant.</t>
    </r>
  </si>
  <si>
    <t>Existe-t-il un afficheur de proximité (Débit + Volume) ?</t>
  </si>
  <si>
    <t>La loi hydraulique Q = f(h) utilisée est-elle correctement paramétrée et cohérente avec les caractéristiques de l’organe de mesure ?
Pour une hauteur d’eau &lt; 10 cm, les écarts entre d’une part les résultats de mesures de débit obtenus à partir des dispositifs en place (sur 3 points représentatifs du fonctionnement « habituels » + le 0 hydraulique) et ceux mesurés par l’organisme de contrôle d’autre part (à l’aide de cales) sont-ils tous ≤ +/-10% ?
Pour une hauteur d’eau ≥ 10 cm, les écarts sont-ils tous ≤ +/- 5% ?</t>
  </si>
  <si>
    <t>La loi hydraulique Q = f(angle) utilisée est-elle correctement paramétrée et cohérente avec les caractéristiques de l’organe de mesure ?
Les écarts entre d’une part les résultats de mesure débit obtenus à partir des dispositifs en place (sur 3 angles représentatifs du fonctionnement habituels + le 0 hydraulique) et ceux mesurés par l’organisme de contrôle d’autre part (à partir des étalons) sont-ils tous inférieurs à +/-5%°?</t>
  </si>
  <si>
    <t>Question à répondre si une mesure comparative est impossible ou que l'écart est entre 5 et 10%.
Si un contrôle électronique du débitmètre est assuré annuellement, le rapport atteste-t-il d'un bon fonctionnement?</t>
  </si>
  <si>
    <t>En période hors déversement, le pas de temps est-il inférieur ou égal à 15min?</t>
  </si>
  <si>
    <r>
      <t xml:space="preserve">La température de l'enceinte de prélèvement est-elle adaptée? Si elle est réfrigérée, sa température est-elle maîtrisée à 5°C </t>
    </r>
    <r>
      <rPr>
        <sz val="8"/>
        <rFont val="Calibri"/>
        <family val="2"/>
      </rPr>
      <t>±</t>
    </r>
    <r>
      <rPr>
        <sz val="8"/>
        <rFont val="Arial"/>
        <family val="2"/>
      </rPr>
      <t xml:space="preserve"> 3°C ?</t>
    </r>
  </si>
  <si>
    <t>Existe t-il un dispositif de contrôle adapté pour le suivi  interne et un afficheur de proximité (Hauteur + Débit + Volume) ?</t>
  </si>
  <si>
    <t xml:space="preserve"> </t>
  </si>
  <si>
    <t>Existe t-il un dispositif de contrôle adapté pour le suivi en interne  et un afficheur de proximité (Hauteur + Débit + Volume) ?</t>
  </si>
  <si>
    <t>Existe t-il un dispositif de contrôle adapté pour le suivi en interne  et un afficheur de proximité (Angle + Débit + Volume) ?</t>
  </si>
  <si>
    <t>Existe t-il un dispositif de contrôle adapté pour le suivi en interne  et un afficheur de proximité (Vitesse + Hauteur + Débit + Volume) ?</t>
  </si>
  <si>
    <t>L'écart entre le volume théorique et le volume prélevé est-il ≤ à 10% ?</t>
  </si>
  <si>
    <t>PONDERATION</t>
  </si>
  <si>
    <t>LISTE DE CHOIX</t>
  </si>
  <si>
    <t>LISTE_1 = Oui / Non</t>
  </si>
  <si>
    <t>LISTE_2 = Validé / Non Validé / Non contrôlé</t>
  </si>
  <si>
    <t>LISTE_3 = Validé / Non Validé / Non contrôlé / Validé avec réserve</t>
  </si>
  <si>
    <t>LISTE_5 = Validé / Entre 5 et 10% / Non validé (&gt;10%) / Non contrôlé</t>
  </si>
  <si>
    <t>LISTE_1</t>
  </si>
  <si>
    <t>LISTE_3</t>
  </si>
  <si>
    <t>LISTE_2</t>
  </si>
  <si>
    <t>LISTE_5</t>
  </si>
  <si>
    <t>Rang</t>
  </si>
  <si>
    <t>Equipement Q</t>
  </si>
  <si>
    <t>Equipement Prel</t>
  </si>
  <si>
    <t xml:space="preserve">Liste des statuts </t>
  </si>
  <si>
    <t>A3</t>
  </si>
  <si>
    <t>S1</t>
  </si>
  <si>
    <t>Validé</t>
  </si>
  <si>
    <t>A2</t>
  </si>
  <si>
    <t>A1</t>
  </si>
  <si>
    <t>Agréé</t>
  </si>
  <si>
    <t>R1</t>
  </si>
  <si>
    <t>Non</t>
  </si>
  <si>
    <t>Non agréé</t>
  </si>
  <si>
    <t>R2</t>
  </si>
  <si>
    <t>S2</t>
  </si>
  <si>
    <t>Validé avec réserve</t>
  </si>
  <si>
    <t>A5</t>
  </si>
  <si>
    <t>R3</t>
  </si>
  <si>
    <t>Non validé (absence d'équipement)</t>
  </si>
  <si>
    <t>A6</t>
  </si>
  <si>
    <t>Non validé (équipement insuffisant)</t>
  </si>
  <si>
    <t>A7</t>
  </si>
  <si>
    <t>S16</t>
  </si>
  <si>
    <t>A8</t>
  </si>
  <si>
    <t>S3</t>
  </si>
  <si>
    <t>S5</t>
  </si>
  <si>
    <t>S12</t>
  </si>
  <si>
    <t>S4</t>
  </si>
  <si>
    <t>Point non existant</t>
  </si>
  <si>
    <t>S13</t>
  </si>
  <si>
    <t>S19</t>
  </si>
  <si>
    <t>LISTE_4</t>
  </si>
  <si>
    <t>Entre 5 et 10%</t>
  </si>
  <si>
    <t>Non validé (&gt;10%)</t>
  </si>
  <si>
    <t>Score moyen</t>
  </si>
  <si>
    <t>Score global</t>
  </si>
  <si>
    <t>Analyse</t>
  </si>
  <si>
    <t>Code STEU</t>
  </si>
  <si>
    <t>Code SCL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</si>
</sst>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9" x14ac:knownFonts="1">
    <font>
      <sz val="10"/>
      <color theme="1"/>
      <name val="Arial"/>
      <family val="2"/>
    </font>
    <font>
      <b/>
      <sz val="10"/>
      <color theme="1"/>
      <name val="Arial"/>
      <family val="2"/>
    </font>
    <font>
      <sz val="10"/>
      <color theme="0"/>
      <name val="Arial"/>
      <family val="2"/>
    </font>
    <font>
      <b/>
      <sz val="10"/>
      <name val="Arial"/>
      <family val="2"/>
    </font>
    <font>
      <sz val="8"/>
      <name val="Arial"/>
      <family val="2"/>
    </font>
    <font>
      <b/>
      <sz val="8"/>
      <color theme="0"/>
      <name val="Arial"/>
      <family val="2"/>
    </font>
    <font>
      <b/>
      <sz val="9"/>
      <name val="Arial"/>
      <family val="2"/>
    </font>
    <font>
      <sz val="10"/>
      <name val="Arial"/>
      <family val="2"/>
    </font>
    <font>
      <b/>
      <sz val="9"/>
      <color indexed="81"/>
      <name val="Tahoma"/>
      <family val="2"/>
    </font>
    <font>
      <sz val="9"/>
      <color indexed="81"/>
      <name val="Tahoma"/>
      <family val="2"/>
    </font>
    <font>
      <sz val="8"/>
      <color theme="1"/>
      <name val="Arial"/>
      <family val="2"/>
    </font>
    <font>
      <b/>
      <sz val="8"/>
      <color theme="1"/>
      <name val="Arial"/>
      <family val="2"/>
    </font>
    <font>
      <b/>
      <sz val="18"/>
      <color theme="1"/>
      <name val="Arial"/>
      <family val="2"/>
    </font>
    <font>
      <sz val="9"/>
      <color indexed="81"/>
      <name val="Calibri"/>
      <family val="2"/>
    </font>
    <font>
      <sz val="8"/>
      <name val="Calibri"/>
      <family val="2"/>
    </font>
    <font>
      <sz val="8"/>
      <color theme="0"/>
      <name val="Arial"/>
      <family val="2"/>
    </font>
    <font>
      <i/>
      <sz val="8"/>
      <name val="Arial"/>
      <family val="2"/>
    </font>
    <font>
      <u/>
      <sz val="8"/>
      <color theme="0"/>
      <name val="Arial"/>
      <family val="2"/>
    </font>
    <font>
      <b/>
      <sz val="18"/>
      <name val="Arial"/>
      <family val="2"/>
    </font>
    <font>
      <b/>
      <sz val="26"/>
      <color theme="1"/>
      <name val="Arial"/>
      <family val="2"/>
    </font>
    <font>
      <b/>
      <sz val="12"/>
      <name val="Arial"/>
      <family val="2"/>
    </font>
    <font>
      <sz val="16"/>
      <color theme="1"/>
      <name val="Calibri"/>
      <family val="2"/>
      <scheme val="minor"/>
    </font>
    <font>
      <sz val="14"/>
      <name val="Calibri"/>
      <family val="2"/>
      <scheme val="minor"/>
    </font>
    <font>
      <sz val="16"/>
      <name val="Calibri"/>
      <family val="2"/>
      <scheme val="minor"/>
    </font>
    <font>
      <sz val="11"/>
      <name val="Calibri"/>
      <family val="2"/>
      <scheme val="minor"/>
    </font>
    <font>
      <b/>
      <sz val="12"/>
      <name val="Calibri"/>
      <family val="2"/>
      <scheme val="minor"/>
    </font>
    <font>
      <b/>
      <sz val="20"/>
      <color theme="0"/>
      <name val="Calibri"/>
      <family val="2"/>
      <scheme val="minor"/>
    </font>
    <font>
      <b/>
      <sz val="12"/>
      <color rgb="FFCCFFFF"/>
      <name val="Arial"/>
      <family val="2"/>
    </font>
    <font>
      <sz val="11"/>
      <color theme="1"/>
      <name val="Arial"/>
      <family val="2"/>
    </font>
    <font>
      <sz val="12"/>
      <name val="Calibri"/>
      <family val="2"/>
      <scheme val="minor"/>
    </font>
    <font>
      <vertAlign val="superscript"/>
      <sz val="8"/>
      <color theme="0"/>
      <name val="Arial"/>
      <family val="2"/>
    </font>
    <font>
      <sz val="8"/>
      <color theme="0"/>
      <name val="Calibri"/>
      <family val="2"/>
    </font>
    <font>
      <b/>
      <sz val="18"/>
      <color theme="0"/>
      <name val="Calibri"/>
      <family val="2"/>
      <scheme val="minor"/>
    </font>
    <font>
      <sz val="14"/>
      <color theme="0"/>
      <name val="Calibri"/>
      <family val="2"/>
      <scheme val="minor"/>
    </font>
    <font>
      <b/>
      <sz val="13"/>
      <name val="Arial"/>
      <family val="2"/>
    </font>
    <font>
      <sz val="11"/>
      <color rgb="FF000000"/>
      <name val="Arial"/>
      <family val="2"/>
    </font>
    <font>
      <i/>
      <sz val="11"/>
      <color rgb="FF000000"/>
      <name val="Arial"/>
      <family val="2"/>
    </font>
    <font>
      <sz val="8"/>
      <color rgb="FF000000"/>
      <name val="Arial"/>
      <family val="2"/>
    </font>
    <font>
      <vertAlign val="superscript"/>
      <sz val="8"/>
      <color rgb="FF000000"/>
      <name val="Arial"/>
      <family val="2"/>
    </font>
  </fonts>
  <fills count="21">
    <fill>
      <patternFill patternType="none"/>
    </fill>
    <fill>
      <patternFill patternType="gray125"/>
    </fill>
    <fill>
      <patternFill patternType="solid">
        <fgColor theme="0" tint="-0.14999847407452621"/>
        <bgColor indexed="64"/>
      </patternFill>
    </fill>
    <fill>
      <patternFill patternType="solid">
        <fgColor rgb="FF008080"/>
        <bgColor indexed="64"/>
      </patternFill>
    </fill>
    <fill>
      <patternFill patternType="solid">
        <fgColor indexed="41"/>
        <bgColor indexed="64"/>
      </patternFill>
    </fill>
    <fill>
      <patternFill patternType="solid">
        <fgColor theme="0"/>
        <bgColor indexed="64"/>
      </patternFill>
    </fill>
    <fill>
      <patternFill patternType="solid">
        <fgColor theme="0" tint="-4.9989318521683403E-2"/>
        <bgColor indexed="64"/>
      </patternFill>
    </fill>
    <fill>
      <patternFill patternType="solid">
        <fgColor rgb="FFFF0000"/>
        <bgColor indexed="64"/>
      </patternFill>
    </fill>
    <fill>
      <patternFill patternType="solid">
        <fgColor rgb="FFFFFF00"/>
        <bgColor indexed="64"/>
      </patternFill>
    </fill>
    <fill>
      <patternFill patternType="solid">
        <fgColor rgb="FF006600"/>
        <bgColor indexed="64"/>
      </patternFill>
    </fill>
    <fill>
      <patternFill patternType="solid">
        <fgColor rgb="FF66FF66"/>
        <bgColor indexed="64"/>
      </patternFill>
    </fill>
    <fill>
      <patternFill patternType="solid">
        <fgColor rgb="FF00B050"/>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rgb="FF92D050"/>
        <bgColor indexed="64"/>
      </patternFill>
    </fill>
    <fill>
      <patternFill patternType="solid">
        <fgColor theme="0" tint="-0.499984740745262"/>
        <bgColor indexed="64"/>
      </patternFill>
    </fill>
    <fill>
      <patternFill patternType="solid">
        <fgColor rgb="FFFFC000"/>
        <bgColor indexed="64"/>
      </patternFill>
    </fill>
    <fill>
      <patternFill patternType="lightDown">
        <bgColor theme="0" tint="-0.14996795556505021"/>
      </patternFill>
    </fill>
    <fill>
      <patternFill patternType="solid">
        <fgColor rgb="FF006699"/>
        <bgColor indexed="64"/>
      </patternFill>
    </fill>
    <fill>
      <patternFill patternType="solid">
        <fgColor rgb="FF00A6A2"/>
        <bgColor indexed="64"/>
      </patternFill>
    </fill>
    <fill>
      <patternFill patternType="solid">
        <fgColor rgb="FFFFFFFF"/>
        <bgColor rgb="FF000000"/>
      </patternFill>
    </fill>
  </fills>
  <borders count="57">
    <border>
      <left/>
      <right/>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right/>
      <top/>
      <bottom style="thin">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right style="medium">
        <color indexed="64"/>
      </right>
      <top style="medium">
        <color indexed="64"/>
      </top>
      <bottom style="thin">
        <color indexed="64"/>
      </bottom>
      <diagonal/>
    </border>
    <border>
      <left/>
      <right style="medium">
        <color indexed="64"/>
      </right>
      <top style="thin">
        <color indexed="64"/>
      </top>
      <bottom style="medium">
        <color indexed="64"/>
      </bottom>
      <diagonal/>
    </border>
    <border>
      <left/>
      <right style="thin">
        <color indexed="64"/>
      </right>
      <top style="medium">
        <color indexed="64"/>
      </top>
      <bottom style="thin">
        <color indexed="64"/>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top style="thin">
        <color indexed="64"/>
      </top>
      <bottom/>
      <diagonal/>
    </border>
    <border>
      <left style="thin">
        <color indexed="64"/>
      </left>
      <right style="thin">
        <color indexed="64"/>
      </right>
      <top/>
      <bottom style="thin">
        <color indexed="64"/>
      </bottom>
      <diagonal/>
    </border>
    <border>
      <left style="medium">
        <color indexed="64"/>
      </left>
      <right/>
      <top style="thin">
        <color indexed="64"/>
      </top>
      <bottom/>
      <diagonal/>
    </border>
    <border>
      <left style="medium">
        <color indexed="64"/>
      </left>
      <right style="medium">
        <color indexed="64"/>
      </right>
      <top/>
      <bottom style="thin">
        <color indexed="64"/>
      </bottom>
      <diagonal/>
    </border>
    <border>
      <left/>
      <right style="medium">
        <color indexed="64"/>
      </right>
      <top style="thin">
        <color indexed="64"/>
      </top>
      <bottom/>
      <diagonal/>
    </border>
    <border>
      <left style="medium">
        <color indexed="64"/>
      </left>
      <right style="thin">
        <color indexed="64"/>
      </right>
      <top/>
      <bottom style="thin">
        <color indexed="64"/>
      </bottom>
      <diagonal/>
    </border>
    <border>
      <left style="thin">
        <color indexed="64"/>
      </left>
      <right style="dashed">
        <color indexed="64"/>
      </right>
      <top style="thin">
        <color indexed="64"/>
      </top>
      <bottom style="thin">
        <color indexed="64"/>
      </bottom>
      <diagonal/>
    </border>
    <border>
      <left style="dashed">
        <color indexed="64"/>
      </left>
      <right/>
      <top style="thin">
        <color indexed="64"/>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style="medium">
        <color indexed="64"/>
      </right>
      <top style="thin">
        <color indexed="64"/>
      </top>
      <bottom style="thick">
        <color indexed="64"/>
      </bottom>
      <diagonal/>
    </border>
    <border>
      <left style="medium">
        <color indexed="64"/>
      </left>
      <right style="medium">
        <color indexed="64"/>
      </right>
      <top style="medium">
        <color indexed="64"/>
      </top>
      <bottom style="thick">
        <color indexed="64"/>
      </bottom>
      <diagonal/>
    </border>
    <border>
      <left/>
      <right style="thin">
        <color indexed="64"/>
      </right>
      <top/>
      <bottom style="medium">
        <color indexed="64"/>
      </bottom>
      <diagonal/>
    </border>
    <border>
      <left style="thin">
        <color theme="1"/>
      </left>
      <right style="medium">
        <color indexed="64"/>
      </right>
      <top style="thin">
        <color indexed="64"/>
      </top>
      <bottom style="medium">
        <color indexed="64"/>
      </bottom>
      <diagonal/>
    </border>
    <border>
      <left style="medium">
        <color theme="1"/>
      </left>
      <right style="thin">
        <color theme="1"/>
      </right>
      <top style="thin">
        <color indexed="64"/>
      </top>
      <bottom style="thin">
        <color indexed="64"/>
      </bottom>
      <diagonal/>
    </border>
    <border>
      <left/>
      <right/>
      <top style="thick">
        <color rgb="FFC00000"/>
      </top>
      <bottom/>
      <diagonal/>
    </border>
    <border>
      <left style="medium">
        <color indexed="64"/>
      </left>
      <right/>
      <top style="thick">
        <color rgb="FFC00000"/>
      </top>
      <bottom/>
      <diagonal/>
    </border>
    <border>
      <left/>
      <right style="medium">
        <color indexed="64"/>
      </right>
      <top style="thick">
        <color rgb="FFC00000"/>
      </top>
      <bottom/>
      <diagonal/>
    </border>
  </borders>
  <cellStyleXfs count="3">
    <xf numFmtId="0" fontId="0" fillId="0" borderId="0"/>
    <xf numFmtId="0" fontId="7" fillId="0" borderId="0"/>
    <xf numFmtId="9" fontId="7" fillId="0" borderId="0" applyFont="0" applyFill="0" applyBorder="0" applyAlignment="0" applyProtection="0"/>
  </cellStyleXfs>
  <cellXfs count="136">
    <xf numFmtId="0" fontId="0" fillId="0" borderId="0" xfId="0"/>
    <xf numFmtId="0" fontId="0" fillId="0" borderId="0" xfId="0" applyAlignment="1">
      <alignment horizontal="center"/>
    </xf>
    <xf numFmtId="0" fontId="0" fillId="0" borderId="8" xfId="0" applyBorder="1"/>
    <xf numFmtId="0" fontId="0" fillId="0" borderId="26" xfId="0" applyBorder="1"/>
    <xf numFmtId="0" fontId="0" fillId="0" borderId="27" xfId="0" applyBorder="1"/>
    <xf numFmtId="0" fontId="2" fillId="9" borderId="0" xfId="0" applyFont="1" applyFill="1"/>
    <xf numFmtId="0" fontId="0" fillId="0" borderId="0" xfId="0" applyAlignment="1">
      <alignment horizontal="center" vertical="center"/>
    </xf>
    <xf numFmtId="0" fontId="15" fillId="7" borderId="3" xfId="0" applyFont="1" applyFill="1" applyBorder="1" applyAlignment="1">
      <alignment horizontal="center" vertical="center"/>
    </xf>
    <xf numFmtId="0" fontId="7" fillId="0" borderId="0" xfId="0" applyFont="1" applyAlignment="1">
      <alignment horizontal="center"/>
    </xf>
    <xf numFmtId="0" fontId="4" fillId="10" borderId="3" xfId="0" applyFont="1" applyFill="1" applyBorder="1" applyAlignment="1">
      <alignment horizontal="center" vertical="center"/>
    </xf>
    <xf numFmtId="0" fontId="7" fillId="0" borderId="0" xfId="0" applyFont="1" applyAlignment="1">
      <alignment horizontal="center" vertical="center"/>
    </xf>
    <xf numFmtId="0" fontId="2" fillId="9" borderId="0" xfId="0" applyFont="1" applyFill="1" applyAlignment="1">
      <alignment horizontal="center"/>
    </xf>
    <xf numFmtId="0" fontId="0" fillId="0" borderId="24" xfId="0" applyBorder="1"/>
    <xf numFmtId="0" fontId="10" fillId="0" borderId="24" xfId="0" applyFont="1" applyBorder="1" applyAlignment="1">
      <alignment horizontal="right"/>
    </xf>
    <xf numFmtId="0" fontId="10" fillId="0" borderId="24" xfId="0" applyFont="1" applyBorder="1" applyAlignment="1">
      <alignment horizontal="center"/>
    </xf>
    <xf numFmtId="0" fontId="10" fillId="0" borderId="25" xfId="0" applyFont="1" applyBorder="1" applyAlignment="1">
      <alignment horizontal="center"/>
    </xf>
    <xf numFmtId="0" fontId="0" fillId="0" borderId="27" xfId="0" applyBorder="1" applyAlignment="1">
      <alignment horizontal="center"/>
    </xf>
    <xf numFmtId="0" fontId="6" fillId="6" borderId="8" xfId="0" applyFont="1" applyFill="1" applyBorder="1" applyAlignment="1">
      <alignment horizontal="center" vertical="center"/>
    </xf>
    <xf numFmtId="0" fontId="6" fillId="6" borderId="31" xfId="0" applyFont="1" applyFill="1" applyBorder="1" applyAlignment="1">
      <alignment horizontal="center" vertical="center"/>
    </xf>
    <xf numFmtId="0" fontId="6" fillId="6" borderId="13" xfId="0" applyFont="1" applyFill="1" applyBorder="1" applyAlignment="1">
      <alignment horizontal="center" vertical="center"/>
    </xf>
    <xf numFmtId="0" fontId="0" fillId="13" borderId="3" xfId="0" applyFill="1"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0" fontId="6" fillId="0" borderId="30" xfId="0" applyFont="1" applyBorder="1" applyAlignment="1" applyProtection="1">
      <alignment horizontal="center" vertical="center"/>
      <protection locked="0"/>
    </xf>
    <xf numFmtId="0" fontId="0" fillId="11" borderId="3" xfId="0" applyFill="1" applyBorder="1" applyAlignment="1">
      <alignment horizontal="center" vertical="center"/>
    </xf>
    <xf numFmtId="0" fontId="0" fillId="14" borderId="3" xfId="0" applyFill="1" applyBorder="1" applyAlignment="1">
      <alignment horizontal="center" vertical="center"/>
    </xf>
    <xf numFmtId="0" fontId="6" fillId="0" borderId="31" xfId="0" applyFont="1" applyBorder="1" applyAlignment="1" applyProtection="1">
      <alignment horizontal="center" vertical="center"/>
      <protection locked="0"/>
    </xf>
    <xf numFmtId="0" fontId="0" fillId="0" borderId="6" xfId="0" applyBorder="1" applyAlignment="1">
      <alignment horizontal="center"/>
    </xf>
    <xf numFmtId="0" fontId="0" fillId="8" borderId="3" xfId="0" applyFill="1" applyBorder="1" applyAlignment="1">
      <alignment horizontal="center" vertical="center"/>
    </xf>
    <xf numFmtId="0" fontId="4" fillId="16" borderId="3" xfId="0" applyFont="1" applyFill="1" applyBorder="1" applyAlignment="1">
      <alignment horizontal="center" vertical="center"/>
    </xf>
    <xf numFmtId="0" fontId="0" fillId="0" borderId="3" xfId="0" applyBorder="1" applyAlignment="1">
      <alignment horizontal="center"/>
    </xf>
    <xf numFmtId="0" fontId="11" fillId="0" borderId="0" xfId="0" applyFont="1" applyAlignment="1">
      <alignment vertical="center"/>
    </xf>
    <xf numFmtId="1" fontId="0" fillId="0" borderId="6" xfId="0" applyNumberFormat="1" applyBorder="1" applyAlignment="1">
      <alignment horizontal="center"/>
    </xf>
    <xf numFmtId="0" fontId="10" fillId="8" borderId="6" xfId="0" applyFont="1" applyFill="1" applyBorder="1" applyAlignment="1">
      <alignment horizontal="center"/>
    </xf>
    <xf numFmtId="0" fontId="0" fillId="11" borderId="3" xfId="0" applyFill="1" applyBorder="1" applyAlignment="1">
      <alignment horizontal="center"/>
    </xf>
    <xf numFmtId="0" fontId="3" fillId="5" borderId="3" xfId="0" applyFont="1" applyFill="1" applyBorder="1" applyAlignment="1" applyProtection="1">
      <alignment horizontal="center" vertical="center"/>
      <protection locked="0"/>
    </xf>
    <xf numFmtId="0" fontId="3" fillId="5" borderId="3" xfId="0" applyFont="1" applyFill="1" applyBorder="1" applyAlignment="1" applyProtection="1">
      <alignment horizontal="center" vertical="center" wrapText="1"/>
      <protection hidden="1"/>
    </xf>
    <xf numFmtId="0" fontId="1" fillId="5" borderId="3" xfId="0" applyFont="1" applyFill="1" applyBorder="1" applyAlignment="1">
      <alignment horizontal="center" vertical="center"/>
    </xf>
    <xf numFmtId="0" fontId="6" fillId="6" borderId="39" xfId="0" applyFont="1" applyFill="1" applyBorder="1" applyAlignment="1">
      <alignment horizontal="center" vertical="center"/>
    </xf>
    <xf numFmtId="0" fontId="0" fillId="0" borderId="9" xfId="0" applyBorder="1" applyAlignment="1">
      <alignment horizontal="center"/>
    </xf>
    <xf numFmtId="0" fontId="6" fillId="6" borderId="26" xfId="0" applyFont="1" applyFill="1" applyBorder="1" applyAlignment="1">
      <alignment horizontal="center" vertical="center"/>
    </xf>
    <xf numFmtId="0" fontId="0" fillId="0" borderId="38" xfId="0" applyBorder="1" applyAlignment="1">
      <alignment horizontal="center"/>
    </xf>
    <xf numFmtId="0" fontId="4" fillId="15" borderId="3" xfId="0" applyFont="1" applyFill="1" applyBorder="1" applyAlignment="1">
      <alignment horizontal="center" vertical="center"/>
    </xf>
    <xf numFmtId="0" fontId="0" fillId="0" borderId="18" xfId="0" applyBorder="1" applyAlignment="1">
      <alignment horizontal="center"/>
    </xf>
    <xf numFmtId="0" fontId="21" fillId="5" borderId="0" xfId="0" applyFont="1" applyFill="1" applyAlignment="1">
      <alignment horizontal="center" vertical="center" wrapText="1"/>
    </xf>
    <xf numFmtId="0" fontId="22" fillId="2" borderId="28" xfId="0" applyFont="1" applyFill="1" applyBorder="1" applyAlignment="1">
      <alignment horizontal="center" vertical="center" wrapText="1"/>
    </xf>
    <xf numFmtId="0" fontId="25" fillId="2" borderId="21" xfId="0" applyFont="1" applyFill="1" applyBorder="1" applyAlignment="1">
      <alignment horizontal="center" vertical="center"/>
    </xf>
    <xf numFmtId="14" fontId="20" fillId="5" borderId="0" xfId="0" applyNumberFormat="1" applyFont="1" applyFill="1" applyAlignment="1" applyProtection="1">
      <alignment vertical="center"/>
      <protection locked="0"/>
    </xf>
    <xf numFmtId="0" fontId="20" fillId="4" borderId="43" xfId="0" applyFont="1" applyFill="1" applyBorder="1" applyAlignment="1">
      <alignment horizontal="right" vertical="center" wrapText="1"/>
    </xf>
    <xf numFmtId="0" fontId="0" fillId="5" borderId="0" xfId="0" applyFill="1" applyAlignment="1">
      <alignment vertical="center" wrapText="1"/>
    </xf>
    <xf numFmtId="0" fontId="0" fillId="5" borderId="0" xfId="0" applyFill="1" applyAlignment="1">
      <alignment horizontal="center" vertical="center"/>
    </xf>
    <xf numFmtId="0" fontId="28" fillId="5" borderId="33" xfId="0" applyFont="1" applyFill="1" applyBorder="1" applyAlignment="1">
      <alignment vertical="center" wrapText="1"/>
    </xf>
    <xf numFmtId="0" fontId="28" fillId="5" borderId="13" xfId="0" applyFont="1" applyFill="1" applyBorder="1" applyAlignment="1">
      <alignment vertical="center" wrapText="1"/>
    </xf>
    <xf numFmtId="0" fontId="28" fillId="5" borderId="33" xfId="0" applyFont="1" applyFill="1" applyBorder="1" applyAlignment="1">
      <alignment horizontal="justify" vertical="center" wrapText="1"/>
    </xf>
    <xf numFmtId="0" fontId="28" fillId="5" borderId="39" xfId="0" applyFont="1" applyFill="1" applyBorder="1" applyAlignment="1">
      <alignment horizontal="justify" vertical="center" wrapText="1"/>
    </xf>
    <xf numFmtId="0" fontId="6" fillId="6" borderId="29" xfId="0" applyFont="1" applyFill="1" applyBorder="1" applyAlignment="1">
      <alignment horizontal="center" vertical="center"/>
    </xf>
    <xf numFmtId="0" fontId="6" fillId="6" borderId="47" xfId="0" applyFont="1" applyFill="1" applyBorder="1" applyAlignment="1">
      <alignment horizontal="center" vertical="center"/>
    </xf>
    <xf numFmtId="0" fontId="0" fillId="0" borderId="48" xfId="0" applyBorder="1" applyAlignment="1">
      <alignment horizontal="center"/>
    </xf>
    <xf numFmtId="0" fontId="0" fillId="0" borderId="49" xfId="0" applyBorder="1" applyAlignment="1">
      <alignment horizontal="center"/>
    </xf>
    <xf numFmtId="0" fontId="0" fillId="0" borderId="50" xfId="0" applyBorder="1" applyAlignment="1">
      <alignment horizontal="center"/>
    </xf>
    <xf numFmtId="1" fontId="0" fillId="0" borderId="18" xfId="0" applyNumberFormat="1" applyBorder="1" applyAlignment="1">
      <alignment horizontal="center"/>
    </xf>
    <xf numFmtId="0" fontId="6" fillId="6" borderId="32" xfId="0" applyFont="1" applyFill="1" applyBorder="1" applyAlignment="1">
      <alignment horizontal="center" vertical="center"/>
    </xf>
    <xf numFmtId="0" fontId="0" fillId="0" borderId="11" xfId="0" applyBorder="1" applyAlignment="1">
      <alignment horizontal="center"/>
    </xf>
    <xf numFmtId="0" fontId="0" fillId="0" borderId="12" xfId="0" applyBorder="1" applyAlignment="1">
      <alignment horizontal="center"/>
    </xf>
    <xf numFmtId="0" fontId="0" fillId="0" borderId="1" xfId="0" applyBorder="1" applyAlignment="1">
      <alignment horizontal="center"/>
    </xf>
    <xf numFmtId="0" fontId="4" fillId="5" borderId="3" xfId="0" applyFont="1" applyFill="1" applyBorder="1" applyAlignment="1" applyProtection="1">
      <alignment horizontal="left" vertical="center" wrapText="1"/>
      <protection hidden="1"/>
    </xf>
    <xf numFmtId="0" fontId="19" fillId="0" borderId="0" xfId="0" applyFont="1" applyAlignment="1">
      <alignment horizontal="left" vertical="center"/>
    </xf>
    <xf numFmtId="0" fontId="12" fillId="0" borderId="0" xfId="0" applyFont="1" applyAlignment="1">
      <alignment horizontal="center" vertical="center" wrapText="1"/>
    </xf>
    <xf numFmtId="0" fontId="4" fillId="5" borderId="3" xfId="0" applyFont="1" applyFill="1" applyBorder="1" applyAlignment="1" applyProtection="1">
      <alignment horizontal="center" vertical="center" wrapText="1"/>
      <protection hidden="1"/>
    </xf>
    <xf numFmtId="0" fontId="0" fillId="0" borderId="0" xfId="0" applyAlignment="1">
      <alignment vertical="center"/>
    </xf>
    <xf numFmtId="0" fontId="12" fillId="0" borderId="0" xfId="0" applyFont="1" applyAlignment="1">
      <alignment vertical="center" wrapText="1"/>
    </xf>
    <xf numFmtId="0" fontId="4" fillId="12" borderId="3" xfId="0" applyFont="1" applyFill="1" applyBorder="1" applyAlignment="1" applyProtection="1">
      <alignment horizontal="left" vertical="center" wrapText="1"/>
      <protection hidden="1"/>
    </xf>
    <xf numFmtId="0" fontId="0" fillId="0" borderId="0" xfId="0" applyAlignment="1">
      <alignment horizontal="left" vertical="center"/>
    </xf>
    <xf numFmtId="0" fontId="15" fillId="3" borderId="3" xfId="0" applyFont="1" applyFill="1" applyBorder="1" applyAlignment="1" applyProtection="1">
      <alignment horizontal="left" vertical="center" wrapText="1"/>
      <protection hidden="1"/>
    </xf>
    <xf numFmtId="0" fontId="4" fillId="5" borderId="3" xfId="0" quotePrefix="1" applyFont="1" applyFill="1" applyBorder="1" applyAlignment="1" applyProtection="1">
      <alignment horizontal="left" vertical="center" wrapText="1"/>
      <protection hidden="1"/>
    </xf>
    <xf numFmtId="0" fontId="4" fillId="5" borderId="3" xfId="1" applyFont="1" applyFill="1" applyBorder="1" applyAlignment="1" applyProtection="1">
      <alignment horizontal="left" vertical="center" wrapText="1"/>
      <protection hidden="1"/>
    </xf>
    <xf numFmtId="0" fontId="18" fillId="15" borderId="0" xfId="0" applyFont="1" applyFill="1" applyAlignment="1">
      <alignment horizontal="center" vertical="center" wrapText="1"/>
    </xf>
    <xf numFmtId="0" fontId="4" fillId="2" borderId="3" xfId="0" applyFont="1" applyFill="1" applyBorder="1" applyAlignment="1" applyProtection="1">
      <alignment horizontal="center" vertical="center" wrapText="1"/>
      <protection hidden="1"/>
    </xf>
    <xf numFmtId="0" fontId="18" fillId="2" borderId="3" xfId="0" applyFont="1" applyFill="1" applyBorder="1" applyAlignment="1">
      <alignment horizontal="center" vertical="center" wrapText="1"/>
    </xf>
    <xf numFmtId="0" fontId="18" fillId="2" borderId="3" xfId="0" quotePrefix="1" applyFont="1" applyFill="1" applyBorder="1" applyAlignment="1">
      <alignment horizontal="center" vertical="center" wrapText="1"/>
    </xf>
    <xf numFmtId="0" fontId="12" fillId="2" borderId="3" xfId="0" applyFont="1" applyFill="1" applyBorder="1" applyAlignment="1">
      <alignment horizontal="center" vertical="center" wrapText="1"/>
    </xf>
    <xf numFmtId="0" fontId="22" fillId="17" borderId="18" xfId="0" applyFont="1" applyFill="1" applyBorder="1" applyAlignment="1">
      <alignment horizontal="center" vertical="center" wrapText="1"/>
    </xf>
    <xf numFmtId="0" fontId="29" fillId="2" borderId="23" xfId="0" applyFont="1" applyFill="1" applyBorder="1" applyAlignment="1">
      <alignment horizontal="center" vertical="center"/>
    </xf>
    <xf numFmtId="0" fontId="26" fillId="18" borderId="37" xfId="0" applyFont="1" applyFill="1" applyBorder="1" applyAlignment="1">
      <alignment horizontal="center" vertical="center" wrapText="1"/>
    </xf>
    <xf numFmtId="0" fontId="33" fillId="18" borderId="21" xfId="0" applyFont="1" applyFill="1" applyBorder="1" applyAlignment="1">
      <alignment horizontal="center" vertical="center" wrapText="1"/>
    </xf>
    <xf numFmtId="0" fontId="25" fillId="5" borderId="41" xfId="0" applyFont="1" applyFill="1" applyBorder="1" applyAlignment="1" applyProtection="1">
      <alignment horizontal="left" vertical="center"/>
      <protection locked="0"/>
    </xf>
    <xf numFmtId="0" fontId="24" fillId="5" borderId="34" xfId="0" applyFont="1" applyFill="1" applyBorder="1" applyAlignment="1" applyProtection="1">
      <alignment horizontal="left" vertical="center"/>
      <protection locked="0"/>
    </xf>
    <xf numFmtId="0" fontId="24" fillId="5" borderId="22" xfId="0" applyFont="1" applyFill="1" applyBorder="1" applyAlignment="1" applyProtection="1">
      <alignment horizontal="left" vertical="center"/>
      <protection locked="0"/>
    </xf>
    <xf numFmtId="0" fontId="24" fillId="0" borderId="52" xfId="0" applyFont="1" applyBorder="1" applyAlignment="1" applyProtection="1">
      <alignment horizontal="left" vertical="center"/>
      <protection locked="0"/>
    </xf>
    <xf numFmtId="0" fontId="23" fillId="5" borderId="14" xfId="0" applyFont="1" applyFill="1" applyBorder="1" applyAlignment="1" applyProtection="1">
      <alignment horizontal="center" vertical="center" wrapText="1"/>
      <protection locked="0"/>
    </xf>
    <xf numFmtId="0" fontId="25" fillId="5" borderId="22" xfId="0" applyFont="1" applyFill="1" applyBorder="1" applyAlignment="1" applyProtection="1">
      <alignment horizontal="left" vertical="center"/>
      <protection locked="0"/>
    </xf>
    <xf numFmtId="0" fontId="24" fillId="5" borderId="41" xfId="0" applyFont="1" applyFill="1" applyBorder="1" applyAlignment="1" applyProtection="1">
      <alignment horizontal="left" vertical="center"/>
      <protection locked="0"/>
    </xf>
    <xf numFmtId="0" fontId="34" fillId="0" borderId="3" xfId="0" applyFont="1" applyBorder="1" applyAlignment="1" applyProtection="1">
      <alignment horizontal="center" vertical="center" wrapText="1"/>
      <protection locked="0"/>
    </xf>
    <xf numFmtId="164" fontId="29" fillId="5" borderId="53" xfId="0" applyNumberFormat="1" applyFont="1" applyFill="1" applyBorder="1" applyAlignment="1" applyProtection="1">
      <alignment horizontal="center" vertical="center" wrapText="1"/>
      <protection locked="0"/>
    </xf>
    <xf numFmtId="0" fontId="23" fillId="5" borderId="51" xfId="0" applyFont="1" applyFill="1" applyBorder="1" applyAlignment="1" applyProtection="1">
      <alignment horizontal="center" vertical="center"/>
      <protection locked="0"/>
    </xf>
    <xf numFmtId="0" fontId="0" fillId="0" borderId="54" xfId="0" applyBorder="1" applyAlignment="1">
      <alignment horizontal="center"/>
    </xf>
    <xf numFmtId="0" fontId="0" fillId="0" borderId="55" xfId="0" applyBorder="1"/>
    <xf numFmtId="0" fontId="0" fillId="0" borderId="56" xfId="0" applyBorder="1" applyAlignment="1">
      <alignment horizontal="center"/>
    </xf>
    <xf numFmtId="0" fontId="0" fillId="0" borderId="54" xfId="0" applyBorder="1"/>
    <xf numFmtId="0" fontId="0" fillId="0" borderId="28" xfId="0" applyBorder="1" applyAlignment="1">
      <alignment horizontal="center"/>
    </xf>
    <xf numFmtId="0" fontId="4" fillId="0" borderId="3" xfId="0" quotePrefix="1" applyFont="1" applyBorder="1" applyAlignment="1">
      <alignment horizontal="left" vertical="center" wrapText="1"/>
    </xf>
    <xf numFmtId="0" fontId="7" fillId="0" borderId="3" xfId="0" quotePrefix="1" applyFont="1" applyBorder="1" applyAlignment="1">
      <alignment horizontal="left" vertical="center"/>
    </xf>
    <xf numFmtId="0" fontId="15" fillId="19" borderId="3" xfId="0" applyFont="1" applyFill="1" applyBorder="1" applyAlignment="1" applyProtection="1">
      <alignment horizontal="left" vertical="center" wrapText="1"/>
      <protection hidden="1"/>
    </xf>
    <xf numFmtId="0" fontId="35" fillId="20" borderId="39" xfId="0" applyFont="1" applyFill="1" applyBorder="1" applyAlignment="1">
      <alignment vertical="center" wrapText="1"/>
    </xf>
    <xf numFmtId="0" fontId="37" fillId="5" borderId="3" xfId="0" applyFont="1" applyFill="1" applyBorder="1" applyAlignment="1" applyProtection="1">
      <alignment horizontal="left" vertical="center" wrapText="1"/>
      <protection hidden="1"/>
    </xf>
    <xf numFmtId="0" fontId="23" fillId="5" borderId="28" xfId="0" applyFont="1" applyFill="1" applyBorder="1" applyAlignment="1" applyProtection="1">
      <alignment horizontal="left" vertical="center" wrapText="1"/>
      <protection locked="0"/>
    </xf>
    <xf numFmtId="0" fontId="23" fillId="5" borderId="7" xfId="0" applyFont="1" applyFill="1" applyBorder="1" applyAlignment="1" applyProtection="1">
      <alignment horizontal="left" vertical="center" wrapText="1"/>
      <protection locked="0"/>
    </xf>
    <xf numFmtId="0" fontId="25" fillId="2" borderId="19" xfId="0" applyFont="1" applyFill="1" applyBorder="1" applyAlignment="1">
      <alignment horizontal="center" vertical="center" wrapText="1"/>
    </xf>
    <xf numFmtId="0" fontId="25" fillId="2" borderId="42" xfId="0" applyFont="1" applyFill="1" applyBorder="1" applyAlignment="1">
      <alignment horizontal="center" vertical="center" wrapText="1"/>
    </xf>
    <xf numFmtId="0" fontId="22" fillId="2" borderId="36" xfId="0" applyFont="1" applyFill="1" applyBorder="1" applyAlignment="1">
      <alignment horizontal="center" vertical="center" wrapText="1"/>
    </xf>
    <xf numFmtId="0" fontId="22" fillId="2" borderId="21" xfId="0" applyFont="1" applyFill="1" applyBorder="1" applyAlignment="1">
      <alignment horizontal="center" vertical="center" wrapText="1"/>
    </xf>
    <xf numFmtId="0" fontId="25" fillId="2" borderId="21" xfId="0" applyFont="1" applyFill="1" applyBorder="1" applyAlignment="1">
      <alignment horizontal="center" vertical="center"/>
    </xf>
    <xf numFmtId="0" fontId="25" fillId="2" borderId="34" xfId="0" applyFont="1" applyFill="1" applyBorder="1" applyAlignment="1">
      <alignment horizontal="center" vertical="center"/>
    </xf>
    <xf numFmtId="0" fontId="32" fillId="18" borderId="32" xfId="0" applyFont="1" applyFill="1" applyBorder="1" applyAlignment="1">
      <alignment horizontal="right" vertical="center" wrapText="1"/>
    </xf>
    <xf numFmtId="0" fontId="32" fillId="18" borderId="23" xfId="0" applyFont="1" applyFill="1" applyBorder="1" applyAlignment="1">
      <alignment horizontal="right" vertical="center" wrapText="1"/>
    </xf>
    <xf numFmtId="0" fontId="25" fillId="2" borderId="17" xfId="0" applyFont="1" applyFill="1" applyBorder="1" applyAlignment="1">
      <alignment horizontal="left" vertical="center" wrapText="1"/>
    </xf>
    <xf numFmtId="0" fontId="25" fillId="2" borderId="40" xfId="0" applyFont="1" applyFill="1" applyBorder="1" applyAlignment="1">
      <alignment horizontal="left" vertical="center" wrapText="1"/>
    </xf>
    <xf numFmtId="0" fontId="25" fillId="2" borderId="20" xfId="0" applyFont="1" applyFill="1" applyBorder="1" applyAlignment="1">
      <alignment horizontal="center" vertical="center"/>
    </xf>
    <xf numFmtId="0" fontId="25" fillId="2" borderId="45" xfId="0" applyFont="1" applyFill="1" applyBorder="1" applyAlignment="1">
      <alignment horizontal="center" vertical="center"/>
    </xf>
    <xf numFmtId="14" fontId="20" fillId="5" borderId="44" xfId="0" applyNumberFormat="1" applyFont="1" applyFill="1" applyBorder="1" applyAlignment="1" applyProtection="1">
      <alignment horizontal="center" vertical="center"/>
      <protection locked="0"/>
    </xf>
    <xf numFmtId="14" fontId="20" fillId="5" borderId="2" xfId="0" applyNumberFormat="1" applyFont="1" applyFill="1" applyBorder="1" applyAlignment="1" applyProtection="1">
      <alignment horizontal="center" vertical="center"/>
      <protection locked="0"/>
    </xf>
    <xf numFmtId="0" fontId="23" fillId="5" borderId="30" xfId="0" applyFont="1" applyFill="1" applyBorder="1" applyAlignment="1" applyProtection="1">
      <alignment horizontal="center" vertical="center" wrapText="1"/>
      <protection locked="0"/>
    </xf>
    <xf numFmtId="0" fontId="23" fillId="5" borderId="31" xfId="0" applyFont="1" applyFill="1" applyBorder="1" applyAlignment="1" applyProtection="1">
      <alignment horizontal="center" vertical="center" wrapText="1"/>
      <protection locked="0"/>
    </xf>
    <xf numFmtId="0" fontId="22" fillId="2" borderId="37" xfId="0" applyFont="1" applyFill="1" applyBorder="1" applyAlignment="1">
      <alignment horizontal="center" vertical="center" wrapText="1"/>
    </xf>
    <xf numFmtId="0" fontId="22" fillId="2" borderId="15" xfId="0" applyFont="1" applyFill="1" applyBorder="1" applyAlignment="1">
      <alignment horizontal="center" vertical="center" wrapText="1"/>
    </xf>
    <xf numFmtId="0" fontId="22" fillId="2" borderId="10" xfId="0" applyFont="1" applyFill="1" applyBorder="1" applyAlignment="1">
      <alignment horizontal="center" vertical="center" wrapText="1"/>
    </xf>
    <xf numFmtId="0" fontId="22" fillId="2" borderId="30" xfId="0" applyFont="1" applyFill="1" applyBorder="1" applyAlignment="1">
      <alignment horizontal="center" vertical="center" wrapText="1"/>
    </xf>
    <xf numFmtId="0" fontId="22" fillId="2" borderId="35" xfId="0" applyFont="1" applyFill="1" applyBorder="1" applyAlignment="1">
      <alignment horizontal="center" vertical="center" wrapText="1"/>
    </xf>
    <xf numFmtId="0" fontId="22" fillId="2" borderId="46" xfId="0" applyFont="1" applyFill="1" applyBorder="1" applyAlignment="1">
      <alignment horizontal="center" vertical="center" wrapText="1"/>
    </xf>
    <xf numFmtId="0" fontId="19" fillId="0" borderId="0" xfId="0" applyFont="1" applyAlignment="1">
      <alignment horizontal="left" vertical="center"/>
    </xf>
    <xf numFmtId="0" fontId="0" fillId="12" borderId="4" xfId="0" applyFill="1" applyBorder="1" applyAlignment="1">
      <alignment horizontal="center"/>
    </xf>
    <xf numFmtId="0" fontId="0" fillId="12" borderId="16" xfId="0" applyFill="1" applyBorder="1" applyAlignment="1">
      <alignment horizontal="center"/>
    </xf>
    <xf numFmtId="0" fontId="0" fillId="0" borderId="4" xfId="0" applyBorder="1" applyAlignment="1">
      <alignment horizontal="center"/>
    </xf>
    <xf numFmtId="0" fontId="0" fillId="0" borderId="16" xfId="0" applyBorder="1" applyAlignment="1">
      <alignment horizontal="center"/>
    </xf>
    <xf numFmtId="0" fontId="0" fillId="0" borderId="5" xfId="0" applyBorder="1" applyAlignment="1">
      <alignment horizontal="center"/>
    </xf>
    <xf numFmtId="0" fontId="0" fillId="12" borderId="5" xfId="0" applyFill="1" applyBorder="1" applyAlignment="1">
      <alignment horizontal="center"/>
    </xf>
  </cellXfs>
  <cellStyles count="3">
    <cellStyle name="Normal" xfId="0" builtinId="0"/>
    <cellStyle name="Normal 2" xfId="1" xr:uid="{00000000-0005-0000-0000-000002000000}"/>
    <cellStyle name="Pourcentage 2" xfId="2" xr:uid="{00000000-0005-0000-0000-000004000000}"/>
  </cellStyles>
  <dxfs count="23">
    <dxf>
      <fill>
        <patternFill>
          <bgColor theme="0" tint="-0.14996795556505021"/>
        </patternFill>
      </fill>
    </dxf>
    <dxf>
      <fill>
        <patternFill>
          <bgColor theme="0" tint="-0.14996795556505021"/>
        </patternFill>
      </fill>
    </dxf>
    <dxf>
      <fill>
        <patternFill>
          <bgColor theme="0" tint="-0.14996795556505021"/>
        </patternFill>
      </fill>
    </dxf>
    <dxf>
      <font>
        <b/>
        <i val="0"/>
        <color rgb="FF00B050"/>
      </font>
    </dxf>
    <dxf>
      <font>
        <b/>
        <i val="0"/>
        <color theme="9" tint="-0.24994659260841701"/>
      </font>
      <fill>
        <patternFill patternType="none">
          <bgColor auto="1"/>
        </patternFill>
      </fill>
    </dxf>
    <dxf>
      <font>
        <b/>
        <i val="0"/>
        <color auto="1"/>
      </font>
      <fill>
        <patternFill>
          <bgColor rgb="FFE20000"/>
        </patternFill>
      </fill>
    </dxf>
    <dxf>
      <fill>
        <patternFill patternType="lightDown">
          <fgColor theme="0" tint="-0.34998626667073579"/>
          <bgColor theme="0"/>
        </patternFill>
      </fill>
    </dxf>
    <dxf>
      <font>
        <b/>
        <i val="0"/>
        <color rgb="FF00B050"/>
      </font>
    </dxf>
    <dxf>
      <font>
        <b/>
        <i val="0"/>
        <color theme="9" tint="-0.24994659260841701"/>
      </font>
      <fill>
        <patternFill patternType="none">
          <bgColor auto="1"/>
        </patternFill>
      </fill>
    </dxf>
    <dxf>
      <font>
        <b/>
        <i val="0"/>
        <color auto="1"/>
      </font>
      <fill>
        <patternFill>
          <bgColor rgb="FFE20000"/>
        </patternFill>
      </fill>
    </dxf>
    <dxf>
      <fill>
        <patternFill patternType="lightDown">
          <fgColor theme="0" tint="-0.34998626667073579"/>
          <bgColor theme="0"/>
        </patternFill>
      </fill>
    </dxf>
    <dxf>
      <font>
        <b/>
        <i val="0"/>
        <color rgb="FF00B050"/>
      </font>
    </dxf>
    <dxf>
      <font>
        <b/>
        <i val="0"/>
        <color theme="9" tint="-0.24994659260841701"/>
      </font>
      <fill>
        <patternFill patternType="none">
          <bgColor auto="1"/>
        </patternFill>
      </fill>
    </dxf>
    <dxf>
      <font>
        <b/>
        <i val="0"/>
        <color auto="1"/>
      </font>
      <fill>
        <patternFill>
          <bgColor rgb="FFE20000"/>
        </patternFill>
      </fill>
    </dxf>
    <dxf>
      <fill>
        <patternFill patternType="lightDown">
          <fgColor theme="0" tint="-0.34998626667073579"/>
          <bgColor theme="0"/>
        </patternFill>
      </fill>
    </dxf>
    <dxf>
      <font>
        <b/>
        <i val="0"/>
        <color rgb="FF00B050"/>
      </font>
    </dxf>
    <dxf>
      <font>
        <b/>
        <i val="0"/>
        <color theme="9" tint="-0.24994659260841701"/>
      </font>
      <fill>
        <patternFill patternType="none">
          <bgColor auto="1"/>
        </patternFill>
      </fill>
    </dxf>
    <dxf>
      <font>
        <b/>
        <i val="0"/>
        <color auto="1"/>
      </font>
      <fill>
        <patternFill>
          <bgColor rgb="FFE20000"/>
        </patternFill>
      </fill>
    </dxf>
    <dxf>
      <fill>
        <patternFill patternType="lightDown">
          <fgColor theme="0" tint="-0.34998626667073579"/>
          <bgColor theme="0"/>
        </patternFill>
      </fill>
    </dxf>
    <dxf>
      <font>
        <b/>
        <i val="0"/>
        <color rgb="FF00B050"/>
      </font>
    </dxf>
    <dxf>
      <font>
        <b/>
        <i val="0"/>
        <color theme="9" tint="-0.24994659260841701"/>
      </font>
      <fill>
        <patternFill patternType="none">
          <bgColor auto="1"/>
        </patternFill>
      </fill>
    </dxf>
    <dxf>
      <font>
        <b/>
        <i val="0"/>
        <color auto="1"/>
      </font>
      <fill>
        <patternFill>
          <bgColor rgb="FFE20000"/>
        </patternFill>
      </fill>
    </dxf>
    <dxf>
      <fill>
        <patternFill patternType="lightDown">
          <fgColor theme="0" tint="-0.34998626667073579"/>
          <bgColor theme="0"/>
        </patternFill>
      </fill>
    </dxf>
  </dxfs>
  <tableStyles count="0" defaultTableStyle="TableStyleMedium2" defaultPivotStyle="PivotStyleLight16"/>
  <colors>
    <mruColors>
      <color rgb="FFAFF3B2"/>
      <color rgb="FFFF7979"/>
      <color rgb="FFF9B47B"/>
      <color rgb="FF00A6A2"/>
      <color rgb="FF00B0AC"/>
      <color rgb="FF37FF91"/>
      <color rgb="FFD9FFFF"/>
      <color rgb="FF008080"/>
      <color rgb="FF006699"/>
      <color rgb="FFFFFFB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 Id="rId22"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PELLETIER Clémentine" id="{5FA9D90E-9B90-4400-BDE0-D953E751ACC4}" userId="S::Clementine.PELLETIER@eau-loire-bretagne.fr::00f649e6-0a0a-4289-a39b-586495493301" providerId="AD"/>
</personList>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8F1557-498C-427E-BCE4-48F58E6A1EE6}">
  <sheetPr codeName="Feuil6">
    <tabColor theme="3" tint="-0.249977111117893"/>
  </sheetPr>
  <dimension ref="B2:D31"/>
  <sheetViews>
    <sheetView showGridLines="0" tabSelected="1" zoomScale="80" zoomScaleNormal="80" workbookViewId="0">
      <selection activeCell="D2" sqref="D2"/>
    </sheetView>
  </sheetViews>
  <sheetFormatPr baseColWidth="10" defaultColWidth="11.41015625" defaultRowHeight="12.7" x14ac:dyDescent="0.4"/>
  <cols>
    <col min="1" max="1" width="4.234375" customWidth="1"/>
    <col min="2" max="2" width="79.5859375" customWidth="1"/>
    <col min="3" max="3" width="24.29296875" customWidth="1"/>
    <col min="4" max="4" width="70.703125" customWidth="1"/>
  </cols>
  <sheetData>
    <row r="2" spans="2:4" ht="25.7" x14ac:dyDescent="0.4">
      <c r="B2" s="83" t="s">
        <v>36</v>
      </c>
      <c r="C2" s="83" t="s">
        <v>1</v>
      </c>
      <c r="D2" s="92"/>
    </row>
    <row r="3" spans="2:4" ht="15.35" x14ac:dyDescent="0.4">
      <c r="B3" s="48" t="s">
        <v>20</v>
      </c>
      <c r="C3" s="119"/>
      <c r="D3" s="120"/>
    </row>
    <row r="4" spans="2:4" ht="15.7" thickBot="1" x14ac:dyDescent="0.45">
      <c r="B4" s="47"/>
      <c r="C4" s="47"/>
      <c r="D4" s="47"/>
    </row>
    <row r="5" spans="2:4" ht="21" customHeight="1" x14ac:dyDescent="0.4">
      <c r="B5" s="127" t="s">
        <v>37</v>
      </c>
      <c r="C5" s="82" t="s">
        <v>38</v>
      </c>
      <c r="D5" s="46" t="s">
        <v>27</v>
      </c>
    </row>
    <row r="6" spans="2:4" ht="41.25" customHeight="1" thickBot="1" x14ac:dyDescent="0.45">
      <c r="B6" s="128"/>
      <c r="C6" s="94"/>
      <c r="D6" s="90"/>
    </row>
    <row r="7" spans="2:4" ht="21" thickBot="1" x14ac:dyDescent="0.45">
      <c r="B7" s="44"/>
      <c r="C7" s="44"/>
      <c r="D7" s="44"/>
    </row>
    <row r="8" spans="2:4" ht="18" x14ac:dyDescent="0.4">
      <c r="B8" s="125" t="s">
        <v>21</v>
      </c>
      <c r="C8" s="109" t="s">
        <v>22</v>
      </c>
      <c r="D8" s="110"/>
    </row>
    <row r="9" spans="2:4" ht="18.75" customHeight="1" x14ac:dyDescent="0.4">
      <c r="B9" s="126"/>
      <c r="C9" s="123" t="s">
        <v>23</v>
      </c>
      <c r="D9" s="45" t="s">
        <v>24</v>
      </c>
    </row>
    <row r="10" spans="2:4" ht="12.75" customHeight="1" x14ac:dyDescent="0.4">
      <c r="B10" s="121"/>
      <c r="C10" s="124"/>
      <c r="D10" s="105"/>
    </row>
    <row r="11" spans="2:4" ht="21.95" customHeight="1" thickBot="1" x14ac:dyDescent="0.45">
      <c r="B11" s="122"/>
      <c r="C11" s="89"/>
      <c r="D11" s="106"/>
    </row>
    <row r="12" spans="2:4" ht="17.25" customHeight="1" x14ac:dyDescent="0.4">
      <c r="B12" s="44"/>
      <c r="C12" s="44"/>
      <c r="D12" s="44"/>
    </row>
    <row r="13" spans="2:4" ht="13" thickBot="1" x14ac:dyDescent="0.45">
      <c r="B13" s="49"/>
      <c r="C13" s="50"/>
      <c r="D13" s="50"/>
    </row>
    <row r="14" spans="2:4" ht="15.75" customHeight="1" x14ac:dyDescent="0.4">
      <c r="B14" s="115" t="s">
        <v>25</v>
      </c>
      <c r="C14" s="107" t="s">
        <v>26</v>
      </c>
      <c r="D14" s="111" t="s">
        <v>27</v>
      </c>
    </row>
    <row r="15" spans="2:4" ht="15.75" customHeight="1" x14ac:dyDescent="0.4">
      <c r="B15" s="116"/>
      <c r="C15" s="108"/>
      <c r="D15" s="112"/>
    </row>
    <row r="16" spans="2:4" ht="31.5" customHeight="1" x14ac:dyDescent="0.4">
      <c r="B16" s="54" t="s">
        <v>28</v>
      </c>
      <c r="C16" s="93"/>
      <c r="D16" s="85"/>
    </row>
    <row r="17" spans="2:4" ht="35.1" customHeight="1" x14ac:dyDescent="0.4">
      <c r="B17" s="54" t="s">
        <v>39</v>
      </c>
      <c r="C17" s="93"/>
      <c r="D17" s="85"/>
    </row>
    <row r="18" spans="2:4" ht="35.1" customHeight="1" thickBot="1" x14ac:dyDescent="0.45">
      <c r="B18" s="53" t="s">
        <v>40</v>
      </c>
      <c r="C18" s="93"/>
      <c r="D18" s="85"/>
    </row>
    <row r="19" spans="2:4" ht="15.75" customHeight="1" x14ac:dyDescent="0.4">
      <c r="B19" s="115" t="s">
        <v>30</v>
      </c>
      <c r="C19" s="107" t="s">
        <v>26</v>
      </c>
      <c r="D19" s="111" t="s">
        <v>27</v>
      </c>
    </row>
    <row r="20" spans="2:4" ht="15.75" customHeight="1" x14ac:dyDescent="0.4">
      <c r="B20" s="116"/>
      <c r="C20" s="108"/>
      <c r="D20" s="112"/>
    </row>
    <row r="21" spans="2:4" ht="35.1" customHeight="1" x14ac:dyDescent="0.4">
      <c r="B21" s="53" t="s">
        <v>41</v>
      </c>
      <c r="C21" s="93"/>
      <c r="D21" s="86"/>
    </row>
    <row r="22" spans="2:4" ht="35.1" customHeight="1" thickBot="1" x14ac:dyDescent="0.45">
      <c r="B22" s="53" t="s">
        <v>42</v>
      </c>
      <c r="C22" s="93"/>
      <c r="D22" s="86"/>
    </row>
    <row r="23" spans="2:4" ht="15.75" customHeight="1" x14ac:dyDescent="0.4">
      <c r="B23" s="115" t="s">
        <v>31</v>
      </c>
      <c r="C23" s="107" t="s">
        <v>26</v>
      </c>
      <c r="D23" s="111" t="s">
        <v>27</v>
      </c>
    </row>
    <row r="24" spans="2:4" ht="15.75" customHeight="1" x14ac:dyDescent="0.4">
      <c r="B24" s="116"/>
      <c r="C24" s="108"/>
      <c r="D24" s="112"/>
    </row>
    <row r="25" spans="2:4" ht="35.1" customHeight="1" x14ac:dyDescent="0.4">
      <c r="B25" s="51" t="s">
        <v>43</v>
      </c>
      <c r="C25" s="93"/>
      <c r="D25" s="86"/>
    </row>
    <row r="26" spans="2:4" ht="35.1" customHeight="1" thickBot="1" x14ac:dyDescent="0.45">
      <c r="B26" s="52" t="s">
        <v>32</v>
      </c>
      <c r="C26" s="93"/>
      <c r="D26" s="91"/>
    </row>
    <row r="27" spans="2:4" ht="15.75" customHeight="1" x14ac:dyDescent="0.4">
      <c r="B27" s="115" t="s">
        <v>33</v>
      </c>
      <c r="C27" s="107" t="s">
        <v>26</v>
      </c>
      <c r="D27" s="117" t="s">
        <v>27</v>
      </c>
    </row>
    <row r="28" spans="2:4" ht="15.75" customHeight="1" x14ac:dyDescent="0.4">
      <c r="B28" s="116"/>
      <c r="C28" s="108"/>
      <c r="D28" s="118"/>
    </row>
    <row r="29" spans="2:4" ht="35.1" customHeight="1" thickBot="1" x14ac:dyDescent="0.45">
      <c r="B29" s="103" t="s">
        <v>44</v>
      </c>
      <c r="C29" s="93"/>
      <c r="D29" s="87"/>
    </row>
    <row r="30" spans="2:4" ht="31.35" customHeight="1" x14ac:dyDescent="0.4">
      <c r="B30" s="113" t="s">
        <v>35</v>
      </c>
      <c r="C30" s="114"/>
      <c r="D30" s="84" t="s">
        <v>17</v>
      </c>
    </row>
    <row r="31" spans="2:4" ht="32.700000000000003" customHeight="1" thickBot="1" x14ac:dyDescent="0.45">
      <c r="B31" s="81"/>
      <c r="C31" s="93"/>
      <c r="D31" s="88"/>
    </row>
  </sheetData>
  <sheetProtection selectLockedCells="1"/>
  <mergeCells count="20">
    <mergeCell ref="C3:D3"/>
    <mergeCell ref="D19:D20"/>
    <mergeCell ref="C23:C24"/>
    <mergeCell ref="D23:D24"/>
    <mergeCell ref="B19:B20"/>
    <mergeCell ref="B23:B24"/>
    <mergeCell ref="B10:B11"/>
    <mergeCell ref="B14:B15"/>
    <mergeCell ref="C9:C10"/>
    <mergeCell ref="B8:B9"/>
    <mergeCell ref="C19:C20"/>
    <mergeCell ref="B5:B6"/>
    <mergeCell ref="D10:D11"/>
    <mergeCell ref="C14:C15"/>
    <mergeCell ref="C8:D8"/>
    <mergeCell ref="D14:D15"/>
    <mergeCell ref="B30:C30"/>
    <mergeCell ref="B27:B28"/>
    <mergeCell ref="C27:C28"/>
    <mergeCell ref="D27:D28"/>
  </mergeCells>
  <conditionalFormatting sqref="C16:C18">
    <cfRule type="containsText" dxfId="22" priority="65" operator="containsText" text="Non contrôlé">
      <formula>NOT(ISERROR(SEARCH("Non contrôlé",C16)))</formula>
    </cfRule>
    <cfRule type="containsText" dxfId="21" priority="66" operator="containsText" text="Non validé">
      <formula>NOT(ISERROR(SEARCH("Non validé",C16)))</formula>
    </cfRule>
    <cfRule type="containsText" dxfId="20" priority="67" operator="containsText" text="réserve">
      <formula>NOT(ISERROR(SEARCH("réserve",C16)))</formula>
    </cfRule>
    <cfRule type="endsWith" dxfId="19" priority="68" operator="endsWith" text="Validé">
      <formula>RIGHT(C16,LEN("Validé"))="Validé"</formula>
    </cfRule>
  </conditionalFormatting>
  <conditionalFormatting sqref="C21:C22">
    <cfRule type="containsText" dxfId="18" priority="61" operator="containsText" text="Non contrôlé">
      <formula>NOT(ISERROR(SEARCH("Non contrôlé",C21)))</formula>
    </cfRule>
    <cfRule type="containsText" dxfId="17" priority="62" operator="containsText" text="Non validé">
      <formula>NOT(ISERROR(SEARCH("Non validé",C21)))</formula>
    </cfRule>
    <cfRule type="containsText" dxfId="16" priority="63" operator="containsText" text="réserve">
      <formula>NOT(ISERROR(SEARCH("réserve",C21)))</formula>
    </cfRule>
    <cfRule type="endsWith" dxfId="15" priority="64" operator="endsWith" text="Validé">
      <formula>RIGHT(C21,LEN("Validé"))="Validé"</formula>
    </cfRule>
  </conditionalFormatting>
  <conditionalFormatting sqref="C25:C26">
    <cfRule type="containsText" dxfId="14" priority="57" operator="containsText" text="Non contrôlé">
      <formula>NOT(ISERROR(SEARCH("Non contrôlé",C25)))</formula>
    </cfRule>
    <cfRule type="containsText" dxfId="13" priority="58" operator="containsText" text="Non validé">
      <formula>NOT(ISERROR(SEARCH("Non validé",C25)))</formula>
    </cfRule>
    <cfRule type="containsText" dxfId="12" priority="59" operator="containsText" text="réserve">
      <formula>NOT(ISERROR(SEARCH("réserve",C25)))</formula>
    </cfRule>
    <cfRule type="endsWith" dxfId="11" priority="60" operator="endsWith" text="Validé">
      <formula>RIGHT(C25,LEN("Validé"))="Validé"</formula>
    </cfRule>
  </conditionalFormatting>
  <conditionalFormatting sqref="C29">
    <cfRule type="containsText" dxfId="10" priority="53" operator="containsText" text="Non contrôlé">
      <formula>NOT(ISERROR(SEARCH("Non contrôlé",C29)))</formula>
    </cfRule>
    <cfRule type="containsText" dxfId="9" priority="54" operator="containsText" text="Non validé">
      <formula>NOT(ISERROR(SEARCH("Non validé",C29)))</formula>
    </cfRule>
    <cfRule type="containsText" dxfId="8" priority="55" operator="containsText" text="réserve">
      <formula>NOT(ISERROR(SEARCH("réserve",C29)))</formula>
    </cfRule>
    <cfRule type="endsWith" dxfId="7" priority="56" operator="endsWith" text="Validé">
      <formula>RIGHT(C29,LEN("Validé"))="Validé"</formula>
    </cfRule>
  </conditionalFormatting>
  <conditionalFormatting sqref="C31">
    <cfRule type="containsText" dxfId="6" priority="1" operator="containsText" text="Non contrôlé">
      <formula>NOT(ISERROR(SEARCH("Non contrôlé",C31)))</formula>
    </cfRule>
    <cfRule type="containsText" dxfId="5" priority="2" operator="containsText" text="Non validé">
      <formula>NOT(ISERROR(SEARCH("Non validé",C31)))</formula>
    </cfRule>
    <cfRule type="containsText" dxfId="4" priority="3" operator="containsText" text="réserve">
      <formula>NOT(ISERROR(SEARCH("réserve",C31)))</formula>
    </cfRule>
    <cfRule type="endsWith" dxfId="3" priority="4" operator="endsWith" text="Validé">
      <formula>RIGHT(C31,LEN("Validé"))="Validé"</formula>
    </cfRule>
  </conditionalFormatting>
  <dataValidations count="4">
    <dataValidation type="list" allowBlank="1" showInputMessage="1" showErrorMessage="1" sqref="C16:C18 C21:C22 C29 C25:C26" xr:uid="{BA81567A-C2F4-4651-824F-98CABC05E529}">
      <formula1>LISTE_3</formula1>
    </dataValidation>
    <dataValidation type="list" allowBlank="1" showInputMessage="1" showErrorMessage="1" sqref="C11 C6" xr:uid="{7E2337DB-79C1-4BD5-8323-9C6E1151426F}">
      <formula1>LISTE_1</formula1>
    </dataValidation>
    <dataValidation type="list" allowBlank="1" showInputMessage="1" showErrorMessage="1" sqref="C31" xr:uid="{C97B3772-8198-47C5-B24F-8842932E8685}">
      <formula1>LISTE_4</formula1>
    </dataValidation>
    <dataValidation type="list" allowBlank="1" showInputMessage="1" showErrorMessage="1" sqref="D2" xr:uid="{C8FDE2BD-6C4E-4D56-B1A1-86C420116B04}">
      <formula1>CODE_SANDRE_STEU</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Feuil8"/>
  <dimension ref="A1:O61"/>
  <sheetViews>
    <sheetView showGridLines="0" zoomScale="90" zoomScaleNormal="90" workbookViewId="0">
      <pane ySplit="3" topLeftCell="A4" activePane="bottomLeft" state="frozenSplit"/>
      <selection pane="bottomLeft" activeCell="E10" sqref="E10"/>
    </sheetView>
  </sheetViews>
  <sheetFormatPr baseColWidth="10" defaultColWidth="11.41015625" defaultRowHeight="12.7" x14ac:dyDescent="0.4"/>
  <cols>
    <col min="1" max="1" width="6" style="6" customWidth="1"/>
    <col min="2" max="15" width="35.703125" style="69" customWidth="1"/>
    <col min="16" max="16384" width="11.41015625" style="69"/>
  </cols>
  <sheetData>
    <row r="1" spans="1:15" ht="33" x14ac:dyDescent="0.4">
      <c r="A1" s="66" t="s">
        <v>45</v>
      </c>
    </row>
    <row r="2" spans="1:15" ht="13.5" customHeight="1" x14ac:dyDescent="0.4"/>
    <row r="3" spans="1:15" s="70" customFormat="1" ht="68" x14ac:dyDescent="0.4">
      <c r="A3" s="80" t="s">
        <v>46</v>
      </c>
      <c r="B3" s="78" t="s">
        <v>47</v>
      </c>
      <c r="C3" s="78" t="s">
        <v>48</v>
      </c>
      <c r="D3" s="78" t="s">
        <v>49</v>
      </c>
      <c r="E3" s="78" t="s">
        <v>50</v>
      </c>
      <c r="F3" s="78" t="s">
        <v>15</v>
      </c>
      <c r="G3" s="78" t="s">
        <v>51</v>
      </c>
      <c r="H3" s="79" t="s">
        <v>52</v>
      </c>
      <c r="I3" s="78" t="s">
        <v>53</v>
      </c>
      <c r="J3" s="78" t="s">
        <v>16</v>
      </c>
      <c r="K3" s="78" t="s">
        <v>54</v>
      </c>
      <c r="L3" s="78" t="s">
        <v>55</v>
      </c>
      <c r="M3" s="78" t="s">
        <v>56</v>
      </c>
      <c r="N3" s="78" t="s">
        <v>57</v>
      </c>
      <c r="O3" s="80" t="s">
        <v>58</v>
      </c>
    </row>
    <row r="4" spans="1:15" s="72" customFormat="1" ht="62.25" customHeight="1" x14ac:dyDescent="0.4">
      <c r="A4" s="77">
        <v>0</v>
      </c>
      <c r="B4" s="65" t="s">
        <v>59</v>
      </c>
      <c r="C4" s="65" t="s">
        <v>59</v>
      </c>
      <c r="D4" s="65" t="s">
        <v>59</v>
      </c>
      <c r="E4" s="65" t="s">
        <v>59</v>
      </c>
      <c r="F4" s="65" t="s">
        <v>59</v>
      </c>
      <c r="G4" s="65" t="s">
        <v>59</v>
      </c>
      <c r="H4" s="65" t="s">
        <v>59</v>
      </c>
      <c r="I4" s="65" t="s">
        <v>59</v>
      </c>
      <c r="J4" s="65" t="s">
        <v>59</v>
      </c>
      <c r="K4" s="65" t="s">
        <v>59</v>
      </c>
      <c r="L4" s="71" t="s">
        <v>60</v>
      </c>
      <c r="M4" s="65" t="s">
        <v>61</v>
      </c>
      <c r="N4" s="65" t="s">
        <v>61</v>
      </c>
      <c r="O4" s="65" t="s">
        <v>61</v>
      </c>
    </row>
    <row r="5" spans="1:15" s="72" customFormat="1" ht="63.75" customHeight="1" x14ac:dyDescent="0.4">
      <c r="A5" s="77">
        <v>1</v>
      </c>
      <c r="B5" s="65" t="s">
        <v>62</v>
      </c>
      <c r="C5" s="65" t="s">
        <v>62</v>
      </c>
      <c r="D5" s="65" t="s">
        <v>62</v>
      </c>
      <c r="E5" s="65" t="s">
        <v>62</v>
      </c>
      <c r="F5" s="65" t="s">
        <v>62</v>
      </c>
      <c r="G5" s="65" t="s">
        <v>62</v>
      </c>
      <c r="H5" s="65" t="s">
        <v>62</v>
      </c>
      <c r="I5" s="65" t="s">
        <v>62</v>
      </c>
      <c r="J5" s="65" t="s">
        <v>62</v>
      </c>
      <c r="K5" s="65" t="s">
        <v>62</v>
      </c>
      <c r="L5" s="65" t="s">
        <v>62</v>
      </c>
      <c r="M5" s="65" t="s">
        <v>62</v>
      </c>
      <c r="N5" s="65" t="s">
        <v>62</v>
      </c>
      <c r="O5" s="65" t="s">
        <v>62</v>
      </c>
    </row>
    <row r="6" spans="1:15" s="72" customFormat="1" ht="69.75" customHeight="1" x14ac:dyDescent="0.4">
      <c r="A6" s="77">
        <v>2</v>
      </c>
      <c r="B6" s="65" t="s">
        <v>63</v>
      </c>
      <c r="C6" s="65" t="s">
        <v>64</v>
      </c>
      <c r="D6" s="65" t="s">
        <v>64</v>
      </c>
      <c r="E6" s="65" t="s">
        <v>65</v>
      </c>
      <c r="F6" s="65" t="s">
        <v>66</v>
      </c>
      <c r="G6" s="65" t="s">
        <v>67</v>
      </c>
      <c r="H6" s="65" t="s">
        <v>68</v>
      </c>
      <c r="I6" s="65" t="s">
        <v>64</v>
      </c>
      <c r="J6" s="65" t="s">
        <v>69</v>
      </c>
      <c r="K6" s="65" t="s">
        <v>70</v>
      </c>
      <c r="L6" s="65" t="s">
        <v>71</v>
      </c>
      <c r="M6" s="65" t="s">
        <v>72</v>
      </c>
      <c r="N6" s="65" t="s">
        <v>73</v>
      </c>
      <c r="O6" s="65" t="s">
        <v>74</v>
      </c>
    </row>
    <row r="7" spans="1:15" s="72" customFormat="1" ht="131.25" customHeight="1" x14ac:dyDescent="0.4">
      <c r="A7" s="77">
        <v>3</v>
      </c>
      <c r="B7" s="65" t="s">
        <v>75</v>
      </c>
      <c r="C7" s="73" t="s">
        <v>76</v>
      </c>
      <c r="D7" s="73" t="s">
        <v>77</v>
      </c>
      <c r="E7" s="65" t="s">
        <v>78</v>
      </c>
      <c r="F7" s="65" t="s">
        <v>79</v>
      </c>
      <c r="G7" s="65" t="s">
        <v>80</v>
      </c>
      <c r="H7" s="65" t="s">
        <v>81</v>
      </c>
      <c r="I7" s="73" t="s">
        <v>82</v>
      </c>
      <c r="J7" s="65" t="s">
        <v>83</v>
      </c>
      <c r="K7" s="65" t="s">
        <v>84</v>
      </c>
      <c r="L7" s="65" t="s">
        <v>85</v>
      </c>
      <c r="M7" s="65" t="s">
        <v>86</v>
      </c>
      <c r="N7" s="65" t="s">
        <v>87</v>
      </c>
      <c r="O7" s="65" t="s">
        <v>88</v>
      </c>
    </row>
    <row r="8" spans="1:15" s="72" customFormat="1" ht="105" customHeight="1" x14ac:dyDescent="0.4">
      <c r="A8" s="77">
        <v>4</v>
      </c>
      <c r="B8" s="65" t="s">
        <v>89</v>
      </c>
      <c r="C8" s="102" t="s">
        <v>90</v>
      </c>
      <c r="D8" s="102" t="s">
        <v>91</v>
      </c>
      <c r="E8" s="65" t="s">
        <v>89</v>
      </c>
      <c r="F8" s="65" t="s">
        <v>92</v>
      </c>
      <c r="G8" s="65" t="s">
        <v>93</v>
      </c>
      <c r="H8" s="65" t="s">
        <v>93</v>
      </c>
      <c r="I8" s="102" t="s">
        <v>90</v>
      </c>
      <c r="J8" s="65" t="s">
        <v>94</v>
      </c>
      <c r="K8" s="65" t="s">
        <v>95</v>
      </c>
      <c r="L8" s="65" t="s">
        <v>96</v>
      </c>
      <c r="M8" s="65" t="s">
        <v>97</v>
      </c>
      <c r="N8" s="100" t="s">
        <v>98</v>
      </c>
      <c r="O8" s="65" t="s">
        <v>99</v>
      </c>
    </row>
    <row r="9" spans="1:15" s="72" customFormat="1" ht="113.7" x14ac:dyDescent="0.4">
      <c r="A9" s="77">
        <v>5</v>
      </c>
      <c r="B9" s="65" t="s">
        <v>100</v>
      </c>
      <c r="C9" s="102" t="s">
        <v>101</v>
      </c>
      <c r="D9" s="102" t="s">
        <v>102</v>
      </c>
      <c r="E9" s="65" t="s">
        <v>103</v>
      </c>
      <c r="F9" s="65" t="s">
        <v>100</v>
      </c>
      <c r="G9" s="65" t="s">
        <v>100</v>
      </c>
      <c r="H9" s="65" t="s">
        <v>100</v>
      </c>
      <c r="I9" s="102" t="s">
        <v>101</v>
      </c>
      <c r="J9" s="65" t="s">
        <v>104</v>
      </c>
      <c r="K9" s="73" t="s">
        <v>105</v>
      </c>
      <c r="L9" s="65" t="s">
        <v>106</v>
      </c>
      <c r="M9" s="65" t="s">
        <v>107</v>
      </c>
      <c r="N9" s="100" t="s">
        <v>99</v>
      </c>
      <c r="O9" s="65" t="s">
        <v>108</v>
      </c>
    </row>
    <row r="10" spans="1:15" s="72" customFormat="1" ht="93" x14ac:dyDescent="0.4">
      <c r="A10" s="77">
        <v>6</v>
      </c>
      <c r="B10" s="65" t="s">
        <v>109</v>
      </c>
      <c r="C10" s="102" t="s">
        <v>110</v>
      </c>
      <c r="D10" s="102" t="s">
        <v>110</v>
      </c>
      <c r="E10" s="65" t="s">
        <v>109</v>
      </c>
      <c r="F10" s="65" t="s">
        <v>111</v>
      </c>
      <c r="G10" s="65" t="s">
        <v>111</v>
      </c>
      <c r="H10" s="65" t="s">
        <v>111</v>
      </c>
      <c r="I10" s="102" t="s">
        <v>110</v>
      </c>
      <c r="J10" s="65" t="s">
        <v>112</v>
      </c>
      <c r="K10" s="73" t="s">
        <v>113</v>
      </c>
      <c r="L10" s="65" t="s">
        <v>114</v>
      </c>
      <c r="M10" s="65" t="s">
        <v>115</v>
      </c>
      <c r="N10" s="101" t="s">
        <v>116</v>
      </c>
      <c r="O10" s="101" t="s">
        <v>116</v>
      </c>
    </row>
    <row r="11" spans="1:15" s="72" customFormat="1" ht="93" x14ac:dyDescent="0.4">
      <c r="A11" s="77">
        <v>7</v>
      </c>
      <c r="B11" s="65" t="s">
        <v>117</v>
      </c>
      <c r="C11" s="74" t="s">
        <v>118</v>
      </c>
      <c r="D11" s="74" t="s">
        <v>118</v>
      </c>
      <c r="E11" s="65" t="s">
        <v>119</v>
      </c>
      <c r="F11" s="65" t="s">
        <v>120</v>
      </c>
      <c r="G11" s="65" t="s">
        <v>120</v>
      </c>
      <c r="H11" s="65" t="s">
        <v>120</v>
      </c>
      <c r="I11" s="74" t="s">
        <v>118</v>
      </c>
      <c r="J11" s="65" t="s">
        <v>121</v>
      </c>
      <c r="K11" s="102" t="s">
        <v>122</v>
      </c>
      <c r="L11" s="65" t="s">
        <v>123</v>
      </c>
      <c r="M11" s="65" t="s">
        <v>124</v>
      </c>
      <c r="N11" s="101" t="s">
        <v>116</v>
      </c>
      <c r="O11" s="65" t="s">
        <v>116</v>
      </c>
    </row>
    <row r="12" spans="1:15" s="72" customFormat="1" ht="126" customHeight="1" x14ac:dyDescent="0.4">
      <c r="A12" s="77">
        <v>8</v>
      </c>
      <c r="B12" s="104" t="s">
        <v>125</v>
      </c>
      <c r="C12" s="75" t="s">
        <v>126</v>
      </c>
      <c r="D12" s="75" t="s">
        <v>126</v>
      </c>
      <c r="E12" s="65" t="s">
        <v>125</v>
      </c>
      <c r="F12" s="65" t="s">
        <v>127</v>
      </c>
      <c r="G12" s="65" t="s">
        <v>127</v>
      </c>
      <c r="H12" s="65" t="s">
        <v>127</v>
      </c>
      <c r="I12" s="75" t="s">
        <v>126</v>
      </c>
      <c r="J12" s="65" t="s">
        <v>128</v>
      </c>
      <c r="K12" s="102" t="s">
        <v>129</v>
      </c>
      <c r="L12" s="65" t="s">
        <v>130</v>
      </c>
      <c r="M12" s="65" t="s">
        <v>131</v>
      </c>
      <c r="N12" s="101" t="s">
        <v>116</v>
      </c>
      <c r="O12" s="101" t="s">
        <v>116</v>
      </c>
    </row>
    <row r="13" spans="1:15" s="72" customFormat="1" ht="31" x14ac:dyDescent="0.4">
      <c r="A13" s="77">
        <v>9</v>
      </c>
      <c r="B13" s="65" t="s">
        <v>132</v>
      </c>
      <c r="C13" s="65" t="s">
        <v>133</v>
      </c>
      <c r="D13" s="65" t="s">
        <v>133</v>
      </c>
      <c r="E13" s="65" t="s">
        <v>134</v>
      </c>
      <c r="F13" s="65" t="s">
        <v>134</v>
      </c>
      <c r="G13" s="65" t="s">
        <v>134</v>
      </c>
      <c r="H13" s="65" t="s">
        <v>134</v>
      </c>
      <c r="I13" s="65" t="s">
        <v>133</v>
      </c>
      <c r="J13" s="65" t="s">
        <v>135</v>
      </c>
      <c r="K13" s="65" t="s">
        <v>136</v>
      </c>
      <c r="L13" s="101" t="s">
        <v>116</v>
      </c>
      <c r="M13" s="65" t="s">
        <v>137</v>
      </c>
      <c r="N13" s="101" t="s">
        <v>116</v>
      </c>
      <c r="O13" s="101" t="s">
        <v>116</v>
      </c>
    </row>
    <row r="25" spans="1:15" ht="33" x14ac:dyDescent="0.4">
      <c r="A25" s="129" t="s">
        <v>138</v>
      </c>
      <c r="B25" s="129"/>
      <c r="C25" s="129"/>
    </row>
    <row r="30" spans="1:15" s="70" customFormat="1" ht="68" x14ac:dyDescent="0.4">
      <c r="A30" s="67"/>
      <c r="B30" s="76" t="str">
        <f>B3</f>
        <v>Canal Venturi</v>
      </c>
      <c r="C30" s="76" t="str">
        <f t="shared" ref="C30:O30" si="0">C3</f>
        <v>Débitmètre électromagnétique (eau)</v>
      </c>
      <c r="D30" s="76" t="str">
        <f t="shared" si="0"/>
        <v>Débitmètre électromagnétique (boue/MDV)</v>
      </c>
      <c r="E30" s="76" t="str">
        <f t="shared" si="0"/>
        <v>Seuil</v>
      </c>
      <c r="F30" s="76" t="str">
        <f t="shared" si="0"/>
        <v>Caisson</v>
      </c>
      <c r="G30" s="76" t="str">
        <f t="shared" si="0"/>
        <v>Loi COACHs</v>
      </c>
      <c r="H30" s="76" t="str">
        <f t="shared" si="0"/>
        <v>Modélisation</v>
      </c>
      <c r="I30" s="76" t="str">
        <f t="shared" si="0"/>
        <v>Débitmètre électromagnétique partiellement plein</v>
      </c>
      <c r="J30" s="76" t="str">
        <f t="shared" si="0"/>
        <v>Clapet</v>
      </c>
      <c r="K30" s="76" t="str">
        <f t="shared" si="0"/>
        <v>Hauteur/Vitesse</v>
      </c>
      <c r="L30" s="76" t="str">
        <f t="shared" si="0"/>
        <v>Détecteur de surverse</v>
      </c>
      <c r="M30" s="76" t="str">
        <f t="shared" si="0"/>
        <v>Préleveur Automatique</v>
      </c>
      <c r="N30" s="76" t="str">
        <f t="shared" si="0"/>
        <v>Vanne de prélèvement asservie</v>
      </c>
      <c r="O30" s="76" t="str">
        <f t="shared" si="0"/>
        <v>Prélèvement ponctuel</v>
      </c>
    </row>
    <row r="31" spans="1:15" x14ac:dyDescent="0.4">
      <c r="A31" s="68">
        <v>0</v>
      </c>
      <c r="B31" s="65"/>
      <c r="C31" s="65"/>
      <c r="D31" s="65"/>
      <c r="E31" s="65"/>
      <c r="F31" s="65"/>
      <c r="G31" s="65"/>
      <c r="H31" s="65"/>
      <c r="I31" s="65"/>
      <c r="J31" s="65"/>
      <c r="K31" s="65"/>
      <c r="L31" s="71"/>
      <c r="M31" s="65"/>
      <c r="N31" s="65"/>
      <c r="O31" s="65"/>
    </row>
    <row r="32" spans="1:15" x14ac:dyDescent="0.4">
      <c r="A32" s="68">
        <v>1</v>
      </c>
      <c r="B32" s="22">
        <v>5</v>
      </c>
      <c r="C32" s="20">
        <v>10</v>
      </c>
      <c r="D32" s="20">
        <v>10</v>
      </c>
      <c r="E32" s="22">
        <v>5</v>
      </c>
      <c r="F32" s="22">
        <v>5</v>
      </c>
      <c r="G32" s="22">
        <v>5</v>
      </c>
      <c r="H32" s="22">
        <v>5</v>
      </c>
      <c r="I32" s="20">
        <v>10</v>
      </c>
      <c r="J32" s="22">
        <v>5</v>
      </c>
      <c r="K32" s="22">
        <v>5</v>
      </c>
      <c r="L32" s="21">
        <v>5</v>
      </c>
      <c r="M32" s="22">
        <v>5</v>
      </c>
      <c r="N32" s="22">
        <v>10</v>
      </c>
      <c r="O32" s="22">
        <v>10</v>
      </c>
    </row>
    <row r="33" spans="1:15" x14ac:dyDescent="0.4">
      <c r="A33" s="68">
        <v>2</v>
      </c>
      <c r="B33" s="22">
        <v>10</v>
      </c>
      <c r="C33" s="20">
        <v>20</v>
      </c>
      <c r="D33" s="20">
        <v>20</v>
      </c>
      <c r="E33" s="22">
        <v>10</v>
      </c>
      <c r="F33" s="22">
        <v>10</v>
      </c>
      <c r="G33" s="22">
        <v>20</v>
      </c>
      <c r="H33" s="22">
        <v>10</v>
      </c>
      <c r="I33" s="20">
        <v>20</v>
      </c>
      <c r="J33" s="22">
        <v>10</v>
      </c>
      <c r="K33" s="22">
        <v>10</v>
      </c>
      <c r="L33" s="21">
        <v>20</v>
      </c>
      <c r="M33" s="23">
        <v>20</v>
      </c>
      <c r="N33" s="23">
        <v>30</v>
      </c>
      <c r="O33" s="23">
        <v>30</v>
      </c>
    </row>
    <row r="34" spans="1:15" x14ac:dyDescent="0.4">
      <c r="A34" s="68">
        <v>3</v>
      </c>
      <c r="B34" s="22">
        <v>10</v>
      </c>
      <c r="C34" s="24">
        <v>40</v>
      </c>
      <c r="D34" s="24">
        <v>40</v>
      </c>
      <c r="E34" s="22">
        <v>10</v>
      </c>
      <c r="F34" s="22">
        <v>10</v>
      </c>
      <c r="G34" s="22">
        <v>10</v>
      </c>
      <c r="H34" s="22">
        <v>20</v>
      </c>
      <c r="I34" s="24">
        <v>40</v>
      </c>
      <c r="J34" s="22">
        <v>10</v>
      </c>
      <c r="K34" s="22">
        <v>10</v>
      </c>
      <c r="L34" s="21">
        <v>20</v>
      </c>
      <c r="M34" s="23">
        <v>5</v>
      </c>
      <c r="N34" s="23">
        <v>30</v>
      </c>
      <c r="O34" s="23">
        <v>30</v>
      </c>
    </row>
    <row r="35" spans="1:15" x14ac:dyDescent="0.4">
      <c r="A35" s="68">
        <v>4</v>
      </c>
      <c r="B35" s="22">
        <v>10</v>
      </c>
      <c r="C35" s="24">
        <v>20</v>
      </c>
      <c r="D35" s="24">
        <v>20</v>
      </c>
      <c r="E35" s="22">
        <v>10</v>
      </c>
      <c r="F35" s="22">
        <v>10</v>
      </c>
      <c r="G35" s="22">
        <v>10</v>
      </c>
      <c r="H35" s="22">
        <v>10</v>
      </c>
      <c r="I35" s="24">
        <v>20</v>
      </c>
      <c r="J35" s="22">
        <v>10</v>
      </c>
      <c r="K35" s="22">
        <v>10</v>
      </c>
      <c r="L35" s="21">
        <v>20</v>
      </c>
      <c r="M35" s="23">
        <v>5</v>
      </c>
      <c r="N35" s="23">
        <v>15</v>
      </c>
      <c r="O35" s="23">
        <v>15</v>
      </c>
    </row>
    <row r="36" spans="1:15" x14ac:dyDescent="0.4">
      <c r="A36" s="68">
        <v>5</v>
      </c>
      <c r="B36" s="22">
        <v>10</v>
      </c>
      <c r="C36" s="25">
        <v>20</v>
      </c>
      <c r="D36" s="25">
        <v>20</v>
      </c>
      <c r="E36" s="22">
        <v>10</v>
      </c>
      <c r="F36" s="22">
        <v>10</v>
      </c>
      <c r="G36" s="22">
        <v>10</v>
      </c>
      <c r="H36" s="22">
        <v>10</v>
      </c>
      <c r="I36" s="25">
        <v>20</v>
      </c>
      <c r="J36" s="22">
        <v>10</v>
      </c>
      <c r="K36" s="24">
        <v>40</v>
      </c>
      <c r="L36" s="21">
        <v>20</v>
      </c>
      <c r="M36" s="23">
        <v>5</v>
      </c>
      <c r="N36" s="23">
        <v>15</v>
      </c>
      <c r="O36" s="23">
        <v>15</v>
      </c>
    </row>
    <row r="37" spans="1:15" x14ac:dyDescent="0.4">
      <c r="A37" s="68">
        <v>6</v>
      </c>
      <c r="B37" s="22">
        <v>10</v>
      </c>
      <c r="C37" s="25">
        <v>20</v>
      </c>
      <c r="D37" s="25">
        <v>20</v>
      </c>
      <c r="E37" s="22">
        <v>10</v>
      </c>
      <c r="F37" s="22">
        <v>10</v>
      </c>
      <c r="G37" s="22">
        <v>10</v>
      </c>
      <c r="H37" s="22">
        <v>10</v>
      </c>
      <c r="I37" s="25">
        <v>20</v>
      </c>
      <c r="J37" s="22">
        <v>10</v>
      </c>
      <c r="K37" s="24">
        <v>0</v>
      </c>
      <c r="L37" s="21">
        <v>5</v>
      </c>
      <c r="M37" s="23">
        <v>15</v>
      </c>
      <c r="N37" s="23"/>
      <c r="O37" s="23"/>
    </row>
    <row r="38" spans="1:15" x14ac:dyDescent="0.4">
      <c r="A38" s="68">
        <v>7</v>
      </c>
      <c r="B38" s="22">
        <v>20</v>
      </c>
      <c r="C38" s="28">
        <v>10</v>
      </c>
      <c r="D38" s="28">
        <v>10</v>
      </c>
      <c r="E38" s="22">
        <v>20</v>
      </c>
      <c r="F38" s="22">
        <v>20</v>
      </c>
      <c r="G38" s="22">
        <v>10</v>
      </c>
      <c r="H38" s="22">
        <v>10</v>
      </c>
      <c r="I38" s="28">
        <v>10</v>
      </c>
      <c r="J38" s="22">
        <v>20</v>
      </c>
      <c r="K38" s="25">
        <v>20</v>
      </c>
      <c r="L38" s="21">
        <v>5</v>
      </c>
      <c r="M38" s="23">
        <v>5</v>
      </c>
      <c r="N38" s="23"/>
      <c r="O38" s="23"/>
    </row>
    <row r="39" spans="1:15" x14ac:dyDescent="0.4">
      <c r="A39" s="68">
        <v>8</v>
      </c>
      <c r="B39" s="22">
        <v>20</v>
      </c>
      <c r="C39" s="20">
        <v>20</v>
      </c>
      <c r="D39" s="20">
        <v>20</v>
      </c>
      <c r="E39" s="22">
        <v>20</v>
      </c>
      <c r="F39" s="22">
        <v>20</v>
      </c>
      <c r="G39" s="22">
        <v>20</v>
      </c>
      <c r="H39" s="22">
        <v>20</v>
      </c>
      <c r="I39" s="20">
        <v>20</v>
      </c>
      <c r="J39" s="22">
        <v>20</v>
      </c>
      <c r="K39" s="25">
        <v>20</v>
      </c>
      <c r="L39" s="21">
        <v>5</v>
      </c>
      <c r="M39" s="23">
        <v>20</v>
      </c>
      <c r="N39" s="23"/>
      <c r="O39" s="23"/>
    </row>
    <row r="40" spans="1:15" x14ac:dyDescent="0.4">
      <c r="A40" s="68">
        <v>9</v>
      </c>
      <c r="B40" s="22">
        <v>5</v>
      </c>
      <c r="C40" s="20"/>
      <c r="D40" s="20"/>
      <c r="E40" s="22">
        <v>5</v>
      </c>
      <c r="F40" s="22">
        <v>5</v>
      </c>
      <c r="G40" s="22">
        <v>5</v>
      </c>
      <c r="H40" s="22">
        <v>5</v>
      </c>
      <c r="I40" s="20"/>
      <c r="J40" s="22">
        <v>5</v>
      </c>
      <c r="K40" s="20">
        <v>20</v>
      </c>
      <c r="M40" s="26">
        <v>20</v>
      </c>
      <c r="N40" s="26"/>
      <c r="O40" s="26"/>
    </row>
    <row r="46" spans="1:15" ht="33" x14ac:dyDescent="0.4">
      <c r="A46" s="129" t="s">
        <v>139</v>
      </c>
      <c r="B46" s="129"/>
      <c r="C46" s="129"/>
    </row>
    <row r="47" spans="1:15" x14ac:dyDescent="0.4">
      <c r="A47" s="72" t="s">
        <v>140</v>
      </c>
    </row>
    <row r="48" spans="1:15" x14ac:dyDescent="0.4">
      <c r="A48" s="72" t="s">
        <v>141</v>
      </c>
    </row>
    <row r="49" spans="1:15" x14ac:dyDescent="0.4">
      <c r="A49" s="72" t="s">
        <v>142</v>
      </c>
      <c r="D49" s="72"/>
    </row>
    <row r="50" spans="1:15" x14ac:dyDescent="0.4">
      <c r="A50" s="72" t="s">
        <v>143</v>
      </c>
    </row>
    <row r="51" spans="1:15" s="70" customFormat="1" ht="58.5" customHeight="1" x14ac:dyDescent="0.4">
      <c r="A51" s="67"/>
      <c r="B51" s="76" t="str">
        <f>B3</f>
        <v>Canal Venturi</v>
      </c>
      <c r="C51" s="76" t="str">
        <f t="shared" ref="C51:O51" si="1">C3</f>
        <v>Débitmètre électromagnétique (eau)</v>
      </c>
      <c r="D51" s="76" t="str">
        <f t="shared" si="1"/>
        <v>Débitmètre électromagnétique (boue/MDV)</v>
      </c>
      <c r="E51" s="76" t="str">
        <f t="shared" si="1"/>
        <v>Seuil</v>
      </c>
      <c r="F51" s="76" t="str">
        <f t="shared" si="1"/>
        <v>Caisson</v>
      </c>
      <c r="G51" s="76" t="str">
        <f t="shared" si="1"/>
        <v>Loi COACHs</v>
      </c>
      <c r="H51" s="76" t="str">
        <f t="shared" si="1"/>
        <v>Modélisation</v>
      </c>
      <c r="I51" s="76" t="str">
        <f t="shared" si="1"/>
        <v>Débitmètre électromagnétique partiellement plein</v>
      </c>
      <c r="J51" s="76" t="str">
        <f t="shared" si="1"/>
        <v>Clapet</v>
      </c>
      <c r="K51" s="76" t="str">
        <f t="shared" si="1"/>
        <v>Hauteur/Vitesse</v>
      </c>
      <c r="L51" s="76" t="str">
        <f t="shared" si="1"/>
        <v>Détecteur de surverse</v>
      </c>
      <c r="M51" s="76" t="str">
        <f t="shared" si="1"/>
        <v>Préleveur Automatique</v>
      </c>
      <c r="N51" s="76" t="str">
        <f t="shared" si="1"/>
        <v>Vanne de prélèvement asservie</v>
      </c>
      <c r="O51" s="76" t="str">
        <f t="shared" si="1"/>
        <v>Prélèvement ponctuel</v>
      </c>
    </row>
    <row r="52" spans="1:15" x14ac:dyDescent="0.4">
      <c r="A52" s="68">
        <v>0</v>
      </c>
      <c r="B52" s="36" t="s">
        <v>144</v>
      </c>
      <c r="C52" s="36" t="s">
        <v>144</v>
      </c>
      <c r="D52" s="36" t="s">
        <v>144</v>
      </c>
      <c r="E52" s="36" t="s">
        <v>144</v>
      </c>
      <c r="F52" s="36" t="s">
        <v>144</v>
      </c>
      <c r="G52" s="36" t="s">
        <v>144</v>
      </c>
      <c r="H52" s="36" t="s">
        <v>144</v>
      </c>
      <c r="I52" s="36" t="s">
        <v>144</v>
      </c>
      <c r="J52" s="36" t="s">
        <v>144</v>
      </c>
      <c r="K52" s="36" t="s">
        <v>144</v>
      </c>
      <c r="L52" s="36" t="s">
        <v>144</v>
      </c>
      <c r="M52" s="36" t="s">
        <v>144</v>
      </c>
      <c r="N52" s="36" t="s">
        <v>144</v>
      </c>
      <c r="O52" s="36" t="s">
        <v>144</v>
      </c>
    </row>
    <row r="53" spans="1:15" x14ac:dyDescent="0.4">
      <c r="A53" s="68">
        <v>1</v>
      </c>
      <c r="B53" s="37" t="s">
        <v>145</v>
      </c>
      <c r="C53" s="37" t="s">
        <v>145</v>
      </c>
      <c r="D53" s="37" t="s">
        <v>145</v>
      </c>
      <c r="E53" s="37" t="s">
        <v>145</v>
      </c>
      <c r="F53" s="37" t="s">
        <v>145</v>
      </c>
      <c r="G53" s="37" t="s">
        <v>145</v>
      </c>
      <c r="H53" s="37" t="s">
        <v>145</v>
      </c>
      <c r="I53" s="37" t="s">
        <v>145</v>
      </c>
      <c r="J53" s="37" t="s">
        <v>145</v>
      </c>
      <c r="K53" s="37" t="s">
        <v>145</v>
      </c>
      <c r="L53" s="37" t="s">
        <v>145</v>
      </c>
      <c r="M53" s="36" t="s">
        <v>146</v>
      </c>
      <c r="N53" s="36" t="s">
        <v>145</v>
      </c>
      <c r="O53" s="36" t="s">
        <v>145</v>
      </c>
    </row>
    <row r="54" spans="1:15" x14ac:dyDescent="0.4">
      <c r="A54" s="68">
        <v>2</v>
      </c>
      <c r="B54" s="37" t="s">
        <v>145</v>
      </c>
      <c r="C54" s="37" t="s">
        <v>145</v>
      </c>
      <c r="D54" s="37" t="s">
        <v>145</v>
      </c>
      <c r="E54" s="37" t="s">
        <v>145</v>
      </c>
      <c r="F54" s="37" t="s">
        <v>145</v>
      </c>
      <c r="G54" s="37" t="s">
        <v>145</v>
      </c>
      <c r="H54" s="37" t="s">
        <v>145</v>
      </c>
      <c r="I54" s="37" t="s">
        <v>145</v>
      </c>
      <c r="J54" s="37" t="s">
        <v>145</v>
      </c>
      <c r="K54" s="37" t="s">
        <v>145</v>
      </c>
      <c r="L54" s="37" t="s">
        <v>145</v>
      </c>
      <c r="M54" s="37" t="s">
        <v>146</v>
      </c>
      <c r="N54" s="36" t="s">
        <v>145</v>
      </c>
      <c r="O54" s="37" t="s">
        <v>145</v>
      </c>
    </row>
    <row r="55" spans="1:15" x14ac:dyDescent="0.4">
      <c r="A55" s="68">
        <v>3</v>
      </c>
      <c r="B55" s="37" t="s">
        <v>145</v>
      </c>
      <c r="C55" s="37" t="s">
        <v>147</v>
      </c>
      <c r="D55" s="37" t="s">
        <v>147</v>
      </c>
      <c r="E55" s="37" t="s">
        <v>146</v>
      </c>
      <c r="F55" s="37" t="s">
        <v>145</v>
      </c>
      <c r="G55" s="37" t="s">
        <v>146</v>
      </c>
      <c r="H55" s="37" t="s">
        <v>146</v>
      </c>
      <c r="I55" s="37" t="s">
        <v>146</v>
      </c>
      <c r="J55" s="37" t="s">
        <v>146</v>
      </c>
      <c r="K55" s="37" t="s">
        <v>146</v>
      </c>
      <c r="L55" s="37" t="s">
        <v>146</v>
      </c>
      <c r="M55" s="35" t="s">
        <v>146</v>
      </c>
      <c r="N55" s="36" t="s">
        <v>145</v>
      </c>
      <c r="O55" s="35" t="s">
        <v>145</v>
      </c>
    </row>
    <row r="56" spans="1:15" x14ac:dyDescent="0.4">
      <c r="A56" s="68">
        <v>4</v>
      </c>
      <c r="B56" s="37" t="s">
        <v>145</v>
      </c>
      <c r="C56" s="37" t="s">
        <v>146</v>
      </c>
      <c r="D56" s="37" t="s">
        <v>146</v>
      </c>
      <c r="E56" s="37" t="s">
        <v>146</v>
      </c>
      <c r="F56" s="37" t="s">
        <v>146</v>
      </c>
      <c r="G56" s="37" t="s">
        <v>146</v>
      </c>
      <c r="H56" s="37" t="s">
        <v>146</v>
      </c>
      <c r="I56" s="37" t="s">
        <v>146</v>
      </c>
      <c r="J56" s="37" t="s">
        <v>146</v>
      </c>
      <c r="K56" s="37" t="s">
        <v>146</v>
      </c>
      <c r="L56" s="37" t="s">
        <v>146</v>
      </c>
      <c r="M56" s="35" t="s">
        <v>146</v>
      </c>
      <c r="N56" s="35" t="s">
        <v>145</v>
      </c>
      <c r="O56" s="37" t="s">
        <v>145</v>
      </c>
    </row>
    <row r="57" spans="1:15" x14ac:dyDescent="0.4">
      <c r="A57" s="68">
        <v>5</v>
      </c>
      <c r="B57" s="37" t="s">
        <v>146</v>
      </c>
      <c r="C57" s="37" t="s">
        <v>146</v>
      </c>
      <c r="D57" s="37" t="s">
        <v>146</v>
      </c>
      <c r="E57" s="37" t="s">
        <v>146</v>
      </c>
      <c r="F57" s="37" t="s">
        <v>146</v>
      </c>
      <c r="G57" s="37" t="s">
        <v>146</v>
      </c>
      <c r="H57" s="37" t="s">
        <v>146</v>
      </c>
      <c r="I57" s="37" t="s">
        <v>146</v>
      </c>
      <c r="J57" s="37" t="s">
        <v>146</v>
      </c>
      <c r="K57" s="37" t="s">
        <v>146</v>
      </c>
      <c r="L57" s="37" t="s">
        <v>146</v>
      </c>
      <c r="M57" s="35" t="s">
        <v>146</v>
      </c>
      <c r="N57" s="35" t="s">
        <v>145</v>
      </c>
      <c r="O57" s="35" t="s">
        <v>145</v>
      </c>
    </row>
    <row r="58" spans="1:15" x14ac:dyDescent="0.4">
      <c r="A58" s="68">
        <v>6</v>
      </c>
      <c r="B58" s="37" t="s">
        <v>146</v>
      </c>
      <c r="C58" s="37" t="s">
        <v>146</v>
      </c>
      <c r="D58" s="37" t="s">
        <v>146</v>
      </c>
      <c r="E58" s="37" t="s">
        <v>146</v>
      </c>
      <c r="F58" s="37" t="s">
        <v>146</v>
      </c>
      <c r="G58" s="37" t="s">
        <v>146</v>
      </c>
      <c r="H58" s="37" t="s">
        <v>146</v>
      </c>
      <c r="I58" s="37" t="s">
        <v>146</v>
      </c>
      <c r="J58" s="37" t="s">
        <v>146</v>
      </c>
      <c r="K58" s="37" t="s">
        <v>146</v>
      </c>
      <c r="L58" s="37" t="s">
        <v>146</v>
      </c>
      <c r="M58" s="35" t="s">
        <v>145</v>
      </c>
      <c r="N58" s="35"/>
      <c r="O58" s="35"/>
    </row>
    <row r="59" spans="1:15" x14ac:dyDescent="0.4">
      <c r="A59" s="68">
        <v>7</v>
      </c>
      <c r="B59" s="37" t="s">
        <v>146</v>
      </c>
      <c r="C59" s="37" t="s">
        <v>146</v>
      </c>
      <c r="D59" s="37" t="s">
        <v>146</v>
      </c>
      <c r="E59" s="37" t="s">
        <v>146</v>
      </c>
      <c r="F59" s="37" t="s">
        <v>146</v>
      </c>
      <c r="G59" s="37" t="s">
        <v>146</v>
      </c>
      <c r="H59" s="37" t="s">
        <v>146</v>
      </c>
      <c r="I59" s="37" t="s">
        <v>146</v>
      </c>
      <c r="J59" s="37" t="s">
        <v>146</v>
      </c>
      <c r="K59" s="37" t="s">
        <v>146</v>
      </c>
      <c r="L59" s="37" t="s">
        <v>146</v>
      </c>
      <c r="M59" s="35" t="s">
        <v>146</v>
      </c>
      <c r="N59" s="35"/>
      <c r="O59" s="35"/>
    </row>
    <row r="60" spans="1:15" x14ac:dyDescent="0.4">
      <c r="A60" s="68">
        <v>8</v>
      </c>
      <c r="B60" s="37" t="s">
        <v>146</v>
      </c>
      <c r="C60" s="37" t="s">
        <v>146</v>
      </c>
      <c r="D60" s="37" t="s">
        <v>145</v>
      </c>
      <c r="E60" s="37" t="s">
        <v>146</v>
      </c>
      <c r="F60" s="37" t="s">
        <v>146</v>
      </c>
      <c r="G60" s="37" t="s">
        <v>146</v>
      </c>
      <c r="H60" s="37" t="s">
        <v>146</v>
      </c>
      <c r="I60" s="37" t="s">
        <v>146</v>
      </c>
      <c r="J60" s="37" t="s">
        <v>146</v>
      </c>
      <c r="K60" s="37" t="s">
        <v>146</v>
      </c>
      <c r="L60" s="37" t="s">
        <v>146</v>
      </c>
      <c r="M60" s="35" t="s">
        <v>146</v>
      </c>
      <c r="N60" s="35"/>
      <c r="O60" s="35"/>
    </row>
    <row r="61" spans="1:15" x14ac:dyDescent="0.4">
      <c r="A61" s="68">
        <v>9</v>
      </c>
      <c r="B61" s="37" t="s">
        <v>146</v>
      </c>
      <c r="C61" s="37"/>
      <c r="D61" s="37"/>
      <c r="E61" s="37" t="s">
        <v>145</v>
      </c>
      <c r="F61" s="37" t="s">
        <v>145</v>
      </c>
      <c r="G61" s="37" t="s">
        <v>145</v>
      </c>
      <c r="H61" s="37" t="s">
        <v>145</v>
      </c>
      <c r="I61" s="37" t="s">
        <v>145</v>
      </c>
      <c r="J61" s="37" t="s">
        <v>145</v>
      </c>
      <c r="K61" s="37" t="s">
        <v>145</v>
      </c>
      <c r="L61" s="37" t="s">
        <v>145</v>
      </c>
      <c r="M61" s="35" t="s">
        <v>146</v>
      </c>
      <c r="N61" s="35"/>
      <c r="O61" s="35"/>
    </row>
  </sheetData>
  <mergeCells count="2">
    <mergeCell ref="A25:C25"/>
    <mergeCell ref="A46:C46"/>
  </mergeCells>
  <conditionalFormatting sqref="B3:N3">
    <cfRule type="expression" priority="10">
      <formula>IF(#REF!="Industrie",1,0)</formula>
    </cfRule>
  </conditionalFormatting>
  <conditionalFormatting sqref="B30:O30">
    <cfRule type="expression" priority="5">
      <formula>IF(#REF!="Industrie",1,0)</formula>
    </cfRule>
  </conditionalFormatting>
  <conditionalFormatting sqref="B51:O51">
    <cfRule type="expression" priority="1">
      <formula>IF(#REF!="Industrie",1,0)</formula>
    </cfRule>
  </conditionalFormatting>
  <conditionalFormatting sqref="M33:O33">
    <cfRule type="expression" dxfId="2" priority="7">
      <formula>IF($U$44="x",1,0)</formula>
    </cfRule>
  </conditionalFormatting>
  <conditionalFormatting sqref="M37:O37">
    <cfRule type="expression" dxfId="1" priority="8">
      <formula>IF($U$44="x",1,0)</formula>
    </cfRule>
  </conditionalFormatting>
  <conditionalFormatting sqref="M58:O58">
    <cfRule type="expression" dxfId="0" priority="4">
      <formula>IF($U$44="x",1,0)</formula>
    </cfRule>
  </conditionalFormatting>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Feuil9"/>
  <dimension ref="A1:AD51"/>
  <sheetViews>
    <sheetView showGridLines="0" zoomScale="90" zoomScaleNormal="90" workbookViewId="0">
      <selection activeCell="G41" sqref="G41"/>
    </sheetView>
  </sheetViews>
  <sheetFormatPr baseColWidth="10" defaultColWidth="11.41015625" defaultRowHeight="12.7" x14ac:dyDescent="0.4"/>
  <cols>
    <col min="1" max="1" width="36.87890625" bestFit="1" customWidth="1"/>
    <col min="2" max="2" width="24.41015625" customWidth="1"/>
    <col min="3" max="3" width="20.5859375" customWidth="1"/>
    <col min="4" max="4" width="30.29296875" customWidth="1"/>
    <col min="7" max="7" width="19" customWidth="1"/>
    <col min="14" max="14" width="13.41015625" customWidth="1"/>
  </cols>
  <sheetData>
    <row r="1" spans="1:29" ht="13" thickBot="1" x14ac:dyDescent="0.45">
      <c r="O1" s="12"/>
      <c r="P1" s="13" t="s">
        <v>148</v>
      </c>
      <c r="Q1" s="2"/>
      <c r="R1" s="33">
        <v>34</v>
      </c>
      <c r="S1" s="14">
        <f>R1+2</f>
        <v>36</v>
      </c>
      <c r="T1" s="14">
        <f t="shared" ref="T1:AB1" si="0">S1+2</f>
        <v>38</v>
      </c>
      <c r="U1" s="14">
        <f t="shared" si="0"/>
        <v>40</v>
      </c>
      <c r="V1" s="14">
        <f t="shared" si="0"/>
        <v>42</v>
      </c>
      <c r="W1" s="14">
        <f t="shared" si="0"/>
        <v>44</v>
      </c>
      <c r="X1" s="14">
        <f t="shared" si="0"/>
        <v>46</v>
      </c>
      <c r="Y1" s="14">
        <f t="shared" si="0"/>
        <v>48</v>
      </c>
      <c r="Z1" s="14">
        <f t="shared" si="0"/>
        <v>50</v>
      </c>
      <c r="AA1" s="14">
        <f t="shared" si="0"/>
        <v>52</v>
      </c>
      <c r="AB1" s="14">
        <f t="shared" si="0"/>
        <v>54</v>
      </c>
      <c r="AC1" s="15">
        <f>AB1+2</f>
        <v>56</v>
      </c>
    </row>
    <row r="2" spans="1:29" ht="13" thickBot="1" x14ac:dyDescent="0.45">
      <c r="O2" s="1" t="s">
        <v>4</v>
      </c>
      <c r="P2" s="1" t="s">
        <v>4</v>
      </c>
      <c r="Q2" s="3"/>
      <c r="R2" s="1" t="s">
        <v>1</v>
      </c>
      <c r="S2" s="1" t="s">
        <v>2</v>
      </c>
      <c r="T2" s="1" t="s">
        <v>3</v>
      </c>
      <c r="U2" s="1" t="s">
        <v>6</v>
      </c>
      <c r="V2" s="1" t="s">
        <v>7</v>
      </c>
      <c r="W2" s="1" t="s">
        <v>8</v>
      </c>
      <c r="X2" s="1" t="s">
        <v>9</v>
      </c>
      <c r="Y2" s="1" t="s">
        <v>10</v>
      </c>
      <c r="Z2" s="1" t="s">
        <v>11</v>
      </c>
      <c r="AA2" s="1" t="s">
        <v>12</v>
      </c>
      <c r="AB2" s="1" t="s">
        <v>13</v>
      </c>
      <c r="AC2" s="16" t="s">
        <v>14</v>
      </c>
    </row>
    <row r="3" spans="1:29" ht="13" thickBot="1" x14ac:dyDescent="0.45">
      <c r="A3" s="5" t="s">
        <v>149</v>
      </c>
      <c r="B3" s="5" t="s">
        <v>150</v>
      </c>
      <c r="D3" s="11" t="s">
        <v>151</v>
      </c>
      <c r="E3" s="5" t="s">
        <v>185</v>
      </c>
      <c r="F3" s="5" t="s">
        <v>186</v>
      </c>
      <c r="G3" s="11" t="s">
        <v>151</v>
      </c>
      <c r="H3" s="11" t="s">
        <v>151</v>
      </c>
      <c r="I3" s="5" t="s">
        <v>4</v>
      </c>
      <c r="O3" s="1" t="s">
        <v>152</v>
      </c>
      <c r="P3" s="1" t="s">
        <v>153</v>
      </c>
      <c r="Q3" s="17" t="s">
        <v>0</v>
      </c>
      <c r="R3" s="30" t="e">
        <f ca="1">IF(OR(INDIRECT("SYNTHESE!C"&amp;R$1)=PARAM!$O3,INDIRECT("SYNTHESE!C"&amp;R$1)=PARAM!$P3),INDIRECT("SYNTHESE!G"&amp;R$1),"")</f>
        <v>#REF!</v>
      </c>
      <c r="S3" s="30" t="e">
        <f ca="1">IF(OR(INDIRECT("SYNTHESE!C"&amp;S$1)=PARAM!$O3,INDIRECT("SYNTHESE!C"&amp;S$1)=PARAM!$P3),INDIRECT("SYNTHESE!G"&amp;S$1),"")</f>
        <v>#REF!</v>
      </c>
      <c r="T3" s="30" t="e">
        <f ca="1">IF(OR(INDIRECT("SYNTHESE!C"&amp;T$1)=PARAM!$O3,INDIRECT("SYNTHESE!C"&amp;T$1)=PARAM!$P3),INDIRECT("SYNTHESE!G"&amp;T$1),"")</f>
        <v>#REF!</v>
      </c>
      <c r="U3" s="30" t="e">
        <f ca="1">IF(OR(INDIRECT("SYNTHESE!C"&amp;U$1)=PARAM!$O3,INDIRECT("SYNTHESE!C"&amp;U$1)=PARAM!$P3),INDIRECT("SYNTHESE!G"&amp;U$1),"")</f>
        <v>#REF!</v>
      </c>
      <c r="V3" s="30" t="e">
        <f ca="1">IF(OR(INDIRECT("SYNTHESE!C"&amp;V$1)=PARAM!$O3,INDIRECT("SYNTHESE!C"&amp;V$1)=PARAM!$P3),INDIRECT("SYNTHESE!G"&amp;V$1),"")</f>
        <v>#REF!</v>
      </c>
      <c r="W3" s="30" t="e">
        <f ca="1">IF(OR(INDIRECT("SYNTHESE!C"&amp;W$1)=PARAM!$O3,INDIRECT("SYNTHESE!C"&amp;W$1)=PARAM!$P3),INDIRECT("SYNTHESE!G"&amp;W$1),"")</f>
        <v>#REF!</v>
      </c>
      <c r="X3" s="30" t="e">
        <f ca="1">IF(OR(INDIRECT("SYNTHESE!C"&amp;X$1)=PARAM!$O3,INDIRECT("SYNTHESE!C"&amp;X$1)=PARAM!$P3),INDIRECT("SYNTHESE!G"&amp;X$1),"")</f>
        <v>#REF!</v>
      </c>
      <c r="Y3" s="30" t="e">
        <f ca="1">IF(OR(INDIRECT("SYNTHESE!C"&amp;Y$1)=PARAM!$O3,INDIRECT("SYNTHESE!C"&amp;Y$1)=PARAM!$P3),INDIRECT("SYNTHESE!G"&amp;Y$1),"")</f>
        <v>#REF!</v>
      </c>
      <c r="Z3" s="30" t="e">
        <f ca="1">IF(OR(INDIRECT("SYNTHESE!C"&amp;Z$1)=PARAM!$O3,INDIRECT("SYNTHESE!C"&amp;Z$1)=PARAM!$P3),INDIRECT("SYNTHESE!G"&amp;Z$1),"")</f>
        <v>#REF!</v>
      </c>
      <c r="AA3" s="30" t="e">
        <f ca="1">IF(OR(INDIRECT("SYNTHESE!C"&amp;AA$1)=PARAM!$O3,INDIRECT("SYNTHESE!C"&amp;AA$1)=PARAM!$P3),INDIRECT("SYNTHESE!G"&amp;AA$1),"")</f>
        <v>#REF!</v>
      </c>
      <c r="AB3" s="30" t="e">
        <f ca="1">IF(OR(INDIRECT("SYNTHESE!C"&amp;AB$1)=PARAM!$O3,INDIRECT("SYNTHESE!C"&amp;AB$1)=PARAM!$P3),INDIRECT("SYNTHESE!G"&amp;AB$1),"")</f>
        <v>#REF!</v>
      </c>
      <c r="AC3" s="30" t="e">
        <f ca="1">IF(OR(INDIRECT("SYNTHESE!C"&amp;AC$1)=PARAM!$O3,INDIRECT("SYNTHESE!C"&amp;AC$1)=PARAM!$P3),INDIRECT("SYNTHESE!G"&amp;AC$1),"")</f>
        <v>#REF!</v>
      </c>
    </row>
    <row r="4" spans="1:29" ht="13" thickBot="1" x14ac:dyDescent="0.45">
      <c r="A4" t="s">
        <v>47</v>
      </c>
      <c r="B4" t="s">
        <v>56</v>
      </c>
      <c r="D4" s="9" t="s">
        <v>154</v>
      </c>
      <c r="E4" s="1" t="s">
        <v>155</v>
      </c>
      <c r="F4" s="8" t="s">
        <v>156</v>
      </c>
      <c r="G4" s="1" t="s">
        <v>18</v>
      </c>
      <c r="H4" t="s">
        <v>157</v>
      </c>
      <c r="I4" s="1" t="s">
        <v>155</v>
      </c>
      <c r="O4" s="132" t="str">
        <f ca="1">IF(COUNTIF(R3:AC4,"Non validé par absence d'équipement")&gt;0,"Non validé",IF(COUNTIF(R3:AC4,"Non validé")&gt;0,"Non validé",IF(COUNTIF(R3:AC4,"Validé avec réserve")&gt;0,"Validé avec réserve",IF(COUNTIF(R3:AC4,"Validé")&gt;0,"Validé",""))))</f>
        <v/>
      </c>
      <c r="P4" s="134"/>
      <c r="Q4" s="19" t="s">
        <v>5</v>
      </c>
      <c r="R4" s="30" t="e">
        <f ca="1">IF(OR(INDIRECT("SYNTHESE!C"&amp;R$1)=PARAM!$O3,INDIRECT("SYNTHESE!C"&amp;R$1)=PARAM!$P3),INDIRECT("SYNTHESE!G"&amp;R$1+1),"")</f>
        <v>#REF!</v>
      </c>
      <c r="S4" s="30" t="e">
        <f ca="1">IF(OR(INDIRECT("SYNTHESE!C"&amp;S$1)=PARAM!$O3,INDIRECT("SYNTHESE!C"&amp;S$1)=PARAM!$P3),INDIRECT("SYNTHESE!G"&amp;S$1+1),"")</f>
        <v>#REF!</v>
      </c>
      <c r="T4" s="30" t="e">
        <f ca="1">IF(OR(INDIRECT("SYNTHESE!C"&amp;T$1)=PARAM!$O3,INDIRECT("SYNTHESE!C"&amp;T$1)=PARAM!$P3),INDIRECT("SYNTHESE!G"&amp;T$1+1),"")</f>
        <v>#REF!</v>
      </c>
      <c r="U4" s="30" t="e">
        <f ca="1">IF(OR(INDIRECT("SYNTHESE!C"&amp;U$1)=PARAM!$O3,INDIRECT("SYNTHESE!C"&amp;U$1)=PARAM!$P3),INDIRECT("SYNTHESE!G"&amp;U$1+1),"")</f>
        <v>#REF!</v>
      </c>
      <c r="V4" s="30" t="e">
        <f ca="1">IF(OR(INDIRECT("SYNTHESE!C"&amp;V$1)=PARAM!$O3,INDIRECT("SYNTHESE!C"&amp;V$1)=PARAM!$P3),INDIRECT("SYNTHESE!G"&amp;V$1+1),"")</f>
        <v>#REF!</v>
      </c>
      <c r="W4" s="30" t="e">
        <f ca="1">IF(OR(INDIRECT("SYNTHESE!C"&amp;W$1)=PARAM!$O3,INDIRECT("SYNTHESE!C"&amp;W$1)=PARAM!$P3),INDIRECT("SYNTHESE!G"&amp;W$1+1),"")</f>
        <v>#REF!</v>
      </c>
      <c r="X4" s="30" t="e">
        <f ca="1">IF(OR(INDIRECT("SYNTHESE!C"&amp;X$1)=PARAM!$O3,INDIRECT("SYNTHESE!C"&amp;X$1)=PARAM!$P3),INDIRECT("SYNTHESE!G"&amp;X$1+1),"")</f>
        <v>#REF!</v>
      </c>
      <c r="Y4" s="30" t="e">
        <f ca="1">IF(OR(INDIRECT("SYNTHESE!C"&amp;Y$1)=PARAM!$O3,INDIRECT("SYNTHESE!C"&amp;Y$1)=PARAM!$P3),INDIRECT("SYNTHESE!G"&amp;Y$1+1),"")</f>
        <v>#REF!</v>
      </c>
      <c r="Z4" s="30" t="e">
        <f ca="1">IF(OR(INDIRECT("SYNTHESE!C"&amp;Z$1)=PARAM!$O3,INDIRECT("SYNTHESE!C"&amp;Z$1)=PARAM!$P3),INDIRECT("SYNTHESE!G"&amp;Z$1+1),"")</f>
        <v>#REF!</v>
      </c>
      <c r="AA4" s="30" t="e">
        <f ca="1">IF(OR(INDIRECT("SYNTHESE!C"&amp;AA$1)=PARAM!$O3,INDIRECT("SYNTHESE!C"&amp;AA$1)=PARAM!$P3),INDIRECT("SYNTHESE!G"&amp;AA$1+1),"")</f>
        <v>#REF!</v>
      </c>
      <c r="AB4" s="30" t="e">
        <f ca="1">IF(OR(INDIRECT("SYNTHESE!C"&amp;AB$1)=PARAM!$O3,INDIRECT("SYNTHESE!C"&amp;AB$1)=PARAM!$P3),INDIRECT("SYNTHESE!G"&amp;AB$1+1),"")</f>
        <v>#REF!</v>
      </c>
      <c r="AC4" s="30" t="e">
        <f ca="1">IF(OR(INDIRECT("SYNTHESE!C"&amp;AC$1)=PARAM!$O3,INDIRECT("SYNTHESE!C"&amp;AC$1)=PARAM!$P3),INDIRECT("SYNTHESE!G"&amp;AC$1+1),"")</f>
        <v>#REF!</v>
      </c>
    </row>
    <row r="5" spans="1:29" ht="13" thickBot="1" x14ac:dyDescent="0.45">
      <c r="A5" t="s">
        <v>48</v>
      </c>
      <c r="B5" t="s">
        <v>57</v>
      </c>
      <c r="D5" s="7" t="s">
        <v>34</v>
      </c>
      <c r="E5" s="1" t="s">
        <v>152</v>
      </c>
      <c r="F5" s="8" t="s">
        <v>158</v>
      </c>
      <c r="G5" s="1" t="s">
        <v>159</v>
      </c>
      <c r="H5" t="s">
        <v>160</v>
      </c>
      <c r="I5" s="1" t="s">
        <v>152</v>
      </c>
      <c r="O5" s="1"/>
      <c r="P5" s="8"/>
      <c r="Q5" s="3"/>
      <c r="AC5" s="4"/>
    </row>
    <row r="6" spans="1:29" ht="13" thickBot="1" x14ac:dyDescent="0.45">
      <c r="A6" t="s">
        <v>49</v>
      </c>
      <c r="B6" t="s">
        <v>58</v>
      </c>
      <c r="D6" s="42" t="s">
        <v>29</v>
      </c>
      <c r="E6" s="1" t="s">
        <v>19</v>
      </c>
      <c r="F6" s="8" t="s">
        <v>161</v>
      </c>
      <c r="I6" s="1" t="s">
        <v>19</v>
      </c>
      <c r="O6" s="1" t="s">
        <v>19</v>
      </c>
      <c r="P6" s="1" t="s">
        <v>162</v>
      </c>
      <c r="Q6" s="17" t="s">
        <v>0</v>
      </c>
      <c r="R6" s="30" t="e">
        <f ca="1">IF(OR(INDIRECT("SYNTHESE!C"&amp;R$1)=PARAM!$O6,INDIRECT("SYNTHESE!C"&amp;R$1)=PARAM!$P6),INDIRECT("SYNTHESE!G"&amp;R$1),"")</f>
        <v>#REF!</v>
      </c>
      <c r="S6" s="30" t="e">
        <f ca="1">IF(OR(INDIRECT("SYNTHESE!C"&amp;S$1)=PARAM!$O6,INDIRECT("SYNTHESE!C"&amp;S$1)=PARAM!$P6),INDIRECT("SYNTHESE!G"&amp;S$1),"")</f>
        <v>#REF!</v>
      </c>
      <c r="T6" s="30" t="e">
        <f ca="1">IF(OR(INDIRECT("SYNTHESE!C"&amp;T$1)=PARAM!$O6,INDIRECT("SYNTHESE!C"&amp;T$1)=PARAM!$P6),INDIRECT("SYNTHESE!G"&amp;T$1),"")</f>
        <v>#REF!</v>
      </c>
      <c r="U6" s="30" t="e">
        <f ca="1">IF(OR(INDIRECT("SYNTHESE!C"&amp;U$1)=PARAM!$O6,INDIRECT("SYNTHESE!C"&amp;U$1)=PARAM!$P6),INDIRECT("SYNTHESE!G"&amp;U$1),"")</f>
        <v>#REF!</v>
      </c>
      <c r="V6" s="30" t="e">
        <f ca="1">IF(OR(INDIRECT("SYNTHESE!C"&amp;V$1)=PARAM!$O6,INDIRECT("SYNTHESE!C"&amp;V$1)=PARAM!$P6),INDIRECT("SYNTHESE!G"&amp;V$1),"")</f>
        <v>#REF!</v>
      </c>
      <c r="W6" s="30" t="e">
        <f ca="1">IF(OR(INDIRECT("SYNTHESE!C"&amp;W$1)=PARAM!$O6,INDIRECT("SYNTHESE!C"&amp;W$1)=PARAM!$P6),INDIRECT("SYNTHESE!G"&amp;W$1),"")</f>
        <v>#REF!</v>
      </c>
      <c r="X6" s="30" t="e">
        <f ca="1">IF(OR(INDIRECT("SYNTHESE!C"&amp;X$1)=PARAM!$O6,INDIRECT("SYNTHESE!C"&amp;X$1)=PARAM!$P6),INDIRECT("SYNTHESE!G"&amp;X$1),"")</f>
        <v>#REF!</v>
      </c>
      <c r="Y6" s="30" t="e">
        <f ca="1">IF(OR(INDIRECT("SYNTHESE!C"&amp;Y$1)=PARAM!$O6,INDIRECT("SYNTHESE!C"&amp;Y$1)=PARAM!$P6),INDIRECT("SYNTHESE!G"&amp;Y$1),"")</f>
        <v>#REF!</v>
      </c>
      <c r="Z6" s="30" t="e">
        <f ca="1">IF(OR(INDIRECT("SYNTHESE!C"&amp;Z$1)=PARAM!$O6,INDIRECT("SYNTHESE!C"&amp;Z$1)=PARAM!$P6),INDIRECT("SYNTHESE!G"&amp;Z$1),"")</f>
        <v>#REF!</v>
      </c>
      <c r="AA6" s="30" t="e">
        <f ca="1">IF(OR(INDIRECT("SYNTHESE!C"&amp;AA$1)=PARAM!$O6,INDIRECT("SYNTHESE!C"&amp;AA$1)=PARAM!$P6),INDIRECT("SYNTHESE!G"&amp;AA$1),"")</f>
        <v>#REF!</v>
      </c>
      <c r="AB6" s="30" t="e">
        <f ca="1">IF(OR(INDIRECT("SYNTHESE!C"&amp;AB$1)=PARAM!$O6,INDIRECT("SYNTHESE!C"&amp;AB$1)=PARAM!$P6),INDIRECT("SYNTHESE!G"&amp;AB$1),"")</f>
        <v>#REF!</v>
      </c>
      <c r="AC6" s="30" t="e">
        <f ca="1">IF(OR(INDIRECT("SYNTHESE!C"&amp;AC$1)=PARAM!$O6,INDIRECT("SYNTHESE!C"&amp;AC$1)=PARAM!$P6),INDIRECT("SYNTHESE!G"&amp;AC$1),"")</f>
        <v>#REF!</v>
      </c>
    </row>
    <row r="7" spans="1:29" ht="13" thickBot="1" x14ac:dyDescent="0.45">
      <c r="A7" t="s">
        <v>50</v>
      </c>
      <c r="D7" s="29" t="s">
        <v>163</v>
      </c>
      <c r="E7" s="1" t="s">
        <v>164</v>
      </c>
      <c r="F7" s="8" t="s">
        <v>165</v>
      </c>
      <c r="I7" s="1" t="s">
        <v>164</v>
      </c>
      <c r="O7" s="132" t="str">
        <f ca="1">IF(COUNTIF(R6:AC7,"Non validé par absence d'équipement")&gt;0,"Non validé",IF(COUNTIF(R6:AC7,"Non validé")&gt;0,"Non validé",IF(COUNTIF(R6:AC7,"Validé avec réserve")&gt;0,"Validé avec réserve",IF(COUNTIF(R6:AC7,"Validé")&gt;0,"Validé",""))))</f>
        <v/>
      </c>
      <c r="P7" s="133"/>
      <c r="Q7" s="18" t="s">
        <v>5</v>
      </c>
      <c r="R7" s="30" t="e">
        <f ca="1">IF(OR(INDIRECT("SYNTHESE!C"&amp;R$1)=PARAM!$O6,INDIRECT("SYNTHESE!C"&amp;R$1)=PARAM!$P6),INDIRECT("SYNTHESE!G"&amp;R$1+1),"")</f>
        <v>#REF!</v>
      </c>
      <c r="S7" s="30" t="e">
        <f ca="1">IF(OR(INDIRECT("SYNTHESE!C"&amp;S$1)=PARAM!$O6,INDIRECT("SYNTHESE!C"&amp;S$1)=PARAM!$P6),INDIRECT("SYNTHESE!G"&amp;S$1+1),"")</f>
        <v>#REF!</v>
      </c>
      <c r="T7" s="30" t="e">
        <f ca="1">IF(OR(INDIRECT("SYNTHESE!C"&amp;T$1)=PARAM!$O6,INDIRECT("SYNTHESE!C"&amp;T$1)=PARAM!$P6),INDIRECT("SYNTHESE!G"&amp;T$1+1),"")</f>
        <v>#REF!</v>
      </c>
      <c r="U7" s="30" t="e">
        <f ca="1">IF(OR(INDIRECT("SYNTHESE!C"&amp;U$1)=PARAM!$O6,INDIRECT("SYNTHESE!C"&amp;U$1)=PARAM!$P6),INDIRECT("SYNTHESE!G"&amp;U$1+1),"")</f>
        <v>#REF!</v>
      </c>
      <c r="V7" s="30" t="e">
        <f ca="1">IF(OR(INDIRECT("SYNTHESE!C"&amp;V$1)=PARAM!$O6,INDIRECT("SYNTHESE!C"&amp;V$1)=PARAM!$P6),INDIRECT("SYNTHESE!G"&amp;V$1+1),"")</f>
        <v>#REF!</v>
      </c>
      <c r="W7" s="30" t="e">
        <f ca="1">IF(OR(INDIRECT("SYNTHESE!C"&amp;W$1)=PARAM!$O6,INDIRECT("SYNTHESE!C"&amp;W$1)=PARAM!$P6),INDIRECT("SYNTHESE!G"&amp;W$1+1),"")</f>
        <v>#REF!</v>
      </c>
      <c r="X7" s="30" t="e">
        <f ca="1">IF(OR(INDIRECT("SYNTHESE!C"&amp;X$1)=PARAM!$O6,INDIRECT("SYNTHESE!C"&amp;X$1)=PARAM!$P6),INDIRECT("SYNTHESE!G"&amp;X$1+1),"")</f>
        <v>#REF!</v>
      </c>
      <c r="Y7" s="30" t="e">
        <f ca="1">IF(OR(INDIRECT("SYNTHESE!C"&amp;Y$1)=PARAM!$O6,INDIRECT("SYNTHESE!C"&amp;Y$1)=PARAM!$P6),INDIRECT("SYNTHESE!G"&amp;Y$1+1),"")</f>
        <v>#REF!</v>
      </c>
      <c r="Z7" s="30" t="e">
        <f ca="1">IF(OR(INDIRECT("SYNTHESE!C"&amp;Z$1)=PARAM!$O6,INDIRECT("SYNTHESE!C"&amp;Z$1)=PARAM!$P6),INDIRECT("SYNTHESE!G"&amp;Z$1+1),"")</f>
        <v>#REF!</v>
      </c>
      <c r="AA7" s="30" t="e">
        <f ca="1">IF(OR(INDIRECT("SYNTHESE!C"&amp;AA$1)=PARAM!$O6,INDIRECT("SYNTHESE!C"&amp;AA$1)=PARAM!$P6),INDIRECT("SYNTHESE!G"&amp;AA$1+1),"")</f>
        <v>#REF!</v>
      </c>
      <c r="AB7" s="30" t="e">
        <f ca="1">IF(OR(INDIRECT("SYNTHESE!C"&amp;AB$1)=PARAM!$O6,INDIRECT("SYNTHESE!C"&amp;AB$1)=PARAM!$P6),INDIRECT("SYNTHESE!G"&amp;AB$1+1),"")</f>
        <v>#REF!</v>
      </c>
      <c r="AC7" s="30" t="e">
        <f ca="1">IF(OR(INDIRECT("SYNTHESE!C"&amp;AC$1)=PARAM!$O6,INDIRECT("SYNTHESE!C"&amp;AC$1)=PARAM!$P6),INDIRECT("SYNTHESE!G"&amp;AC$1+1),"")</f>
        <v>#REF!</v>
      </c>
    </row>
    <row r="8" spans="1:29" ht="13" thickBot="1" x14ac:dyDescent="0.45">
      <c r="A8" t="s">
        <v>15</v>
      </c>
      <c r="D8" s="7" t="s">
        <v>166</v>
      </c>
      <c r="E8" s="1" t="s">
        <v>167</v>
      </c>
      <c r="F8" s="10"/>
      <c r="I8" s="1" t="s">
        <v>167</v>
      </c>
      <c r="O8" s="1"/>
      <c r="Q8" s="3"/>
      <c r="AC8" s="4"/>
    </row>
    <row r="9" spans="1:29" ht="13" thickBot="1" x14ac:dyDescent="0.45">
      <c r="A9" t="s">
        <v>51</v>
      </c>
      <c r="D9" s="7" t="s">
        <v>168</v>
      </c>
      <c r="E9" s="1" t="s">
        <v>169</v>
      </c>
      <c r="F9" s="10"/>
      <c r="I9" s="1" t="s">
        <v>169</v>
      </c>
      <c r="O9" s="1" t="s">
        <v>155</v>
      </c>
      <c r="P9" s="1" t="s">
        <v>170</v>
      </c>
      <c r="Q9" s="17" t="s">
        <v>0</v>
      </c>
      <c r="R9" s="30" t="e">
        <f ca="1">IF(OR(INDIRECT("SYNTHESE!C"&amp;R$1)=PARAM!$O9,INDIRECT("SYNTHESE!C"&amp;R$1)=PARAM!$P9),INDIRECT("SYNTHESE!G"&amp;R$1),"")</f>
        <v>#REF!</v>
      </c>
      <c r="S9" s="30" t="e">
        <f ca="1">IF(OR(INDIRECT("SYNTHESE!C"&amp;S$1)=PARAM!$O9,INDIRECT("SYNTHESE!C"&amp;S$1)=PARAM!$P9),INDIRECT("SYNTHESE!G"&amp;S$1),"")</f>
        <v>#REF!</v>
      </c>
      <c r="T9" s="30" t="e">
        <f ca="1">IF(OR(INDIRECT("SYNTHESE!C"&amp;T$1)=PARAM!$O9,INDIRECT("SYNTHESE!C"&amp;T$1)=PARAM!$P9),INDIRECT("SYNTHESE!G"&amp;T$1),"")</f>
        <v>#REF!</v>
      </c>
      <c r="U9" s="30" t="e">
        <f ca="1">IF(OR(INDIRECT("SYNTHESE!C"&amp;U$1)=PARAM!$O9,INDIRECT("SYNTHESE!C"&amp;U$1)=PARAM!$P9),INDIRECT("SYNTHESE!G"&amp;U$1),"")</f>
        <v>#REF!</v>
      </c>
      <c r="V9" s="30" t="e">
        <f ca="1">IF(OR(INDIRECT("SYNTHESE!C"&amp;V$1)=PARAM!$O9,INDIRECT("SYNTHESE!C"&amp;V$1)=PARAM!$P9),INDIRECT("SYNTHESE!G"&amp;V$1),"")</f>
        <v>#REF!</v>
      </c>
      <c r="W9" s="30" t="e">
        <f ca="1">IF(OR(INDIRECT("SYNTHESE!C"&amp;W$1)=PARAM!$O9,INDIRECT("SYNTHESE!C"&amp;W$1)=PARAM!$P9),INDIRECT("SYNTHESE!G"&amp;W$1),"")</f>
        <v>#REF!</v>
      </c>
      <c r="X9" s="30" t="e">
        <f ca="1">IF(OR(INDIRECT("SYNTHESE!C"&amp;X$1)=PARAM!$O9,INDIRECT("SYNTHESE!C"&amp;X$1)=PARAM!$P9),INDIRECT("SYNTHESE!G"&amp;X$1),"")</f>
        <v>#REF!</v>
      </c>
      <c r="Y9" s="30" t="e">
        <f ca="1">IF(OR(INDIRECT("SYNTHESE!C"&amp;Y$1)=PARAM!$O9,INDIRECT("SYNTHESE!C"&amp;Y$1)=PARAM!$P9),INDIRECT("SYNTHESE!G"&amp;Y$1),"")</f>
        <v>#REF!</v>
      </c>
      <c r="Z9" s="30" t="e">
        <f ca="1">IF(OR(INDIRECT("SYNTHESE!C"&amp;Z$1)=PARAM!$O9,INDIRECT("SYNTHESE!C"&amp;Z$1)=PARAM!$P9),INDIRECT("SYNTHESE!G"&amp;Z$1),"")</f>
        <v>#REF!</v>
      </c>
      <c r="AA9" s="30" t="e">
        <f ca="1">IF(OR(INDIRECT("SYNTHESE!C"&amp;AA$1)=PARAM!$O9,INDIRECT("SYNTHESE!C"&amp;AA$1)=PARAM!$P9),INDIRECT("SYNTHESE!G"&amp;AA$1),"")</f>
        <v>#REF!</v>
      </c>
      <c r="AB9" s="30" t="e">
        <f ca="1">IF(OR(INDIRECT("SYNTHESE!C"&amp;AB$1)=PARAM!$O9,INDIRECT("SYNTHESE!C"&amp;AB$1)=PARAM!$P9),INDIRECT("SYNTHESE!G"&amp;AB$1),"")</f>
        <v>#REF!</v>
      </c>
      <c r="AC9" s="30" t="e">
        <f ca="1">IF(OR(INDIRECT("SYNTHESE!C"&amp;AC$1)=PARAM!$O9,INDIRECT("SYNTHESE!C"&amp;AC$1)=PARAM!$P9),INDIRECT("SYNTHESE!G"&amp;AC$1),"")</f>
        <v>#REF!</v>
      </c>
    </row>
    <row r="10" spans="1:29" ht="13" thickBot="1" x14ac:dyDescent="0.45">
      <c r="A10" t="s">
        <v>53</v>
      </c>
      <c r="E10" s="1" t="s">
        <v>171</v>
      </c>
      <c r="F10" s="1"/>
      <c r="I10" s="1" t="s">
        <v>171</v>
      </c>
      <c r="O10" s="132" t="str">
        <f ca="1">IF(COUNTIF(R9:AC10,"Non validé par absence d'équipement")&gt;0,"Non validé",IF(COUNTIF(R9:AC10,"Non validé")&gt;0,"Non validé",IF(COUNTIF(R9:AC10,"Validé avec réserve")&gt;0,"Validé avec réserve",IF(COUNTIF(R9:AC10,"Validé")&gt;0,"Validé",""))))</f>
        <v/>
      </c>
      <c r="P10" s="133"/>
      <c r="Q10" s="18" t="s">
        <v>5</v>
      </c>
      <c r="R10" s="30" t="e">
        <f ca="1">IF(OR(INDIRECT("SYNTHESE!C"&amp;R$1)=PARAM!$O9,INDIRECT("SYNTHESE!C"&amp;R$1)=PARAM!$P9),INDIRECT("SYNTHESE!G"&amp;R$1+1),"")</f>
        <v>#REF!</v>
      </c>
      <c r="S10" s="30" t="e">
        <f ca="1">IF(OR(INDIRECT("SYNTHESE!C"&amp;S$1)=PARAM!$O9,INDIRECT("SYNTHESE!C"&amp;S$1)=PARAM!$P9),INDIRECT("SYNTHESE!G"&amp;S$1+1),"")</f>
        <v>#REF!</v>
      </c>
      <c r="T10" s="30" t="e">
        <f ca="1">IF(OR(INDIRECT("SYNTHESE!C"&amp;T$1)=PARAM!$O9,INDIRECT("SYNTHESE!C"&amp;T$1)=PARAM!$P9),INDIRECT("SYNTHESE!G"&amp;T$1+1),"")</f>
        <v>#REF!</v>
      </c>
      <c r="U10" s="30" t="e">
        <f ca="1">IF(OR(INDIRECT("SYNTHESE!C"&amp;U$1)=PARAM!$O9,INDIRECT("SYNTHESE!C"&amp;U$1)=PARAM!$P9),INDIRECT("SYNTHESE!G"&amp;U$1+1),"")</f>
        <v>#REF!</v>
      </c>
      <c r="V10" s="30" t="e">
        <f ca="1">IF(OR(INDIRECT("SYNTHESE!C"&amp;V$1)=PARAM!$O9,INDIRECT("SYNTHESE!C"&amp;V$1)=PARAM!$P9),INDIRECT("SYNTHESE!G"&amp;V$1+1),"")</f>
        <v>#REF!</v>
      </c>
      <c r="W10" s="30" t="e">
        <f ca="1">IF(OR(INDIRECT("SYNTHESE!C"&amp;W$1)=PARAM!$O9,INDIRECT("SYNTHESE!C"&amp;W$1)=PARAM!$P9),INDIRECT("SYNTHESE!G"&amp;W$1+1),"")</f>
        <v>#REF!</v>
      </c>
      <c r="X10" s="30" t="e">
        <f ca="1">IF(OR(INDIRECT("SYNTHESE!C"&amp;X$1)=PARAM!$O9,INDIRECT("SYNTHESE!C"&amp;X$1)=PARAM!$P9),INDIRECT("SYNTHESE!G"&amp;X$1+1),"")</f>
        <v>#REF!</v>
      </c>
      <c r="Y10" s="30" t="e">
        <f ca="1">IF(OR(INDIRECT("SYNTHESE!C"&amp;Y$1)=PARAM!$O9,INDIRECT("SYNTHESE!C"&amp;Y$1)=PARAM!$P9),INDIRECT("SYNTHESE!G"&amp;Y$1+1),"")</f>
        <v>#REF!</v>
      </c>
      <c r="Z10" s="30" t="e">
        <f ca="1">IF(OR(INDIRECT("SYNTHESE!C"&amp;Z$1)=PARAM!$O9,INDIRECT("SYNTHESE!C"&amp;Z$1)=PARAM!$P9),INDIRECT("SYNTHESE!G"&amp;Z$1+1),"")</f>
        <v>#REF!</v>
      </c>
      <c r="AA10" s="30" t="e">
        <f ca="1">IF(OR(INDIRECT("SYNTHESE!C"&amp;AA$1)=PARAM!$O9,INDIRECT("SYNTHESE!C"&amp;AA$1)=PARAM!$P9),INDIRECT("SYNTHESE!G"&amp;AA$1+1),"")</f>
        <v>#REF!</v>
      </c>
      <c r="AB10" s="30" t="e">
        <f ca="1">IF(OR(INDIRECT("SYNTHESE!C"&amp;AB$1)=PARAM!$O9,INDIRECT("SYNTHESE!C"&amp;AB$1)=PARAM!$P9),INDIRECT("SYNTHESE!G"&amp;AB$1+1),"")</f>
        <v>#REF!</v>
      </c>
      <c r="AC10" s="30" t="e">
        <f ca="1">IF(OR(INDIRECT("SYNTHESE!C"&amp;AC$1)=PARAM!$O9,INDIRECT("SYNTHESE!C"&amp;AC$1)=PARAM!$P9),INDIRECT("SYNTHESE!G"&amp;AC$1+1),"")</f>
        <v>#REF!</v>
      </c>
    </row>
    <row r="11" spans="1:29" ht="13" thickBot="1" x14ac:dyDescent="0.45">
      <c r="A11" t="s">
        <v>16</v>
      </c>
      <c r="E11" s="1" t="s">
        <v>153</v>
      </c>
      <c r="I11" s="1" t="s">
        <v>153</v>
      </c>
      <c r="Q11" s="3"/>
      <c r="AC11" s="4"/>
    </row>
    <row r="12" spans="1:29" ht="13" thickBot="1" x14ac:dyDescent="0.45">
      <c r="A12" t="s">
        <v>55</v>
      </c>
      <c r="E12" s="1" t="s">
        <v>162</v>
      </c>
      <c r="I12" s="1" t="s">
        <v>162</v>
      </c>
      <c r="O12" s="1" t="s">
        <v>164</v>
      </c>
      <c r="P12" s="1" t="s">
        <v>172</v>
      </c>
      <c r="Q12" s="17" t="s">
        <v>0</v>
      </c>
      <c r="R12" s="30" t="e">
        <f ca="1">IF(OR(INDIRECT("SYNTHESE!C"&amp;R$1)=PARAM!$O12,INDIRECT("SYNTHESE!C"&amp;R$1)=PARAM!$P12),INDIRECT("SYNTHESE!G"&amp;R$1),"")</f>
        <v>#REF!</v>
      </c>
      <c r="S12" s="30" t="e">
        <f ca="1">IF(OR(INDIRECT("SYNTHESE!C"&amp;S$1)=PARAM!$O12,INDIRECT("SYNTHESE!C"&amp;S$1)=PARAM!$P12),INDIRECT("SYNTHESE!G"&amp;S$1),"")</f>
        <v>#REF!</v>
      </c>
      <c r="T12" s="30" t="e">
        <f ca="1">IF(OR(INDIRECT("SYNTHESE!C"&amp;T$1)=PARAM!$O12,INDIRECT("SYNTHESE!C"&amp;T$1)=PARAM!$P12),INDIRECT("SYNTHESE!G"&amp;T$1),"")</f>
        <v>#REF!</v>
      </c>
      <c r="U12" s="30" t="e">
        <f ca="1">IF(OR(INDIRECT("SYNTHESE!C"&amp;U$1)=PARAM!$O12,INDIRECT("SYNTHESE!C"&amp;U$1)=PARAM!$P12),INDIRECT("SYNTHESE!G"&amp;U$1),"")</f>
        <v>#REF!</v>
      </c>
      <c r="V12" s="30" t="e">
        <f ca="1">IF(OR(INDIRECT("SYNTHESE!C"&amp;V$1)=PARAM!$O12,INDIRECT("SYNTHESE!C"&amp;V$1)=PARAM!$P12),INDIRECT("SYNTHESE!G"&amp;V$1),"")</f>
        <v>#REF!</v>
      </c>
      <c r="W12" s="30" t="e">
        <f ca="1">IF(OR(INDIRECT("SYNTHESE!C"&amp;W$1)=PARAM!$O12,INDIRECT("SYNTHESE!C"&amp;W$1)=PARAM!$P12),INDIRECT("SYNTHESE!G"&amp;W$1),"")</f>
        <v>#REF!</v>
      </c>
      <c r="X12" s="30" t="e">
        <f ca="1">IF(OR(INDIRECT("SYNTHESE!C"&amp;X$1)=PARAM!$O12,INDIRECT("SYNTHESE!C"&amp;X$1)=PARAM!$P12),INDIRECT("SYNTHESE!G"&amp;X$1),"")</f>
        <v>#REF!</v>
      </c>
      <c r="Y12" s="30" t="e">
        <f ca="1">IF(OR(INDIRECT("SYNTHESE!C"&amp;Y$1)=PARAM!$O12,INDIRECT("SYNTHESE!C"&amp;Y$1)=PARAM!$P12),INDIRECT("SYNTHESE!G"&amp;Y$1),"")</f>
        <v>#REF!</v>
      </c>
      <c r="Z12" s="30" t="e">
        <f ca="1">IF(OR(INDIRECT("SYNTHESE!C"&amp;Z$1)=PARAM!$O12,INDIRECT("SYNTHESE!C"&amp;Z$1)=PARAM!$P12),INDIRECT("SYNTHESE!G"&amp;Z$1),"")</f>
        <v>#REF!</v>
      </c>
      <c r="AA12" s="30" t="e">
        <f ca="1">IF(OR(INDIRECT("SYNTHESE!C"&amp;AA$1)=PARAM!$O12,INDIRECT("SYNTHESE!C"&amp;AA$1)=PARAM!$P12),INDIRECT("SYNTHESE!G"&amp;AA$1),"")</f>
        <v>#REF!</v>
      </c>
      <c r="AB12" s="30" t="e">
        <f ca="1">IF(OR(INDIRECT("SYNTHESE!C"&amp;AB$1)=PARAM!$O12,INDIRECT("SYNTHESE!C"&amp;AB$1)=PARAM!$P12),INDIRECT("SYNTHESE!G"&amp;AB$1),"")</f>
        <v>#REF!</v>
      </c>
      <c r="AC12" s="30" t="e">
        <f ca="1">IF(OR(INDIRECT("SYNTHESE!C"&amp;AC$1)=PARAM!$O12,INDIRECT("SYNTHESE!C"&amp;AC$1)=PARAM!$P12),INDIRECT("SYNTHESE!G"&amp;AC$1),"")</f>
        <v>#REF!</v>
      </c>
    </row>
    <row r="13" spans="1:29" ht="13" thickBot="1" x14ac:dyDescent="0.45">
      <c r="A13" t="s">
        <v>52</v>
      </c>
      <c r="E13" s="1" t="s">
        <v>172</v>
      </c>
      <c r="I13" s="1" t="s">
        <v>172</v>
      </c>
      <c r="O13" s="132" t="str">
        <f ca="1">IF(COUNTIF(R12:AC13,"Non validé par absence d'équipement")&gt;0,"Non validé",IF(COUNTIF(R12:AC13,"Non validé")&gt;0,"Non validé",IF(COUNTIF(R12:AC13,"Validé avec réserve")&gt;0,"Validé avec réserve",IF(COUNTIF(R12:AC13,"Validé")&gt;0,"Validé",""))))</f>
        <v/>
      </c>
      <c r="P13" s="133"/>
      <c r="Q13" s="18" t="s">
        <v>5</v>
      </c>
      <c r="R13" s="30" t="e">
        <f ca="1">IF(OR(INDIRECT("SYNTHESE!C"&amp;R$1)=PARAM!$O12,INDIRECT("SYNTHESE!C"&amp;R$1)=PARAM!$P12),INDIRECT("SYNTHESE!G"&amp;R$1+1),"")</f>
        <v>#REF!</v>
      </c>
      <c r="S13" s="30" t="e">
        <f ca="1">IF(OR(INDIRECT("SYNTHESE!C"&amp;S$1)=PARAM!$O12,INDIRECT("SYNTHESE!C"&amp;S$1)=PARAM!$P12),INDIRECT("SYNTHESE!G"&amp;S$1+1),"")</f>
        <v>#REF!</v>
      </c>
      <c r="T13" s="30" t="e">
        <f ca="1">IF(OR(INDIRECT("SYNTHESE!C"&amp;T$1)=PARAM!$O12,INDIRECT("SYNTHESE!C"&amp;T$1)=PARAM!$P12),INDIRECT("SYNTHESE!G"&amp;T$1+1),"")</f>
        <v>#REF!</v>
      </c>
      <c r="U13" s="30" t="e">
        <f ca="1">IF(OR(INDIRECT("SYNTHESE!C"&amp;U$1)=PARAM!$O12,INDIRECT("SYNTHESE!C"&amp;U$1)=PARAM!$P12),INDIRECT("SYNTHESE!G"&amp;U$1+1),"")</f>
        <v>#REF!</v>
      </c>
      <c r="V13" s="30" t="e">
        <f ca="1">IF(OR(INDIRECT("SYNTHESE!C"&amp;V$1)=PARAM!$O12,INDIRECT("SYNTHESE!C"&amp;V$1)=PARAM!$P12),INDIRECT("SYNTHESE!G"&amp;V$1+1),"")</f>
        <v>#REF!</v>
      </c>
      <c r="W13" s="30" t="e">
        <f ca="1">IF(OR(INDIRECT("SYNTHESE!C"&amp;W$1)=PARAM!$O12,INDIRECT("SYNTHESE!C"&amp;W$1)=PARAM!$P12),INDIRECT("SYNTHESE!G"&amp;W$1+1),"")</f>
        <v>#REF!</v>
      </c>
      <c r="X13" s="30" t="e">
        <f ca="1">IF(OR(INDIRECT("SYNTHESE!C"&amp;X$1)=PARAM!$O12,INDIRECT("SYNTHESE!C"&amp;X$1)=PARAM!$P12),INDIRECT("SYNTHESE!G"&amp;X$1+1),"")</f>
        <v>#REF!</v>
      </c>
      <c r="Y13" s="30" t="e">
        <f ca="1">IF(OR(INDIRECT("SYNTHESE!C"&amp;Y$1)=PARAM!$O12,INDIRECT("SYNTHESE!C"&amp;Y$1)=PARAM!$P12),INDIRECT("SYNTHESE!G"&amp;Y$1+1),"")</f>
        <v>#REF!</v>
      </c>
      <c r="Z13" s="30" t="e">
        <f ca="1">IF(OR(INDIRECT("SYNTHESE!C"&amp;Z$1)=PARAM!$O12,INDIRECT("SYNTHESE!C"&amp;Z$1)=PARAM!$P12),INDIRECT("SYNTHESE!G"&amp;Z$1+1),"")</f>
        <v>#REF!</v>
      </c>
      <c r="AA13" s="30" t="e">
        <f ca="1">IF(OR(INDIRECT("SYNTHESE!C"&amp;AA$1)=PARAM!$O12,INDIRECT("SYNTHESE!C"&amp;AA$1)=PARAM!$P12),INDIRECT("SYNTHESE!G"&amp;AA$1+1),"")</f>
        <v>#REF!</v>
      </c>
      <c r="AB13" s="30" t="e">
        <f ca="1">IF(OR(INDIRECT("SYNTHESE!C"&amp;AB$1)=PARAM!$O12,INDIRECT("SYNTHESE!C"&amp;AB$1)=PARAM!$P12),INDIRECT("SYNTHESE!G"&amp;AB$1+1),"")</f>
        <v>#REF!</v>
      </c>
      <c r="AC13" s="30" t="e">
        <f ca="1">IF(OR(INDIRECT("SYNTHESE!C"&amp;AC$1)=PARAM!$O12,INDIRECT("SYNTHESE!C"&amp;AC$1)=PARAM!$P12),INDIRECT("SYNTHESE!G"&amp;AC$1+1),"")</f>
        <v>#REF!</v>
      </c>
    </row>
    <row r="14" spans="1:29" ht="13" thickBot="1" x14ac:dyDescent="0.45">
      <c r="A14" t="s">
        <v>54</v>
      </c>
      <c r="E14" s="1" t="s">
        <v>175</v>
      </c>
      <c r="I14" s="1" t="s">
        <v>175</v>
      </c>
      <c r="Q14" s="3"/>
      <c r="AC14" s="4"/>
    </row>
    <row r="15" spans="1:29" ht="13" thickBot="1" x14ac:dyDescent="0.45">
      <c r="A15" t="s">
        <v>176</v>
      </c>
      <c r="E15" s="1" t="s">
        <v>173</v>
      </c>
      <c r="I15" s="1" t="s">
        <v>173</v>
      </c>
      <c r="O15" s="1" t="s">
        <v>167</v>
      </c>
      <c r="P15" s="1" t="s">
        <v>175</v>
      </c>
      <c r="Q15" s="17" t="s">
        <v>0</v>
      </c>
      <c r="R15" s="30" t="e">
        <f ca="1">IF(OR(INDIRECT("SYNTHESE!C"&amp;R$1)=PARAM!$O15,INDIRECT("SYNTHESE!C"&amp;R$1)=PARAM!$P15),INDIRECT("SYNTHESE!G"&amp;R$1),"")</f>
        <v>#REF!</v>
      </c>
      <c r="S15" s="30" t="e">
        <f ca="1">IF(OR(INDIRECT("SYNTHESE!C"&amp;S$1)=PARAM!$O15,INDIRECT("SYNTHESE!C"&amp;S$1)=PARAM!$P15),INDIRECT("SYNTHESE!G"&amp;S$1),"")</f>
        <v>#REF!</v>
      </c>
      <c r="T15" s="30" t="e">
        <f ca="1">IF(OR(INDIRECT("SYNTHESE!C"&amp;T$1)=PARAM!$O15,INDIRECT("SYNTHESE!C"&amp;T$1)=PARAM!$P15),INDIRECT("SYNTHESE!G"&amp;T$1),"")</f>
        <v>#REF!</v>
      </c>
      <c r="U15" s="30" t="e">
        <f ca="1">IF(OR(INDIRECT("SYNTHESE!C"&amp;U$1)=PARAM!$O15,INDIRECT("SYNTHESE!C"&amp;U$1)=PARAM!$P15),INDIRECT("SYNTHESE!G"&amp;U$1),"")</f>
        <v>#REF!</v>
      </c>
      <c r="V15" s="30" t="e">
        <f ca="1">IF(OR(INDIRECT("SYNTHESE!C"&amp;V$1)=PARAM!$O15,INDIRECT("SYNTHESE!C"&amp;V$1)=PARAM!$P15),INDIRECT("SYNTHESE!G"&amp;V$1),"")</f>
        <v>#REF!</v>
      </c>
      <c r="W15" s="30" t="e">
        <f ca="1">IF(OR(INDIRECT("SYNTHESE!C"&amp;W$1)=PARAM!$O15,INDIRECT("SYNTHESE!C"&amp;W$1)=PARAM!$P15),INDIRECT("SYNTHESE!G"&amp;W$1),"")</f>
        <v>#REF!</v>
      </c>
      <c r="X15" s="30" t="e">
        <f ca="1">IF(OR(INDIRECT("SYNTHESE!C"&amp;X$1)=PARAM!$O15,INDIRECT("SYNTHESE!C"&amp;X$1)=PARAM!$P15),INDIRECT("SYNTHESE!G"&amp;X$1),"")</f>
        <v>#REF!</v>
      </c>
      <c r="Y15" s="30" t="e">
        <f ca="1">IF(OR(INDIRECT("SYNTHESE!C"&amp;Y$1)=PARAM!$O15,INDIRECT("SYNTHESE!C"&amp;Y$1)=PARAM!$P15),INDIRECT("SYNTHESE!G"&amp;Y$1),"")</f>
        <v>#REF!</v>
      </c>
      <c r="Z15" s="30" t="e">
        <f ca="1">IF(OR(INDIRECT("SYNTHESE!C"&amp;Z$1)=PARAM!$O15,INDIRECT("SYNTHESE!C"&amp;Z$1)=PARAM!$P15),INDIRECT("SYNTHESE!G"&amp;Z$1),"")</f>
        <v>#REF!</v>
      </c>
      <c r="AA15" s="30" t="e">
        <f ca="1">IF(OR(INDIRECT("SYNTHESE!C"&amp;AA$1)=PARAM!$O15,INDIRECT("SYNTHESE!C"&amp;AA$1)=PARAM!$P15),INDIRECT("SYNTHESE!G"&amp;AA$1),"")</f>
        <v>#REF!</v>
      </c>
      <c r="AB15" s="30" t="e">
        <f ca="1">IF(OR(INDIRECT("SYNTHESE!C"&amp;AB$1)=PARAM!$O15,INDIRECT("SYNTHESE!C"&amp;AB$1)=PARAM!$P15),INDIRECT("SYNTHESE!G"&amp;AB$1),"")</f>
        <v>#REF!</v>
      </c>
      <c r="AC15" s="30" t="e">
        <f ca="1">IF(OR(INDIRECT("SYNTHESE!C"&amp;AC$1)=PARAM!$O15,INDIRECT("SYNTHESE!C"&amp;AC$1)=PARAM!$P15),INDIRECT("SYNTHESE!G"&amp;AC$1),"")</f>
        <v>#REF!</v>
      </c>
    </row>
    <row r="16" spans="1:29" ht="13" thickBot="1" x14ac:dyDescent="0.45">
      <c r="E16" s="1" t="s">
        <v>174</v>
      </c>
      <c r="I16" s="1" t="s">
        <v>174</v>
      </c>
      <c r="O16" s="132" t="str">
        <f ca="1">IF(COUNTIF(R15:AC16,"Non validé par absence d'équipement")&gt;0,"Non validé",IF(COUNTIF(R15:AC16,"Non validé")&gt;0,"Non validé",IF(COUNTIF(R15:AC16,"Validé avec réserve")&gt;0,"Validé avec réserve",IF(COUNTIF(R15:AC16,"Validé")&gt;0,"Validé",""))))</f>
        <v/>
      </c>
      <c r="P16" s="133"/>
      <c r="Q16" s="18" t="s">
        <v>5</v>
      </c>
      <c r="R16" s="30" t="e">
        <f ca="1">IF(OR(INDIRECT("SYNTHESE!C"&amp;R$1)=PARAM!$O15,INDIRECT("SYNTHESE!C"&amp;R$1)=PARAM!$P15),INDIRECT("SYNTHESE!G"&amp;R$1+1),"")</f>
        <v>#REF!</v>
      </c>
      <c r="S16" s="30" t="e">
        <f ca="1">IF(OR(INDIRECT("SYNTHESE!C"&amp;S$1)=PARAM!$O15,INDIRECT("SYNTHESE!C"&amp;S$1)=PARAM!$P15),INDIRECT("SYNTHESE!G"&amp;S$1+1),"")</f>
        <v>#REF!</v>
      </c>
      <c r="T16" s="30" t="e">
        <f ca="1">IF(OR(INDIRECT("SYNTHESE!C"&amp;T$1)=PARAM!$O15,INDIRECT("SYNTHESE!C"&amp;T$1)=PARAM!$P15),INDIRECT("SYNTHESE!G"&amp;T$1+1),"")</f>
        <v>#REF!</v>
      </c>
      <c r="U16" s="30" t="e">
        <f ca="1">IF(OR(INDIRECT("SYNTHESE!C"&amp;U$1)=PARAM!$O15,INDIRECT("SYNTHESE!C"&amp;U$1)=PARAM!$P15),INDIRECT("SYNTHESE!G"&amp;U$1+1),"")</f>
        <v>#REF!</v>
      </c>
      <c r="V16" s="30" t="e">
        <f ca="1">IF(OR(INDIRECT("SYNTHESE!C"&amp;V$1)=PARAM!$O15,INDIRECT("SYNTHESE!C"&amp;V$1)=PARAM!$P15),INDIRECT("SYNTHESE!G"&amp;V$1+1),"")</f>
        <v>#REF!</v>
      </c>
      <c r="W16" s="30" t="e">
        <f ca="1">IF(OR(INDIRECT("SYNTHESE!C"&amp;W$1)=PARAM!$O15,INDIRECT("SYNTHESE!C"&amp;W$1)=PARAM!$P15),INDIRECT("SYNTHESE!G"&amp;W$1+1),"")</f>
        <v>#REF!</v>
      </c>
      <c r="X16" s="30" t="e">
        <f ca="1">IF(OR(INDIRECT("SYNTHESE!C"&amp;X$1)=PARAM!$O15,INDIRECT("SYNTHESE!C"&amp;X$1)=PARAM!$P15),INDIRECT("SYNTHESE!G"&amp;X$1+1),"")</f>
        <v>#REF!</v>
      </c>
      <c r="Y16" s="30" t="e">
        <f ca="1">IF(OR(INDIRECT("SYNTHESE!C"&amp;Y$1)=PARAM!$O15,INDIRECT("SYNTHESE!C"&amp;Y$1)=PARAM!$P15),INDIRECT("SYNTHESE!G"&amp;Y$1+1),"")</f>
        <v>#REF!</v>
      </c>
      <c r="Z16" s="30" t="e">
        <f ca="1">IF(OR(INDIRECT("SYNTHESE!C"&amp;Z$1)=PARAM!$O15,INDIRECT("SYNTHESE!C"&amp;Z$1)=PARAM!$P15),INDIRECT("SYNTHESE!G"&amp;Z$1+1),"")</f>
        <v>#REF!</v>
      </c>
      <c r="AA16" s="30" t="e">
        <f ca="1">IF(OR(INDIRECT("SYNTHESE!C"&amp;AA$1)=PARAM!$O15,INDIRECT("SYNTHESE!C"&amp;AA$1)=PARAM!$P15),INDIRECT("SYNTHESE!G"&amp;AA$1+1),"")</f>
        <v>#REF!</v>
      </c>
      <c r="AB16" s="30" t="e">
        <f ca="1">IF(OR(INDIRECT("SYNTHESE!C"&amp;AB$1)=PARAM!$O15,INDIRECT("SYNTHESE!C"&amp;AB$1)=PARAM!$P15),INDIRECT("SYNTHESE!G"&amp;AB$1+1),"")</f>
        <v>#REF!</v>
      </c>
      <c r="AC16" s="30" t="e">
        <f ca="1">IF(OR(INDIRECT("SYNTHESE!C"&amp;AC$1)=PARAM!$O15,INDIRECT("SYNTHESE!C"&amp;AC$1)=PARAM!$P15),INDIRECT("SYNTHESE!G"&amp;AC$1+1),"")</f>
        <v>#REF!</v>
      </c>
    </row>
    <row r="17" spans="1:30" ht="13" thickBot="1" x14ac:dyDescent="0.45">
      <c r="E17" s="1" t="s">
        <v>177</v>
      </c>
      <c r="I17" s="1" t="s">
        <v>177</v>
      </c>
      <c r="Q17" s="3"/>
      <c r="AC17" s="4"/>
    </row>
    <row r="18" spans="1:30" ht="13" thickBot="1" x14ac:dyDescent="0.45">
      <c r="E18" s="1" t="s">
        <v>170</v>
      </c>
      <c r="I18" s="1" t="s">
        <v>170</v>
      </c>
      <c r="O18" s="1" t="s">
        <v>169</v>
      </c>
      <c r="P18" s="1" t="s">
        <v>174</v>
      </c>
      <c r="Q18" s="17" t="s">
        <v>0</v>
      </c>
      <c r="R18" s="30" t="e">
        <f ca="1">IF(OR(INDIRECT("SYNTHESE!C"&amp;R$1)=PARAM!$O18,INDIRECT("SYNTHESE!C"&amp;R$1)=PARAM!$P18),INDIRECT("SYNTHESE!G"&amp;R$1),"")</f>
        <v>#REF!</v>
      </c>
      <c r="S18" s="30" t="e">
        <f ca="1">IF(OR(INDIRECT("SYNTHESE!C"&amp;S$1)=PARAM!$O18,INDIRECT("SYNTHESE!C"&amp;S$1)=PARAM!$P18),INDIRECT("SYNTHESE!G"&amp;S$1),"")</f>
        <v>#REF!</v>
      </c>
      <c r="T18" s="30" t="e">
        <f ca="1">IF(OR(INDIRECT("SYNTHESE!C"&amp;T$1)=PARAM!$O18,INDIRECT("SYNTHESE!C"&amp;T$1)=PARAM!$P18),INDIRECT("SYNTHESE!G"&amp;T$1),"")</f>
        <v>#REF!</v>
      </c>
      <c r="U18" s="30" t="e">
        <f ca="1">IF(OR(INDIRECT("SYNTHESE!C"&amp;U$1)=PARAM!$O18,INDIRECT("SYNTHESE!C"&amp;U$1)=PARAM!$P18),INDIRECT("SYNTHESE!G"&amp;U$1),"")</f>
        <v>#REF!</v>
      </c>
      <c r="V18" s="30" t="e">
        <f ca="1">IF(OR(INDIRECT("SYNTHESE!C"&amp;V$1)=PARAM!$O18,INDIRECT("SYNTHESE!C"&amp;V$1)=PARAM!$P18),INDIRECT("SYNTHESE!G"&amp;V$1),"")</f>
        <v>#REF!</v>
      </c>
      <c r="W18" s="30" t="e">
        <f ca="1">IF(OR(INDIRECT("SYNTHESE!C"&amp;W$1)=PARAM!$O18,INDIRECT("SYNTHESE!C"&amp;W$1)=PARAM!$P18),INDIRECT("SYNTHESE!G"&amp;W$1),"")</f>
        <v>#REF!</v>
      </c>
      <c r="X18" s="30" t="e">
        <f ca="1">IF(OR(INDIRECT("SYNTHESE!C"&amp;X$1)=PARAM!$O18,INDIRECT("SYNTHESE!C"&amp;X$1)=PARAM!$P18),INDIRECT("SYNTHESE!G"&amp;X$1),"")</f>
        <v>#REF!</v>
      </c>
      <c r="Y18" s="30" t="e">
        <f ca="1">IF(OR(INDIRECT("SYNTHESE!C"&amp;Y$1)=PARAM!$O18,INDIRECT("SYNTHESE!C"&amp;Y$1)=PARAM!$P18),INDIRECT("SYNTHESE!G"&amp;Y$1),"")</f>
        <v>#REF!</v>
      </c>
      <c r="Z18" s="30" t="e">
        <f ca="1">IF(OR(INDIRECT("SYNTHESE!C"&amp;Z$1)=PARAM!$O18,INDIRECT("SYNTHESE!C"&amp;Z$1)=PARAM!$P18),INDIRECT("SYNTHESE!G"&amp;Z$1),"")</f>
        <v>#REF!</v>
      </c>
      <c r="AA18" s="30" t="e">
        <f ca="1">IF(OR(INDIRECT("SYNTHESE!C"&amp;AA$1)=PARAM!$O18,INDIRECT("SYNTHESE!C"&amp;AA$1)=PARAM!$P18),INDIRECT("SYNTHESE!G"&amp;AA$1),"")</f>
        <v>#REF!</v>
      </c>
      <c r="AB18" s="30" t="e">
        <f ca="1">IF(OR(INDIRECT("SYNTHESE!C"&amp;AB$1)=PARAM!$O18,INDIRECT("SYNTHESE!C"&amp;AB$1)=PARAM!$P18),INDIRECT("SYNTHESE!G"&amp;AB$1),"")</f>
        <v>#REF!</v>
      </c>
      <c r="AC18" s="30" t="e">
        <f ca="1">IF(OR(INDIRECT("SYNTHESE!C"&amp;AC$1)=PARAM!$O18,INDIRECT("SYNTHESE!C"&amp;AC$1)=PARAM!$P18),INDIRECT("SYNTHESE!G"&amp;AC$1),"")</f>
        <v>#REF!</v>
      </c>
    </row>
    <row r="19" spans="1:30" ht="13" thickBot="1" x14ac:dyDescent="0.45">
      <c r="E19" s="1" t="s">
        <v>178</v>
      </c>
      <c r="I19" s="1" t="s">
        <v>178</v>
      </c>
      <c r="O19" s="132" t="str">
        <f ca="1">IF(COUNTIF(R18:AC19,"Non validé par absence d'équipement")&gt;0,"Non validé",IF(COUNTIF(R18:AC19,"Non validé")&gt;0,"Non validé",IF(COUNTIF(R18:AC19,"Validé avec réserve")&gt;0,"Validé avec réserve",IF(COUNTIF(R18:AC19,"Validé")&gt;0,"Validé",""))))</f>
        <v/>
      </c>
      <c r="P19" s="133"/>
      <c r="Q19" s="18" t="s">
        <v>5</v>
      </c>
      <c r="R19" s="30" t="e">
        <f ca="1">IF(OR(INDIRECT("SYNTHESE!C"&amp;R$1)=PARAM!$O18,INDIRECT("SYNTHESE!C"&amp;R$1)=PARAM!$P18),INDIRECT("SYNTHESE!G"&amp;R$1+1),"")</f>
        <v>#REF!</v>
      </c>
      <c r="S19" s="30" t="e">
        <f ca="1">IF(OR(INDIRECT("SYNTHESE!C"&amp;S$1)=PARAM!$O18,INDIRECT("SYNTHESE!C"&amp;S$1)=PARAM!$P18),INDIRECT("SYNTHESE!G"&amp;S$1+1),"")</f>
        <v>#REF!</v>
      </c>
      <c r="T19" s="30" t="e">
        <f ca="1">IF(OR(INDIRECT("SYNTHESE!C"&amp;T$1)=PARAM!$O18,INDIRECT("SYNTHESE!C"&amp;T$1)=PARAM!$P18),INDIRECT("SYNTHESE!G"&amp;T$1+1),"")</f>
        <v>#REF!</v>
      </c>
      <c r="U19" s="30" t="e">
        <f ca="1">IF(OR(INDIRECT("SYNTHESE!C"&amp;U$1)=PARAM!$O18,INDIRECT("SYNTHESE!C"&amp;U$1)=PARAM!$P18),INDIRECT("SYNTHESE!G"&amp;U$1+1),"")</f>
        <v>#REF!</v>
      </c>
      <c r="V19" s="30" t="e">
        <f ca="1">IF(OR(INDIRECT("SYNTHESE!C"&amp;V$1)=PARAM!$O18,INDIRECT("SYNTHESE!C"&amp;V$1)=PARAM!$P18),INDIRECT("SYNTHESE!G"&amp;V$1+1),"")</f>
        <v>#REF!</v>
      </c>
      <c r="W19" s="30" t="e">
        <f ca="1">IF(OR(INDIRECT("SYNTHESE!C"&amp;W$1)=PARAM!$O18,INDIRECT("SYNTHESE!C"&amp;W$1)=PARAM!$P18),INDIRECT("SYNTHESE!G"&amp;W$1+1),"")</f>
        <v>#REF!</v>
      </c>
      <c r="X19" s="30" t="e">
        <f ca="1">IF(OR(INDIRECT("SYNTHESE!C"&amp;X$1)=PARAM!$O18,INDIRECT("SYNTHESE!C"&amp;X$1)=PARAM!$P18),INDIRECT("SYNTHESE!G"&amp;X$1+1),"")</f>
        <v>#REF!</v>
      </c>
      <c r="Y19" s="30" t="e">
        <f ca="1">IF(OR(INDIRECT("SYNTHESE!C"&amp;Y$1)=PARAM!$O18,INDIRECT("SYNTHESE!C"&amp;Y$1)=PARAM!$P18),INDIRECT("SYNTHESE!G"&amp;Y$1+1),"")</f>
        <v>#REF!</v>
      </c>
      <c r="Z19" s="30" t="e">
        <f ca="1">IF(OR(INDIRECT("SYNTHESE!C"&amp;Z$1)=PARAM!$O18,INDIRECT("SYNTHESE!C"&amp;Z$1)=PARAM!$P18),INDIRECT("SYNTHESE!G"&amp;Z$1+1),"")</f>
        <v>#REF!</v>
      </c>
      <c r="AA19" s="30" t="e">
        <f ca="1">IF(OR(INDIRECT("SYNTHESE!C"&amp;AA$1)=PARAM!$O18,INDIRECT("SYNTHESE!C"&amp;AA$1)=PARAM!$P18),INDIRECT("SYNTHESE!G"&amp;AA$1+1),"")</f>
        <v>#REF!</v>
      </c>
      <c r="AB19" s="30" t="e">
        <f ca="1">IF(OR(INDIRECT("SYNTHESE!C"&amp;AB$1)=PARAM!$O18,INDIRECT("SYNTHESE!C"&amp;AB$1)=PARAM!$P18),INDIRECT("SYNTHESE!G"&amp;AB$1+1),"")</f>
        <v>#REF!</v>
      </c>
      <c r="AC19" s="30" t="e">
        <f ca="1">IF(OR(INDIRECT("SYNTHESE!C"&amp;AC$1)=PARAM!$O18,INDIRECT("SYNTHESE!C"&amp;AC$1)=PARAM!$P18),INDIRECT("SYNTHESE!G"&amp;AC$1+1),"")</f>
        <v>#REF!</v>
      </c>
    </row>
    <row r="20" spans="1:30" ht="13" thickBot="1" x14ac:dyDescent="0.45">
      <c r="A20" s="1" t="s">
        <v>144</v>
      </c>
      <c r="B20" s="1" t="s">
        <v>146</v>
      </c>
      <c r="C20" s="1" t="s">
        <v>145</v>
      </c>
      <c r="D20" s="1" t="s">
        <v>179</v>
      </c>
      <c r="F20" s="1" t="s">
        <v>147</v>
      </c>
      <c r="H20" s="1"/>
      <c r="Q20" s="3"/>
      <c r="AC20" s="4"/>
    </row>
    <row r="21" spans="1:30" ht="13" thickBot="1" x14ac:dyDescent="0.45">
      <c r="A21" s="1" t="s">
        <v>18</v>
      </c>
      <c r="B21" s="1" t="s">
        <v>154</v>
      </c>
      <c r="C21" s="1" t="s">
        <v>154</v>
      </c>
      <c r="D21" s="1" t="s">
        <v>154</v>
      </c>
      <c r="F21" s="1" t="s">
        <v>154</v>
      </c>
      <c r="H21" s="1"/>
      <c r="O21" s="1" t="s">
        <v>156</v>
      </c>
      <c r="P21" s="1" t="s">
        <v>158</v>
      </c>
      <c r="Q21" s="17" t="s">
        <v>0</v>
      </c>
      <c r="R21" s="30" t="e">
        <f ca="1">IF(OR(INDIRECT("SYNTHESE_SCL!C"&amp;R$1)=PARAM!$O21,INDIRECT("SYNTHESE_SCL!C"&amp;R$1)=PARAM!$P21),INDIRECT("SYNTHESE_SCL!G"&amp;R$1),"")</f>
        <v>#REF!</v>
      </c>
      <c r="S21" s="30" t="e">
        <f ca="1">IF(OR(INDIRECT("SYNTHESE_SCL!C"&amp;S$1)=PARAM!$O21,INDIRECT("SYNTHESE_SCL!C"&amp;S$1)=PARAM!$P21),INDIRECT("SYNTHESE_SCL!G"&amp;S$1),"")</f>
        <v>#REF!</v>
      </c>
      <c r="T21" s="30" t="e">
        <f ca="1">IF(OR(INDIRECT("SYNTHESE_SCL!C"&amp;T$1)=PARAM!$O21,INDIRECT("SYNTHESE_SCL!C"&amp;T$1)=PARAM!$P21),INDIRECT("SYNTHESE_SCL!G"&amp;T$1),"")</f>
        <v>#REF!</v>
      </c>
      <c r="U21" s="30" t="e">
        <f ca="1">IF(OR(INDIRECT("SYNTHESE_SCL!C"&amp;U$1)=PARAM!$O21,INDIRECT("SYNTHESE_SCL!C"&amp;U$1)=PARAM!$P21),INDIRECT("SYNTHESE_SCL!G"&amp;U$1),"")</f>
        <v>#REF!</v>
      </c>
      <c r="V21" s="30" t="e">
        <f ca="1">IF(OR(INDIRECT("SYNTHESE_SCL!C"&amp;V$1)=PARAM!$O21,INDIRECT("SYNTHESE_SCL!C"&amp;V$1)=PARAM!$P21),INDIRECT("SYNTHESE_SCL!G"&amp;V$1),"")</f>
        <v>#REF!</v>
      </c>
      <c r="W21" s="30" t="e">
        <f ca="1">IF(OR(INDIRECT("SYNTHESE_SCL!C"&amp;W$1)=PARAM!$O21,INDIRECT("SYNTHESE_SCL!C"&amp;W$1)=PARAM!$P21),INDIRECT("SYNTHESE_SCL!G"&amp;W$1),"")</f>
        <v>#REF!</v>
      </c>
      <c r="X21" s="30" t="e">
        <f ca="1">IF(OR(INDIRECT("SYNTHESE_SCL!C"&amp;X$1)=PARAM!$O21,INDIRECT("SYNTHESE_SCL!C"&amp;X$1)=PARAM!$P21),INDIRECT("SYNTHESE_SCL!G"&amp;X$1),"")</f>
        <v>#REF!</v>
      </c>
      <c r="Y21" s="30" t="e">
        <f ca="1">IF(OR(INDIRECT("SYNTHESE_SCL!C"&amp;Y$1)=PARAM!$O21,INDIRECT("SYNTHESE_SCL!C"&amp;Y$1)=PARAM!$P21),INDIRECT("SYNTHESE_SCL!G"&amp;Y$1),"")</f>
        <v>#REF!</v>
      </c>
      <c r="Z21" s="30" t="e">
        <f ca="1">IF(OR(INDIRECT("SYNTHESE_SCL!C"&amp;Z$1)=PARAM!$O21,INDIRECT("SYNTHESE_SCL!C"&amp;Z$1)=PARAM!$P21),INDIRECT("SYNTHESE_SCL!G"&amp;Z$1),"")</f>
        <v>#REF!</v>
      </c>
      <c r="AA21" s="30" t="e">
        <f ca="1">IF(OR(INDIRECT("SYNTHESE_SCL!C"&amp;AA$1)=PARAM!$O21,INDIRECT("SYNTHESE_SCL!C"&amp;AA$1)=PARAM!$P21),INDIRECT("SYNTHESE_SCL!G"&amp;AA$1),"")</f>
        <v>#REF!</v>
      </c>
      <c r="AB21" s="30" t="e">
        <f ca="1">IF(OR(INDIRECT("SYNTHESE_SCL!C"&amp;AB$1)=PARAM!$O21,INDIRECT("SYNTHESE_SCL!C"&amp;AB$1)=PARAM!$P21),INDIRECT("SYNTHESE_SCL!G"&amp;AB$1),"")</f>
        <v>#REF!</v>
      </c>
      <c r="AC21" s="30" t="e">
        <f ca="1">IF(OR(INDIRECT("SYNTHESE_SCL!C"&amp;AC$1)=PARAM!$O21,INDIRECT("SYNTHESE_SCL!C"&amp;AC$1)=PARAM!$P21),INDIRECT("SYNTHESE_SCL!G"&amp;AC$1),"")</f>
        <v>#REF!</v>
      </c>
    </row>
    <row r="22" spans="1:30" ht="13" thickBot="1" x14ac:dyDescent="0.45">
      <c r="A22" s="1" t="s">
        <v>159</v>
      </c>
      <c r="B22" s="1" t="s">
        <v>34</v>
      </c>
      <c r="C22" s="1" t="s">
        <v>34</v>
      </c>
      <c r="D22" s="1" t="s">
        <v>34</v>
      </c>
      <c r="F22" s="1" t="s">
        <v>180</v>
      </c>
      <c r="H22" s="1"/>
      <c r="O22" s="132" t="str">
        <f ca="1">IF(COUNTIF(R21:AC22,"Non validé par absence d'équipement")&gt;0,"Non validé",IF(COUNTIF(R21:AC22,"Non validé")&gt;0,"Non validé",IF(COUNTIF(R21:AC22,"Validé avec réserve")&gt;0,"Validé avec réserve",IF(COUNTIF(R21:AC22,"Validé")&gt;0,"Validé",""))))</f>
        <v/>
      </c>
      <c r="P22" s="133"/>
      <c r="Q22" s="18" t="s">
        <v>5</v>
      </c>
      <c r="R22" s="30" t="e">
        <f ca="1">IF(OR(INDIRECT("SYNTHESE_SCL!C"&amp;R$1)=PARAM!$O21,INDIRECT("SYNTHESE_SCL!C"&amp;R$1)=PARAM!$P21),INDIRECT("SYNTHESE_SCL!G"&amp;R$1+1),"")</f>
        <v>#REF!</v>
      </c>
      <c r="S22" s="30" t="e">
        <f ca="1">IF(OR(INDIRECT("SYNTHESE_SCL!C"&amp;S$1)=PARAM!$O21,INDIRECT("SYNTHESE_SCL!C"&amp;S$1)=PARAM!$P21),INDIRECT("SYNTHESE_SCL!G"&amp;S$1+1),"")</f>
        <v>#REF!</v>
      </c>
      <c r="T22" s="30" t="e">
        <f ca="1">IF(OR(INDIRECT("SYNTHESE_SCL!C"&amp;T$1)=PARAM!$O21,INDIRECT("SYNTHESE_SCL!C"&amp;T$1)=PARAM!$P21),INDIRECT("SYNTHESE_SCL!G"&amp;T$1+1),"")</f>
        <v>#REF!</v>
      </c>
      <c r="U22" s="30" t="e">
        <f ca="1">IF(OR(INDIRECT("SYNTHESE_SCL!C"&amp;U$1)=PARAM!$O21,INDIRECT("SYNTHESE_SCL!C"&amp;U$1)=PARAM!$P21),INDIRECT("SYNTHESE_SCL!G"&amp;U$1+1),"")</f>
        <v>#REF!</v>
      </c>
      <c r="V22" s="30" t="e">
        <f ca="1">IF(OR(INDIRECT("SYNTHESE_SCL!C"&amp;V$1)=PARAM!$O21,INDIRECT("SYNTHESE_SCL!C"&amp;V$1)=PARAM!$P21),INDIRECT("SYNTHESE_SCL!G"&amp;V$1+1),"")</f>
        <v>#REF!</v>
      </c>
      <c r="W22" s="30" t="e">
        <f ca="1">IF(OR(INDIRECT("SYNTHESE_SCL!C"&amp;W$1)=PARAM!$O21,INDIRECT("SYNTHESE_SCL!C"&amp;W$1)=PARAM!$P21),INDIRECT("SYNTHESE_SCL!G"&amp;W$1+1),"")</f>
        <v>#REF!</v>
      </c>
      <c r="X22" s="30" t="e">
        <f ca="1">IF(OR(INDIRECT("SYNTHESE_SCL!C"&amp;X$1)=PARAM!$O21,INDIRECT("SYNTHESE_SCL!C"&amp;X$1)=PARAM!$P21),INDIRECT("SYNTHESE_SCL!G"&amp;X$1+1),"")</f>
        <v>#REF!</v>
      </c>
      <c r="Y22" s="30" t="e">
        <f ca="1">IF(OR(INDIRECT("SYNTHESE_SCL!C"&amp;Y$1)=PARAM!$O21,INDIRECT("SYNTHESE_SCL!C"&amp;Y$1)=PARAM!$P21),INDIRECT("SYNTHESE_SCL!G"&amp;Y$1+1),"")</f>
        <v>#REF!</v>
      </c>
      <c r="Z22" s="30" t="e">
        <f ca="1">IF(OR(INDIRECT("SYNTHESE_SCL!C"&amp;Z$1)=PARAM!$O21,INDIRECT("SYNTHESE_SCL!C"&amp;Z$1)=PARAM!$P21),INDIRECT("SYNTHESE_SCL!G"&amp;Z$1+1),"")</f>
        <v>#REF!</v>
      </c>
      <c r="AA22" s="30" t="e">
        <f ca="1">IF(OR(INDIRECT("SYNTHESE_SCL!C"&amp;AA$1)=PARAM!$O21,INDIRECT("SYNTHESE_SCL!C"&amp;AA$1)=PARAM!$P21),INDIRECT("SYNTHESE_SCL!G"&amp;AA$1+1),"")</f>
        <v>#REF!</v>
      </c>
      <c r="AB22" s="30" t="e">
        <f ca="1">IF(OR(INDIRECT("SYNTHESE_SCL!C"&amp;AB$1)=PARAM!$O21,INDIRECT("SYNTHESE_SCL!C"&amp;AB$1)=PARAM!$P21),INDIRECT("SYNTHESE_SCL!G"&amp;AB$1+1),"")</f>
        <v>#REF!</v>
      </c>
      <c r="AC22" s="30" t="e">
        <f ca="1">IF(OR(INDIRECT("SYNTHESE_SCL!C"&amp;AC$1)=PARAM!$O21,INDIRECT("SYNTHESE_SCL!C"&amp;AC$1)=PARAM!$P21),INDIRECT("SYNTHESE_SCL!G"&amp;AC$1+1),"")</f>
        <v>#REF!</v>
      </c>
    </row>
    <row r="23" spans="1:30" ht="13" thickBot="1" x14ac:dyDescent="0.45">
      <c r="A23" s="1"/>
      <c r="B23" s="1" t="s">
        <v>29</v>
      </c>
      <c r="C23" s="1" t="s">
        <v>29</v>
      </c>
      <c r="D23" s="1" t="s">
        <v>29</v>
      </c>
      <c r="F23" s="1" t="s">
        <v>181</v>
      </c>
      <c r="H23" s="1"/>
      <c r="O23" s="1"/>
      <c r="P23" s="1"/>
      <c r="Q23" s="64"/>
      <c r="R23" s="64"/>
      <c r="S23" s="64"/>
      <c r="T23" s="64"/>
      <c r="U23" s="64"/>
      <c r="V23" s="64"/>
      <c r="W23" s="64"/>
      <c r="X23" s="64"/>
      <c r="Y23" s="64"/>
      <c r="Z23" s="64"/>
      <c r="AA23" s="64"/>
      <c r="AB23" s="64"/>
      <c r="AC23" s="64"/>
    </row>
    <row r="24" spans="1:30" ht="13" thickBot="1" x14ac:dyDescent="0.45">
      <c r="C24" s="1" t="s">
        <v>163</v>
      </c>
      <c r="D24" s="1" t="s">
        <v>163</v>
      </c>
      <c r="F24" s="1" t="s">
        <v>29</v>
      </c>
      <c r="H24" s="1"/>
      <c r="O24" s="1" t="s">
        <v>171</v>
      </c>
      <c r="P24" s="1" t="s">
        <v>178</v>
      </c>
      <c r="Q24" s="17" t="s">
        <v>0</v>
      </c>
      <c r="R24" s="30" t="e">
        <f ca="1">IF(OR(INDIRECT("SYNTHESE!C"&amp;R$1)=PARAM!$O24,INDIRECT("SYNTHESE!C"&amp;R$1)=PARAM!$P24),INDIRECT("SYNTHESE!G"&amp;R$1),"")</f>
        <v>#REF!</v>
      </c>
      <c r="S24" s="30" t="e">
        <f ca="1">IF(OR(INDIRECT("SYNTHESE!C"&amp;S$1)=PARAM!$O24,INDIRECT("SYNTHESE!C"&amp;S$1)=PARAM!$P24),INDIRECT("SYNTHESE!G"&amp;S$1),"")</f>
        <v>#REF!</v>
      </c>
      <c r="T24" s="30" t="e">
        <f ca="1">IF(OR(INDIRECT("SYNTHESE!C"&amp;T$1)=PARAM!$O24,INDIRECT("SYNTHESE!C"&amp;T$1)=PARAM!$P24),INDIRECT("SYNTHESE!G"&amp;T$1),"")</f>
        <v>#REF!</v>
      </c>
      <c r="U24" s="30" t="e">
        <f ca="1">IF(OR(INDIRECT("SYNTHESE!C"&amp;U$1)=PARAM!$O24,INDIRECT("SYNTHESE!C"&amp;U$1)=PARAM!$P24),INDIRECT("SYNTHESE!G"&amp;U$1),"")</f>
        <v>#REF!</v>
      </c>
      <c r="V24" s="30" t="e">
        <f ca="1">IF(OR(INDIRECT("SYNTHESE!C"&amp;V$1)=PARAM!$O24,INDIRECT("SYNTHESE!C"&amp;V$1)=PARAM!$P24),INDIRECT("SYNTHESE!G"&amp;V$1),"")</f>
        <v>#REF!</v>
      </c>
      <c r="W24" s="30" t="e">
        <f ca="1">IF(OR(INDIRECT("SYNTHESE!C"&amp;W$1)=PARAM!$O24,INDIRECT("SYNTHESE!C"&amp;W$1)=PARAM!$P24),INDIRECT("SYNTHESE!G"&amp;W$1),"")</f>
        <v>#REF!</v>
      </c>
      <c r="X24" s="30" t="e">
        <f ca="1">IF(OR(INDIRECT("SYNTHESE!C"&amp;X$1)=PARAM!$O24,INDIRECT("SYNTHESE!C"&amp;X$1)=PARAM!$P24),INDIRECT("SYNTHESE!G"&amp;X$1),"")</f>
        <v>#REF!</v>
      </c>
      <c r="Y24" s="30" t="e">
        <f ca="1">IF(OR(INDIRECT("SYNTHESE!C"&amp;Y$1)=PARAM!$O24,INDIRECT("SYNTHESE!C"&amp;Y$1)=PARAM!$P24),INDIRECT("SYNTHESE!G"&amp;Y$1),"")</f>
        <v>#REF!</v>
      </c>
      <c r="Z24" s="30" t="e">
        <f ca="1">IF(OR(INDIRECT("SYNTHESE!C"&amp;Z$1)=PARAM!$O24,INDIRECT("SYNTHESE!C"&amp;Z$1)=PARAM!$P24),INDIRECT("SYNTHESE!G"&amp;Z$1),"")</f>
        <v>#REF!</v>
      </c>
      <c r="AA24" s="30" t="e">
        <f ca="1">IF(OR(INDIRECT("SYNTHESE!C"&amp;AA$1)=PARAM!$O24,INDIRECT("SYNTHESE!C"&amp;AA$1)=PARAM!$P24),INDIRECT("SYNTHESE!G"&amp;AA$1),"")</f>
        <v>#REF!</v>
      </c>
      <c r="AB24" s="30" t="e">
        <f ca="1">IF(OR(INDIRECT("SYNTHESE!C"&amp;AB$1)=PARAM!$O24,INDIRECT("SYNTHESE!C"&amp;AB$1)=PARAM!$P24),INDIRECT("SYNTHESE!G"&amp;AB$1),"")</f>
        <v>#REF!</v>
      </c>
      <c r="AC24" s="99" t="e">
        <f ca="1">IF(OR(INDIRECT("SYNTHESE!C"&amp;AC$1)=PARAM!$O24,INDIRECT("SYNTHESE!C"&amp;AC$1)=PARAM!$P24),INDIRECT("SYNTHESE!G"&amp;AC$1),"")</f>
        <v>#REF!</v>
      </c>
    </row>
    <row r="25" spans="1:30" ht="14.25" customHeight="1" thickBot="1" x14ac:dyDescent="0.45">
      <c r="D25" s="1" t="s">
        <v>166</v>
      </c>
      <c r="O25" s="132" t="str">
        <f ca="1">IF(COUNTIF(R24:AC25,"Non validé par absence d'équipement")&gt;0,"Non validé",IF(COUNTIF(R24:AC25,"Non validé")&gt;0,"Non validé",IF(COUNTIF(R24:AC25,"Validé avec réserve")&gt;0,"Validé avec réserve",IF(COUNTIF(R24:AC25,"Validé")&gt;0,"Validé",""))))</f>
        <v/>
      </c>
      <c r="P25" s="133"/>
      <c r="Q25" s="18" t="s">
        <v>5</v>
      </c>
      <c r="R25" s="30" t="e">
        <f ca="1">IF(OR(INDIRECT("SYNTHESE!C"&amp;R$1)=PARAM!$O24,INDIRECT("SYNTHESE!C"&amp;R$1)=PARAM!$P24),INDIRECT("SYNTHESE!G"&amp;R$1+1),"")</f>
        <v>#REF!</v>
      </c>
      <c r="S25" s="30" t="e">
        <f ca="1">IF(OR(INDIRECT("SYNTHESE!C"&amp;S$1)=PARAM!$O24,INDIRECT("SYNTHESE!C"&amp;S$1)=PARAM!$P24),INDIRECT("SYNTHESE!G"&amp;S$1+1),"")</f>
        <v>#REF!</v>
      </c>
      <c r="T25" s="30" t="e">
        <f ca="1">IF(OR(INDIRECT("SYNTHESE!C"&amp;T$1)=PARAM!$O24,INDIRECT("SYNTHESE!C"&amp;T$1)=PARAM!$P24),INDIRECT("SYNTHESE!G"&amp;T$1+1),"")</f>
        <v>#REF!</v>
      </c>
      <c r="U25" s="30" t="e">
        <f ca="1">IF(OR(INDIRECT("SYNTHESE!C"&amp;U$1)=PARAM!$O24,INDIRECT("SYNTHESE!C"&amp;U$1)=PARAM!$P24),INDIRECT("SYNTHESE!G"&amp;U$1+1),"")</f>
        <v>#REF!</v>
      </c>
      <c r="V25" s="30" t="e">
        <f ca="1">IF(OR(INDIRECT("SYNTHESE!C"&amp;V$1)=PARAM!$O24,INDIRECT("SYNTHESE!C"&amp;V$1)=PARAM!$P24),INDIRECT("SYNTHESE!G"&amp;V$1+1),"")</f>
        <v>#REF!</v>
      </c>
      <c r="W25" s="30" t="e">
        <f ca="1">IF(OR(INDIRECT("SYNTHESE!C"&amp;W$1)=PARAM!$O24,INDIRECT("SYNTHESE!C"&amp;W$1)=PARAM!$P24),INDIRECT("SYNTHESE!G"&amp;W$1+1),"")</f>
        <v>#REF!</v>
      </c>
      <c r="X25" s="30" t="e">
        <f ca="1">IF(OR(INDIRECT("SYNTHESE!C"&amp;X$1)=PARAM!$O24,INDIRECT("SYNTHESE!C"&amp;X$1)=PARAM!$P24),INDIRECT("SYNTHESE!G"&amp;X$1+1),"")</f>
        <v>#REF!</v>
      </c>
      <c r="Y25" s="30" t="e">
        <f ca="1">IF(OR(INDIRECT("SYNTHESE!C"&amp;Y$1)=PARAM!$O24,INDIRECT("SYNTHESE!C"&amp;Y$1)=PARAM!$P24),INDIRECT("SYNTHESE!G"&amp;Y$1+1),"")</f>
        <v>#REF!</v>
      </c>
      <c r="Z25" s="30" t="e">
        <f ca="1">IF(OR(INDIRECT("SYNTHESE!C"&amp;Z$1)=PARAM!$O24,INDIRECT("SYNTHESE!C"&amp;Z$1)=PARAM!$P24),INDIRECT("SYNTHESE!G"&amp;Z$1+1),"")</f>
        <v>#REF!</v>
      </c>
      <c r="AA25" s="30" t="e">
        <f ca="1">IF(OR(INDIRECT("SYNTHESE!C"&amp;AA$1)=PARAM!$O24,INDIRECT("SYNTHESE!C"&amp;AA$1)=PARAM!$P24),INDIRECT("SYNTHESE!G"&amp;AA$1+1),"")</f>
        <v>#REF!</v>
      </c>
      <c r="AB25" s="30" t="e">
        <f ca="1">IF(OR(INDIRECT("SYNTHESE!C"&amp;AB$1)=PARAM!$O24,INDIRECT("SYNTHESE!C"&amp;AB$1)=PARAM!$P24),INDIRECT("SYNTHESE!G"&amp;AB$1+1),"")</f>
        <v>#REF!</v>
      </c>
      <c r="AC25" s="30" t="e">
        <f ca="1">IF(OR(INDIRECT("SYNTHESE!C"&amp;AC$1)=PARAM!$O24,INDIRECT("SYNTHESE!C"&amp;AC$1)=PARAM!$P24),INDIRECT("SYNTHESE!G"&amp;AC$1+1),"")</f>
        <v>#REF!</v>
      </c>
    </row>
    <row r="26" spans="1:30" ht="13.35" thickTop="1" thickBot="1" x14ac:dyDescent="0.45">
      <c r="D26" s="1" t="s">
        <v>168</v>
      </c>
      <c r="O26" s="95" t="s">
        <v>4</v>
      </c>
      <c r="P26" s="95" t="s">
        <v>4</v>
      </c>
      <c r="Q26" s="96"/>
      <c r="R26" s="95" t="s">
        <v>1</v>
      </c>
      <c r="S26" s="95" t="s">
        <v>2</v>
      </c>
      <c r="T26" s="95" t="s">
        <v>3</v>
      </c>
      <c r="U26" s="95" t="s">
        <v>6</v>
      </c>
      <c r="V26" s="95" t="s">
        <v>7</v>
      </c>
      <c r="W26" s="95" t="s">
        <v>8</v>
      </c>
      <c r="X26" s="95" t="s">
        <v>9</v>
      </c>
      <c r="Y26" s="95" t="s">
        <v>10</v>
      </c>
      <c r="Z26" s="95" t="s">
        <v>11</v>
      </c>
      <c r="AA26" s="95" t="s">
        <v>12</v>
      </c>
      <c r="AB26" s="95" t="s">
        <v>13</v>
      </c>
      <c r="AC26" s="97" t="s">
        <v>14</v>
      </c>
      <c r="AD26" s="98"/>
    </row>
    <row r="27" spans="1:30" ht="13" thickBot="1" x14ac:dyDescent="0.45">
      <c r="O27" s="1" t="s">
        <v>152</v>
      </c>
      <c r="P27" s="1" t="s">
        <v>153</v>
      </c>
      <c r="Q27" s="61" t="s">
        <v>0</v>
      </c>
      <c r="R27" s="62" t="e">
        <f ca="1">IF(OR(INDIRECT("SYNTHESE!C"&amp;R$1)=PARAM!$O27,INDIRECT("SYNTHESE!C"&amp;R$1)=PARAM!$P27),INDIRECT("SYNTHESE!i"&amp;R$1),"")</f>
        <v>#REF!</v>
      </c>
      <c r="S27" s="62" t="e">
        <f ca="1">IF(OR(INDIRECT("SYNTHESE!C"&amp;S$1)=PARAM!$O27,INDIRECT("SYNTHESE!C"&amp;S$1)=PARAM!$P27),INDIRECT("SYNTHESE!i"&amp;S$1),"")</f>
        <v>#REF!</v>
      </c>
      <c r="T27" s="62" t="e">
        <f ca="1">IF(OR(INDIRECT("SYNTHESE!C"&amp;T$1)=PARAM!$O27,INDIRECT("SYNTHESE!C"&amp;T$1)=PARAM!$P27),INDIRECT("SYNTHESE!i"&amp;T$1),"")</f>
        <v>#REF!</v>
      </c>
      <c r="U27" s="62" t="e">
        <f ca="1">IF(OR(INDIRECT("SYNTHESE!C"&amp;U$1)=PARAM!$O27,INDIRECT("SYNTHESE!C"&amp;U$1)=PARAM!$P27),INDIRECT("SYNTHESE!i"&amp;U$1),"")</f>
        <v>#REF!</v>
      </c>
      <c r="V27" s="62" t="e">
        <f ca="1">IF(OR(INDIRECT("SYNTHESE!C"&amp;V$1)=PARAM!$O27,INDIRECT("SYNTHESE!C"&amp;V$1)=PARAM!$P27),INDIRECT("SYNTHESE!i"&amp;V$1),"")</f>
        <v>#REF!</v>
      </c>
      <c r="W27" s="62" t="e">
        <f ca="1">IF(OR(INDIRECT("SYNTHESE!C"&amp;W$1)=PARAM!$O27,INDIRECT("SYNTHESE!C"&amp;W$1)=PARAM!$P27),INDIRECT("SYNTHESE!i"&amp;W$1),"")</f>
        <v>#REF!</v>
      </c>
      <c r="X27" s="62" t="e">
        <f ca="1">IF(OR(INDIRECT("SYNTHESE!C"&amp;X$1)=PARAM!$O27,INDIRECT("SYNTHESE!C"&amp;X$1)=PARAM!$P27),INDIRECT("SYNTHESE!i"&amp;X$1),"")</f>
        <v>#REF!</v>
      </c>
      <c r="Y27" s="62" t="e">
        <f ca="1">IF(OR(INDIRECT("SYNTHESE!C"&amp;Y$1)=PARAM!$O27,INDIRECT("SYNTHESE!C"&amp;Y$1)=PARAM!$P27),INDIRECT("SYNTHESE!i"&amp;Y$1),"")</f>
        <v>#REF!</v>
      </c>
      <c r="Z27" s="62" t="e">
        <f ca="1">IF(OR(INDIRECT("SYNTHESE!C"&amp;Z$1)=PARAM!$O27,INDIRECT("SYNTHESE!C"&amp;Z$1)=PARAM!$P27),INDIRECT("SYNTHESE!i"&amp;Z$1),"")</f>
        <v>#REF!</v>
      </c>
      <c r="AA27" s="62" t="e">
        <f ca="1">IF(OR(INDIRECT("SYNTHESE!C"&amp;AA$1)=PARAM!$O27,INDIRECT("SYNTHESE!C"&amp;AA$1)=PARAM!$P27),INDIRECT("SYNTHESE!i"&amp;AA$1),"")</f>
        <v>#REF!</v>
      </c>
      <c r="AB27" s="62" t="e">
        <f ca="1">IF(OR(INDIRECT("SYNTHESE!C"&amp;AB$1)=PARAM!$O27,INDIRECT("SYNTHESE!C"&amp;AB$1)=PARAM!$P27),INDIRECT("SYNTHESE!i"&amp;AB$1),"")</f>
        <v>#REF!</v>
      </c>
      <c r="AC27" s="63" t="e">
        <f ca="1">IF(OR(INDIRECT("SYNTHESE!C"&amp;AC$1)=PARAM!$O27,INDIRECT("SYNTHESE!C"&amp;AC$1)=PARAM!$P27),INDIRECT("SYNTHESE!i"&amp;AC$1),"")</f>
        <v>#REF!</v>
      </c>
      <c r="AD27" s="27" t="str">
        <f ca="1">IFERROR(AVERAGE(R27:AC27),"")</f>
        <v/>
      </c>
    </row>
    <row r="28" spans="1:30" ht="13" thickBot="1" x14ac:dyDescent="0.45">
      <c r="B28" s="1"/>
      <c r="N28" s="31" t="s">
        <v>182</v>
      </c>
      <c r="O28" s="132" t="str">
        <f ca="1">IFERROR(TRUNC(AVERAGE(AD27:AD28),0),"")</f>
        <v/>
      </c>
      <c r="P28" s="133"/>
      <c r="Q28" s="38" t="s">
        <v>5</v>
      </c>
      <c r="R28" s="39" t="e">
        <f ca="1">IF(OR(INDIRECT("SYNTHESE!C"&amp;R$1)=PARAM!$O27,INDIRECT("SYNTHESE!C"&amp;R$1)=PARAM!$P27),INDIRECT("SYNTHESE!i"&amp;R$1+1),"")</f>
        <v>#REF!</v>
      </c>
      <c r="S28" s="39" t="e">
        <f ca="1">IF(OR(INDIRECT("SYNTHESE!C"&amp;S$1)=PARAM!$O27,INDIRECT("SYNTHESE!C"&amp;S$1)=PARAM!$P27),INDIRECT("SYNTHESE!i"&amp;S$1+1),"")</f>
        <v>#REF!</v>
      </c>
      <c r="T28" s="39" t="e">
        <f ca="1">IF(OR(INDIRECT("SYNTHESE!C"&amp;T$1)=PARAM!$O27,INDIRECT("SYNTHESE!C"&amp;T$1)=PARAM!$P27),INDIRECT("SYNTHESE!i"&amp;T$1+1),"")</f>
        <v>#REF!</v>
      </c>
      <c r="U28" s="39" t="e">
        <f ca="1">IF(OR(INDIRECT("SYNTHESE!C"&amp;U$1)=PARAM!$O27,INDIRECT("SYNTHESE!C"&amp;U$1)=PARAM!$P27),INDIRECT("SYNTHESE!i"&amp;U$1+1),"")</f>
        <v>#REF!</v>
      </c>
      <c r="V28" s="39" t="e">
        <f ca="1">IF(OR(INDIRECT("SYNTHESE!C"&amp;V$1)=PARAM!$O27,INDIRECT("SYNTHESE!C"&amp;V$1)=PARAM!$P27),INDIRECT("SYNTHESE!i"&amp;V$1+1),"")</f>
        <v>#REF!</v>
      </c>
      <c r="W28" s="39" t="e">
        <f ca="1">IF(OR(INDIRECT("SYNTHESE!C"&amp;W$1)=PARAM!$O27,INDIRECT("SYNTHESE!C"&amp;W$1)=PARAM!$P27),INDIRECT("SYNTHESE!i"&amp;W$1+1),"")</f>
        <v>#REF!</v>
      </c>
      <c r="X28" s="39" t="e">
        <f ca="1">IF(OR(INDIRECT("SYNTHESE!C"&amp;X$1)=PARAM!$O27,INDIRECT("SYNTHESE!C"&amp;X$1)=PARAM!$P27),INDIRECT("SYNTHESE!i"&amp;X$1+1),"")</f>
        <v>#REF!</v>
      </c>
      <c r="Y28" s="39" t="e">
        <f ca="1">IF(OR(INDIRECT("SYNTHESE!C"&amp;Y$1)=PARAM!$O27,INDIRECT("SYNTHESE!C"&amp;Y$1)=PARAM!$P27),INDIRECT("SYNTHESE!i"&amp;Y$1+1),"")</f>
        <v>#REF!</v>
      </c>
      <c r="Z28" s="39" t="e">
        <f ca="1">IF(OR(INDIRECT("SYNTHESE!C"&amp;Z$1)=PARAM!$O27,INDIRECT("SYNTHESE!C"&amp;Z$1)=PARAM!$P27),INDIRECT("SYNTHESE!i"&amp;Z$1+1),"")</f>
        <v>#REF!</v>
      </c>
      <c r="AA28" s="39" t="e">
        <f ca="1">IF(OR(INDIRECT("SYNTHESE!C"&amp;AA$1)=PARAM!$O27,INDIRECT("SYNTHESE!C"&amp;AA$1)=PARAM!$P27),INDIRECT("SYNTHESE!i"&amp;AA$1+1),"")</f>
        <v>#REF!</v>
      </c>
      <c r="AB28" s="39" t="e">
        <f ca="1">IF(OR(INDIRECT("SYNTHESE!C"&amp;AB$1)=PARAM!$O27,INDIRECT("SYNTHESE!C"&amp;AB$1)=PARAM!$P27),INDIRECT("SYNTHESE!i"&amp;AB$1+1),"")</f>
        <v>#REF!</v>
      </c>
      <c r="AC28" s="39" t="e">
        <f ca="1">IF(OR(INDIRECT("SYNTHESE!C"&amp;AC$1)=PARAM!$O27,INDIRECT("SYNTHESE!C"&amp;AC$1)=PARAM!$P27),INDIRECT("SYNTHESE!i"&amp;AC$1+1),"")</f>
        <v>#REF!</v>
      </c>
      <c r="AD28" s="27" t="str">
        <f ca="1">IFERROR(AVERAGE(R28:AC28),"")</f>
        <v/>
      </c>
    </row>
    <row r="29" spans="1:30" ht="13" thickBot="1" x14ac:dyDescent="0.45">
      <c r="B29" s="1"/>
      <c r="N29" s="31" t="s">
        <v>183</v>
      </c>
      <c r="O29" s="130" t="str">
        <f ca="1">IF(O28="","",IF(#REF!="Non validé",0.9*TRUNC(AVERAGE(AD27,AD28,AD29),0),TRUNC(AVERAGE(AD27,AD28,AD29),0)))</f>
        <v/>
      </c>
      <c r="P29" s="135"/>
      <c r="Q29" s="56" t="s">
        <v>184</v>
      </c>
      <c r="R29" s="57" t="e">
        <f ca="1">IF(OR(INDIRECT("SYNTHESE!C"&amp;R$1)=PARAM!$P27,INDIRECT("SYNTHESE!C"&amp;R$1)=PARAM!$O27),INDIRECT("SYNTHESE!T"&amp;R$1),"")</f>
        <v>#REF!</v>
      </c>
      <c r="S29" s="57" t="e">
        <f ca="1">IF(OR(INDIRECT("SYNTHESE!C"&amp;S$1)=PARAM!$P27,INDIRECT("SYNTHESE!C"&amp;S$1)=PARAM!$O27),INDIRECT("SYNTHESE!T"&amp;S$1),"")</f>
        <v>#REF!</v>
      </c>
      <c r="T29" s="57" t="e">
        <f ca="1">IF(OR(INDIRECT("SYNTHESE!C"&amp;T$1)=PARAM!$P27,INDIRECT("SYNTHESE!C"&amp;T$1)=PARAM!$O27),INDIRECT("SYNTHESE!T"&amp;T$1),"")</f>
        <v>#REF!</v>
      </c>
      <c r="U29" s="57" t="e">
        <f ca="1">IF(OR(INDIRECT("SYNTHESE!C"&amp;U$1)=PARAM!$P27,INDIRECT("SYNTHESE!C"&amp;U$1)=PARAM!$O27),INDIRECT("SYNTHESE!T"&amp;U$1),"")</f>
        <v>#REF!</v>
      </c>
      <c r="V29" s="57" t="e">
        <f ca="1">IF(OR(INDIRECT("SYNTHESE!C"&amp;V$1)=PARAM!$P27,INDIRECT("SYNTHESE!C"&amp;V$1)=PARAM!$O27),INDIRECT("SYNTHESE!T"&amp;V$1),"")</f>
        <v>#REF!</v>
      </c>
      <c r="W29" s="57" t="e">
        <f ca="1">IF(OR(INDIRECT("SYNTHESE!C"&amp;W$1)=PARAM!$P27,INDIRECT("SYNTHESE!C"&amp;W$1)=PARAM!$O27),INDIRECT("SYNTHESE!T"&amp;W$1),"")</f>
        <v>#REF!</v>
      </c>
      <c r="X29" s="57" t="e">
        <f ca="1">IF(OR(INDIRECT("SYNTHESE!C"&amp;X$1)=PARAM!$P27,INDIRECT("SYNTHESE!C"&amp;X$1)=PARAM!$O27),INDIRECT("SYNTHESE!T"&amp;X$1),"")</f>
        <v>#REF!</v>
      </c>
      <c r="Y29" s="57" t="e">
        <f ca="1">IF(OR(INDIRECT("SYNTHESE!C"&amp;Y$1)=PARAM!$P27,INDIRECT("SYNTHESE!C"&amp;Y$1)=PARAM!$O27),INDIRECT("SYNTHESE!T"&amp;Y$1),"")</f>
        <v>#REF!</v>
      </c>
      <c r="Z29" s="57" t="e">
        <f ca="1">IF(OR(INDIRECT("SYNTHESE!C"&amp;Z$1)=PARAM!$P27,INDIRECT("SYNTHESE!C"&amp;Z$1)=PARAM!$O27),INDIRECT("SYNTHESE!T"&amp;Z$1),"")</f>
        <v>#REF!</v>
      </c>
      <c r="AA29" s="57" t="e">
        <f ca="1">IF(OR(INDIRECT("SYNTHESE!C"&amp;AA$1)=PARAM!$P27,INDIRECT("SYNTHESE!C"&amp;AA$1)=PARAM!$O27),INDIRECT("SYNTHESE!T"&amp;AA$1),"")</f>
        <v>#REF!</v>
      </c>
      <c r="AB29" s="57" t="e">
        <f ca="1">IF(OR(INDIRECT("SYNTHESE!C"&amp;AB$1)=PARAM!$P27,INDIRECT("SYNTHESE!C"&amp;AB$1)=PARAM!$O27),INDIRECT("SYNTHESE!T"&amp;AB$1),"")</f>
        <v>#REF!</v>
      </c>
      <c r="AC29" s="58" t="e">
        <f ca="1">IF(OR(INDIRECT("SYNTHESE!C"&amp;AC$1)=PARAM!$P27,INDIRECT("SYNTHESE!C"&amp;AC$1)=PARAM!$O27),INDIRECT("SYNTHESE!T"&amp;AC$1),"")</f>
        <v>#REF!</v>
      </c>
      <c r="AD29" s="59" t="str">
        <f ca="1">IFERROR(AVERAGE(R29:AC29),"")</f>
        <v/>
      </c>
    </row>
    <row r="30" spans="1:30" ht="13" thickBot="1" x14ac:dyDescent="0.45">
      <c r="B30" s="1"/>
      <c r="O30" s="1" t="s">
        <v>19</v>
      </c>
      <c r="P30" s="1" t="s">
        <v>162</v>
      </c>
      <c r="Q30" s="40" t="s">
        <v>0</v>
      </c>
      <c r="R30" s="41" t="e">
        <f ca="1">IF(OR(INDIRECT("SYNTHESE!C"&amp;R$1)=PARAM!$O30,INDIRECT("SYNTHESE!C"&amp;R$1)=PARAM!$P30),INDIRECT("SYNTHESE!i"&amp;R$1),"")</f>
        <v>#REF!</v>
      </c>
      <c r="S30" s="41" t="e">
        <f ca="1">IF(OR(INDIRECT("SYNTHESE!C"&amp;S$1)=PARAM!$O30,INDIRECT("SYNTHESE!C"&amp;S$1)=PARAM!$P30),INDIRECT("SYNTHESE!i"&amp;S$1),"")</f>
        <v>#REF!</v>
      </c>
      <c r="T30" s="41" t="e">
        <f ca="1">IF(OR(INDIRECT("SYNTHESE!C"&amp;T$1)=PARAM!$O30,INDIRECT("SYNTHESE!C"&amp;T$1)=PARAM!$P30),INDIRECT("SYNTHESE!i"&amp;T$1),"")</f>
        <v>#REF!</v>
      </c>
      <c r="U30" s="41" t="e">
        <f ca="1">IF(OR(INDIRECT("SYNTHESE!C"&amp;U$1)=PARAM!$O30,INDIRECT("SYNTHESE!C"&amp;U$1)=PARAM!$P30),INDIRECT("SYNTHESE!i"&amp;U$1),"")</f>
        <v>#REF!</v>
      </c>
      <c r="V30" s="41" t="e">
        <f ca="1">IF(OR(INDIRECT("SYNTHESE!C"&amp;V$1)=PARAM!$O30,INDIRECT("SYNTHESE!C"&amp;V$1)=PARAM!$P30),INDIRECT("SYNTHESE!i"&amp;V$1),"")</f>
        <v>#REF!</v>
      </c>
      <c r="W30" s="41" t="e">
        <f ca="1">IF(OR(INDIRECT("SYNTHESE!C"&amp;W$1)=PARAM!$O30,INDIRECT("SYNTHESE!C"&amp;W$1)=PARAM!$P30),INDIRECT("SYNTHESE!i"&amp;W$1),"")</f>
        <v>#REF!</v>
      </c>
      <c r="X30" s="41" t="e">
        <f ca="1">IF(OR(INDIRECT("SYNTHESE!C"&amp;X$1)=PARAM!$O30,INDIRECT("SYNTHESE!C"&amp;X$1)=PARAM!$P30),INDIRECT("SYNTHESE!i"&amp;X$1),"")</f>
        <v>#REF!</v>
      </c>
      <c r="Y30" s="41" t="e">
        <f ca="1">IF(OR(INDIRECT("SYNTHESE!C"&amp;Y$1)=PARAM!$O30,INDIRECT("SYNTHESE!C"&amp;Y$1)=PARAM!$P30),INDIRECT("SYNTHESE!i"&amp;Y$1),"")</f>
        <v>#REF!</v>
      </c>
      <c r="Z30" s="41" t="e">
        <f ca="1">IF(OR(INDIRECT("SYNTHESE!C"&amp;Z$1)=PARAM!$O30,INDIRECT("SYNTHESE!C"&amp;Z$1)=PARAM!$P30),INDIRECT("SYNTHESE!i"&amp;Z$1),"")</f>
        <v>#REF!</v>
      </c>
      <c r="AA30" s="41" t="e">
        <f ca="1">IF(OR(INDIRECT("SYNTHESE!C"&amp;AA$1)=PARAM!$O30,INDIRECT("SYNTHESE!C"&amp;AA$1)=PARAM!$P30),INDIRECT("SYNTHESE!i"&amp;AA$1),"")</f>
        <v>#REF!</v>
      </c>
      <c r="AB30" s="41" t="e">
        <f ca="1">IF(OR(INDIRECT("SYNTHESE!C"&amp;AB$1)=PARAM!$O30,INDIRECT("SYNTHESE!C"&amp;AB$1)=PARAM!$P30),INDIRECT("SYNTHESE!i"&amp;AB$1),"")</f>
        <v>#REF!</v>
      </c>
      <c r="AC30" s="41" t="e">
        <f ca="1">IF(OR(INDIRECT("SYNTHESE!C"&amp;AC$1)=PARAM!$O30,INDIRECT("SYNTHESE!C"&amp;AC$1)=PARAM!$P30),INDIRECT("SYNTHESE!i"&amp;AC$1),"")</f>
        <v>#REF!</v>
      </c>
      <c r="AD30" s="43" t="str">
        <f t="shared" ref="AD30:AD31" ca="1" si="1">IFERROR(AVERAGE(R30:AC30),"")</f>
        <v/>
      </c>
    </row>
    <row r="31" spans="1:30" ht="13" thickBot="1" x14ac:dyDescent="0.45">
      <c r="B31" s="1"/>
      <c r="N31" s="31" t="s">
        <v>182</v>
      </c>
      <c r="O31" s="132" t="str">
        <f ca="1">IFERROR(TRUNC(AVERAGE(AD30:AD31),0),"")</f>
        <v/>
      </c>
      <c r="P31" s="133"/>
      <c r="Q31" s="55" t="s">
        <v>5</v>
      </c>
      <c r="R31" s="39" t="e">
        <f ca="1">IF(OR(INDIRECT("SYNTHESE!C"&amp;R$1)=PARAM!$O30,INDIRECT("SYNTHESE!C"&amp;R$1)=PARAM!$P30),INDIRECT("SYNTHESE!i"&amp;R$1+1),"")</f>
        <v>#REF!</v>
      </c>
      <c r="S31" s="39" t="e">
        <f ca="1">IF(OR(INDIRECT("SYNTHESE!C"&amp;S$1)=PARAM!$O30,INDIRECT("SYNTHESE!C"&amp;S$1)=PARAM!$P30),INDIRECT("SYNTHESE!i"&amp;S$1+1),"")</f>
        <v>#REF!</v>
      </c>
      <c r="T31" s="39" t="e">
        <f ca="1">IF(OR(INDIRECT("SYNTHESE!C"&amp;T$1)=PARAM!$O30,INDIRECT("SYNTHESE!C"&amp;T$1)=PARAM!$P30),INDIRECT("SYNTHESE!i"&amp;T$1+1),"")</f>
        <v>#REF!</v>
      </c>
      <c r="U31" s="39" t="e">
        <f ca="1">IF(OR(INDIRECT("SYNTHESE!C"&amp;U$1)=PARAM!$O30,INDIRECT("SYNTHESE!C"&amp;U$1)=PARAM!$P30),INDIRECT("SYNTHESE!i"&amp;U$1+1),"")</f>
        <v>#REF!</v>
      </c>
      <c r="V31" s="39" t="e">
        <f ca="1">IF(OR(INDIRECT("SYNTHESE!C"&amp;V$1)=PARAM!$O30,INDIRECT("SYNTHESE!C"&amp;V$1)=PARAM!$P30),INDIRECT("SYNTHESE!i"&amp;V$1+1),"")</f>
        <v>#REF!</v>
      </c>
      <c r="W31" s="39" t="e">
        <f ca="1">IF(OR(INDIRECT("SYNTHESE!C"&amp;W$1)=PARAM!$O30,INDIRECT("SYNTHESE!C"&amp;W$1)=PARAM!$P30),INDIRECT("SYNTHESE!i"&amp;W$1+1),"")</f>
        <v>#REF!</v>
      </c>
      <c r="X31" s="39" t="e">
        <f ca="1">IF(OR(INDIRECT("SYNTHESE!C"&amp;X$1)=PARAM!$O30,INDIRECT("SYNTHESE!C"&amp;X$1)=PARAM!$P30),INDIRECT("SYNTHESE!i"&amp;X$1+1),"")</f>
        <v>#REF!</v>
      </c>
      <c r="Y31" s="39" t="e">
        <f ca="1">IF(OR(INDIRECT("SYNTHESE!C"&amp;Y$1)=PARAM!$O30,INDIRECT("SYNTHESE!C"&amp;Y$1)=PARAM!$P30),INDIRECT("SYNTHESE!i"&amp;Y$1+1),"")</f>
        <v>#REF!</v>
      </c>
      <c r="Z31" s="39" t="e">
        <f ca="1">IF(OR(INDIRECT("SYNTHESE!C"&amp;Z$1)=PARAM!$O30,INDIRECT("SYNTHESE!C"&amp;Z$1)=PARAM!$P30),INDIRECT("SYNTHESE!i"&amp;Z$1+1),"")</f>
        <v>#REF!</v>
      </c>
      <c r="AA31" s="39" t="e">
        <f ca="1">IF(OR(INDIRECT("SYNTHESE!C"&amp;AA$1)=PARAM!$O30,INDIRECT("SYNTHESE!C"&amp;AA$1)=PARAM!$P30),INDIRECT("SYNTHESE!i"&amp;AA$1+1),"")</f>
        <v>#REF!</v>
      </c>
      <c r="AB31" s="39" t="e">
        <f ca="1">IF(OR(INDIRECT("SYNTHESE!C"&amp;AB$1)=PARAM!$O30,INDIRECT("SYNTHESE!C"&amp;AB$1)=PARAM!$P30),INDIRECT("SYNTHESE!i"&amp;AB$1+1),"")</f>
        <v>#REF!</v>
      </c>
      <c r="AC31" s="39" t="e">
        <f ca="1">IF(OR(INDIRECT("SYNTHESE!C"&amp;AC$1)=PARAM!$O30,INDIRECT("SYNTHESE!C"&amp;AC$1)=PARAM!$P30),INDIRECT("SYNTHESE!i"&amp;AC$1+1),"")</f>
        <v>#REF!</v>
      </c>
      <c r="AD31" s="27" t="str">
        <f t="shared" ca="1" si="1"/>
        <v/>
      </c>
    </row>
    <row r="32" spans="1:30" ht="13" thickBot="1" x14ac:dyDescent="0.45">
      <c r="N32" s="31" t="s">
        <v>183</v>
      </c>
      <c r="O32" s="130" t="str">
        <f ca="1">IF(O31="","",IF(#REF!="Non validé",0.9*TRUNC(AVERAGE(AD30,AD31,AD32),0),TRUNC(AVERAGE(AD30,AD31,AD32),0)))</f>
        <v/>
      </c>
      <c r="P32" s="131"/>
      <c r="Q32" s="56" t="s">
        <v>184</v>
      </c>
      <c r="R32" s="57" t="e">
        <f ca="1">IF(OR(INDIRECT("SYNTHESE!C"&amp;R$1)=PARAM!$P30,INDIRECT("SYNTHESE!C"&amp;R$1)=PARAM!$O30),INDIRECT("SYNTHESE!T"&amp;R$1),"")</f>
        <v>#REF!</v>
      </c>
      <c r="S32" s="57" t="e">
        <f ca="1">IF(OR(INDIRECT("SYNTHESE!C"&amp;S$1)=PARAM!$P30,INDIRECT("SYNTHESE!C"&amp;S$1)=PARAM!$O30),INDIRECT("SYNTHESE!T"&amp;S$1),"")</f>
        <v>#REF!</v>
      </c>
      <c r="T32" s="57" t="e">
        <f ca="1">IF(OR(INDIRECT("SYNTHESE!C"&amp;T$1)=PARAM!$P30,INDIRECT("SYNTHESE!C"&amp;T$1)=PARAM!$O30),INDIRECT("SYNTHESE!T"&amp;T$1),"")</f>
        <v>#REF!</v>
      </c>
      <c r="U32" s="57" t="e">
        <f ca="1">IF(OR(INDIRECT("SYNTHESE!C"&amp;U$1)=PARAM!$P30,INDIRECT("SYNTHESE!C"&amp;U$1)=PARAM!$O30),INDIRECT("SYNTHESE!T"&amp;U$1),"")</f>
        <v>#REF!</v>
      </c>
      <c r="V32" s="57" t="e">
        <f ca="1">IF(OR(INDIRECT("SYNTHESE!C"&amp;V$1)=PARAM!$P30,INDIRECT("SYNTHESE!C"&amp;V$1)=PARAM!$O30),INDIRECT("SYNTHESE!T"&amp;V$1),"")</f>
        <v>#REF!</v>
      </c>
      <c r="W32" s="57" t="e">
        <f ca="1">IF(OR(INDIRECT("SYNTHESE!C"&amp;W$1)=PARAM!$P30,INDIRECT("SYNTHESE!C"&amp;W$1)=PARAM!$O30),INDIRECT("SYNTHESE!T"&amp;W$1),"")</f>
        <v>#REF!</v>
      </c>
      <c r="X32" s="57" t="e">
        <f ca="1">IF(OR(INDIRECT("SYNTHESE!C"&amp;X$1)=PARAM!$P30,INDIRECT("SYNTHESE!C"&amp;X$1)=PARAM!$O30),INDIRECT("SYNTHESE!T"&amp;X$1),"")</f>
        <v>#REF!</v>
      </c>
      <c r="Y32" s="57" t="e">
        <f ca="1">IF(OR(INDIRECT("SYNTHESE!C"&amp;Y$1)=PARAM!$P30,INDIRECT("SYNTHESE!C"&amp;Y$1)=PARAM!$O30),INDIRECT("SYNTHESE!T"&amp;Y$1),"")</f>
        <v>#REF!</v>
      </c>
      <c r="Z32" s="57" t="e">
        <f ca="1">IF(OR(INDIRECT("SYNTHESE!C"&amp;Z$1)=PARAM!$P30,INDIRECT("SYNTHESE!C"&amp;Z$1)=PARAM!$O30),INDIRECT("SYNTHESE!T"&amp;Z$1),"")</f>
        <v>#REF!</v>
      </c>
      <c r="AA32" s="57" t="e">
        <f ca="1">IF(OR(INDIRECT("SYNTHESE!C"&amp;AA$1)=PARAM!$P30,INDIRECT("SYNTHESE!C"&amp;AA$1)=PARAM!$O30),INDIRECT("SYNTHESE!T"&amp;AA$1),"")</f>
        <v>#REF!</v>
      </c>
      <c r="AB32" s="57" t="e">
        <f ca="1">IF(OR(INDIRECT("SYNTHESE!C"&amp;AB$1)=PARAM!$P30,INDIRECT("SYNTHESE!C"&amp;AB$1)=PARAM!$O30),INDIRECT("SYNTHESE!T"&amp;AB$1),"")</f>
        <v>#REF!</v>
      </c>
      <c r="AC32" s="58" t="e">
        <f ca="1">IF(OR(INDIRECT("SYNTHESE!C"&amp;AC$1)=PARAM!$P30,INDIRECT("SYNTHESE!C"&amp;AC$1)=PARAM!$O30),INDIRECT("SYNTHESE!T"&amp;AC$1),"")</f>
        <v>#REF!</v>
      </c>
      <c r="AD32" s="59" t="str">
        <f ca="1">IFERROR(AVERAGE(R32:AC32),"")</f>
        <v/>
      </c>
    </row>
    <row r="33" spans="14:30" ht="13" thickBot="1" x14ac:dyDescent="0.45">
      <c r="O33" s="1" t="s">
        <v>155</v>
      </c>
      <c r="P33" s="1" t="s">
        <v>170</v>
      </c>
      <c r="Q33" s="40" t="s">
        <v>0</v>
      </c>
      <c r="R33" s="41" t="e">
        <f ca="1">IF(OR(INDIRECT("SYNTHESE!C"&amp;R$1)=PARAM!$O33,INDIRECT("SYNTHESE!C"&amp;R$1)=PARAM!$P33),INDIRECT("SYNTHESE!i"&amp;R$1),"")</f>
        <v>#REF!</v>
      </c>
      <c r="S33" s="41" t="e">
        <f ca="1">IF(OR(INDIRECT("SYNTHESE!C"&amp;S$1)=PARAM!$O33,INDIRECT("SYNTHESE!C"&amp;S$1)=PARAM!$P33),INDIRECT("SYNTHESE!i"&amp;S$1),"")</f>
        <v>#REF!</v>
      </c>
      <c r="T33" s="41" t="e">
        <f ca="1">IF(OR(INDIRECT("SYNTHESE!C"&amp;T$1)=PARAM!$O33,INDIRECT("SYNTHESE!C"&amp;T$1)=PARAM!$P33),INDIRECT("SYNTHESE!i"&amp;T$1),"")</f>
        <v>#REF!</v>
      </c>
      <c r="U33" s="41" t="e">
        <f ca="1">IF(OR(INDIRECT("SYNTHESE!C"&amp;U$1)=PARAM!$O33,INDIRECT("SYNTHESE!C"&amp;U$1)=PARAM!$P33),INDIRECT("SYNTHESE!i"&amp;U$1),"")</f>
        <v>#REF!</v>
      </c>
      <c r="V33" s="41" t="e">
        <f ca="1">IF(OR(INDIRECT("SYNTHESE!C"&amp;V$1)=PARAM!$O33,INDIRECT("SYNTHESE!C"&amp;V$1)=PARAM!$P33),INDIRECT("SYNTHESE!i"&amp;V$1),"")</f>
        <v>#REF!</v>
      </c>
      <c r="W33" s="41" t="e">
        <f ca="1">IF(OR(INDIRECT("SYNTHESE!C"&amp;W$1)=PARAM!$O33,INDIRECT("SYNTHESE!C"&amp;W$1)=PARAM!$P33),INDIRECT("SYNTHESE!i"&amp;W$1),"")</f>
        <v>#REF!</v>
      </c>
      <c r="X33" s="41" t="e">
        <f ca="1">IF(OR(INDIRECT("SYNTHESE!C"&amp;X$1)=PARAM!$O33,INDIRECT("SYNTHESE!C"&amp;X$1)=PARAM!$P33),INDIRECT("SYNTHESE!i"&amp;X$1),"")</f>
        <v>#REF!</v>
      </c>
      <c r="Y33" s="41" t="e">
        <f ca="1">IF(OR(INDIRECT("SYNTHESE!C"&amp;Y$1)=PARAM!$O33,INDIRECT("SYNTHESE!C"&amp;Y$1)=PARAM!$P33),INDIRECT("SYNTHESE!i"&amp;Y$1),"")</f>
        <v>#REF!</v>
      </c>
      <c r="Z33" s="41" t="e">
        <f ca="1">IF(OR(INDIRECT("SYNTHESE!C"&amp;Z$1)=PARAM!$O33,INDIRECT("SYNTHESE!C"&amp;Z$1)=PARAM!$P33),INDIRECT("SYNTHESE!i"&amp;Z$1),"")</f>
        <v>#REF!</v>
      </c>
      <c r="AA33" s="41" t="e">
        <f ca="1">IF(OR(INDIRECT("SYNTHESE!C"&amp;AA$1)=PARAM!$O33,INDIRECT("SYNTHESE!C"&amp;AA$1)=PARAM!$P33),INDIRECT("SYNTHESE!i"&amp;AA$1),"")</f>
        <v>#REF!</v>
      </c>
      <c r="AB33" s="41" t="e">
        <f ca="1">IF(OR(INDIRECT("SYNTHESE!C"&amp;AB$1)=PARAM!$O33,INDIRECT("SYNTHESE!C"&amp;AB$1)=PARAM!$P33),INDIRECT("SYNTHESE!i"&amp;AB$1),"")</f>
        <v>#REF!</v>
      </c>
      <c r="AC33" s="41" t="e">
        <f ca="1">IF(OR(INDIRECT("SYNTHESE!C"&amp;AC$1)=PARAM!$O33,INDIRECT("SYNTHESE!C"&amp;AC$1)=PARAM!$P33),INDIRECT("SYNTHESE!i"&amp;AC$1),"")</f>
        <v>#REF!</v>
      </c>
      <c r="AD33" s="43" t="str">
        <f t="shared" ref="AD33:AD34" ca="1" si="2">IFERROR(AVERAGE(R33:AC33),"")</f>
        <v/>
      </c>
    </row>
    <row r="34" spans="14:30" ht="13" thickBot="1" x14ac:dyDescent="0.45">
      <c r="N34" s="31" t="s">
        <v>182</v>
      </c>
      <c r="O34" s="132" t="str">
        <f ca="1">IFERROR(TRUNC(AVERAGE(AD33:AD34),0),"")</f>
        <v/>
      </c>
      <c r="P34" s="133"/>
      <c r="Q34" s="55" t="s">
        <v>5</v>
      </c>
      <c r="R34" s="39" t="e">
        <f ca="1">IF(OR(INDIRECT("SYNTHESE!C"&amp;R$1)=PARAM!$O33,INDIRECT("SYNTHESE!C"&amp;R$1)=PARAM!$P33),INDIRECT("SYNTHESE!i"&amp;R$1+1),"")</f>
        <v>#REF!</v>
      </c>
      <c r="S34" s="39" t="e">
        <f ca="1">IF(OR(INDIRECT("SYNTHESE!C"&amp;S$1)=PARAM!$O33,INDIRECT("SYNTHESE!C"&amp;S$1)=PARAM!$P33),INDIRECT("SYNTHESE!i"&amp;S$1+1),"")</f>
        <v>#REF!</v>
      </c>
      <c r="T34" s="39" t="e">
        <f ca="1">IF(OR(INDIRECT("SYNTHESE!C"&amp;T$1)=PARAM!$O33,INDIRECT("SYNTHESE!C"&amp;T$1)=PARAM!$P33),INDIRECT("SYNTHESE!i"&amp;T$1+1),"")</f>
        <v>#REF!</v>
      </c>
      <c r="U34" s="39" t="e">
        <f ca="1">IF(OR(INDIRECT("SYNTHESE!C"&amp;U$1)=PARAM!$O33,INDIRECT("SYNTHESE!C"&amp;U$1)=PARAM!$P33),INDIRECT("SYNTHESE!i"&amp;U$1+1),"")</f>
        <v>#REF!</v>
      </c>
      <c r="V34" s="39" t="e">
        <f ca="1">IF(OR(INDIRECT("SYNTHESE!C"&amp;V$1)=PARAM!$O33,INDIRECT("SYNTHESE!C"&amp;V$1)=PARAM!$P33),INDIRECT("SYNTHESE!i"&amp;V$1+1),"")</f>
        <v>#REF!</v>
      </c>
      <c r="W34" s="39" t="e">
        <f ca="1">IF(OR(INDIRECT("SYNTHESE!C"&amp;W$1)=PARAM!$O33,INDIRECT("SYNTHESE!C"&amp;W$1)=PARAM!$P33),INDIRECT("SYNTHESE!i"&amp;W$1+1),"")</f>
        <v>#REF!</v>
      </c>
      <c r="X34" s="39" t="e">
        <f ca="1">IF(OR(INDIRECT("SYNTHESE!C"&amp;X$1)=PARAM!$O33,INDIRECT("SYNTHESE!C"&amp;X$1)=PARAM!$P33),INDIRECT("SYNTHESE!i"&amp;X$1+1),"")</f>
        <v>#REF!</v>
      </c>
      <c r="Y34" s="39" t="e">
        <f ca="1">IF(OR(INDIRECT("SYNTHESE!C"&amp;Y$1)=PARAM!$O33,INDIRECT("SYNTHESE!C"&amp;Y$1)=PARAM!$P33),INDIRECT("SYNTHESE!i"&amp;Y$1+1),"")</f>
        <v>#REF!</v>
      </c>
      <c r="Z34" s="39" t="e">
        <f ca="1">IF(OR(INDIRECT("SYNTHESE!C"&amp;Z$1)=PARAM!$O33,INDIRECT("SYNTHESE!C"&amp;Z$1)=PARAM!$P33),INDIRECT("SYNTHESE!i"&amp;Z$1+1),"")</f>
        <v>#REF!</v>
      </c>
      <c r="AA34" s="39" t="e">
        <f ca="1">IF(OR(INDIRECT("SYNTHESE!C"&amp;AA$1)=PARAM!$O33,INDIRECT("SYNTHESE!C"&amp;AA$1)=PARAM!$P33),INDIRECT("SYNTHESE!i"&amp;AA$1+1),"")</f>
        <v>#REF!</v>
      </c>
      <c r="AB34" s="39" t="e">
        <f ca="1">IF(OR(INDIRECT("SYNTHESE!C"&amp;AB$1)=PARAM!$O33,INDIRECT("SYNTHESE!C"&amp;AB$1)=PARAM!$P33),INDIRECT("SYNTHESE!i"&amp;AB$1+1),"")</f>
        <v>#REF!</v>
      </c>
      <c r="AC34" s="39" t="e">
        <f ca="1">IF(OR(INDIRECT("SYNTHESE!C"&amp;AC$1)=PARAM!$O33,INDIRECT("SYNTHESE!C"&amp;AC$1)=PARAM!$P33),INDIRECT("SYNTHESE!i"&amp;AC$1+1),"")</f>
        <v>#REF!</v>
      </c>
      <c r="AD34" s="27" t="str">
        <f t="shared" ca="1" si="2"/>
        <v/>
      </c>
    </row>
    <row r="35" spans="14:30" ht="13" thickBot="1" x14ac:dyDescent="0.45">
      <c r="N35" s="31" t="s">
        <v>183</v>
      </c>
      <c r="O35" s="130" t="str">
        <f ca="1">IF(O34="","",IF(#REF!="Non validé",0.9*TRUNC(AVERAGE(AD33,AD34,AD35),0),TRUNC(AVERAGE(AD33,AD34,AD35),0)))</f>
        <v/>
      </c>
      <c r="P35" s="131"/>
      <c r="Q35" s="56" t="s">
        <v>184</v>
      </c>
      <c r="R35" s="57" t="e">
        <f ca="1">IF(OR(INDIRECT("SYNTHESE!C"&amp;R$1)=PARAM!$P33,INDIRECT("SYNTHESE!C"&amp;R$1)=PARAM!$O33),INDIRECT("SYNTHESE!T"&amp;R$1),"")</f>
        <v>#REF!</v>
      </c>
      <c r="S35" s="57" t="e">
        <f ca="1">IF(OR(INDIRECT("SYNTHESE!C"&amp;S$1)=PARAM!$P33,INDIRECT("SYNTHESE!C"&amp;S$1)=PARAM!$O33),INDIRECT("SYNTHESE!T"&amp;S$1),"")</f>
        <v>#REF!</v>
      </c>
      <c r="T35" s="57" t="e">
        <f ca="1">IF(OR(INDIRECT("SYNTHESE!C"&amp;T$1)=PARAM!$P33,INDIRECT("SYNTHESE!C"&amp;T$1)=PARAM!$O33),INDIRECT("SYNTHESE!T"&amp;T$1),"")</f>
        <v>#REF!</v>
      </c>
      <c r="U35" s="57" t="e">
        <f ca="1">IF(OR(INDIRECT("SYNTHESE!C"&amp;U$1)=PARAM!$P33,INDIRECT("SYNTHESE!C"&amp;U$1)=PARAM!$O33),INDIRECT("SYNTHESE!T"&amp;U$1),"")</f>
        <v>#REF!</v>
      </c>
      <c r="V35" s="57" t="e">
        <f ca="1">IF(OR(INDIRECT("SYNTHESE!C"&amp;V$1)=PARAM!$P33,INDIRECT("SYNTHESE!C"&amp;V$1)=PARAM!$O33),INDIRECT("SYNTHESE!T"&amp;V$1),"")</f>
        <v>#REF!</v>
      </c>
      <c r="W35" s="57" t="e">
        <f ca="1">IF(OR(INDIRECT("SYNTHESE!C"&amp;W$1)=PARAM!$P33,INDIRECT("SYNTHESE!C"&amp;W$1)=PARAM!$O33),INDIRECT("SYNTHESE!T"&amp;W$1),"")</f>
        <v>#REF!</v>
      </c>
      <c r="X35" s="57" t="e">
        <f ca="1">IF(OR(INDIRECT("SYNTHESE!C"&amp;X$1)=PARAM!$P33,INDIRECT("SYNTHESE!C"&amp;X$1)=PARAM!$O33),INDIRECT("SYNTHESE!T"&amp;X$1),"")</f>
        <v>#REF!</v>
      </c>
      <c r="Y35" s="57" t="e">
        <f ca="1">IF(OR(INDIRECT("SYNTHESE!C"&amp;Y$1)=PARAM!$P33,INDIRECT("SYNTHESE!C"&amp;Y$1)=PARAM!$O33),INDIRECT("SYNTHESE!T"&amp;Y$1),"")</f>
        <v>#REF!</v>
      </c>
      <c r="Z35" s="57" t="e">
        <f ca="1">IF(OR(INDIRECT("SYNTHESE!C"&amp;Z$1)=PARAM!$P33,INDIRECT("SYNTHESE!C"&amp;Z$1)=PARAM!$O33),INDIRECT("SYNTHESE!T"&amp;Z$1),"")</f>
        <v>#REF!</v>
      </c>
      <c r="AA35" s="57" t="e">
        <f ca="1">IF(OR(INDIRECT("SYNTHESE!C"&amp;AA$1)=PARAM!$P33,INDIRECT("SYNTHESE!C"&amp;AA$1)=PARAM!$O33),INDIRECT("SYNTHESE!T"&amp;AA$1),"")</f>
        <v>#REF!</v>
      </c>
      <c r="AB35" s="57" t="e">
        <f ca="1">IF(OR(INDIRECT("SYNTHESE!C"&amp;AB$1)=PARAM!$P33,INDIRECT("SYNTHESE!C"&amp;AB$1)=PARAM!$O33),INDIRECT("SYNTHESE!T"&amp;AB$1),"")</f>
        <v>#REF!</v>
      </c>
      <c r="AC35" s="58" t="e">
        <f ca="1">IF(OR(INDIRECT("SYNTHESE!C"&amp;AC$1)=PARAM!$P33,INDIRECT("SYNTHESE!C"&amp;AC$1)=PARAM!$O33),INDIRECT("SYNTHESE!T"&amp;AC$1),"")</f>
        <v>#REF!</v>
      </c>
      <c r="AD35" s="59" t="str">
        <f ca="1">IFERROR(AVERAGE(R35:AC35),"")</f>
        <v/>
      </c>
    </row>
    <row r="36" spans="14:30" ht="13" thickBot="1" x14ac:dyDescent="0.45">
      <c r="O36" s="1" t="s">
        <v>164</v>
      </c>
      <c r="P36" s="1" t="s">
        <v>172</v>
      </c>
      <c r="Q36" s="40" t="s">
        <v>0</v>
      </c>
      <c r="R36" s="41" t="e">
        <f ca="1">IF(OR(INDIRECT("SYNTHESE!C"&amp;R$1)=PARAM!$O36,INDIRECT("SYNTHESE!C"&amp;R$1)=PARAM!$P36),INDIRECT("SYNTHESE!i"&amp;R$1),"")</f>
        <v>#REF!</v>
      </c>
      <c r="S36" s="41" t="e">
        <f ca="1">IF(OR(INDIRECT("SYNTHESE!C"&amp;S$1)=PARAM!$O36,INDIRECT("SYNTHESE!C"&amp;S$1)=PARAM!$P36),INDIRECT("SYNTHESE!i"&amp;S$1),"")</f>
        <v>#REF!</v>
      </c>
      <c r="T36" s="41" t="e">
        <f ca="1">IF(OR(INDIRECT("SYNTHESE!C"&amp;T$1)=PARAM!$O36,INDIRECT("SYNTHESE!C"&amp;T$1)=PARAM!$P36),INDIRECT("SYNTHESE!i"&amp;T$1),"")</f>
        <v>#REF!</v>
      </c>
      <c r="U36" s="41" t="e">
        <f ca="1">IF(OR(INDIRECT("SYNTHESE!C"&amp;U$1)=PARAM!$O36,INDIRECT("SYNTHESE!C"&amp;U$1)=PARAM!$P36),INDIRECT("SYNTHESE!i"&amp;U$1),"")</f>
        <v>#REF!</v>
      </c>
      <c r="V36" s="41" t="e">
        <f ca="1">IF(OR(INDIRECT("SYNTHESE!C"&amp;V$1)=PARAM!$O36,INDIRECT("SYNTHESE!C"&amp;V$1)=PARAM!$P36),INDIRECT("SYNTHESE!i"&amp;V$1),"")</f>
        <v>#REF!</v>
      </c>
      <c r="W36" s="41" t="e">
        <f ca="1">IF(OR(INDIRECT("SYNTHESE!C"&amp;W$1)=PARAM!$O36,INDIRECT("SYNTHESE!C"&amp;W$1)=PARAM!$P36),INDIRECT("SYNTHESE!i"&amp;W$1),"")</f>
        <v>#REF!</v>
      </c>
      <c r="X36" s="41" t="e">
        <f ca="1">IF(OR(INDIRECT("SYNTHESE!C"&amp;X$1)=PARAM!$O36,INDIRECT("SYNTHESE!C"&amp;X$1)=PARAM!$P36),INDIRECT("SYNTHESE!i"&amp;X$1),"")</f>
        <v>#REF!</v>
      </c>
      <c r="Y36" s="41" t="e">
        <f ca="1">IF(OR(INDIRECT("SYNTHESE!C"&amp;Y$1)=PARAM!$O36,INDIRECT("SYNTHESE!C"&amp;Y$1)=PARAM!$P36),INDIRECT("SYNTHESE!i"&amp;Y$1),"")</f>
        <v>#REF!</v>
      </c>
      <c r="Z36" s="41" t="e">
        <f ca="1">IF(OR(INDIRECT("SYNTHESE!C"&amp;Z$1)=PARAM!$O36,INDIRECT("SYNTHESE!C"&amp;Z$1)=PARAM!$P36),INDIRECT("SYNTHESE!i"&amp;Z$1),"")</f>
        <v>#REF!</v>
      </c>
      <c r="AA36" s="41" t="e">
        <f ca="1">IF(OR(INDIRECT("SYNTHESE!C"&amp;AA$1)=PARAM!$O36,INDIRECT("SYNTHESE!C"&amp;AA$1)=PARAM!$P36),INDIRECT("SYNTHESE!i"&amp;AA$1),"")</f>
        <v>#REF!</v>
      </c>
      <c r="AB36" s="41" t="e">
        <f ca="1">IF(OR(INDIRECT("SYNTHESE!C"&amp;AB$1)=PARAM!$O36,INDIRECT("SYNTHESE!C"&amp;AB$1)=PARAM!$P36),INDIRECT("SYNTHESE!i"&amp;AB$1),"")</f>
        <v>#REF!</v>
      </c>
      <c r="AC36" s="41" t="e">
        <f ca="1">IF(OR(INDIRECT("SYNTHESE!C"&amp;AC$1)=PARAM!$O36,INDIRECT("SYNTHESE!C"&amp;AC$1)=PARAM!$P36),INDIRECT("SYNTHESE!i"&amp;AC$1),"")</f>
        <v>#REF!</v>
      </c>
      <c r="AD36" s="43" t="str">
        <f t="shared" ref="AD36:AD37" ca="1" si="3">IFERROR(AVERAGE(R36:AC36),"")</f>
        <v/>
      </c>
    </row>
    <row r="37" spans="14:30" ht="13" thickBot="1" x14ac:dyDescent="0.45">
      <c r="N37" s="31" t="s">
        <v>182</v>
      </c>
      <c r="O37" s="132" t="str">
        <f ca="1">IFERROR(TRUNC(AVERAGE(AD36:AD37),0),"")</f>
        <v/>
      </c>
      <c r="P37" s="133"/>
      <c r="Q37" s="55" t="s">
        <v>5</v>
      </c>
      <c r="R37" s="39" t="e">
        <f ca="1">IF(OR(INDIRECT("SYNTHESE!C"&amp;R$1)=PARAM!$O36,INDIRECT("SYNTHESE!C"&amp;R$1)=PARAM!$P36),INDIRECT("SYNTHESE!i"&amp;R$1+1),"")</f>
        <v>#REF!</v>
      </c>
      <c r="S37" s="39" t="e">
        <f ca="1">IF(OR(INDIRECT("SYNTHESE!C"&amp;S$1)=PARAM!$O36,INDIRECT("SYNTHESE!C"&amp;S$1)=PARAM!$P36),INDIRECT("SYNTHESE!i"&amp;S$1+1),"")</f>
        <v>#REF!</v>
      </c>
      <c r="T37" s="39" t="e">
        <f ca="1">IF(OR(INDIRECT("SYNTHESE!C"&amp;T$1)=PARAM!$O36,INDIRECT("SYNTHESE!C"&amp;T$1)=PARAM!$P36),INDIRECT("SYNTHESE!i"&amp;T$1+1),"")</f>
        <v>#REF!</v>
      </c>
      <c r="U37" s="39" t="e">
        <f ca="1">IF(OR(INDIRECT("SYNTHESE!C"&amp;U$1)=PARAM!$O36,INDIRECT("SYNTHESE!C"&amp;U$1)=PARAM!$P36),INDIRECT("SYNTHESE!i"&amp;U$1+1),"")</f>
        <v>#REF!</v>
      </c>
      <c r="V37" s="39" t="e">
        <f ca="1">IF(OR(INDIRECT("SYNTHESE!C"&amp;V$1)=PARAM!$O36,INDIRECT("SYNTHESE!C"&amp;V$1)=PARAM!$P36),INDIRECT("SYNTHESE!i"&amp;V$1+1),"")</f>
        <v>#REF!</v>
      </c>
      <c r="W37" s="39" t="e">
        <f ca="1">IF(OR(INDIRECT("SYNTHESE!C"&amp;W$1)=PARAM!$O36,INDIRECT("SYNTHESE!C"&amp;W$1)=PARAM!$P36),INDIRECT("SYNTHESE!i"&amp;W$1+1),"")</f>
        <v>#REF!</v>
      </c>
      <c r="X37" s="39" t="e">
        <f ca="1">IF(OR(INDIRECT("SYNTHESE!C"&amp;X$1)=PARAM!$O36,INDIRECT("SYNTHESE!C"&amp;X$1)=PARAM!$P36),INDIRECT("SYNTHESE!i"&amp;X$1+1),"")</f>
        <v>#REF!</v>
      </c>
      <c r="Y37" s="39" t="e">
        <f ca="1">IF(OR(INDIRECT("SYNTHESE!C"&amp;Y$1)=PARAM!$O36,INDIRECT("SYNTHESE!C"&amp;Y$1)=PARAM!$P36),INDIRECT("SYNTHESE!i"&amp;Y$1+1),"")</f>
        <v>#REF!</v>
      </c>
      <c r="Z37" s="39" t="e">
        <f ca="1">IF(OR(INDIRECT("SYNTHESE!C"&amp;Z$1)=PARAM!$O36,INDIRECT("SYNTHESE!C"&amp;Z$1)=PARAM!$P36),INDIRECT("SYNTHESE!i"&amp;Z$1+1),"")</f>
        <v>#REF!</v>
      </c>
      <c r="AA37" s="39" t="e">
        <f ca="1">IF(OR(INDIRECT("SYNTHESE!C"&amp;AA$1)=PARAM!$O36,INDIRECT("SYNTHESE!C"&amp;AA$1)=PARAM!$P36),INDIRECT("SYNTHESE!i"&amp;AA$1+1),"")</f>
        <v>#REF!</v>
      </c>
      <c r="AB37" s="39" t="e">
        <f ca="1">IF(OR(INDIRECT("SYNTHESE!C"&amp;AB$1)=PARAM!$O36,INDIRECT("SYNTHESE!C"&amp;AB$1)=PARAM!$P36),INDIRECT("SYNTHESE!i"&amp;AB$1+1),"")</f>
        <v>#REF!</v>
      </c>
      <c r="AC37" s="39" t="e">
        <f ca="1">IF(OR(INDIRECT("SYNTHESE!C"&amp;AC$1)=PARAM!$O36,INDIRECT("SYNTHESE!C"&amp;AC$1)=PARAM!$P36),INDIRECT("SYNTHESE!i"&amp;AC$1+1),"")</f>
        <v>#REF!</v>
      </c>
      <c r="AD37" s="27" t="str">
        <f t="shared" ca="1" si="3"/>
        <v/>
      </c>
    </row>
    <row r="38" spans="14:30" ht="13" thickBot="1" x14ac:dyDescent="0.45">
      <c r="N38" s="31" t="s">
        <v>183</v>
      </c>
      <c r="O38" s="130" t="str">
        <f ca="1">IF(O37="","",IF(#REF!="Non validé",0.9*TRUNC(AVERAGE(AD36,AD37,AD38),0),TRUNC(AVERAGE(AD36,AD37,AD38),0)))</f>
        <v/>
      </c>
      <c r="P38" s="131"/>
      <c r="Q38" s="56" t="s">
        <v>184</v>
      </c>
      <c r="R38" s="57" t="e">
        <f ca="1">IF(OR(INDIRECT("SYNTHESE!C"&amp;R$1)=PARAM!$P36,INDIRECT("SYNTHESE!C"&amp;R$1)=PARAM!$O36),INDIRECT("SYNTHESE!T"&amp;R$1),"")</f>
        <v>#REF!</v>
      </c>
      <c r="S38" s="57" t="e">
        <f ca="1">IF(OR(INDIRECT("SYNTHESE!C"&amp;S$1)=PARAM!$P36,INDIRECT("SYNTHESE!C"&amp;S$1)=PARAM!$O36),INDIRECT("SYNTHESE!T"&amp;S$1),"")</f>
        <v>#REF!</v>
      </c>
      <c r="T38" s="57" t="e">
        <f ca="1">IF(OR(INDIRECT("SYNTHESE!C"&amp;T$1)=PARAM!$P36,INDIRECT("SYNTHESE!C"&amp;T$1)=PARAM!$O36),INDIRECT("SYNTHESE!T"&amp;T$1),"")</f>
        <v>#REF!</v>
      </c>
      <c r="U38" s="57" t="e">
        <f ca="1">IF(OR(INDIRECT("SYNTHESE!C"&amp;U$1)=PARAM!$P36,INDIRECT("SYNTHESE!C"&amp;U$1)=PARAM!$O36),INDIRECT("SYNTHESE!T"&amp;U$1),"")</f>
        <v>#REF!</v>
      </c>
      <c r="V38" s="57" t="e">
        <f ca="1">IF(OR(INDIRECT("SYNTHESE!C"&amp;V$1)=PARAM!$P36,INDIRECT("SYNTHESE!C"&amp;V$1)=PARAM!$O36),INDIRECT("SYNTHESE!T"&amp;V$1),"")</f>
        <v>#REF!</v>
      </c>
      <c r="W38" s="57" t="e">
        <f ca="1">IF(OR(INDIRECT("SYNTHESE!C"&amp;W$1)=PARAM!$P36,INDIRECT("SYNTHESE!C"&amp;W$1)=PARAM!$O36),INDIRECT("SYNTHESE!T"&amp;W$1),"")</f>
        <v>#REF!</v>
      </c>
      <c r="X38" s="57" t="e">
        <f ca="1">IF(OR(INDIRECT("SYNTHESE!C"&amp;X$1)=PARAM!$P36,INDIRECT("SYNTHESE!C"&amp;X$1)=PARAM!$O36),INDIRECT("SYNTHESE!T"&amp;X$1),"")</f>
        <v>#REF!</v>
      </c>
      <c r="Y38" s="57" t="e">
        <f ca="1">IF(OR(INDIRECT("SYNTHESE!C"&amp;Y$1)=PARAM!$P36,INDIRECT("SYNTHESE!C"&amp;Y$1)=PARAM!$O36),INDIRECT("SYNTHESE!T"&amp;Y$1),"")</f>
        <v>#REF!</v>
      </c>
      <c r="Z38" s="57" t="e">
        <f ca="1">IF(OR(INDIRECT("SYNTHESE!C"&amp;Z$1)=PARAM!$P36,INDIRECT("SYNTHESE!C"&amp;Z$1)=PARAM!$O36),INDIRECT("SYNTHESE!T"&amp;Z$1),"")</f>
        <v>#REF!</v>
      </c>
      <c r="AA38" s="57" t="e">
        <f ca="1">IF(OR(INDIRECT("SYNTHESE!C"&amp;AA$1)=PARAM!$P36,INDIRECT("SYNTHESE!C"&amp;AA$1)=PARAM!$O36),INDIRECT("SYNTHESE!T"&amp;AA$1),"")</f>
        <v>#REF!</v>
      </c>
      <c r="AB38" s="57" t="e">
        <f ca="1">IF(OR(INDIRECT("SYNTHESE!C"&amp;AB$1)=PARAM!$P36,INDIRECT("SYNTHESE!C"&amp;AB$1)=PARAM!$O36),INDIRECT("SYNTHESE!T"&amp;AB$1),"")</f>
        <v>#REF!</v>
      </c>
      <c r="AC38" s="58" t="e">
        <f ca="1">IF(OR(INDIRECT("SYNTHESE!C"&amp;AC$1)=PARAM!$P36,INDIRECT("SYNTHESE!C"&amp;AC$1)=PARAM!$O36),INDIRECT("SYNTHESE!T"&amp;AC$1),"")</f>
        <v>#REF!</v>
      </c>
      <c r="AD38" s="59" t="str">
        <f ca="1">IFERROR(AVERAGE(R38:AC38),"")</f>
        <v/>
      </c>
    </row>
    <row r="39" spans="14:30" ht="13" thickBot="1" x14ac:dyDescent="0.45">
      <c r="O39" s="1" t="s">
        <v>167</v>
      </c>
      <c r="P39" s="1" t="s">
        <v>175</v>
      </c>
      <c r="Q39" s="40" t="s">
        <v>0</v>
      </c>
      <c r="R39" s="41" t="e">
        <f ca="1">IF(OR(INDIRECT("SYNTHESE!C"&amp;R$1)=PARAM!$O39,INDIRECT("SYNTHESE!C"&amp;R$1)=PARAM!$P39),INDIRECT("SYNTHESE!i"&amp;R$1),"")</f>
        <v>#REF!</v>
      </c>
      <c r="S39" s="41" t="e">
        <f ca="1">IF(OR(INDIRECT("SYNTHESE!C"&amp;S$1)=PARAM!$O39,INDIRECT("SYNTHESE!C"&amp;S$1)=PARAM!$P39),INDIRECT("SYNTHESE!i"&amp;S$1),"")</f>
        <v>#REF!</v>
      </c>
      <c r="T39" s="41" t="e">
        <f ca="1">IF(OR(INDIRECT("SYNTHESE!C"&amp;T$1)=PARAM!$O39,INDIRECT("SYNTHESE!C"&amp;T$1)=PARAM!$P39),INDIRECT("SYNTHESE!i"&amp;T$1),"")</f>
        <v>#REF!</v>
      </c>
      <c r="U39" s="41" t="e">
        <f ca="1">IF(OR(INDIRECT("SYNTHESE!C"&amp;U$1)=PARAM!$O39,INDIRECT("SYNTHESE!C"&amp;U$1)=PARAM!$P39),INDIRECT("SYNTHESE!i"&amp;U$1),"")</f>
        <v>#REF!</v>
      </c>
      <c r="V39" s="41" t="e">
        <f ca="1">IF(OR(INDIRECT("SYNTHESE!C"&amp;V$1)=PARAM!$O39,INDIRECT("SYNTHESE!C"&amp;V$1)=PARAM!$P39),INDIRECT("SYNTHESE!i"&amp;V$1),"")</f>
        <v>#REF!</v>
      </c>
      <c r="W39" s="41" t="e">
        <f ca="1">IF(OR(INDIRECT("SYNTHESE!C"&amp;W$1)=PARAM!$O39,INDIRECT("SYNTHESE!C"&amp;W$1)=PARAM!$P39),INDIRECT("SYNTHESE!i"&amp;W$1),"")</f>
        <v>#REF!</v>
      </c>
      <c r="X39" s="41" t="e">
        <f ca="1">IF(OR(INDIRECT("SYNTHESE!C"&amp;X$1)=PARAM!$O39,INDIRECT("SYNTHESE!C"&amp;X$1)=PARAM!$P39),INDIRECT("SYNTHESE!i"&amp;X$1),"")</f>
        <v>#REF!</v>
      </c>
      <c r="Y39" s="41" t="e">
        <f ca="1">IF(OR(INDIRECT("SYNTHESE!C"&amp;Y$1)=PARAM!$O39,INDIRECT("SYNTHESE!C"&amp;Y$1)=PARAM!$P39),INDIRECT("SYNTHESE!i"&amp;Y$1),"")</f>
        <v>#REF!</v>
      </c>
      <c r="Z39" s="41" t="e">
        <f ca="1">IF(OR(INDIRECT("SYNTHESE!C"&amp;Z$1)=PARAM!$O39,INDIRECT("SYNTHESE!C"&amp;Z$1)=PARAM!$P39),INDIRECT("SYNTHESE!i"&amp;Z$1),"")</f>
        <v>#REF!</v>
      </c>
      <c r="AA39" s="41" t="e">
        <f ca="1">IF(OR(INDIRECT("SYNTHESE!C"&amp;AA$1)=PARAM!$O39,INDIRECT("SYNTHESE!C"&amp;AA$1)=PARAM!$P39),INDIRECT("SYNTHESE!i"&amp;AA$1),"")</f>
        <v>#REF!</v>
      </c>
      <c r="AB39" s="41" t="e">
        <f ca="1">IF(OR(INDIRECT("SYNTHESE!C"&amp;AB$1)=PARAM!$O39,INDIRECT("SYNTHESE!C"&amp;AB$1)=PARAM!$P39),INDIRECT("SYNTHESE!i"&amp;AB$1),"")</f>
        <v>#REF!</v>
      </c>
      <c r="AC39" s="41" t="e">
        <f ca="1">IF(OR(INDIRECT("SYNTHESE!C"&amp;AC$1)=PARAM!$O39,INDIRECT("SYNTHESE!C"&amp;AC$1)=PARAM!$P39),INDIRECT("SYNTHESE!i"&amp;AC$1),"")</f>
        <v>#REF!</v>
      </c>
      <c r="AD39" s="43" t="str">
        <f t="shared" ref="AD39:AD40" ca="1" si="4">IFERROR(AVERAGE(R39:AC39),"")</f>
        <v/>
      </c>
    </row>
    <row r="40" spans="14:30" ht="13" thickBot="1" x14ac:dyDescent="0.45">
      <c r="N40" s="31" t="s">
        <v>182</v>
      </c>
      <c r="O40" s="132" t="str">
        <f ca="1">IFERROR(TRUNC(AVERAGE(AD39:AD40),0),"")</f>
        <v/>
      </c>
      <c r="P40" s="133"/>
      <c r="Q40" s="55" t="s">
        <v>5</v>
      </c>
      <c r="R40" s="39" t="e">
        <f ca="1">IF(OR(INDIRECT("SYNTHESE!C"&amp;R$1)=PARAM!$O39,INDIRECT("SYNTHESE!C"&amp;R$1)=PARAM!$P39),INDIRECT("SYNTHESE!i"&amp;R$1+1),"")</f>
        <v>#REF!</v>
      </c>
      <c r="S40" s="39" t="e">
        <f ca="1">IF(OR(INDIRECT("SYNTHESE!C"&amp;S$1)=PARAM!$O39,INDIRECT("SYNTHESE!C"&amp;S$1)=PARAM!$P39),INDIRECT("SYNTHESE!i"&amp;S$1+1),"")</f>
        <v>#REF!</v>
      </c>
      <c r="T40" s="39" t="e">
        <f ca="1">IF(OR(INDIRECT("SYNTHESE!C"&amp;T$1)=PARAM!$O39,INDIRECT("SYNTHESE!C"&amp;T$1)=PARAM!$P39),INDIRECT("SYNTHESE!i"&amp;T$1+1),"")</f>
        <v>#REF!</v>
      </c>
      <c r="U40" s="39" t="e">
        <f ca="1">IF(OR(INDIRECT("SYNTHESE!C"&amp;U$1)=PARAM!$O39,INDIRECT("SYNTHESE!C"&amp;U$1)=PARAM!$P39),INDIRECT("SYNTHESE!i"&amp;U$1+1),"")</f>
        <v>#REF!</v>
      </c>
      <c r="V40" s="39" t="e">
        <f ca="1">IF(OR(INDIRECT("SYNTHESE!C"&amp;V$1)=PARAM!$O39,INDIRECT("SYNTHESE!C"&amp;V$1)=PARAM!$P39),INDIRECT("SYNTHESE!i"&amp;V$1+1),"")</f>
        <v>#REF!</v>
      </c>
      <c r="W40" s="39" t="e">
        <f ca="1">IF(OR(INDIRECT("SYNTHESE!C"&amp;W$1)=PARAM!$O39,INDIRECT("SYNTHESE!C"&amp;W$1)=PARAM!$P39),INDIRECT("SYNTHESE!i"&amp;W$1+1),"")</f>
        <v>#REF!</v>
      </c>
      <c r="X40" s="39" t="e">
        <f ca="1">IF(OR(INDIRECT("SYNTHESE!C"&amp;X$1)=PARAM!$O39,INDIRECT("SYNTHESE!C"&amp;X$1)=PARAM!$P39),INDIRECT("SYNTHESE!i"&amp;X$1+1),"")</f>
        <v>#REF!</v>
      </c>
      <c r="Y40" s="39" t="e">
        <f ca="1">IF(OR(INDIRECT("SYNTHESE!C"&amp;Y$1)=PARAM!$O39,INDIRECT("SYNTHESE!C"&amp;Y$1)=PARAM!$P39),INDIRECT("SYNTHESE!i"&amp;Y$1+1),"")</f>
        <v>#REF!</v>
      </c>
      <c r="Z40" s="39" t="e">
        <f ca="1">IF(OR(INDIRECT("SYNTHESE!C"&amp;Z$1)=PARAM!$O39,INDIRECT("SYNTHESE!C"&amp;Z$1)=PARAM!$P39),INDIRECT("SYNTHESE!i"&amp;Z$1+1),"")</f>
        <v>#REF!</v>
      </c>
      <c r="AA40" s="39" t="e">
        <f ca="1">IF(OR(INDIRECT("SYNTHESE!C"&amp;AA$1)=PARAM!$O39,INDIRECT("SYNTHESE!C"&amp;AA$1)=PARAM!$P39),INDIRECT("SYNTHESE!i"&amp;AA$1+1),"")</f>
        <v>#REF!</v>
      </c>
      <c r="AB40" s="39" t="e">
        <f ca="1">IF(OR(INDIRECT("SYNTHESE!C"&amp;AB$1)=PARAM!$O39,INDIRECT("SYNTHESE!C"&amp;AB$1)=PARAM!$P39),INDIRECT("SYNTHESE!i"&amp;AB$1+1),"")</f>
        <v>#REF!</v>
      </c>
      <c r="AC40" s="39" t="e">
        <f ca="1">IF(OR(INDIRECT("SYNTHESE!C"&amp;AC$1)=PARAM!$O39,INDIRECT("SYNTHESE!C"&amp;AC$1)=PARAM!$P39),INDIRECT("SYNTHESE!i"&amp;AC$1+1),"")</f>
        <v>#REF!</v>
      </c>
      <c r="AD40" s="27" t="str">
        <f t="shared" ca="1" si="4"/>
        <v/>
      </c>
    </row>
    <row r="41" spans="14:30" ht="13" thickBot="1" x14ac:dyDescent="0.45">
      <c r="N41" s="31" t="s">
        <v>183</v>
      </c>
      <c r="O41" s="130" t="str">
        <f ca="1">IF(O40="","",IF(#REF!="Non validé",0.9*TRUNC(AVERAGE(AD39,AD40,AD41),0),TRUNC(AVERAGE(AD39,AD40,AD41),0)))</f>
        <v/>
      </c>
      <c r="P41" s="131"/>
      <c r="Q41" s="56" t="s">
        <v>184</v>
      </c>
      <c r="R41" s="57" t="e">
        <f ca="1">IF(OR(INDIRECT("SYNTHESE!C"&amp;R$1)=PARAM!$P39,INDIRECT("SYNTHESE!C"&amp;R$1)=PARAM!$O39),INDIRECT("SYNTHESE!T"&amp;R$1),"")</f>
        <v>#REF!</v>
      </c>
      <c r="S41" s="57" t="e">
        <f ca="1">IF(OR(INDIRECT("SYNTHESE!C"&amp;S$1)=PARAM!$P39,INDIRECT("SYNTHESE!C"&amp;S$1)=PARAM!$O39),INDIRECT("SYNTHESE!T"&amp;S$1),"")</f>
        <v>#REF!</v>
      </c>
      <c r="T41" s="57" t="e">
        <f ca="1">IF(OR(INDIRECT("SYNTHESE!C"&amp;T$1)=PARAM!$P39,INDIRECT("SYNTHESE!C"&amp;T$1)=PARAM!$O39),INDIRECT("SYNTHESE!T"&amp;T$1),"")</f>
        <v>#REF!</v>
      </c>
      <c r="U41" s="57" t="e">
        <f ca="1">IF(OR(INDIRECT("SYNTHESE!C"&amp;U$1)=PARAM!$P39,INDIRECT("SYNTHESE!C"&amp;U$1)=PARAM!$O39),INDIRECT("SYNTHESE!T"&amp;U$1),"")</f>
        <v>#REF!</v>
      </c>
      <c r="V41" s="57" t="e">
        <f ca="1">IF(OR(INDIRECT("SYNTHESE!C"&amp;V$1)=PARAM!$P39,INDIRECT("SYNTHESE!C"&amp;V$1)=PARAM!$O39),INDIRECT("SYNTHESE!T"&amp;V$1),"")</f>
        <v>#REF!</v>
      </c>
      <c r="W41" s="57" t="e">
        <f ca="1">IF(OR(INDIRECT("SYNTHESE!C"&amp;W$1)=PARAM!$P39,INDIRECT("SYNTHESE!C"&amp;W$1)=PARAM!$O39),INDIRECT("SYNTHESE!T"&amp;W$1),"")</f>
        <v>#REF!</v>
      </c>
      <c r="X41" s="57" t="e">
        <f ca="1">IF(OR(INDIRECT("SYNTHESE!C"&amp;X$1)=PARAM!$P39,INDIRECT("SYNTHESE!C"&amp;X$1)=PARAM!$O39),INDIRECT("SYNTHESE!T"&amp;X$1),"")</f>
        <v>#REF!</v>
      </c>
      <c r="Y41" s="57" t="e">
        <f ca="1">IF(OR(INDIRECT("SYNTHESE!C"&amp;Y$1)=PARAM!$P39,INDIRECT("SYNTHESE!C"&amp;Y$1)=PARAM!$O39),INDIRECT("SYNTHESE!T"&amp;Y$1),"")</f>
        <v>#REF!</v>
      </c>
      <c r="Z41" s="57" t="e">
        <f ca="1">IF(OR(INDIRECT("SYNTHESE!C"&amp;Z$1)=PARAM!$P39,INDIRECT("SYNTHESE!C"&amp;Z$1)=PARAM!$O39),INDIRECT("SYNTHESE!T"&amp;Z$1),"")</f>
        <v>#REF!</v>
      </c>
      <c r="AA41" s="57" t="e">
        <f ca="1">IF(OR(INDIRECT("SYNTHESE!C"&amp;AA$1)=PARAM!$P39,INDIRECT("SYNTHESE!C"&amp;AA$1)=PARAM!$O39),INDIRECT("SYNTHESE!T"&amp;AA$1),"")</f>
        <v>#REF!</v>
      </c>
      <c r="AB41" s="57" t="e">
        <f ca="1">IF(OR(INDIRECT("SYNTHESE!C"&amp;AB$1)=PARAM!$P39,INDIRECT("SYNTHESE!C"&amp;AB$1)=PARAM!$O39),INDIRECT("SYNTHESE!T"&amp;AB$1),"")</f>
        <v>#REF!</v>
      </c>
      <c r="AC41" s="58" t="e">
        <f ca="1">IF(OR(INDIRECT("SYNTHESE!C"&amp;AC$1)=PARAM!$P39,INDIRECT("SYNTHESE!C"&amp;AC$1)=PARAM!$O39),INDIRECT("SYNTHESE!T"&amp;AC$1),"")</f>
        <v>#REF!</v>
      </c>
      <c r="AD41" s="59" t="str">
        <f ca="1">IFERROR(AVERAGE(R41:AC41),"")</f>
        <v/>
      </c>
    </row>
    <row r="42" spans="14:30" ht="13" thickBot="1" x14ac:dyDescent="0.45">
      <c r="O42" s="1" t="s">
        <v>169</v>
      </c>
      <c r="P42" s="1" t="s">
        <v>174</v>
      </c>
      <c r="Q42" s="40" t="s">
        <v>0</v>
      </c>
      <c r="R42" s="41" t="e">
        <f ca="1">IF(OR(INDIRECT("SYNTHESE!C"&amp;R$1)=PARAM!$O42,INDIRECT("SYNTHESE!C"&amp;R$1)=PARAM!$P42),INDIRECT("SYNTHESE!i"&amp;R$1),"")</f>
        <v>#REF!</v>
      </c>
      <c r="S42" s="41" t="e">
        <f ca="1">IF(OR(INDIRECT("SYNTHESE!C"&amp;S$1)=PARAM!$O42,INDIRECT("SYNTHESE!C"&amp;S$1)=PARAM!$P42),INDIRECT("SYNTHESE!i"&amp;S$1),"")</f>
        <v>#REF!</v>
      </c>
      <c r="T42" s="41" t="e">
        <f ca="1">IF(OR(INDIRECT("SYNTHESE!C"&amp;T$1)=PARAM!$O42,INDIRECT("SYNTHESE!C"&amp;T$1)=PARAM!$P42),INDIRECT("SYNTHESE!i"&amp;T$1),"")</f>
        <v>#REF!</v>
      </c>
      <c r="U42" s="41" t="e">
        <f ca="1">IF(OR(INDIRECT("SYNTHESE!C"&amp;U$1)=PARAM!$O42,INDIRECT("SYNTHESE!C"&amp;U$1)=PARAM!$P42),INDIRECT("SYNTHESE!i"&amp;U$1),"")</f>
        <v>#REF!</v>
      </c>
      <c r="V42" s="41" t="e">
        <f ca="1">IF(OR(INDIRECT("SYNTHESE!C"&amp;V$1)=PARAM!$O42,INDIRECT("SYNTHESE!C"&amp;V$1)=PARAM!$P42),INDIRECT("SYNTHESE!i"&amp;V$1),"")</f>
        <v>#REF!</v>
      </c>
      <c r="W42" s="41" t="e">
        <f ca="1">IF(OR(INDIRECT("SYNTHESE!C"&amp;W$1)=PARAM!$O42,INDIRECT("SYNTHESE!C"&amp;W$1)=PARAM!$P42),INDIRECT("SYNTHESE!i"&amp;W$1),"")</f>
        <v>#REF!</v>
      </c>
      <c r="X42" s="41" t="e">
        <f ca="1">IF(OR(INDIRECT("SYNTHESE!C"&amp;X$1)=PARAM!$O42,INDIRECT("SYNTHESE!C"&amp;X$1)=PARAM!$P42),INDIRECT("SYNTHESE!i"&amp;X$1),"")</f>
        <v>#REF!</v>
      </c>
      <c r="Y42" s="41" t="e">
        <f ca="1">IF(OR(INDIRECT("SYNTHESE!C"&amp;Y$1)=PARAM!$O42,INDIRECT("SYNTHESE!C"&amp;Y$1)=PARAM!$P42),INDIRECT("SYNTHESE!i"&amp;Y$1),"")</f>
        <v>#REF!</v>
      </c>
      <c r="Z42" s="41" t="e">
        <f ca="1">IF(OR(INDIRECT("SYNTHESE!C"&amp;Z$1)=PARAM!$O42,INDIRECT("SYNTHESE!C"&amp;Z$1)=PARAM!$P42),INDIRECT("SYNTHESE!i"&amp;Z$1),"")</f>
        <v>#REF!</v>
      </c>
      <c r="AA42" s="41" t="e">
        <f ca="1">IF(OR(INDIRECT("SYNTHESE!C"&amp;AA$1)=PARAM!$O42,INDIRECT("SYNTHESE!C"&amp;AA$1)=PARAM!$P42),INDIRECT("SYNTHESE!i"&amp;AA$1),"")</f>
        <v>#REF!</v>
      </c>
      <c r="AB42" s="41" t="e">
        <f ca="1">IF(OR(INDIRECT("SYNTHESE!C"&amp;AB$1)=PARAM!$O42,INDIRECT("SYNTHESE!C"&amp;AB$1)=PARAM!$P42),INDIRECT("SYNTHESE!i"&amp;AB$1),"")</f>
        <v>#REF!</v>
      </c>
      <c r="AC42" s="41" t="e">
        <f ca="1">IF(OR(INDIRECT("SYNTHESE!C"&amp;AC$1)=PARAM!$O42,INDIRECT("SYNTHESE!C"&amp;AC$1)=PARAM!$P42),INDIRECT("SYNTHESE!i"&amp;AC$1),"")</f>
        <v>#REF!</v>
      </c>
      <c r="AD42" s="43" t="str">
        <f t="shared" ref="AD42:AD43" ca="1" si="5">IFERROR(AVERAGE(R42:AC42),"")</f>
        <v/>
      </c>
    </row>
    <row r="43" spans="14:30" ht="13" thickBot="1" x14ac:dyDescent="0.45">
      <c r="N43" s="31" t="s">
        <v>182</v>
      </c>
      <c r="O43" s="132" t="str">
        <f ca="1">IFERROR(TRUNC(AVERAGE(AD42:AD43),0),"")</f>
        <v/>
      </c>
      <c r="P43" s="133"/>
      <c r="Q43" s="55" t="s">
        <v>5</v>
      </c>
      <c r="R43" s="39" t="e">
        <f ca="1">IF(OR(INDIRECT("SYNTHESE!C"&amp;R$1)=PARAM!$O42,INDIRECT("SYNTHESE!C"&amp;R$1)=PARAM!$P42),INDIRECT("SYNTHESE!i"&amp;R$1+1),"")</f>
        <v>#REF!</v>
      </c>
      <c r="S43" s="39" t="e">
        <f ca="1">IF(OR(INDIRECT("SYNTHESE!C"&amp;S$1)=PARAM!$O42,INDIRECT("SYNTHESE!C"&amp;S$1)=PARAM!$P42),INDIRECT("SYNTHESE!i"&amp;S$1+1),"")</f>
        <v>#REF!</v>
      </c>
      <c r="T43" s="39" t="e">
        <f ca="1">IF(OR(INDIRECT("SYNTHESE!C"&amp;T$1)=PARAM!$O42,INDIRECT("SYNTHESE!C"&amp;T$1)=PARAM!$P42),INDIRECT("SYNTHESE!i"&amp;T$1+1),"")</f>
        <v>#REF!</v>
      </c>
      <c r="U43" s="39" t="e">
        <f ca="1">IF(OR(INDIRECT("SYNTHESE!C"&amp;U$1)=PARAM!$O42,INDIRECT("SYNTHESE!C"&amp;U$1)=PARAM!$P42),INDIRECT("SYNTHESE!i"&amp;U$1+1),"")</f>
        <v>#REF!</v>
      </c>
      <c r="V43" s="39" t="e">
        <f ca="1">IF(OR(INDIRECT("SYNTHESE!C"&amp;V$1)=PARAM!$O42,INDIRECT("SYNTHESE!C"&amp;V$1)=PARAM!$P42),INDIRECT("SYNTHESE!i"&amp;V$1+1),"")</f>
        <v>#REF!</v>
      </c>
      <c r="W43" s="39" t="e">
        <f ca="1">IF(OR(INDIRECT("SYNTHESE!C"&amp;W$1)=PARAM!$O42,INDIRECT("SYNTHESE!C"&amp;W$1)=PARAM!$P42),INDIRECT("SYNTHESE!i"&amp;W$1+1),"")</f>
        <v>#REF!</v>
      </c>
      <c r="X43" s="39" t="e">
        <f ca="1">IF(OR(INDIRECT("SYNTHESE!C"&amp;X$1)=PARAM!$O42,INDIRECT("SYNTHESE!C"&amp;X$1)=PARAM!$P42),INDIRECT("SYNTHESE!i"&amp;X$1+1),"")</f>
        <v>#REF!</v>
      </c>
      <c r="Y43" s="39" t="e">
        <f ca="1">IF(OR(INDIRECT("SYNTHESE!C"&amp;Y$1)=PARAM!$O42,INDIRECT("SYNTHESE!C"&amp;Y$1)=PARAM!$P42),INDIRECT("SYNTHESE!i"&amp;Y$1+1),"")</f>
        <v>#REF!</v>
      </c>
      <c r="Z43" s="39" t="e">
        <f ca="1">IF(OR(INDIRECT("SYNTHESE!C"&amp;Z$1)=PARAM!$O42,INDIRECT("SYNTHESE!C"&amp;Z$1)=PARAM!$P42),INDIRECT("SYNTHESE!i"&amp;Z$1+1),"")</f>
        <v>#REF!</v>
      </c>
      <c r="AA43" s="39" t="e">
        <f ca="1">IF(OR(INDIRECT("SYNTHESE!C"&amp;AA$1)=PARAM!$O42,INDIRECT("SYNTHESE!C"&amp;AA$1)=PARAM!$P42),INDIRECT("SYNTHESE!i"&amp;AA$1+1),"")</f>
        <v>#REF!</v>
      </c>
      <c r="AB43" s="39" t="e">
        <f ca="1">IF(OR(INDIRECT("SYNTHESE!C"&amp;AB$1)=PARAM!$O42,INDIRECT("SYNTHESE!C"&amp;AB$1)=PARAM!$P42),INDIRECT("SYNTHESE!i"&amp;AB$1+1),"")</f>
        <v>#REF!</v>
      </c>
      <c r="AC43" s="39" t="e">
        <f ca="1">IF(OR(INDIRECT("SYNTHESE!C"&amp;AC$1)=PARAM!$O42,INDIRECT("SYNTHESE!C"&amp;AC$1)=PARAM!$P42),INDIRECT("SYNTHESE!i"&amp;AC$1+1),"")</f>
        <v>#REF!</v>
      </c>
      <c r="AD43" s="27" t="str">
        <f t="shared" ca="1" si="5"/>
        <v/>
      </c>
    </row>
    <row r="44" spans="14:30" ht="13" thickBot="1" x14ac:dyDescent="0.45">
      <c r="N44" s="31" t="s">
        <v>183</v>
      </c>
      <c r="O44" s="130" t="str">
        <f ca="1">IF(O43="","",IF(#REF!="Non validé",0.9*TRUNC(AVERAGE(AD42,AD43,AD44),0),TRUNC(AVERAGE(AD42,AD43,AD44),0)))</f>
        <v/>
      </c>
      <c r="P44" s="131"/>
      <c r="Q44" s="56" t="s">
        <v>184</v>
      </c>
      <c r="R44" s="57" t="e">
        <f ca="1">IF(OR(INDIRECT("SYNTHESE!C"&amp;R$1)=PARAM!$P42,INDIRECT("SYNTHESE!C"&amp;R$1)=PARAM!$O42),INDIRECT("SYNTHESE!T"&amp;R$1),"")</f>
        <v>#REF!</v>
      </c>
      <c r="S44" s="57" t="e">
        <f ca="1">IF(OR(INDIRECT("SYNTHESE!C"&amp;S$1)=PARAM!$P42,INDIRECT("SYNTHESE!C"&amp;S$1)=PARAM!$O42),INDIRECT("SYNTHESE!T"&amp;S$1),"")</f>
        <v>#REF!</v>
      </c>
      <c r="T44" s="57" t="e">
        <f ca="1">IF(OR(INDIRECT("SYNTHESE!C"&amp;T$1)=PARAM!$P42,INDIRECT("SYNTHESE!C"&amp;T$1)=PARAM!$O42),INDIRECT("SYNTHESE!T"&amp;T$1),"")</f>
        <v>#REF!</v>
      </c>
      <c r="U44" s="57" t="e">
        <f ca="1">IF(OR(INDIRECT("SYNTHESE!C"&amp;U$1)=PARAM!$P42,INDIRECT("SYNTHESE!C"&amp;U$1)=PARAM!$O42),INDIRECT("SYNTHESE!T"&amp;U$1),"")</f>
        <v>#REF!</v>
      </c>
      <c r="V44" s="57" t="e">
        <f ca="1">IF(OR(INDIRECT("SYNTHESE!C"&amp;V$1)=PARAM!$P42,INDIRECT("SYNTHESE!C"&amp;V$1)=PARAM!$O42),INDIRECT("SYNTHESE!T"&amp;V$1),"")</f>
        <v>#REF!</v>
      </c>
      <c r="W44" s="57" t="e">
        <f ca="1">IF(OR(INDIRECT("SYNTHESE!C"&amp;W$1)=PARAM!$P42,INDIRECT("SYNTHESE!C"&amp;W$1)=PARAM!$O42),INDIRECT("SYNTHESE!T"&amp;W$1),"")</f>
        <v>#REF!</v>
      </c>
      <c r="X44" s="57" t="e">
        <f ca="1">IF(OR(INDIRECT("SYNTHESE!C"&amp;X$1)=PARAM!$P42,INDIRECT("SYNTHESE!C"&amp;X$1)=PARAM!$O42),INDIRECT("SYNTHESE!T"&amp;X$1),"")</f>
        <v>#REF!</v>
      </c>
      <c r="Y44" s="57" t="e">
        <f ca="1">IF(OR(INDIRECT("SYNTHESE!C"&amp;Y$1)=PARAM!$P42,INDIRECT("SYNTHESE!C"&amp;Y$1)=PARAM!$O42),INDIRECT("SYNTHESE!T"&amp;Y$1),"")</f>
        <v>#REF!</v>
      </c>
      <c r="Z44" s="57" t="e">
        <f ca="1">IF(OR(INDIRECT("SYNTHESE!C"&amp;Z$1)=PARAM!$P42,INDIRECT("SYNTHESE!C"&amp;Z$1)=PARAM!$O42),INDIRECT("SYNTHESE!T"&amp;Z$1),"")</f>
        <v>#REF!</v>
      </c>
      <c r="AA44" s="57" t="e">
        <f ca="1">IF(OR(INDIRECT("SYNTHESE!C"&amp;AA$1)=PARAM!$P42,INDIRECT("SYNTHESE!C"&amp;AA$1)=PARAM!$O42),INDIRECT("SYNTHESE!T"&amp;AA$1),"")</f>
        <v>#REF!</v>
      </c>
      <c r="AB44" s="57" t="e">
        <f ca="1">IF(OR(INDIRECT("SYNTHESE!C"&amp;AB$1)=PARAM!$P42,INDIRECT("SYNTHESE!C"&amp;AB$1)=PARAM!$O42),INDIRECT("SYNTHESE!T"&amp;AB$1),"")</f>
        <v>#REF!</v>
      </c>
      <c r="AC44" s="58" t="e">
        <f ca="1">IF(OR(INDIRECT("SYNTHESE!C"&amp;AC$1)=PARAM!$P42,INDIRECT("SYNTHESE!C"&amp;AC$1)=PARAM!$O42),INDIRECT("SYNTHESE!T"&amp;AC$1),"")</f>
        <v>#REF!</v>
      </c>
      <c r="AD44" s="59" t="str">
        <f ca="1">IFERROR(AVERAGE(R44:AC44),"")</f>
        <v/>
      </c>
    </row>
    <row r="45" spans="14:30" ht="13" thickBot="1" x14ac:dyDescent="0.45">
      <c r="O45" s="1" t="s">
        <v>156</v>
      </c>
      <c r="P45" s="1" t="s">
        <v>158</v>
      </c>
      <c r="Q45" s="40" t="s">
        <v>0</v>
      </c>
      <c r="R45" s="41" t="e">
        <f ca="1">IF(OR(INDIRECT("SYNTHESE_SCL!C"&amp;R$1)=PARAM!$O45,INDIRECT("SYNTHESE_SCL!C"&amp;R$1)=PARAM!$P45),INDIRECT("SYNTHESE_SCL!i"&amp;R$1),"")</f>
        <v>#REF!</v>
      </c>
      <c r="S45" s="41" t="e">
        <f ca="1">IF(OR(INDIRECT("SYNTHESE_SCL!C"&amp;S$1)=PARAM!$O45,INDIRECT("SYNTHESE_SCL!C"&amp;S$1)=PARAM!$P45),INDIRECT("SYNTHESE_SCL!i"&amp;S$1),"")</f>
        <v>#REF!</v>
      </c>
      <c r="T45" s="41" t="e">
        <f ca="1">IF(OR(INDIRECT("SYNTHESE_SCL!C"&amp;T$1)=PARAM!$O45,INDIRECT("SYNTHESE_SCL!C"&amp;T$1)=PARAM!$P45),INDIRECT("SYNTHESE_SCL!i"&amp;T$1),"")</f>
        <v>#REF!</v>
      </c>
      <c r="U45" s="41" t="e">
        <f ca="1">IF(OR(INDIRECT("SYNTHESE_SCL!C"&amp;U$1)=PARAM!$O45,INDIRECT("SYNTHESE_SCL!C"&amp;U$1)=PARAM!$P45),INDIRECT("SYNTHESE_SCL!i"&amp;U$1),"")</f>
        <v>#REF!</v>
      </c>
      <c r="V45" s="41" t="e">
        <f ca="1">IF(OR(INDIRECT("SYNTHESE_SCL!C"&amp;V$1)=PARAM!$O45,INDIRECT("SYNTHESE_SCL!C"&amp;V$1)=PARAM!$P45),INDIRECT("SYNTHESE_SCL!i"&amp;V$1),"")</f>
        <v>#REF!</v>
      </c>
      <c r="W45" s="41" t="e">
        <f ca="1">IF(OR(INDIRECT("SYNTHESE_SCL!C"&amp;W$1)=PARAM!$O45,INDIRECT("SYNTHESE_SCL!C"&amp;W$1)=PARAM!$P45),INDIRECT("SYNTHESE_SCL!i"&amp;W$1),"")</f>
        <v>#REF!</v>
      </c>
      <c r="X45" s="41" t="e">
        <f ca="1">IF(OR(INDIRECT("SYNTHESE_SCL!C"&amp;X$1)=PARAM!$O45,INDIRECT("SYNTHESE_SCL!C"&amp;X$1)=PARAM!$P45),INDIRECT("SYNTHESE_SCL!i"&amp;X$1),"")</f>
        <v>#REF!</v>
      </c>
      <c r="Y45" s="41" t="e">
        <f ca="1">IF(OR(INDIRECT("SYNTHESE_SCL!C"&amp;Y$1)=PARAM!$O45,INDIRECT("SYNTHESE_SCL!C"&amp;Y$1)=PARAM!$P45),INDIRECT("SYNTHESE_SCL!i"&amp;Y$1),"")</f>
        <v>#REF!</v>
      </c>
      <c r="Z45" s="41" t="e">
        <f ca="1">IF(OR(INDIRECT("SYNTHESE_SCL!C"&amp;Z$1)=PARAM!$O45,INDIRECT("SYNTHESE_SCL!C"&amp;Z$1)=PARAM!$P45),INDIRECT("SYNTHESE_SCL!i"&amp;Z$1),"")</f>
        <v>#REF!</v>
      </c>
      <c r="AA45" s="41" t="e">
        <f ca="1">IF(OR(INDIRECT("SYNTHESE_SCL!C"&amp;AA$1)=PARAM!$O45,INDIRECT("SYNTHESE_SCL!C"&amp;AA$1)=PARAM!$P45),INDIRECT("SYNTHESE_SCL!i"&amp;AA$1),"")</f>
        <v>#REF!</v>
      </c>
      <c r="AB45" s="41" t="e">
        <f ca="1">IF(OR(INDIRECT("SYNTHESE_SCL!C"&amp;AB$1)=PARAM!$O45,INDIRECT("SYNTHESE_SCL!C"&amp;AB$1)=PARAM!$P45),INDIRECT("SYNTHESE_SCL!i"&amp;AB$1),"")</f>
        <v>#REF!</v>
      </c>
      <c r="AC45" s="41" t="e">
        <f ca="1">IF(OR(INDIRECT("SYNTHESE_SCL!C"&amp;AC$1)=PARAM!$O45,INDIRECT("SYNTHESE_SCL!C"&amp;AC$1)=PARAM!$P45),INDIRECT("SYNTHESE_SCL!i"&amp;AC$1),"")</f>
        <v>#REF!</v>
      </c>
      <c r="AD45" s="60" t="str">
        <f ca="1">IFERROR(AVERAGE(R45:AC45),"")</f>
        <v/>
      </c>
    </row>
    <row r="46" spans="14:30" ht="13" thickBot="1" x14ac:dyDescent="0.45">
      <c r="N46" s="31" t="s">
        <v>182</v>
      </c>
      <c r="O46" s="132" t="str">
        <f ca="1">IFERROR(TRUNC(AVERAGE(AD45:AD46),0),"")</f>
        <v/>
      </c>
      <c r="P46" s="133"/>
      <c r="Q46" s="55" t="s">
        <v>5</v>
      </c>
      <c r="R46" s="39" t="e">
        <f ca="1">IF(OR(INDIRECT("SYNTHESE_SCL!C"&amp;R$1)=PARAM!$O45,INDIRECT("SYNTHESE_SCL!C"&amp;R$1)=PARAM!$P45),INDIRECT("SYNTHESE_SCL!i"&amp;R$1+1),"")</f>
        <v>#REF!</v>
      </c>
      <c r="S46" s="39" t="e">
        <f ca="1">IF(OR(INDIRECT("SYNTHESE_SCL!C"&amp;S$1)=PARAM!$O45,INDIRECT("SYNTHESE_SCL!C"&amp;S$1)=PARAM!$P45),INDIRECT("SYNTHESE_SCL!i"&amp;S$1+1),"")</f>
        <v>#REF!</v>
      </c>
      <c r="T46" s="39" t="e">
        <f ca="1">IF(OR(INDIRECT("SYNTHESE_SCL!C"&amp;T$1)=PARAM!$O45,INDIRECT("SYNTHESE_SCL!C"&amp;T$1)=PARAM!$P45),INDIRECT("SYNTHESE_SCL!i"&amp;T$1+1),"")</f>
        <v>#REF!</v>
      </c>
      <c r="U46" s="39" t="e">
        <f ca="1">IF(OR(INDIRECT("SYNTHESE_SCL!C"&amp;U$1)=PARAM!$O45,INDIRECT("SYNTHESE_SCL!C"&amp;U$1)=PARAM!$P45),INDIRECT("SYNTHESE_SCL!i"&amp;U$1+1),"")</f>
        <v>#REF!</v>
      </c>
      <c r="V46" s="39" t="e">
        <f ca="1">IF(OR(INDIRECT("SYNTHESE_SCL!C"&amp;V$1)=PARAM!$O45,INDIRECT("SYNTHESE_SCL!C"&amp;V$1)=PARAM!$P45),INDIRECT("SYNTHESE_SCL!i"&amp;V$1+1),"")</f>
        <v>#REF!</v>
      </c>
      <c r="W46" s="39" t="e">
        <f ca="1">IF(OR(INDIRECT("SYNTHESE_SCL!C"&amp;W$1)=PARAM!$O45,INDIRECT("SYNTHESE_SCL!C"&amp;W$1)=PARAM!$P45),INDIRECT("SYNTHESE_SCL!i"&amp;W$1+1),"")</f>
        <v>#REF!</v>
      </c>
      <c r="X46" s="39" t="e">
        <f ca="1">IF(OR(INDIRECT("SYNTHESE_SCL!C"&amp;X$1)=PARAM!$O45,INDIRECT("SYNTHESE_SCL!C"&amp;X$1)=PARAM!$P45),INDIRECT("SYNTHESE_SCL!i"&amp;X$1+1),"")</f>
        <v>#REF!</v>
      </c>
      <c r="Y46" s="39" t="e">
        <f ca="1">IF(OR(INDIRECT("SYNTHESE_SCL!C"&amp;Y$1)=PARAM!$O45,INDIRECT("SYNTHESE_SCL!C"&amp;Y$1)=PARAM!$P45),INDIRECT("SYNTHESE_SCL!i"&amp;Y$1+1),"")</f>
        <v>#REF!</v>
      </c>
      <c r="Z46" s="39" t="e">
        <f ca="1">IF(OR(INDIRECT("SYNTHESE_SCL!C"&amp;Z$1)=PARAM!$O45,INDIRECT("SYNTHESE_SCL!C"&amp;Z$1)=PARAM!$P45),INDIRECT("SYNTHESE_SCL!i"&amp;Z$1+1),"")</f>
        <v>#REF!</v>
      </c>
      <c r="AA46" s="39" t="e">
        <f ca="1">IF(OR(INDIRECT("SYNTHESE_SCL!C"&amp;AA$1)=PARAM!$O45,INDIRECT("SYNTHESE_SCL!C"&amp;AA$1)=PARAM!$P45),INDIRECT("SYNTHESE_SCL!i"&amp;AA$1+1),"")</f>
        <v>#REF!</v>
      </c>
      <c r="AB46" s="39" t="e">
        <f ca="1">IF(OR(INDIRECT("SYNTHESE_SCL!C"&amp;AB$1)=PARAM!$O45,INDIRECT("SYNTHESE_SCL!C"&amp;AB$1)=PARAM!$P45),INDIRECT("SYNTHESE_SCL!i"&amp;AB$1+1),"")</f>
        <v>#REF!</v>
      </c>
      <c r="AC46" s="39" t="e">
        <f ca="1">IF(OR(INDIRECT("SYNTHESE_SCL!C"&amp;AC$1)=PARAM!$O45,INDIRECT("SYNTHESE_SCL!C"&amp;AC$1)=PARAM!$P45),INDIRECT("SYNTHESE_SCL!i"&amp;AC$1+1),"")</f>
        <v>#REF!</v>
      </c>
      <c r="AD46" s="32" t="str">
        <f t="shared" ref="AD46" ca="1" si="6">IFERROR(AVERAGE(R46:AC46),"")</f>
        <v/>
      </c>
    </row>
    <row r="47" spans="14:30" ht="13" thickBot="1" x14ac:dyDescent="0.45">
      <c r="N47" s="31" t="s">
        <v>183</v>
      </c>
      <c r="O47" s="130" t="str">
        <f ca="1">IF(O46="","",IF(#REF!="Non validé",0.9*IF(#REF!="Oui",TRUNC(AVERAGE(AD45,AD46,AD47),0),TRUNC(AVERAGE(AD45,AD46),0)),IF(#REF!="Oui",TRUNC(AVERAGE(AD45,AD46,AD47),0),TRUNC(AVERAGE(AD45,AD46),0))))</f>
        <v/>
      </c>
      <c r="P47" s="131"/>
      <c r="Q47" s="56" t="s">
        <v>184</v>
      </c>
      <c r="R47" s="57" t="e">
        <f ca="1">IF(OR(INDIRECT("SYNTHESE_scl!C"&amp;R$1)=PARAM!$P45,INDIRECT("SYNTHESE_scl!C"&amp;R$1)=PARAM!$O45),INDIRECT("SYNTHESE_scl!T"&amp;R$1),"")</f>
        <v>#REF!</v>
      </c>
      <c r="S47" s="57" t="e">
        <f ca="1">IF(OR(INDIRECT("SYNTHESE_scl!C"&amp;S$1)=PARAM!$P45,INDIRECT("SYNTHESE_scl!C"&amp;S$1)=PARAM!$O45),INDIRECT("SYNTHESE_scl!T"&amp;S$1),"")</f>
        <v>#REF!</v>
      </c>
      <c r="T47" s="57" t="e">
        <f ca="1">IF(OR(INDIRECT("SYNTHESE_scl!C"&amp;T$1)=PARAM!$P45,INDIRECT("SYNTHESE_scl!C"&amp;T$1)=PARAM!$O45),INDIRECT("SYNTHESE_scl!T"&amp;T$1),"")</f>
        <v>#REF!</v>
      </c>
      <c r="U47" s="57" t="e">
        <f ca="1">IF(OR(INDIRECT("SYNTHESE_scl!C"&amp;U$1)=PARAM!$P45,INDIRECT("SYNTHESE_scl!C"&amp;U$1)=PARAM!$O45),INDIRECT("SYNTHESE_scl!T"&amp;U$1),"")</f>
        <v>#REF!</v>
      </c>
      <c r="V47" s="57" t="e">
        <f ca="1">IF(OR(INDIRECT("SYNTHESE_scl!C"&amp;V$1)=PARAM!$P45,INDIRECT("SYNTHESE_scl!C"&amp;V$1)=PARAM!$O45),INDIRECT("SYNTHESE_scl!T"&amp;V$1),"")</f>
        <v>#REF!</v>
      </c>
      <c r="W47" s="57" t="e">
        <f ca="1">IF(OR(INDIRECT("SYNTHESE_scl!C"&amp;W$1)=PARAM!$P45,INDIRECT("SYNTHESE_scl!C"&amp;W$1)=PARAM!$O45),INDIRECT("SYNTHESE_scl!T"&amp;W$1),"")</f>
        <v>#REF!</v>
      </c>
      <c r="X47" s="57" t="e">
        <f ca="1">IF(OR(INDIRECT("SYNTHESE_scl!C"&amp;X$1)=PARAM!$P45,INDIRECT("SYNTHESE_scl!C"&amp;X$1)=PARAM!$O45),INDIRECT("SYNTHESE_scl!T"&amp;X$1),"")</f>
        <v>#REF!</v>
      </c>
      <c r="Y47" s="57" t="e">
        <f ca="1">IF(OR(INDIRECT("SYNTHESE_scl!C"&amp;Y$1)=PARAM!$P45,INDIRECT("SYNTHESE_scl!C"&amp;Y$1)=PARAM!$O45),INDIRECT("SYNTHESE_scl!T"&amp;Y$1),"")</f>
        <v>#REF!</v>
      </c>
      <c r="Z47" s="57" t="e">
        <f ca="1">IF(OR(INDIRECT("SYNTHESE_scl!C"&amp;Z$1)=PARAM!$P45,INDIRECT("SYNTHESE_scl!C"&amp;Z$1)=PARAM!$O45),INDIRECT("SYNTHESE_scl!T"&amp;Z$1),"")</f>
        <v>#REF!</v>
      </c>
      <c r="AA47" s="57" t="e">
        <f ca="1">IF(OR(INDIRECT("SYNTHESE_scl!C"&amp;AA$1)=PARAM!$P45,INDIRECT("SYNTHESE_scl!C"&amp;AA$1)=PARAM!$O45),INDIRECT("SYNTHESE_scl!T"&amp;AA$1),"")</f>
        <v>#REF!</v>
      </c>
      <c r="AB47" s="57" t="e">
        <f ca="1">IF(OR(INDIRECT("SYNTHESE_scl!C"&amp;AB$1)=PARAM!$P45,INDIRECT("SYNTHESE_scl!C"&amp;AB$1)=PARAM!$O45),INDIRECT("SYNTHESE_scl!T"&amp;AB$1),"")</f>
        <v>#REF!</v>
      </c>
      <c r="AC47" s="57" t="e">
        <f ca="1">IF(OR(INDIRECT("SYNTHESE_scl!C"&amp;AC$1)=PARAM!$P45,INDIRECT("SYNTHESE_scl!C"&amp;AC$1)=PARAM!$O45),INDIRECT("SYNTHESE_scl!T"&amp;AC$1),"")</f>
        <v>#REF!</v>
      </c>
      <c r="AD47" s="59" t="str">
        <f ca="1">IFERROR(AVERAGE(R47:AC47),"")</f>
        <v/>
      </c>
    </row>
    <row r="48" spans="14:30" ht="13" thickBot="1" x14ac:dyDescent="0.45">
      <c r="O48" s="1" t="s">
        <v>171</v>
      </c>
      <c r="P48" s="1" t="s">
        <v>178</v>
      </c>
      <c r="Q48" s="61" t="s">
        <v>0</v>
      </c>
      <c r="R48" s="62" t="e">
        <f ca="1">IF(OR(INDIRECT("SYNTHESE!C"&amp;R$1)=PARAM!$O48,INDIRECT("SYNTHESE!C"&amp;R$1)=PARAM!$P48),INDIRECT("SYNTHESE!i"&amp;R$1),"")</f>
        <v>#REF!</v>
      </c>
      <c r="S48" s="62" t="e">
        <f ca="1">IF(OR(INDIRECT("SYNTHESE!C"&amp;S$1)=PARAM!$O48,INDIRECT("SYNTHESE!C"&amp;S$1)=PARAM!$P48),INDIRECT("SYNTHESE!i"&amp;S$1),"")</f>
        <v>#REF!</v>
      </c>
      <c r="T48" s="62" t="e">
        <f ca="1">IF(OR(INDIRECT("SYNTHESE!C"&amp;T$1)=PARAM!$O48,INDIRECT("SYNTHESE!C"&amp;T$1)=PARAM!$P48),INDIRECT("SYNTHESE!i"&amp;T$1),"")</f>
        <v>#REF!</v>
      </c>
      <c r="U48" s="62" t="e">
        <f ca="1">IF(OR(INDIRECT("SYNTHESE!C"&amp;U$1)=PARAM!$O48,INDIRECT("SYNTHESE!C"&amp;U$1)=PARAM!$P48),INDIRECT("SYNTHESE!i"&amp;U$1),"")</f>
        <v>#REF!</v>
      </c>
      <c r="V48" s="62" t="e">
        <f ca="1">IF(OR(INDIRECT("SYNTHESE!C"&amp;V$1)=PARAM!$O48,INDIRECT("SYNTHESE!C"&amp;V$1)=PARAM!$P48),INDIRECT("SYNTHESE!i"&amp;V$1),"")</f>
        <v>#REF!</v>
      </c>
      <c r="W48" s="62" t="e">
        <f ca="1">IF(OR(INDIRECT("SYNTHESE!C"&amp;W$1)=PARAM!$O48,INDIRECT("SYNTHESE!C"&amp;W$1)=PARAM!$P48),INDIRECT("SYNTHESE!i"&amp;W$1),"")</f>
        <v>#REF!</v>
      </c>
      <c r="X48" s="62" t="e">
        <f ca="1">IF(OR(INDIRECT("SYNTHESE!C"&amp;X$1)=PARAM!$O48,INDIRECT("SYNTHESE!C"&amp;X$1)=PARAM!$P48),INDIRECT("SYNTHESE!i"&amp;X$1),"")</f>
        <v>#REF!</v>
      </c>
      <c r="Y48" s="62" t="e">
        <f ca="1">IF(OR(INDIRECT("SYNTHESE!C"&amp;Y$1)=PARAM!$O48,INDIRECT("SYNTHESE!C"&amp;Y$1)=PARAM!$P48),INDIRECT("SYNTHESE!i"&amp;Y$1),"")</f>
        <v>#REF!</v>
      </c>
      <c r="Z48" s="62" t="e">
        <f ca="1">IF(OR(INDIRECT("SYNTHESE!C"&amp;Z$1)=PARAM!$O48,INDIRECT("SYNTHESE!C"&amp;Z$1)=PARAM!$P48),INDIRECT("SYNTHESE!i"&amp;Z$1),"")</f>
        <v>#REF!</v>
      </c>
      <c r="AA48" s="62" t="e">
        <f ca="1">IF(OR(INDIRECT("SYNTHESE!C"&amp;AA$1)=PARAM!$O48,INDIRECT("SYNTHESE!C"&amp;AA$1)=PARAM!$P48),INDIRECT("SYNTHESE!i"&amp;AA$1),"")</f>
        <v>#REF!</v>
      </c>
      <c r="AB48" s="62" t="e">
        <f ca="1">IF(OR(INDIRECT("SYNTHESE!C"&amp;AB$1)=PARAM!$O48,INDIRECT("SYNTHESE!C"&amp;AB$1)=PARAM!$P48),INDIRECT("SYNTHESE!i"&amp;AB$1),"")</f>
        <v>#REF!</v>
      </c>
      <c r="AC48" s="63" t="e">
        <f ca="1">IF(OR(INDIRECT("SYNTHESE!C"&amp;AC$1)=PARAM!$O48,INDIRECT("SYNTHESE!C"&amp;AC$1)=PARAM!$P48),INDIRECT("SYNTHESE!i"&amp;AC$1),"")</f>
        <v>#REF!</v>
      </c>
      <c r="AD48" s="27" t="str">
        <f ca="1">IFERROR(AVERAGE(R48:AC48),"")</f>
        <v/>
      </c>
    </row>
    <row r="49" spans="15:30" ht="13" thickBot="1" x14ac:dyDescent="0.45">
      <c r="O49" s="132" t="str">
        <f ca="1">IFERROR(TRUNC(AVERAGE(AD48:AD49),0),"")</f>
        <v/>
      </c>
      <c r="P49" s="133"/>
      <c r="Q49" s="38" t="s">
        <v>5</v>
      </c>
      <c r="R49" s="39" t="e">
        <f ca="1">IF(OR(INDIRECT("SYNTHESE!C"&amp;R$1)=PARAM!$O48,INDIRECT("SYNTHESE!C"&amp;R$1)=PARAM!$P48),INDIRECT("SYNTHESE!i"&amp;R$1+1),"")</f>
        <v>#REF!</v>
      </c>
      <c r="S49" s="39" t="e">
        <f ca="1">IF(OR(INDIRECT("SYNTHESE!C"&amp;S$1)=PARAM!$O48,INDIRECT("SYNTHESE!C"&amp;S$1)=PARAM!$P48),INDIRECT("SYNTHESE!i"&amp;S$1+1),"")</f>
        <v>#REF!</v>
      </c>
      <c r="T49" s="39" t="e">
        <f ca="1">IF(OR(INDIRECT("SYNTHESE!C"&amp;T$1)=PARAM!$O48,INDIRECT("SYNTHESE!C"&amp;T$1)=PARAM!$P48),INDIRECT("SYNTHESE!i"&amp;T$1+1),"")</f>
        <v>#REF!</v>
      </c>
      <c r="U49" s="39" t="e">
        <f ca="1">IF(OR(INDIRECT("SYNTHESE!C"&amp;U$1)=PARAM!$O48,INDIRECT("SYNTHESE!C"&amp;U$1)=PARAM!$P48),INDIRECT("SYNTHESE!i"&amp;U$1+1),"")</f>
        <v>#REF!</v>
      </c>
      <c r="V49" s="39" t="e">
        <f ca="1">IF(OR(INDIRECT("SYNTHESE!C"&amp;V$1)=PARAM!$O48,INDIRECT("SYNTHESE!C"&amp;V$1)=PARAM!$P48),INDIRECT("SYNTHESE!i"&amp;V$1+1),"")</f>
        <v>#REF!</v>
      </c>
      <c r="W49" s="39" t="e">
        <f ca="1">IF(OR(INDIRECT("SYNTHESE!C"&amp;W$1)=PARAM!$O48,INDIRECT("SYNTHESE!C"&amp;W$1)=PARAM!$P48),INDIRECT("SYNTHESE!i"&amp;W$1+1),"")</f>
        <v>#REF!</v>
      </c>
      <c r="X49" s="39" t="e">
        <f ca="1">IF(OR(INDIRECT("SYNTHESE!C"&amp;X$1)=PARAM!$O48,INDIRECT("SYNTHESE!C"&amp;X$1)=PARAM!$P48),INDIRECT("SYNTHESE!i"&amp;X$1+1),"")</f>
        <v>#REF!</v>
      </c>
      <c r="Y49" s="39" t="e">
        <f ca="1">IF(OR(INDIRECT("SYNTHESE!C"&amp;Y$1)=PARAM!$O48,INDIRECT("SYNTHESE!C"&amp;Y$1)=PARAM!$P48),INDIRECT("SYNTHESE!i"&amp;Y$1+1),"")</f>
        <v>#REF!</v>
      </c>
      <c r="Z49" s="39" t="e">
        <f ca="1">IF(OR(INDIRECT("SYNTHESE!C"&amp;Z$1)=PARAM!$O48,INDIRECT("SYNTHESE!C"&amp;Z$1)=PARAM!$P48),INDIRECT("SYNTHESE!i"&amp;Z$1+1),"")</f>
        <v>#REF!</v>
      </c>
      <c r="AA49" s="39" t="e">
        <f ca="1">IF(OR(INDIRECT("SYNTHESE!C"&amp;AA$1)=PARAM!$O48,INDIRECT("SYNTHESE!C"&amp;AA$1)=PARAM!$P48),INDIRECT("SYNTHESE!i"&amp;AA$1+1),"")</f>
        <v>#REF!</v>
      </c>
      <c r="AB49" s="39" t="e">
        <f ca="1">IF(OR(INDIRECT("SYNTHESE!C"&amp;AB$1)=PARAM!$O48,INDIRECT("SYNTHESE!C"&amp;AB$1)=PARAM!$P48),INDIRECT("SYNTHESE!i"&amp;AB$1+1),"")</f>
        <v>#REF!</v>
      </c>
      <c r="AC49" s="39" t="e">
        <f ca="1">IF(OR(INDIRECT("SYNTHESE!C"&amp;AC$1)=PARAM!$O48,INDIRECT("SYNTHESE!C"&amp;AC$1)=PARAM!$P48),INDIRECT("SYNTHESE!i"&amp;AC$1+1),"")</f>
        <v>#REF!</v>
      </c>
      <c r="AD49" s="27" t="str">
        <f ca="1">IFERROR(AVERAGE(R49:AC49),"")</f>
        <v/>
      </c>
    </row>
    <row r="50" spans="15:30" ht="13" thickBot="1" x14ac:dyDescent="0.45">
      <c r="O50" s="130" t="str">
        <f ca="1">IF(O49="","",IF(#REF!="Non validé",0.9*TRUNC(AVERAGE(AD48,AD49,AD50),0),TRUNC(AVERAGE(AD48,AD49,AD50),0)))</f>
        <v/>
      </c>
      <c r="P50" s="135"/>
      <c r="Q50" s="56" t="s">
        <v>184</v>
      </c>
      <c r="R50" s="57" t="e">
        <f ca="1">IF(OR(INDIRECT("SYNTHESE!C"&amp;R$1)=PARAM!$P48,INDIRECT("SYNTHESE!C"&amp;R$1)=PARAM!$O48),INDIRECT("SYNTHESE!T"&amp;R$1),"")</f>
        <v>#REF!</v>
      </c>
      <c r="S50" s="57" t="e">
        <f ca="1">IF(OR(INDIRECT("SYNTHESE!C"&amp;S$1)=PARAM!$P48,INDIRECT("SYNTHESE!C"&amp;S$1)=PARAM!$O48),INDIRECT("SYNTHESE!T"&amp;S$1),"")</f>
        <v>#REF!</v>
      </c>
      <c r="T50" s="57" t="e">
        <f ca="1">IF(OR(INDIRECT("SYNTHESE!C"&amp;T$1)=PARAM!$P48,INDIRECT("SYNTHESE!C"&amp;T$1)=PARAM!$O48),INDIRECT("SYNTHESE!T"&amp;T$1),"")</f>
        <v>#REF!</v>
      </c>
      <c r="U50" s="57" t="e">
        <f ca="1">IF(OR(INDIRECT("SYNTHESE!C"&amp;U$1)=PARAM!$P48,INDIRECT("SYNTHESE!C"&amp;U$1)=PARAM!$O48),INDIRECT("SYNTHESE!T"&amp;U$1),"")</f>
        <v>#REF!</v>
      </c>
      <c r="V50" s="57" t="e">
        <f ca="1">IF(OR(INDIRECT("SYNTHESE!C"&amp;V$1)=PARAM!$P48,INDIRECT("SYNTHESE!C"&amp;V$1)=PARAM!$O48),INDIRECT("SYNTHESE!T"&amp;V$1),"")</f>
        <v>#REF!</v>
      </c>
      <c r="W50" s="57" t="e">
        <f ca="1">IF(OR(INDIRECT("SYNTHESE!C"&amp;W$1)=PARAM!$P48,INDIRECT("SYNTHESE!C"&amp;W$1)=PARAM!$O48),INDIRECT("SYNTHESE!T"&amp;W$1),"")</f>
        <v>#REF!</v>
      </c>
      <c r="X50" s="57" t="e">
        <f ca="1">IF(OR(INDIRECT("SYNTHESE!C"&amp;X$1)=PARAM!$P48,INDIRECT("SYNTHESE!C"&amp;X$1)=PARAM!$O48),INDIRECT("SYNTHESE!T"&amp;X$1),"")</f>
        <v>#REF!</v>
      </c>
      <c r="Y50" s="57" t="e">
        <f ca="1">IF(OR(INDIRECT("SYNTHESE!C"&amp;Y$1)=PARAM!$P48,INDIRECT("SYNTHESE!C"&amp;Y$1)=PARAM!$O48),INDIRECT("SYNTHESE!T"&amp;Y$1),"")</f>
        <v>#REF!</v>
      </c>
      <c r="Z50" s="57" t="e">
        <f ca="1">IF(OR(INDIRECT("SYNTHESE!C"&amp;Z$1)=PARAM!$P48,INDIRECT("SYNTHESE!C"&amp;Z$1)=PARAM!$O48),INDIRECT("SYNTHESE!T"&amp;Z$1),"")</f>
        <v>#REF!</v>
      </c>
      <c r="AA50" s="57" t="e">
        <f ca="1">IF(OR(INDIRECT("SYNTHESE!C"&amp;AA$1)=PARAM!$P48,INDIRECT("SYNTHESE!C"&amp;AA$1)=PARAM!$O48),INDIRECT("SYNTHESE!T"&amp;AA$1),"")</f>
        <v>#REF!</v>
      </c>
      <c r="AB50" s="57" t="e">
        <f ca="1">IF(OR(INDIRECT("SYNTHESE!C"&amp;AB$1)=PARAM!$P48,INDIRECT("SYNTHESE!C"&amp;AB$1)=PARAM!$O48),INDIRECT("SYNTHESE!T"&amp;AB$1),"")</f>
        <v>#REF!</v>
      </c>
      <c r="AC50" s="58" t="e">
        <f ca="1">IF(OR(INDIRECT("SYNTHESE!C"&amp;AC$1)=PARAM!$P48,INDIRECT("SYNTHESE!C"&amp;AC$1)=PARAM!$O48),INDIRECT("SYNTHESE!T"&amp;AC$1),"")</f>
        <v>#REF!</v>
      </c>
      <c r="AD50" s="59" t="str">
        <f ca="1">IFERROR(AVERAGE(R50:AC50),"")</f>
        <v/>
      </c>
    </row>
    <row r="51" spans="15:30" x14ac:dyDescent="0.4">
      <c r="O51" s="34" t="e">
        <f>#REF!</f>
        <v>#REF!</v>
      </c>
    </row>
  </sheetData>
  <sortState xmlns:xlrd2="http://schemas.microsoft.com/office/spreadsheetml/2017/richdata2" ref="H21:H27">
    <sortCondition ref="H21:H27"/>
  </sortState>
  <mergeCells count="24">
    <mergeCell ref="O49:P49"/>
    <mergeCell ref="O50:P50"/>
    <mergeCell ref="O19:P19"/>
    <mergeCell ref="O28:P28"/>
    <mergeCell ref="O31:P31"/>
    <mergeCell ref="O34:P34"/>
    <mergeCell ref="O37:P37"/>
    <mergeCell ref="O29:P29"/>
    <mergeCell ref="O32:P32"/>
    <mergeCell ref="O35:P35"/>
    <mergeCell ref="O25:P25"/>
    <mergeCell ref="O38:P38"/>
    <mergeCell ref="O22:P22"/>
    <mergeCell ref="O46:P46"/>
    <mergeCell ref="O47:P47"/>
    <mergeCell ref="O41:P41"/>
    <mergeCell ref="O44:P44"/>
    <mergeCell ref="O43:P43"/>
    <mergeCell ref="O40:P40"/>
    <mergeCell ref="O4:P4"/>
    <mergeCell ref="O7:P7"/>
    <mergeCell ref="O10:P10"/>
    <mergeCell ref="O13:P13"/>
    <mergeCell ref="O16:P16"/>
  </mergeCells>
  <phoneticPr fontId="4" type="noConversion"/>
  <conditionalFormatting sqref="D4:D9">
    <cfRule type="expression" priority="11">
      <formula>IF($B$3="Industrie",1,0)</formula>
    </cfRule>
  </conditionalFormatting>
  <conditionalFormatting sqref="E4:E13 E15 E17:E19">
    <cfRule type="expression" priority="1">
      <formula>IF($B$3="Industrie",1,0)</formula>
    </cfRule>
  </conditionalFormatting>
  <conditionalFormatting sqref="F4:G12">
    <cfRule type="expression" priority="2">
      <formula>IF($B$3="Industrie",1,0)</formula>
    </cfRule>
  </conditionalFormatting>
  <conditionalFormatting sqref="I4:I13 I15 I17:I19 A21:A23">
    <cfRule type="expression" priority="10">
      <formula>IF($B$3="Industrie",1,0)</formula>
    </cfRule>
  </conditionalFormatting>
  <conditionalFormatting sqref="O4:O5">
    <cfRule type="expression" priority="66">
      <formula>IF($B$3="Industrie",1,0)</formula>
    </cfRule>
  </conditionalFormatting>
  <conditionalFormatting sqref="O7:O8">
    <cfRule type="expression" priority="67">
      <formula>IF($B$3="Industrie",1,0)</formula>
    </cfRule>
  </conditionalFormatting>
  <conditionalFormatting sqref="O10">
    <cfRule type="expression" priority="72">
      <formula>IF($B$3="Industrie",1,0)</formula>
    </cfRule>
  </conditionalFormatting>
  <conditionalFormatting sqref="O13">
    <cfRule type="expression" priority="65">
      <formula>IF($B$3="Industrie",1,0)</formula>
    </cfRule>
  </conditionalFormatting>
  <conditionalFormatting sqref="O16">
    <cfRule type="expression" priority="64">
      <formula>IF($B$3="Industrie",1,0)</formula>
    </cfRule>
  </conditionalFormatting>
  <conditionalFormatting sqref="O19">
    <cfRule type="expression" priority="63">
      <formula>IF($B$3="Industrie",1,0)</formula>
    </cfRule>
  </conditionalFormatting>
  <conditionalFormatting sqref="O22:O23">
    <cfRule type="expression" priority="15">
      <formula>IF($B$3="Industrie",1,0)</formula>
    </cfRule>
  </conditionalFormatting>
  <conditionalFormatting sqref="O25">
    <cfRule type="expression" priority="5">
      <formula>IF($B$3="Industrie",1,0)</formula>
    </cfRule>
  </conditionalFormatting>
  <conditionalFormatting sqref="O28:O29">
    <cfRule type="expression" priority="27">
      <formula>IF($B$3="Industrie",1,0)</formula>
    </cfRule>
  </conditionalFormatting>
  <conditionalFormatting sqref="O31:O32">
    <cfRule type="expression" priority="21">
      <formula>IF($B$3="Industrie",1,0)</formula>
    </cfRule>
  </conditionalFormatting>
  <conditionalFormatting sqref="O34:O35">
    <cfRule type="expression" priority="20">
      <formula>IF($B$3="Industrie",1,0)</formula>
    </cfRule>
  </conditionalFormatting>
  <conditionalFormatting sqref="O37:O38">
    <cfRule type="expression" priority="19">
      <formula>IF($B$3="Industrie",1,0)</formula>
    </cfRule>
  </conditionalFormatting>
  <conditionalFormatting sqref="O40:O41">
    <cfRule type="expression" priority="18">
      <formula>IF($B$3="Industrie",1,0)</formula>
    </cfRule>
  </conditionalFormatting>
  <conditionalFormatting sqref="O43:O44">
    <cfRule type="expression" priority="17">
      <formula>IF($B$3="Industrie",1,0)</formula>
    </cfRule>
  </conditionalFormatting>
  <conditionalFormatting sqref="O46:O47">
    <cfRule type="expression" priority="12">
      <formula>IF($B$3="Industrie",1,0)</formula>
    </cfRule>
  </conditionalFormatting>
  <conditionalFormatting sqref="O49:O50">
    <cfRule type="expression" priority="3">
      <formula>IF($B$3="Industrie",1,0)</formula>
    </cfRule>
  </conditionalFormatting>
  <conditionalFormatting sqref="O3:P3">
    <cfRule type="expression" priority="76">
      <formula>IF($B$3="Industrie",1,0)</formula>
    </cfRule>
  </conditionalFormatting>
  <conditionalFormatting sqref="O6:P6">
    <cfRule type="expression" priority="75">
      <formula>IF($B$3="Industrie",1,0)</formula>
    </cfRule>
  </conditionalFormatting>
  <conditionalFormatting sqref="O9:P9">
    <cfRule type="expression" priority="74">
      <formula>IF($B$3="Industrie",1,0)</formula>
    </cfRule>
  </conditionalFormatting>
  <conditionalFormatting sqref="O12:P12">
    <cfRule type="expression" priority="80">
      <formula>IF($B$3="Industrie",1,0)</formula>
    </cfRule>
  </conditionalFormatting>
  <conditionalFormatting sqref="O15:P15">
    <cfRule type="expression" priority="79">
      <formula>IF($B$3="Industrie",1,0)</formula>
    </cfRule>
  </conditionalFormatting>
  <conditionalFormatting sqref="O18:P18">
    <cfRule type="expression" priority="78">
      <formula>IF($B$3="Industrie",1,0)</formula>
    </cfRule>
  </conditionalFormatting>
  <conditionalFormatting sqref="O21:P21">
    <cfRule type="expression" priority="16">
      <formula>IF($B$3="Industrie",1,0)</formula>
    </cfRule>
  </conditionalFormatting>
  <conditionalFormatting sqref="O24:P24">
    <cfRule type="expression" priority="6">
      <formula>IF($B$3="Industrie",1,0)</formula>
    </cfRule>
  </conditionalFormatting>
  <conditionalFormatting sqref="O27:P27">
    <cfRule type="expression" priority="58">
      <formula>IF($B$3="Industrie",1,0)</formula>
    </cfRule>
  </conditionalFormatting>
  <conditionalFormatting sqref="O30:P30">
    <cfRule type="expression" priority="57">
      <formula>IF($B$3="Industrie",1,0)</formula>
    </cfRule>
  </conditionalFormatting>
  <conditionalFormatting sqref="O33:P33">
    <cfRule type="expression" priority="56">
      <formula>IF($B$3="Industrie",1,0)</formula>
    </cfRule>
  </conditionalFormatting>
  <conditionalFormatting sqref="O36:P36">
    <cfRule type="expression" priority="61">
      <formula>IF($B$3="Industrie",1,0)</formula>
    </cfRule>
  </conditionalFormatting>
  <conditionalFormatting sqref="O39:P39">
    <cfRule type="expression" priority="60">
      <formula>IF($B$3="Industrie",1,0)</formula>
    </cfRule>
  </conditionalFormatting>
  <conditionalFormatting sqref="O42:P42">
    <cfRule type="expression" priority="59">
      <formula>IF($B$3="Industrie",1,0)</formula>
    </cfRule>
  </conditionalFormatting>
  <conditionalFormatting sqref="O45:P45">
    <cfRule type="expression" priority="14">
      <formula>IF($B$3="Industrie",1,0)</formula>
    </cfRule>
  </conditionalFormatting>
  <conditionalFormatting sqref="O48:P48">
    <cfRule type="expression" priority="4">
      <formula>IF($B$3="Industrie",1,0)</formula>
    </cfRule>
  </conditionalFormatting>
  <pageMargins left="0.7" right="0.7" top="0.75" bottom="0.75" header="0.3" footer="0.3"/>
  <pageSetup paperSize="9"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79ED2B215C6A64A8EEA6A4A280DADE5" ma:contentTypeVersion="11" ma:contentTypeDescription="Create a new document." ma:contentTypeScope="" ma:versionID="3888bf875947002d9437d5c56d07b5d3">
  <xsd:schema xmlns:xsd="http://www.w3.org/2001/XMLSchema" xmlns:xs="http://www.w3.org/2001/XMLSchema" xmlns:p="http://schemas.microsoft.com/office/2006/metadata/properties" xmlns:ns2="81251141-7599-4081-9962-8622873f55aa" xmlns:ns3="afd5fb63-b61f-423b-93e7-958e038eacd2" targetNamespace="http://schemas.microsoft.com/office/2006/metadata/properties" ma:root="true" ma:fieldsID="047a8574d06dd2c3496ab08796c0e7b5" ns2:_="" ns3:_="">
    <xsd:import namespace="81251141-7599-4081-9962-8622873f55aa"/>
    <xsd:import namespace="afd5fb63-b61f-423b-93e7-958e038eacd2"/>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3:SharedWithUsers" minOccurs="0"/>
                <xsd:element ref="ns3:SharedWithDetails" minOccurs="0"/>
                <xsd:element ref="ns2:MediaServiceSearchProperties" minOccurs="0"/>
                <xsd:element ref="ns2:MediaServiceDateTaken"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1251141-7599-4081-9962-8622873f55a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SearchProperties" ma:index="13" nillable="true" ma:displayName="MediaServiceSearchProperties" ma:hidden="true" ma:internalName="MediaServiceSearchProperties" ma:readOnly="true">
      <xsd:simpleType>
        <xsd:restriction base="dms:Note"/>
      </xsd:simpleType>
    </xsd:element>
    <xsd:element name="MediaServiceDateTaken" ma:index="15" nillable="true" ma:displayName="MediaServiceDateTaken" ma:hidden="true" ma:indexed="true" ma:internalName="MediaServiceDateTaken"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afd5fb63-b61f-423b-93e7-958e038eacd2"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C2814875-A1EC-46C5-A2DA-1FD958EE2B8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1251141-7599-4081-9962-8622873f55aa"/>
    <ds:schemaRef ds:uri="afd5fb63-b61f-423b-93e7-958e038eacd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DB702087-7E88-4AF3-B693-D27B95F8995C}">
  <ds:schemaRefs>
    <ds:schemaRef ds:uri="http://schemas.microsoft.com/sharepoint/v3/contenttype/forms"/>
  </ds:schemaRefs>
</ds:datastoreItem>
</file>

<file path=customXml/itemProps3.xml><?xml version="1.0" encoding="utf-8"?>
<ds:datastoreItem xmlns:ds="http://schemas.openxmlformats.org/officeDocument/2006/customXml" ds:itemID="{AA52DDF1-DB9E-4C0C-9E16-F265EDFF44E6}">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3</vt:i4>
      </vt:variant>
      <vt:variant>
        <vt:lpstr>Plages nommées</vt:lpstr>
      </vt:variant>
      <vt:variant>
        <vt:i4>10</vt:i4>
      </vt:variant>
    </vt:vector>
  </HeadingPairs>
  <TitlesOfParts>
    <vt:vector size="13" baseType="lpstr">
      <vt:lpstr>Pluvio</vt:lpstr>
      <vt:lpstr>TAB_Critères</vt:lpstr>
      <vt:lpstr>PARAM</vt:lpstr>
      <vt:lpstr>CODE_SANDRE_3</vt:lpstr>
      <vt:lpstr>CODE_SANDRE_SCL</vt:lpstr>
      <vt:lpstr>CODE_SANDRE_STEU</vt:lpstr>
      <vt:lpstr>EQUIPEMENT_PREL</vt:lpstr>
      <vt:lpstr>EQUIPEMENT_Q</vt:lpstr>
      <vt:lpstr>LISTE_1</vt:lpstr>
      <vt:lpstr>LISTE_2</vt:lpstr>
      <vt:lpstr>LISTE_3</vt:lpstr>
      <vt:lpstr>LISTE_4</vt:lpstr>
      <vt:lpstr>LISTE_5</vt:lpstr>
    </vt:vector>
  </TitlesOfParts>
  <Manager/>
  <Company>Agence de l'eau Loire-Bretagne</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PREVOST Benoit</dc:creator>
  <cp:keywords/>
  <dc:description/>
  <cp:lastModifiedBy>Nicolas Dhuygelaere</cp:lastModifiedBy>
  <cp:revision/>
  <dcterms:created xsi:type="dcterms:W3CDTF">2022-12-06T13:32:43Z</dcterms:created>
  <dcterms:modified xsi:type="dcterms:W3CDTF">2025-03-20T13:34:21Z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0x010100B79ED2B215C6A64A8EEA6A4A280DADE5</vt:lpwstr>
  </property>
</Properties>
</file>