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C:\Users\ndhuy\AppData\Roaming\Microsoft\AddIns\AutosurveillanceTemplates\"/>
    </mc:Choice>
  </mc:AlternateContent>
  <xr:revisionPtr revIDLastSave="0" documentId="13_ncr:1_{379B65F9-38E7-4979-84EE-1AA0B7777414}" xr6:coauthVersionLast="47" xr6:coauthVersionMax="47" xr10:uidLastSave="{00000000-0000-0000-0000-000000000000}"/>
  <bookViews>
    <workbookView xWindow="-28920" yWindow="3135" windowWidth="29040" windowHeight="15720" tabRatio="777" xr2:uid="{00000000-000D-0000-FFFF-FFFF00000000}"/>
  </bookViews>
  <sheets>
    <sheet name="Thermo" sheetId="17" r:id="rId1"/>
    <sheet name="TAB_Critères" sheetId="6" r:id="rId2"/>
    <sheet name="PARAM" sheetId="5" r:id="rId3"/>
  </sheets>
  <definedNames>
    <definedName name="CODE_SANDRE_3">PARAM!$I$4:$I$19</definedName>
    <definedName name="CODE_SANDRE_SCL">PARAM!$F$4:$F$7</definedName>
    <definedName name="CODE_SANDRE_STEU">PARAM!$E$4:$E$19</definedName>
    <definedName name="EQUIPEMENT_PREL">PARAM!$B$4:$B$6</definedName>
    <definedName name="EQUIPEMENT_Q">PARAM!$A$4:$A$15</definedName>
    <definedName name="LISTE_1">PARAM!$A$21:$A$22</definedName>
    <definedName name="LISTE_2">PARAM!$B$21:$B$23</definedName>
    <definedName name="LISTE_3">PARAM!$C$21:$C$24</definedName>
    <definedName name="LISTE_4">PARAM!$D$21:$D$26</definedName>
    <definedName name="LISTE_5">PARAM!$F$21:$F$24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1" i="6" l="1"/>
  <c r="D51" i="6"/>
  <c r="E51" i="6"/>
  <c r="F51" i="6"/>
  <c r="G51" i="6"/>
  <c r="H51" i="6"/>
  <c r="I51" i="6"/>
  <c r="J51" i="6"/>
  <c r="K51" i="6"/>
  <c r="L51" i="6"/>
  <c r="M51" i="6"/>
  <c r="N51" i="6"/>
  <c r="O51" i="6"/>
  <c r="B51" i="6"/>
  <c r="C30" i="6"/>
  <c r="D30" i="6"/>
  <c r="E30" i="6"/>
  <c r="F30" i="6"/>
  <c r="G30" i="6"/>
  <c r="H30" i="6"/>
  <c r="I30" i="6"/>
  <c r="J30" i="6"/>
  <c r="K30" i="6"/>
  <c r="L30" i="6"/>
  <c r="M30" i="6"/>
  <c r="N30" i="6"/>
  <c r="O30" i="6"/>
  <c r="B30" i="6"/>
  <c r="R22" i="5"/>
  <c r="R21" i="5"/>
  <c r="O51" i="5" l="1"/>
  <c r="R45" i="5"/>
  <c r="R47" i="5"/>
  <c r="S1" i="5" l="1"/>
  <c r="S45" i="5"/>
  <c r="S21" i="5"/>
  <c r="S22" i="5"/>
  <c r="S47" i="5"/>
  <c r="S46" i="5"/>
  <c r="T1" i="5" l="1"/>
  <c r="T48" i="5"/>
  <c r="T41" i="5"/>
  <c r="T45" i="5"/>
  <c r="S6" i="5"/>
  <c r="T50" i="5"/>
  <c r="T21" i="5"/>
  <c r="T47" i="5"/>
  <c r="T24" i="5"/>
  <c r="T22" i="5"/>
  <c r="R50" i="5"/>
  <c r="T25" i="5"/>
  <c r="T49" i="5"/>
  <c r="S24" i="5"/>
  <c r="T35" i="5"/>
  <c r="S25" i="5"/>
  <c r="S48" i="5"/>
  <c r="S50" i="5"/>
  <c r="T46" i="5"/>
  <c r="T38" i="5"/>
  <c r="T44" i="5"/>
  <c r="R25" i="5"/>
  <c r="S7" i="5"/>
  <c r="U1" i="5" l="1"/>
  <c r="R44" i="5"/>
  <c r="U43" i="5"/>
  <c r="U16" i="5"/>
  <c r="S18" i="5"/>
  <c r="T15" i="5"/>
  <c r="T13" i="5"/>
  <c r="U36" i="5"/>
  <c r="R12" i="5"/>
  <c r="U15" i="5"/>
  <c r="U31" i="5"/>
  <c r="U27" i="5"/>
  <c r="U49" i="5"/>
  <c r="U47" i="5"/>
  <c r="T9" i="5"/>
  <c r="R42" i="5"/>
  <c r="U21" i="5"/>
  <c r="U13" i="5"/>
  <c r="S43" i="5"/>
  <c r="U18" i="5"/>
  <c r="U28" i="5"/>
  <c r="S33" i="5"/>
  <c r="R29" i="5"/>
  <c r="S9" i="5"/>
  <c r="R39" i="5"/>
  <c r="S35" i="5"/>
  <c r="S37" i="5"/>
  <c r="S32" i="5"/>
  <c r="U30" i="5"/>
  <c r="R32" i="5"/>
  <c r="U48" i="5"/>
  <c r="T40" i="5"/>
  <c r="T16" i="5"/>
  <c r="T19" i="5"/>
  <c r="T39" i="5"/>
  <c r="T6" i="5"/>
  <c r="S3" i="5"/>
  <c r="R43" i="5"/>
  <c r="S16" i="5"/>
  <c r="S30" i="5"/>
  <c r="U25" i="5"/>
  <c r="R19" i="5"/>
  <c r="T18" i="5"/>
  <c r="U46" i="5"/>
  <c r="T7" i="5"/>
  <c r="S19" i="5"/>
  <c r="S44" i="5"/>
  <c r="S10" i="5"/>
  <c r="R13" i="5"/>
  <c r="S42" i="5"/>
  <c r="U24" i="5"/>
  <c r="S29" i="5"/>
  <c r="R38" i="5"/>
  <c r="S27" i="5"/>
  <c r="R41" i="5"/>
  <c r="U22" i="5"/>
  <c r="T10" i="5"/>
  <c r="U45" i="5"/>
  <c r="S13" i="5"/>
  <c r="R7" i="5"/>
  <c r="S40" i="5"/>
  <c r="T29" i="5"/>
  <c r="U41" i="5"/>
  <c r="R18" i="5"/>
  <c r="U9" i="5"/>
  <c r="T30" i="5"/>
  <c r="U10" i="5"/>
  <c r="R16" i="5"/>
  <c r="S12" i="5"/>
  <c r="R35" i="5"/>
  <c r="U50" i="5"/>
  <c r="U6" i="5"/>
  <c r="R9" i="5"/>
  <c r="T36" i="5"/>
  <c r="S39" i="5"/>
  <c r="T28" i="5"/>
  <c r="U38" i="5"/>
  <c r="R40" i="5"/>
  <c r="R10" i="5"/>
  <c r="R6" i="5"/>
  <c r="T3" i="5"/>
  <c r="S15" i="5"/>
  <c r="S38" i="5"/>
  <c r="S4" i="5"/>
  <c r="U7" i="5"/>
  <c r="U42" i="5"/>
  <c r="U12" i="5"/>
  <c r="U35" i="5"/>
  <c r="T4" i="5"/>
  <c r="U44" i="5"/>
  <c r="T33" i="5"/>
  <c r="S36" i="5"/>
  <c r="T42" i="5"/>
  <c r="U4" i="5"/>
  <c r="T27" i="5"/>
  <c r="U3" i="5"/>
  <c r="T37" i="5"/>
  <c r="T12" i="5"/>
  <c r="R15" i="5"/>
  <c r="S41" i="5"/>
  <c r="T43" i="5"/>
  <c r="R4" i="5"/>
  <c r="U19" i="5"/>
  <c r="T32" i="5"/>
  <c r="R37" i="5"/>
  <c r="U39" i="5"/>
  <c r="V1" i="5" l="1"/>
  <c r="V21" i="5"/>
  <c r="V25" i="5"/>
  <c r="V44" i="5"/>
  <c r="V15" i="5"/>
  <c r="U29" i="5"/>
  <c r="V27" i="5"/>
  <c r="V22" i="5"/>
  <c r="V24" i="5"/>
  <c r="V41" i="5"/>
  <c r="V19" i="5"/>
  <c r="V39" i="5"/>
  <c r="V36" i="5"/>
  <c r="V45" i="5"/>
  <c r="V48" i="5"/>
  <c r="U32" i="5"/>
  <c r="V46" i="5"/>
  <c r="V4" i="5"/>
  <c r="V35" i="5"/>
  <c r="V49" i="5"/>
  <c r="V38" i="5"/>
  <c r="V47" i="5"/>
  <c r="V50" i="5"/>
  <c r="W1" i="5" l="1"/>
  <c r="W27" i="5"/>
  <c r="W24" i="5"/>
  <c r="W37" i="5"/>
  <c r="V42" i="5"/>
  <c r="V34" i="5"/>
  <c r="W3" i="5"/>
  <c r="V31" i="5"/>
  <c r="W9" i="5"/>
  <c r="V32" i="5"/>
  <c r="V10" i="5"/>
  <c r="V40" i="5"/>
  <c r="W45" i="5"/>
  <c r="W41" i="5"/>
  <c r="W18" i="5"/>
  <c r="W15" i="5"/>
  <c r="V33" i="5"/>
  <c r="W36" i="5"/>
  <c r="V12" i="5"/>
  <c r="V13" i="5"/>
  <c r="V7" i="5"/>
  <c r="V30" i="5"/>
  <c r="W6" i="5"/>
  <c r="V43" i="5"/>
  <c r="V6" i="5"/>
  <c r="W43" i="5"/>
  <c r="W30" i="5"/>
  <c r="W47" i="5"/>
  <c r="W13" i="5"/>
  <c r="W34" i="5"/>
  <c r="W31" i="5"/>
  <c r="W22" i="5"/>
  <c r="V18" i="5"/>
  <c r="W44" i="5"/>
  <c r="W49" i="5"/>
  <c r="W48" i="5"/>
  <c r="W25" i="5"/>
  <c r="V16" i="5"/>
  <c r="V9" i="5"/>
  <c r="V3" i="5"/>
  <c r="W28" i="5"/>
  <c r="W16" i="5"/>
  <c r="W21" i="5"/>
  <c r="V37" i="5"/>
  <c r="W7" i="5"/>
  <c r="W19" i="5"/>
  <c r="W12" i="5"/>
  <c r="W46" i="5"/>
  <c r="W4" i="5"/>
  <c r="W38" i="5"/>
  <c r="W33" i="5"/>
  <c r="V29" i="5"/>
  <c r="W35" i="5"/>
  <c r="W50" i="5"/>
  <c r="W39" i="5"/>
  <c r="X1" i="5" l="1"/>
  <c r="X25" i="5"/>
  <c r="X41" i="5"/>
  <c r="W10" i="5"/>
  <c r="W40" i="5"/>
  <c r="W32" i="5"/>
  <c r="X46" i="5"/>
  <c r="X37" i="5"/>
  <c r="X47" i="5"/>
  <c r="W29" i="5"/>
  <c r="X31" i="5"/>
  <c r="X49" i="5"/>
  <c r="X24" i="5"/>
  <c r="X18" i="5"/>
  <c r="X19" i="5"/>
  <c r="X48" i="5"/>
  <c r="X44" i="5"/>
  <c r="X35" i="5"/>
  <c r="W42" i="5"/>
  <c r="X38" i="5"/>
  <c r="X50" i="5"/>
  <c r="X45" i="5"/>
  <c r="X22" i="5"/>
  <c r="X21" i="5"/>
  <c r="Y1" i="5" l="1"/>
  <c r="Y27" i="5"/>
  <c r="Y44" i="5"/>
  <c r="Y16" i="5"/>
  <c r="X30" i="5"/>
  <c r="Y35" i="5"/>
  <c r="Y45" i="5"/>
  <c r="Y28" i="5"/>
  <c r="X32" i="5"/>
  <c r="Y49" i="5"/>
  <c r="Y6" i="5"/>
  <c r="Y21" i="5"/>
  <c r="X6" i="5"/>
  <c r="Y10" i="5"/>
  <c r="Y9" i="5"/>
  <c r="Y38" i="5"/>
  <c r="Y47" i="5"/>
  <c r="X4" i="5"/>
  <c r="Y43" i="5"/>
  <c r="Y15" i="5"/>
  <c r="Y12" i="5"/>
  <c r="X34" i="5"/>
  <c r="Y40" i="5"/>
  <c r="X29" i="5"/>
  <c r="X39" i="5"/>
  <c r="X15" i="5"/>
  <c r="X42" i="5"/>
  <c r="X33" i="5"/>
  <c r="X27" i="5"/>
  <c r="Y48" i="5"/>
  <c r="X13" i="5"/>
  <c r="Y50" i="5"/>
  <c r="X3" i="5"/>
  <c r="X43" i="5"/>
  <c r="Y7" i="5"/>
  <c r="Y13" i="5"/>
  <c r="X7" i="5"/>
  <c r="Y22" i="5"/>
  <c r="Y41" i="5"/>
  <c r="X10" i="5"/>
  <c r="Y46" i="5"/>
  <c r="X36" i="5"/>
  <c r="Y30" i="5"/>
  <c r="Y33" i="5"/>
  <c r="X9" i="5"/>
  <c r="Y24" i="5"/>
  <c r="Y39" i="5"/>
  <c r="Y36" i="5"/>
  <c r="Y37" i="5"/>
  <c r="X12" i="5"/>
  <c r="Y4" i="5"/>
  <c r="X28" i="5"/>
  <c r="X40" i="5"/>
  <c r="X16" i="5"/>
  <c r="Y25" i="5"/>
  <c r="Z1" i="5" l="1"/>
  <c r="Z44" i="5"/>
  <c r="Z38" i="5"/>
  <c r="Y32" i="5"/>
  <c r="Z27" i="5"/>
  <c r="Z50" i="5"/>
  <c r="Z37" i="5"/>
  <c r="Y34" i="5"/>
  <c r="Z35" i="5"/>
  <c r="Z7" i="5"/>
  <c r="Z47" i="5"/>
  <c r="Z46" i="5"/>
  <c r="Z12" i="5"/>
  <c r="Z6" i="5"/>
  <c r="Z42" i="5"/>
  <c r="Z43" i="5"/>
  <c r="Z39" i="5"/>
  <c r="Z4" i="5"/>
  <c r="Z25" i="5"/>
  <c r="Y42" i="5"/>
  <c r="Z21" i="5"/>
  <c r="Z24" i="5"/>
  <c r="Y3" i="5"/>
  <c r="Z19" i="5"/>
  <c r="Z3" i="5"/>
  <c r="Y29" i="5"/>
  <c r="Y31" i="5"/>
  <c r="Z45" i="5"/>
  <c r="Z10" i="5"/>
  <c r="Z48" i="5"/>
  <c r="Z40" i="5"/>
  <c r="Z41" i="5"/>
  <c r="Z16" i="5"/>
  <c r="Z22" i="5"/>
  <c r="Z49" i="5"/>
  <c r="Z33" i="5"/>
  <c r="Z28" i="5"/>
  <c r="Z9" i="5"/>
  <c r="Y18" i="5"/>
  <c r="Z30" i="5"/>
  <c r="Z34" i="5"/>
  <c r="Y19" i="5"/>
  <c r="Z13" i="5"/>
  <c r="Z31" i="5"/>
  <c r="AA1" i="5" l="1"/>
  <c r="AA12" i="5"/>
  <c r="Z32" i="5"/>
  <c r="AA49" i="5"/>
  <c r="AA48" i="5"/>
  <c r="AA16" i="5"/>
  <c r="AA50" i="5"/>
  <c r="AA37" i="5"/>
  <c r="AA3" i="5"/>
  <c r="AA13" i="5"/>
  <c r="AA46" i="5"/>
  <c r="AA24" i="5"/>
  <c r="AA25" i="5"/>
  <c r="AA22" i="5"/>
  <c r="Z15" i="5"/>
  <c r="AA44" i="5"/>
  <c r="Z29" i="5"/>
  <c r="AA4" i="5"/>
  <c r="Z18" i="5"/>
  <c r="Z36" i="5"/>
  <c r="AA38" i="5"/>
  <c r="AA35" i="5"/>
  <c r="AA21" i="5"/>
  <c r="AA45" i="5"/>
  <c r="AA41" i="5"/>
  <c r="AA47" i="5"/>
  <c r="AA42" i="5"/>
  <c r="AA40" i="5"/>
  <c r="AB1" i="5" l="1"/>
  <c r="AB44" i="5"/>
  <c r="AB18" i="5"/>
  <c r="AB25" i="5"/>
  <c r="AA6" i="5"/>
  <c r="AB33" i="5"/>
  <c r="AA36" i="5"/>
  <c r="AB12" i="5"/>
  <c r="AB19" i="5"/>
  <c r="AB7" i="5"/>
  <c r="AB43" i="5"/>
  <c r="AA31" i="5"/>
  <c r="AB3" i="5"/>
  <c r="AB40" i="5"/>
  <c r="AB30" i="5"/>
  <c r="AA19" i="5"/>
  <c r="AA33" i="5"/>
  <c r="AB21" i="5"/>
  <c r="AA15" i="5"/>
  <c r="AA32" i="5"/>
  <c r="AB27" i="5"/>
  <c r="AB22" i="5"/>
  <c r="AB50" i="5"/>
  <c r="AA29" i="5"/>
  <c r="AB16" i="5"/>
  <c r="AB39" i="5"/>
  <c r="AB45" i="5"/>
  <c r="AB46" i="5"/>
  <c r="AA18" i="5"/>
  <c r="AA39" i="5"/>
  <c r="AB42" i="5"/>
  <c r="AB24" i="5"/>
  <c r="AA10" i="5"/>
  <c r="AB9" i="5"/>
  <c r="AA7" i="5"/>
  <c r="AA43" i="5"/>
  <c r="AA30" i="5"/>
  <c r="AB32" i="5"/>
  <c r="AB48" i="5"/>
  <c r="AB13" i="5"/>
  <c r="AB4" i="5"/>
  <c r="AB49" i="5"/>
  <c r="AB38" i="5"/>
  <c r="AB15" i="5"/>
  <c r="AB36" i="5"/>
  <c r="AB35" i="5"/>
  <c r="AA9" i="5"/>
  <c r="AB29" i="5"/>
  <c r="AB6" i="5"/>
  <c r="AA27" i="5"/>
  <c r="AB41" i="5"/>
  <c r="AB47" i="5"/>
  <c r="AB37" i="5"/>
  <c r="AB10" i="5"/>
  <c r="AC1" i="5" l="1"/>
  <c r="AC18" i="5"/>
  <c r="AC6" i="5"/>
  <c r="AC13" i="5"/>
  <c r="AC29" i="5"/>
  <c r="AC32" i="5"/>
  <c r="AC39" i="5"/>
  <c r="AC10" i="5"/>
  <c r="AC16" i="5"/>
  <c r="AC9" i="5"/>
  <c r="AC42" i="5"/>
  <c r="AC36" i="5"/>
  <c r="AC47" i="5"/>
  <c r="AC44" i="5"/>
  <c r="AC7" i="5"/>
  <c r="AC50" i="5"/>
  <c r="AC25" i="5"/>
  <c r="AC21" i="5"/>
  <c r="AC19" i="5"/>
  <c r="AC33" i="5"/>
  <c r="AC15" i="5"/>
  <c r="AC41" i="5"/>
  <c r="AC24" i="5"/>
  <c r="AC46" i="5"/>
  <c r="AC35" i="5"/>
  <c r="AC37" i="5"/>
  <c r="AC3" i="5"/>
  <c r="AC4" i="5"/>
  <c r="AC30" i="5"/>
  <c r="AC38" i="5"/>
  <c r="AC27" i="5"/>
  <c r="AC34" i="5"/>
  <c r="AC22" i="5"/>
  <c r="AC12" i="5"/>
  <c r="AC31" i="5"/>
  <c r="AC40" i="5"/>
  <c r="AC48" i="5"/>
  <c r="AC45" i="5"/>
  <c r="AC49" i="5"/>
  <c r="AC43" i="5"/>
  <c r="AD50" i="5" l="1"/>
  <c r="AD47" i="5"/>
  <c r="AD41" i="5"/>
  <c r="AD44" i="5"/>
  <c r="AD38" i="5"/>
  <c r="AD35" i="5"/>
  <c r="O22" i="5"/>
  <c r="O16" i="5"/>
  <c r="AD39" i="5"/>
  <c r="AD42" i="5"/>
  <c r="AD43" i="5"/>
  <c r="O7" i="5"/>
  <c r="O19" i="5"/>
  <c r="O13" i="5"/>
  <c r="AD32" i="5"/>
  <c r="O10" i="5"/>
  <c r="U33" i="5"/>
  <c r="O43" i="5" l="1"/>
  <c r="O44" i="5" s="1"/>
  <c r="AD45" i="5"/>
  <c r="U40" i="5"/>
  <c r="U37" i="5"/>
  <c r="U34" i="5"/>
  <c r="V28" i="5"/>
  <c r="AD37" i="5" l="1"/>
  <c r="AD40" i="5"/>
  <c r="O40" i="5" s="1"/>
  <c r="O41" i="5" s="1"/>
  <c r="T31" i="5"/>
  <c r="T34" i="5"/>
  <c r="AD29" i="5" l="1"/>
  <c r="S34" i="5"/>
  <c r="R46" i="5"/>
  <c r="AD46" i="5" l="1"/>
  <c r="O46" i="5" s="1"/>
  <c r="O47" i="5" s="1"/>
  <c r="R3" i="5"/>
  <c r="R30" i="5"/>
  <c r="R24" i="5"/>
  <c r="R33" i="5"/>
  <c r="R27" i="5"/>
  <c r="R48" i="5"/>
  <c r="R36" i="5"/>
  <c r="S49" i="5"/>
  <c r="AD30" i="5" l="1"/>
  <c r="AD36" i="5"/>
  <c r="O37" i="5" s="1"/>
  <c r="AD33" i="5"/>
  <c r="O25" i="5"/>
  <c r="AD48" i="5"/>
  <c r="O4" i="5"/>
  <c r="AD27" i="5"/>
  <c r="R31" i="5"/>
  <c r="R34" i="5"/>
  <c r="R28" i="5"/>
  <c r="R49" i="5"/>
  <c r="AD49" i="5" l="1"/>
  <c r="O49" i="5" s="1"/>
  <c r="O50" i="5" s="1"/>
  <c r="O38" i="5"/>
  <c r="AA28" i="5"/>
  <c r="AB34" i="5"/>
  <c r="AB31" i="5"/>
  <c r="AC28" i="5"/>
  <c r="AB28" i="5"/>
  <c r="S28" i="5"/>
  <c r="AA34" i="5"/>
  <c r="S31" i="5"/>
  <c r="AD31" i="5" l="1"/>
  <c r="O31" i="5" s="1"/>
  <c r="AD28" i="5"/>
  <c r="O28" i="5" s="1"/>
  <c r="O29" i="5" s="1"/>
  <c r="AD34" i="5"/>
  <c r="O34" i="5" s="1"/>
  <c r="O35" i="5" s="1"/>
  <c r="O3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PREVOST Benoit</author>
    <author>MOUGEL Romain</author>
    <author>GLUCHOWSKI Guillaume</author>
    <author>flefebvre</author>
  </authors>
  <commentList>
    <comment ref="I5" authorId="0" shapeId="0" xr:uid="{00000000-0006-0000-0300-000001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J5" authorId="0" shapeId="0" xr:uid="{00000000-0006-0000-0300-000002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L5" authorId="0" shapeId="0" xr:uid="{00000000-0006-0000-0300-000003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M5" authorId="0" shapeId="0" xr:uid="{00000000-0006-0000-0300-000004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G6" authorId="1" shapeId="0" xr:uid="{00000000-0006-0000-0300-000005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H6" authorId="1" shapeId="0" xr:uid="{00000000-0006-0000-0300-000006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J6" authorId="0" shapeId="0" xr:uid="{00000000-0006-0000-0300-000007000000}">
      <text>
        <r>
          <rPr>
            <b/>
            <sz val="9"/>
            <color indexed="81"/>
            <rFont val="Tahoma"/>
            <family val="2"/>
          </rPr>
          <t xml:space="preserve">Information complémentaire
</t>
        </r>
        <r>
          <rPr>
            <sz val="9"/>
            <color indexed="81"/>
            <rFont val="Tahoma"/>
            <family val="2"/>
          </rPr>
          <t>Organe de mesure : venturi, lame, boite d'engouffremment,…
Pour les canaux : le dimensionnement concernent également les canaux d'approche et de fuite</t>
        </r>
      </text>
    </comment>
    <comment ref="K6" authorId="1" shapeId="0" xr:uid="{00000000-0006-0000-0300-000008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L6" authorId="1" shapeId="0" xr:uid="{00000000-0006-0000-0300-000009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B7" authorId="0" shapeId="0" xr:uid="{00000000-0006-0000-0300-00000A000000}">
      <text>
        <r>
          <rPr>
            <b/>
            <sz val="9"/>
            <color indexed="81"/>
            <rFont val="Tahoma"/>
            <family val="2"/>
          </rPr>
          <t xml:space="preserve">Information complémentaire :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est à réaliser notamment dans le cas d'une loi de déversement issue d'une modélisation (modification des ouvrages, de l'hydraulique, ajout d'un clapet,...) ou lorqu'il y a une suspicion que le dispositif à "bougé".
Le contenu de ce critère sera plus exhaustif (prise de côtes) lorsqu'il s'agit d'un contrôle initial de réception.</t>
        </r>
      </text>
    </comment>
    <comment ref="E7" authorId="0" shapeId="0" xr:uid="{00000000-0006-0000-0300-00000B000000}">
      <text>
        <r>
          <rPr>
            <b/>
            <sz val="9"/>
            <color indexed="81"/>
            <rFont val="Tahoma"/>
            <family val="2"/>
          </rPr>
          <t xml:space="preserve">Information complémentaire :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seront à vérifier notamment dans le cas d'une loi de déversement issue d'une modélisation (modification des ouvrages, de l'hydraulique, ajout d'un clapet,...) ou lorqu'il y a une suspicion que le dispositif à "bougé".
Le contenu de ce critère sera plus exhaustif (prise de côtes) lorsqu'il s'agit d'un contrôle initial de réception.</t>
        </r>
      </text>
    </comment>
    <comment ref="J7" authorId="0" shapeId="0" xr:uid="{00000000-0006-0000-0300-00000D000000}">
      <text>
        <r>
          <rPr>
            <b/>
            <sz val="9"/>
            <color indexed="81"/>
            <rFont val="Tahoma"/>
            <family val="2"/>
          </rPr>
          <t xml:space="preserve">Information complémentaire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seront à vérifier notamment dans le cas d'une loi de déversement issue d'une modélisation (modification des ouvrages, de l'hydraulique, ajout d'un clapet,...) ou lorqu'il y a une suspicion que le dispositif à "bouger".</t>
        </r>
      </text>
    </comment>
    <comment ref="B8" authorId="0" shapeId="0" xr:uid="{00000000-0006-0000-0300-00000F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E8" authorId="0" shapeId="0" xr:uid="{1FE8732F-6B3E-40A7-A97F-6DD0611CB781}">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F8" authorId="0" shapeId="0" xr:uid="{00000000-0006-0000-0300-000011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G8" authorId="0" shapeId="0" xr:uid="{00000000-0006-0000-0300-000012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J8" authorId="0" shapeId="0" xr:uid="{00000000-0006-0000-0300-000013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K8" authorId="0" shapeId="0" xr:uid="{00000000-0006-0000-0300-000014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M8" authorId="1" shapeId="0" xr:uid="{00000000-0006-0000-0300-000015000000}">
      <text>
        <r>
          <rPr>
            <b/>
            <sz val="9"/>
            <color indexed="81"/>
            <rFont val="Tahoma"/>
            <family val="2"/>
          </rPr>
          <t>MOUGEL Romain:</t>
        </r>
        <r>
          <rPr>
            <sz val="9"/>
            <color indexed="81"/>
            <rFont val="Tahoma"/>
            <family val="2"/>
          </rPr>
          <t xml:space="preserve">
</t>
        </r>
        <r>
          <rPr>
            <sz val="9"/>
            <color indexed="81"/>
            <rFont val="Calibri"/>
            <family val="2"/>
          </rPr>
          <t xml:space="preserve">≥50 mL?
Fidélité ≤ 5%
Exactitude ≤ 10%
Sur au moins 3 essais
</t>
        </r>
      </text>
    </comment>
    <comment ref="B9" authorId="0" shapeId="0" xr:uid="{00000000-0006-0000-0300-000016000000}">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E9" authorId="0" shapeId="0" xr:uid="{4E13C86C-C07F-4E60-AD0F-E6AC43C76309}">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F9" authorId="0" shapeId="0" xr:uid="{520A0E85-C97F-4DC7-9217-24034CE2E59F}">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G9" authorId="0" shapeId="0" xr:uid="{41FD418B-ADF3-4EC9-B6B8-34CFD18311F6}">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H9" authorId="0" shapeId="0" xr:uid="{727B2E36-E017-46A1-AA13-294392D96712}">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J9" authorId="0" shapeId="0" xr:uid="{00000000-0006-0000-0300-00001B000000}">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L9" authorId="1" shapeId="0" xr:uid="{00000000-0006-0000-0300-00001C000000}">
      <text>
        <r>
          <rPr>
            <b/>
            <sz val="9"/>
            <color indexed="81"/>
            <rFont val="Tahoma"/>
            <family val="2"/>
          </rPr>
          <t>MOUGEL Romain:</t>
        </r>
        <r>
          <rPr>
            <sz val="9"/>
            <color indexed="81"/>
            <rFont val="Tahoma"/>
            <family val="2"/>
          </rPr>
          <t xml:space="preserve">
D’où viennent ces critères?
Référence?</t>
        </r>
      </text>
    </comment>
    <comment ref="M10" authorId="2" shapeId="0" xr:uid="{00000000-0006-0000-0300-00001D000000}">
      <text>
        <r>
          <rPr>
            <b/>
            <sz val="9"/>
            <color indexed="81"/>
            <rFont val="Tahoma"/>
            <family val="2"/>
          </rPr>
          <t>GLUCHOWSKI Guillaume:</t>
        </r>
        <r>
          <rPr>
            <sz val="9"/>
            <color indexed="81"/>
            <rFont val="Tahoma"/>
            <family val="2"/>
          </rPr>
          <t xml:space="preserve">
Nécessité de définir clairement ce qui est constitutif d'un "évènement exceptionnel" </t>
        </r>
      </text>
    </comment>
    <comment ref="B11" authorId="0" shapeId="0" xr:uid="{00000000-0006-0000-0300-00001E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E11" authorId="0" shapeId="0" xr:uid="{00000000-0006-0000-0300-00001F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J11" authorId="0" shapeId="0" xr:uid="{00000000-0006-0000-0300-000023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B12" authorId="0" shapeId="0" xr:uid="{00000000-0006-0000-0300-000024000000}">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E12" authorId="0" shapeId="0" xr:uid="{D70346AB-0018-47F3-8942-66FCBDF2E5F4}">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F12" authorId="0" shapeId="0" xr:uid="{46115223-D9B2-4EC6-AD0B-B3F5601F276D}">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G12" authorId="0" shapeId="0" xr:uid="{3FB22640-789D-4266-AE34-ABB6EF61AFEF}">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H12" authorId="0" shapeId="0" xr:uid="{DB155421-B9C8-4DA2-8EE6-1804A027616D}">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J12" authorId="0" shapeId="0" xr:uid="{314E75CE-58BB-4371-9FD9-AB3DAACB5CB2}">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M13" authorId="3" shapeId="0" xr:uid="{00000000-0006-0000-0300-000029000000}">
      <text>
        <r>
          <rPr>
            <b/>
            <sz val="9"/>
            <color indexed="81"/>
            <rFont val="Tahoma"/>
            <family val="2"/>
          </rPr>
          <t xml:space="preserve">flefebvre: </t>
        </r>
        <r>
          <rPr>
            <sz val="9"/>
            <color indexed="81"/>
            <rFont val="Tahoma"/>
            <family val="2"/>
          </rPr>
          <t xml:space="preserve">le préleveur est mis en service pendant le contrôle ?
</t>
        </r>
      </text>
    </comment>
    <comment ref="B31" authorId="0" shapeId="0" xr:uid="{00000000-0006-0000-0300-00002A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E31" authorId="0" shapeId="0" xr:uid="{00000000-0006-0000-0300-00002B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F31" authorId="0" shapeId="0" xr:uid="{00000000-0006-0000-0300-00002C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G31" authorId="0" shapeId="0" xr:uid="{00000000-0006-0000-0300-00002D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PREVOST Benoit</author>
  </authors>
  <commentList>
    <comment ref="R1" authorId="0" shapeId="0" xr:uid="{00000000-0006-0000-0400-000001000000}">
      <text>
        <r>
          <rPr>
            <b/>
            <sz val="9"/>
            <color indexed="81"/>
            <rFont val="Tahoma"/>
            <family val="2"/>
          </rPr>
          <t>PREVOST Benoit:</t>
        </r>
        <r>
          <rPr>
            <sz val="9"/>
            <color indexed="81"/>
            <rFont val="Tahoma"/>
            <family val="2"/>
          </rPr>
          <t xml:space="preserve">
numéro de ligne du point 1 (Q)</t>
        </r>
      </text>
    </comment>
  </commentList>
</comments>
</file>

<file path=xl/sharedStrings.xml><?xml version="1.0" encoding="utf-8"?>
<sst xmlns="http://schemas.openxmlformats.org/spreadsheetml/2006/main" count="528" uniqueCount="183">
  <si>
    <t>Q</t>
  </si>
  <si>
    <t>Point 1</t>
  </si>
  <si>
    <t>Point 2</t>
  </si>
  <si>
    <t>Point 3</t>
  </si>
  <si>
    <t>Code</t>
  </si>
  <si>
    <t>Prel</t>
  </si>
  <si>
    <t>Point 4</t>
  </si>
  <si>
    <t>Point 5</t>
  </si>
  <si>
    <t>Point 6</t>
  </si>
  <si>
    <t>Point 7</t>
  </si>
  <si>
    <t>Point 8</t>
  </si>
  <si>
    <t>Point 9</t>
  </si>
  <si>
    <t>Point 10</t>
  </si>
  <si>
    <t>Point 11</t>
  </si>
  <si>
    <t>Point 12</t>
  </si>
  <si>
    <t>Caisson</t>
  </si>
  <si>
    <t>Clapet</t>
  </si>
  <si>
    <t>Commentaires</t>
  </si>
  <si>
    <t>Oui</t>
  </si>
  <si>
    <t>SONDE TEMPERATURE</t>
  </si>
  <si>
    <t>A4</t>
  </si>
  <si>
    <r>
      <t>Libellé du point</t>
    </r>
    <r>
      <rPr>
        <b/>
        <sz val="12"/>
        <color rgb="FFCCFFFF"/>
        <rFont val="Arial"/>
        <family val="2"/>
      </rPr>
      <t>,,,,</t>
    </r>
  </si>
  <si>
    <t>Localisation exacte du dispositif :</t>
  </si>
  <si>
    <t>Matériel station</t>
  </si>
  <si>
    <t>Report en supervision (O/N)</t>
  </si>
  <si>
    <t>Type d'appareil</t>
  </si>
  <si>
    <t>1/ EXAMEN de l'implantation</t>
  </si>
  <si>
    <t>EVALUATION CONTROLEUR</t>
  </si>
  <si>
    <t>REMARQUES</t>
  </si>
  <si>
    <t>L'accès à l'ouvrage et aux équipements de mesure se fait-il en toute sécurité pour les agents en charge des opérations de contrôles, d'entretien... ?</t>
  </si>
  <si>
    <t>Non contrôlé</t>
  </si>
  <si>
    <t xml:space="preserve">L'implantation de la sonde respecte t-elle les normes en vigueur et/ou les prescriptions des constructeurs ? </t>
  </si>
  <si>
    <t>2/ EXAMEN du capteur et de son fonctionnement</t>
  </si>
  <si>
    <t xml:space="preserve">Equipement propre et en bon état </t>
  </si>
  <si>
    <t>3/ EXAMEN du suivi du dispositif</t>
  </si>
  <si>
    <t>Est-ce que la maintenance préventive est réalisée conformément au MAS</t>
  </si>
  <si>
    <t>Consignation des résultats (fiche de vie, cahier de station, …)</t>
  </si>
  <si>
    <t>4/ Mesure comparative</t>
  </si>
  <si>
    <t>L'écart entre la valeur mesurée par le contrôleur et celle de la sonde est-elle &lt; à +1°C?</t>
  </si>
  <si>
    <t>Non validé</t>
  </si>
  <si>
    <t>EVALUATION FINALE CONTROLEUR</t>
  </si>
  <si>
    <t>LIBELLES CRITERES</t>
  </si>
  <si>
    <t>N°</t>
  </si>
  <si>
    <t>Canal Venturi</t>
  </si>
  <si>
    <t>Débitmètre électromagnétique (eau)</t>
  </si>
  <si>
    <t>Débitmètre électromagnétique (boue/MDV)</t>
  </si>
  <si>
    <t>Seuil</t>
  </si>
  <si>
    <t>Loi COACHs</t>
  </si>
  <si>
    <t>Modélisation</t>
  </si>
  <si>
    <t>Débitmètre électromagnétique partiellement plein</t>
  </si>
  <si>
    <t>Hauteur/Vitesse</t>
  </si>
  <si>
    <t>Détecteur de surverse</t>
  </si>
  <si>
    <t>Préleveur Automatique</t>
  </si>
  <si>
    <t>Vanne de prélèvement asservie</t>
  </si>
  <si>
    <t>Prélèvement ponctuel</t>
  </si>
  <si>
    <t>Présence d'un écoulement lors du contrôle ?</t>
  </si>
  <si>
    <r>
      <t xml:space="preserve">Ce point est-il associé à une mesure de débit? </t>
    </r>
    <r>
      <rPr>
        <i/>
        <sz val="8"/>
        <rFont val="Arial"/>
        <family val="2"/>
      </rPr>
      <t>(Exemple : détection de surverse modifant la fréquence du pas d'enregistrement lors de surverse ou mesure installée en redondance)</t>
    </r>
  </si>
  <si>
    <t>Prélèvement sur un point présentant un écoulement permanent (entrée/sortie) ?</t>
  </si>
  <si>
    <t>L'accès à l'ouvrage et aux équipements de mesure se fait-il en toute sécurité pour les agents en charge des opérations de contrôles et d'entretien... ?</t>
  </si>
  <si>
    <t>Le dimensionnement de l'organe de mesure, y compris pour les canaux d'approche et de fuite, est-il adapté vis-à-vis de l'étendue des débits à mesurer ?</t>
  </si>
  <si>
    <t>Le débitmètre est-il adapté vis à vis de l'étendue des débits à mesurer et installé conformément aux normes en vigueur et/ou aux prescriptions du constructeur ?</t>
  </si>
  <si>
    <t>Le dimensionnement de l'organe de mesure y compris pour les canaux d'approche et de fuite, est-il adapté vis-à-vis de l'étendue des débits à mesurer ?</t>
  </si>
  <si>
    <t>Le dimensionnement du caisson et notamment son échancrure de mesure est-elle adaptée vis-à-vis de l'étendue des débits à mesurer ?</t>
  </si>
  <si>
    <t>L'implantation du capteur, respecte t-elle les prescriptions définies dans l'étude loi COACHs ?</t>
  </si>
  <si>
    <t>L'implantation du ou des capteurs, respecte t-elle les prescriptions définies dans l'étude spécifique ?</t>
  </si>
  <si>
    <t>Les caractéristiques du clapet sont-elles adaptées vis-à-vis de l'étendue des débits à mesurer ?</t>
  </si>
  <si>
    <t>L'implantation du capteur de hauteur, respecte t-elle les normes en vigueur et/ou les prescriptions du constructeur ?</t>
  </si>
  <si>
    <t>L'implantation du capteur respecte t-elle les normes en vigueur et/ou les prescriptions des constructeurs ?</t>
  </si>
  <si>
    <t>Le point de prélèvement est-il correctement implanté et situé dans un milieu homogène et brassé ?</t>
  </si>
  <si>
    <t>Le point de prélèvement est-il correctement implanté ?</t>
  </si>
  <si>
    <t>Le point de prélèvement est-il correctement implanté (notamment pour les robinets) ?</t>
  </si>
  <si>
    <t>Est ce que l'organe de mesure, y compris les canaux d'approche et de fuite, sont-ils déformés (*) ? Dans l'affirmative, est ce que la déformation a un impact significatif sur la mesure de débit ?
(*) préciser en commentaire la nature de la déformation et fournir si possible des photos</t>
  </si>
  <si>
    <r>
      <t xml:space="preserve">Si une mesure comparative est possible, l'écart entre les résultats de mesures obtenus sur le point de mesure, et de manière déportée d'une part, et par l'organisme de contrôle d'autre part, est-il cohérent (EMT </t>
    </r>
    <r>
      <rPr>
        <sz val="8"/>
        <color theme="0"/>
        <rFont val="Calibri"/>
        <family val="2"/>
      </rPr>
      <t>±</t>
    </r>
    <r>
      <rPr>
        <u/>
        <sz val="8"/>
        <color theme="0"/>
        <rFont val="Arial"/>
        <family val="2"/>
      </rPr>
      <t xml:space="preserve"> </t>
    </r>
    <r>
      <rPr>
        <sz val="8"/>
        <color theme="0"/>
        <rFont val="Arial"/>
        <family val="2"/>
      </rPr>
      <t>5%) ? Pour les volumes &lt; 10 m</t>
    </r>
    <r>
      <rPr>
        <vertAlign val="superscript"/>
        <sz val="8"/>
        <color theme="0"/>
        <rFont val="Arial"/>
        <family val="2"/>
      </rPr>
      <t>3</t>
    </r>
    <r>
      <rPr>
        <sz val="8"/>
        <color theme="0"/>
        <rFont val="Arial"/>
        <family val="2"/>
      </rPr>
      <t xml:space="preserve">, le fonctionnement sera apprécié par l'intervenant.
</t>
    </r>
  </si>
  <si>
    <r>
      <t>Si une mesure comparative est possible, l'écart entre les résultats de mesures obtenus sur le point de mesure, et de manière déportée d'une part, et par l'organisme de contrôle d'autre part, est-il cohérent (EMT ± 10%) ? Pour les volumes &lt; 10 m</t>
    </r>
    <r>
      <rPr>
        <vertAlign val="superscript"/>
        <sz val="8"/>
        <color theme="0"/>
        <rFont val="Arial"/>
        <family val="2"/>
      </rPr>
      <t>3</t>
    </r>
    <r>
      <rPr>
        <sz val="8"/>
        <color theme="0"/>
        <rFont val="Arial"/>
        <family val="2"/>
      </rPr>
      <t xml:space="preserve">, le fonctionnement sera apprécié par l'intervenant.
</t>
    </r>
  </si>
  <si>
    <t>Les conditions de mise en place de l'organe de mesure et des capteurs associés, sont-elles conformes aux normes en vigueur et/ou aux prescriptions des constructeurs ?</t>
  </si>
  <si>
    <t xml:space="preserve">Les conditions de mise en place du caisson et des capteurs associés, sont-elles conformes aux normes en vigueur et/ou aux prescriptions des constructeurs ? </t>
  </si>
  <si>
    <t xml:space="preserve">Les conditions limites d'application de la loi, sont-elles conformes aux conditions définies dans l'étude loi COACHs ? (pente, orifice, exutoire, clapet...
</t>
  </si>
  <si>
    <t xml:space="preserve">Les conditions de mise en œuvre de la loi, sont-elles conformes aux caractéristiques initiales des ouvrages définies dans l'étude spécifique?
(Pas de modification de génie civil, de régime hydraulique,…)
</t>
  </si>
  <si>
    <t xml:space="preserve">Si une mesure comparative est possible, l'écart entre les résultats de mesures obtenus sur le point de mesure, et de manière déportée d'une part, et par l'organisme de contrôle d'autre part, est-il cohérent (EMT ± 5%) ?
Pour les volumes &lt; 10 m3, le fonctionnement sera apprécié par l'intervenant.
</t>
  </si>
  <si>
    <t xml:space="preserve">Les conditions de mise en place de l'organe de mesure et des capteurs associés, sont-elles conformes aux prescriptions des constructeurs ou à l'étude spécifique ? et/ou identiques aux conditions initiales d'implantation ?
</t>
  </si>
  <si>
    <t>Les conditions de mise en place du capteur de vitesse, sont-elles conformes aux prescriptions des constructeurs ou à l'étude spécifique ?
(notamment le fonctionnement hydraulique en amont du capteur)</t>
  </si>
  <si>
    <t>La propreté et l'état d'entretien de l'organe de mesure et/ou des capteurs associés sont-ils satisfaisants ?</t>
  </si>
  <si>
    <t>Le circuit de prélèvement, y compris la boucle primaire, présente t-il un état de fonctionnement satisfaisant, son diamètre est-il ≥ à 9 mm ?</t>
  </si>
  <si>
    <t>Le dispositif de prélèvement présente t-il un état de fonctionnement satisfaisant ?</t>
  </si>
  <si>
    <t>Le point de prélèvement est-il représentatif (homogenéisé, prélevé en plusieurs points représentatifs..)?</t>
  </si>
  <si>
    <t>L'étanchéité, la propreté et l'état d'entretien de l'organe de mesure, des capteurs associés, des canaux d'approche et de fuite sont-ils satisfaisants ?</t>
  </si>
  <si>
    <t>Répondre si une mesure comparative est impossible ou que l'écart est entre 5 et 10%:
Est-ce qu'un bilan eau (entrée / sortie ou autre) peut-être établi, et est-il cohérent (EMT ± 10 %) ?</t>
  </si>
  <si>
    <r>
      <t xml:space="preserve">Répondre si une mesure comparative est impossible ou que l'écart est entre 10 et 20%:
Est-ce qu'un calcul de volume de pompage de boue peut-être établi, et est-il cohérent (EMT </t>
    </r>
    <r>
      <rPr>
        <sz val="8"/>
        <color theme="0"/>
        <rFont val="Calibri"/>
        <family val="2"/>
      </rPr>
      <t>±</t>
    </r>
    <r>
      <rPr>
        <sz val="8"/>
        <color theme="0"/>
        <rFont val="Arial"/>
        <family val="2"/>
      </rPr>
      <t xml:space="preserve"> 20 %) ?</t>
    </r>
  </si>
  <si>
    <t>L'étanchéité, la propreté et l'état d'entretien du caisson et des capteurs associés sont-ils satisfaisants ?</t>
  </si>
  <si>
    <t>La propreté et l'état d'entretien de la conduite de déversement et des capteurs associés sont-ils satisfaisants ?</t>
  </si>
  <si>
    <t>La propreté et l'état d'entretien du clapet sont-ils satisfaisants ?</t>
  </si>
  <si>
    <t>La propreté et l'état d'entretien de la conduite et des capteurs associés, sont-ils satisfaisants ?</t>
  </si>
  <si>
    <t>Le capteur de mesure est-il adapté au type d'effluent et à l'environnement rencontrés (mousses, température, condensation, déchet etc..) et présente t-il un état de fonctionnement satisfaisant ?</t>
  </si>
  <si>
    <r>
      <t xml:space="preserve">Le volume de prélèvement par cycle est-il ≥ à 50 ml et est-il répétable à </t>
    </r>
    <r>
      <rPr>
        <sz val="8"/>
        <rFont val="Calibri"/>
        <family val="2"/>
      </rPr>
      <t>±</t>
    </r>
    <r>
      <rPr>
        <sz val="8"/>
        <rFont val="Arial"/>
        <family val="2"/>
      </rPr>
      <t xml:space="preserve"> 5 % ?</t>
    </r>
  </si>
  <si>
    <t>L'asservissement est-il adapté au contexte ?</t>
  </si>
  <si>
    <t>Le dispositif de prélèvement présente t-il un état de propreté et d'entretien satisfaisant ?</t>
  </si>
  <si>
    <t xml:space="preserve">Le fonctionnement hydraulique, en amont et en aval, est-il satisfaisant ? </t>
  </si>
  <si>
    <t>Répondre si une mesure comparative est impossible ou que l'écart est entre 5 et 10% :
Est-ce qu'un contrôle électronique du débitmètre a été réalisé, et le rapport atteste-t-il d'un bon fonctionnement ?</t>
  </si>
  <si>
    <t>Répondre si une mesure comparative est impossible ou que l'écart est entre 10 et 20%:
Est-ce qu'un contrôle électronique du débitmètre a été réalisé, et le rapport atteste-t-il d'un bon fonctionnement ?</t>
  </si>
  <si>
    <t xml:space="preserve">Le fonctionnement hydraulique de l'organe de mesure, en amont et en aval, est-il satisfaisant ? </t>
  </si>
  <si>
    <t>Le fonctionnement hydraulique, en amont et en aval, est-il satisfaisant vis-à-vis de l'équipement en place ?
Si impossibilité de se prononcer = Vide
Si oui = Validé
Si non = Non validé
Si doute = Validé avec réserve</t>
  </si>
  <si>
    <r>
      <t xml:space="preserve">Si une mesure comparative directe est possible, l'écart (*) entre les résultats de mesures obtenus sur le point de mesure et de manière déportée d'une part, et par l'organisme de contrôle d'autre part, est-il </t>
    </r>
    <r>
      <rPr>
        <u/>
        <sz val="8"/>
        <color theme="0"/>
        <rFont val="Arial"/>
        <family val="2"/>
      </rPr>
      <t>&lt;</t>
    </r>
    <r>
      <rPr>
        <sz val="8"/>
        <color theme="0"/>
        <rFont val="Arial"/>
        <family val="2"/>
      </rPr>
      <t xml:space="preserve"> 5% ? (file eau)
Pour les débits &lt; 10 m3, le fonctionnement sera apprécié par l'intervenant
Si mesure comparative impossible = Sans objet
Si </t>
    </r>
    <r>
      <rPr>
        <u/>
        <sz val="8"/>
        <color theme="0"/>
        <rFont val="Arial"/>
        <family val="2"/>
      </rPr>
      <t>&lt;</t>
    </r>
    <r>
      <rPr>
        <sz val="8"/>
        <color theme="0"/>
        <rFont val="Arial"/>
        <family val="2"/>
      </rPr>
      <t>5% = Validé
Si &gt;5% = Non validé</t>
    </r>
  </si>
  <si>
    <t xml:space="preserve">L'écart entre d'une part les résultats de mesures obtenus à partir des dispositifs en place* et ceux mesurés par l'organisme de contrôle d'autre part est-il :
     ≤ à 10% pour la durée totalisée (à minima sur 20min ou 4 pas d'enregistrement)
     ≤ à +/- 1 évènement pour le nb d'évènements simulés (à minima 5 évènements) 
* Pour les données de totalisation : valeurs enregistrées en supervision ou équivalence en fonction de l'origine des données SANDRE </t>
  </si>
  <si>
    <t>La vitesse d'aspiration, y compris celle de la boucle primaire, est-elle de ≥ 0,5 m/s ?</t>
  </si>
  <si>
    <t>Pour les prélèvements réalisés sur des eaux réutilisées (A8), la stérilisation du robinet a-t-elle été effectuée?</t>
  </si>
  <si>
    <t xml:space="preserve">Le capteur de mesure est-il adapté au type d'effluent et à l'environnement rencontrés (mousses, températures, déchets, etc...) et présente t-il un état de fonctionnement satisfaisant ?
L'implantation du capteur respecte t-elle les normes en vigueur et/ou les prescriptions des constructeurs ? </t>
  </si>
  <si>
    <r>
      <t xml:space="preserve">Répondre si une mesure comparative </t>
    </r>
    <r>
      <rPr>
        <b/>
        <sz val="8"/>
        <color theme="0"/>
        <rFont val="Arial"/>
        <family val="2"/>
      </rPr>
      <t xml:space="preserve">est impossible ou que l'écart est entre 5 et 10%.
</t>
    </r>
    <r>
      <rPr>
        <sz val="8"/>
        <color theme="0"/>
        <rFont val="Arial"/>
        <family val="2"/>
      </rPr>
      <t>Si un étalonnage du débitmètre par un laboratoire accrédité est régulièrement réalisé (&lt;7ans), le rapport atteste-t-il d'un bon fonctionnement?</t>
    </r>
  </si>
  <si>
    <t xml:space="preserve">Le capteur de mesure est-il adapté au type d'effluent et à l'environnement rencontrés (mousses, température, déchets etc...) et présente t-il un état de fonctionnement satisfaisant ?
L'implantation du capteur respecte t-elle les normes en vigueur et/ou les prescriptions des constructeurs ? </t>
  </si>
  <si>
    <t>L'inclinomètre est-il adapté à l'environnement rencontrés et présente t-il un état de fonctionnement satisfaisant ?</t>
  </si>
  <si>
    <r>
      <t xml:space="preserve">Si une mesure comparative directe est possible, l'écart (*) entre les résultats de mesures obtenus sur le point de mesure et de manière déportée d'une part, et par l'organisme de contrôle d'autre part, est-il entre  5% et 10% ? (file eau)
Si mesure comparative impossible = Sans objet
Si </t>
    </r>
    <r>
      <rPr>
        <u/>
        <sz val="8"/>
        <color theme="0"/>
        <rFont val="Arial"/>
        <family val="2"/>
      </rPr>
      <t>&lt;</t>
    </r>
    <r>
      <rPr>
        <sz val="8"/>
        <color theme="0"/>
        <rFont val="Arial"/>
        <family val="2"/>
      </rPr>
      <t>10% = Validé
Si &gt;10% = Non validé (passer ensuite directement à la question 9)</t>
    </r>
  </si>
  <si>
    <t>En période de déversement, le pas de temps est-il inférieur ou égal à 5min?</t>
  </si>
  <si>
    <t>Le préleveur est-il asservi au débit, ou au volume écoulé, et assure-t-il un nombre de prélèvements égal, en moyenne, au moins à 6 (*) par heure de rejet effectif ? soit 144 prelevements unitaires par 24h.
(*) Tolérance de validation à 4/h (soit 96 prélèvements/jour), sur justification particulière (évènement exceptionnel).</t>
  </si>
  <si>
    <t/>
  </si>
  <si>
    <t>La loi hydraulique utilisée Q=f(h), est-elle correctement paramétrée et cohérente avec les caractéristiques de l'organe de mesure ?</t>
  </si>
  <si>
    <t>Si le débit est nul, le contrôle du zéro est-il cohérent ?
(si impossibilité d'avoir un débit nul =&gt; saisir "validé" et noter un commentaire).</t>
  </si>
  <si>
    <t>La loi hydraulique utilisée, est-elle correctement paramétrée et cohérente avec les caractéristiques de l'organe de mesure ou de la modélisation pré-établie ?</t>
  </si>
  <si>
    <t>Pour une hauteur d'eau &lt; 10cm, les écarts entre d'une part les résultats de mesure de hauteur obtenus à partir des dispositifs en place (sur 3 points représentatifs du fonctionnement habituel+ le 0 hydraulique) et ceux mesurés par l'organisme de contrôle d'autre part (à l'aide de cales) sont-ils tous ≤ +/-10% ? 
Pour une hauteur d’eau ≥ 10 cm, les écarts sont-ils tous ≤ +/- 5% ?</t>
  </si>
  <si>
    <t>Les écarts entre d’une part les résultats de mesure d’angle obtenus à partir des dispositifs en place (sur 3 angles représentatifs du fonctionnement habituels + le 0 hydraulique) et ceux mesurés par l’organisme de contrôle d’autre part (à partir des étalons) sont-ils tous ≤ +/-0.5° ?</t>
  </si>
  <si>
    <t>Question à répondre si une mesure comparative est impossible ou que l'écart est entre 5 et 10%.
Si un bilan eau (entrée / sortie  ou autre) ou une mesure comparative indirecte (injection d'un volume d'eau) peut-être établi et, est-il cohérent (EMT (**) ≤ 10 %) ?</t>
  </si>
  <si>
    <t>Existe t-il un dispositif de contrôle adapté pour le suivi en interne  ?</t>
  </si>
  <si>
    <t xml:space="preserve"> Les horaires de prélèvement et de totalisation des débits sont-ils synchronisés ?</t>
  </si>
  <si>
    <r>
      <rPr>
        <sz val="8"/>
        <color rgb="FF000000"/>
        <rFont val="Arial"/>
        <family val="2"/>
      </rPr>
      <t>Pour les volumes supérieurs à 50m3, l'écart entre d'une part les résultats de mesures obtenus à partir des dispositifs en place et ceux mesurés par l'organisme de contrôle d'autre part est-il ≤ 5% ?  
Pour les volumes inférieurs à 50m3, l'écart est-il ≤ 10% ?
Pour les volumes &lt;10 m</t>
    </r>
    <r>
      <rPr>
        <vertAlign val="superscript"/>
        <sz val="8"/>
        <color rgb="FF000000"/>
        <rFont val="Arial"/>
        <family val="2"/>
      </rPr>
      <t>3</t>
    </r>
    <r>
      <rPr>
        <sz val="8"/>
        <color rgb="FF000000"/>
        <rFont val="Arial"/>
        <family val="2"/>
      </rPr>
      <t>, le fonctionnement sera apprécié par l'intervenant.</t>
    </r>
  </si>
  <si>
    <t>Existe-t-il un afficheur de proximité (Débit + Volume) ?</t>
  </si>
  <si>
    <t>La loi hydraulique Q = f(h) utilisée est-elle correctement paramétrée et cohérente avec les caractéristiques de l’organe de mesure ?
Pour une hauteur d’eau &lt; 10 cm, les écarts entre d’une part les résultats de mesures de débit obtenus à partir des dispositifs en place (sur 3 points représentatifs du fonctionnement « habituels » + le 0 hydraulique) et ceux mesurés par l’organisme de contrôle d’autre part (à l’aide de cales) sont-ils tous ≤ +/-10% ?
Pour une hauteur d’eau ≥ 10 cm, les écarts sont-ils tous ≤ +/- 5% ?</t>
  </si>
  <si>
    <t>La loi hydraulique Q = f(angle) utilisée est-elle correctement paramétrée et cohérente avec les caractéristiques de l’organe de mesure ?
Les écarts entre d’une part les résultats de mesure débit obtenus à partir des dispositifs en place (sur 3 angles représentatifs du fonctionnement habituels + le 0 hydraulique) et ceux mesurés par l’organisme de contrôle d’autre part (à partir des étalons) sont-ils tous inférieurs à +/-5%°?</t>
  </si>
  <si>
    <t>Question à répondre si une mesure comparative est impossible ou que l'écart est entre 5 et 10%.
Si un contrôle électronique du débitmètre est assuré annuellement, le rapport atteste-t-il d'un bon fonctionnement?</t>
  </si>
  <si>
    <t>En période hors déversement, le pas de temps est-il inférieur ou égal à 15min?</t>
  </si>
  <si>
    <r>
      <t xml:space="preserve">La température de l'enceinte de prélèvement est-elle adaptée? Si elle est réfrigérée, sa température est-elle maîtrisée à 5°C </t>
    </r>
    <r>
      <rPr>
        <sz val="8"/>
        <rFont val="Calibri"/>
        <family val="2"/>
      </rPr>
      <t>±</t>
    </r>
    <r>
      <rPr>
        <sz val="8"/>
        <rFont val="Arial"/>
        <family val="2"/>
      </rPr>
      <t xml:space="preserve"> 3°C ?</t>
    </r>
  </si>
  <si>
    <t>Existe t-il un dispositif de contrôle adapté pour le suivi  interne et un afficheur de proximité (Hauteur + Débit + Volume) ?</t>
  </si>
  <si>
    <t xml:space="preserve"> </t>
  </si>
  <si>
    <t>Existe t-il un dispositif de contrôle adapté pour le suivi en interne  et un afficheur de proximité (Hauteur + Débit + Volume) ?</t>
  </si>
  <si>
    <t>Existe t-il un dispositif de contrôle adapté pour le suivi en interne  et un afficheur de proximité (Angle + Débit + Volume) ?</t>
  </si>
  <si>
    <t>Existe t-il un dispositif de contrôle adapté pour le suivi en interne  et un afficheur de proximité (Vitesse + Hauteur + Débit + Volume) ?</t>
  </si>
  <si>
    <t>L'écart entre le volume théorique et le volume prélevé est-il ≤ à 10% ?</t>
  </si>
  <si>
    <t>PONDERATION</t>
  </si>
  <si>
    <t>LISTE DE CHOIX</t>
  </si>
  <si>
    <t>LISTE_1 = Oui / Non</t>
  </si>
  <si>
    <t>LISTE_2 = Validé / Non Validé / Non contrôlé</t>
  </si>
  <si>
    <t>LISTE_3 = Validé / Non Validé / Non contrôlé / Validé avec réserve</t>
  </si>
  <si>
    <t>LISTE_5 = Validé / Entre 5 et 10% / Non validé (&gt;10%) / Non contrôlé</t>
  </si>
  <si>
    <t>LISTE_1</t>
  </si>
  <si>
    <t>LISTE_3</t>
  </si>
  <si>
    <t>LISTE_2</t>
  </si>
  <si>
    <t>LISTE_5</t>
  </si>
  <si>
    <t>Rang</t>
  </si>
  <si>
    <t>Equipement Q</t>
  </si>
  <si>
    <t>Equipement Prel</t>
  </si>
  <si>
    <t xml:space="preserve">Liste des statuts </t>
  </si>
  <si>
    <t>A3</t>
  </si>
  <si>
    <t>S1</t>
  </si>
  <si>
    <t>Validé</t>
  </si>
  <si>
    <t>A2</t>
  </si>
  <si>
    <t>A1</t>
  </si>
  <si>
    <t>Agréé</t>
  </si>
  <si>
    <t>R1</t>
  </si>
  <si>
    <t>Non</t>
  </si>
  <si>
    <t>Non agréé</t>
  </si>
  <si>
    <t>R2</t>
  </si>
  <si>
    <t>S2</t>
  </si>
  <si>
    <t>Validé avec réserve</t>
  </si>
  <si>
    <t>A5</t>
  </si>
  <si>
    <t>R3</t>
  </si>
  <si>
    <t>Non validé (absence d'équipement)</t>
  </si>
  <si>
    <t>A6</t>
  </si>
  <si>
    <t>Non validé (équipement insuffisant)</t>
  </si>
  <si>
    <t>A7</t>
  </si>
  <si>
    <t>S16</t>
  </si>
  <si>
    <t>A8</t>
  </si>
  <si>
    <t>S3</t>
  </si>
  <si>
    <t>S5</t>
  </si>
  <si>
    <t>S12</t>
  </si>
  <si>
    <t>S4</t>
  </si>
  <si>
    <t>Point non existant</t>
  </si>
  <si>
    <t>S13</t>
  </si>
  <si>
    <t>S19</t>
  </si>
  <si>
    <t>LISTE_4</t>
  </si>
  <si>
    <t>Entre 5 et 10%</t>
  </si>
  <si>
    <t>Non validé (&gt;10%)</t>
  </si>
  <si>
    <t>Score moyen</t>
  </si>
  <si>
    <t>Score global</t>
  </si>
  <si>
    <t>Analyse</t>
  </si>
  <si>
    <t>Code STEU</t>
  </si>
  <si>
    <t>Code SCL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</si>
</sst>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0"/>
      <color theme="1"/>
      <name val="Arial"/>
      <family val="2"/>
    </font>
    <font>
      <b/>
      <sz val="10"/>
      <color theme="1"/>
      <name val="Arial"/>
      <family val="2"/>
    </font>
    <font>
      <sz val="10"/>
      <color theme="0"/>
      <name val="Arial"/>
      <family val="2"/>
    </font>
    <font>
      <b/>
      <sz val="10"/>
      <name val="Arial"/>
      <family val="2"/>
    </font>
    <font>
      <sz val="8"/>
      <name val="Arial"/>
      <family val="2"/>
    </font>
    <font>
      <b/>
      <sz val="8"/>
      <color theme="0"/>
      <name val="Arial"/>
      <family val="2"/>
    </font>
    <font>
      <b/>
      <sz val="9"/>
      <name val="Arial"/>
      <family val="2"/>
    </font>
    <font>
      <sz val="10"/>
      <name val="Arial"/>
      <family val="2"/>
    </font>
    <font>
      <b/>
      <sz val="9"/>
      <color indexed="81"/>
      <name val="Tahoma"/>
      <family val="2"/>
    </font>
    <font>
      <sz val="9"/>
      <color indexed="81"/>
      <name val="Tahoma"/>
      <family val="2"/>
    </font>
    <font>
      <sz val="8"/>
      <color theme="1"/>
      <name val="Arial"/>
      <family val="2"/>
    </font>
    <font>
      <b/>
      <sz val="8"/>
      <color theme="1"/>
      <name val="Arial"/>
      <family val="2"/>
    </font>
    <font>
      <b/>
      <sz val="18"/>
      <color theme="1"/>
      <name val="Arial"/>
      <family val="2"/>
    </font>
    <font>
      <sz val="9"/>
      <color indexed="81"/>
      <name val="Calibri"/>
      <family val="2"/>
    </font>
    <font>
      <sz val="8"/>
      <name val="Calibri"/>
      <family val="2"/>
    </font>
    <font>
      <sz val="8"/>
      <color theme="0"/>
      <name val="Arial"/>
      <family val="2"/>
    </font>
    <font>
      <i/>
      <sz val="8"/>
      <name val="Arial"/>
      <family val="2"/>
    </font>
    <font>
      <u/>
      <sz val="8"/>
      <color theme="0"/>
      <name val="Arial"/>
      <family val="2"/>
    </font>
    <font>
      <b/>
      <sz val="18"/>
      <name val="Arial"/>
      <family val="2"/>
    </font>
    <font>
      <b/>
      <sz val="26"/>
      <color theme="1"/>
      <name val="Arial"/>
      <family val="2"/>
    </font>
    <font>
      <b/>
      <sz val="12"/>
      <name val="Arial"/>
      <family val="2"/>
    </font>
    <font>
      <sz val="11"/>
      <name val="Arial"/>
      <family val="2"/>
    </font>
    <font>
      <sz val="16"/>
      <color theme="1"/>
      <name val="Calibri"/>
      <family val="2"/>
      <scheme val="minor"/>
    </font>
    <font>
      <sz val="14"/>
      <name val="Calibri"/>
      <family val="2"/>
      <scheme val="minor"/>
    </font>
    <font>
      <sz val="16"/>
      <name val="Calibri"/>
      <family val="2"/>
      <scheme val="minor"/>
    </font>
    <font>
      <sz val="11"/>
      <name val="Calibri"/>
      <family val="2"/>
      <scheme val="minor"/>
    </font>
    <font>
      <b/>
      <sz val="12"/>
      <name val="Calibri"/>
      <family val="2"/>
      <scheme val="minor"/>
    </font>
    <font>
      <b/>
      <sz val="20"/>
      <color theme="0"/>
      <name val="Calibri"/>
      <family val="2"/>
      <scheme val="minor"/>
    </font>
    <font>
      <b/>
      <sz val="12"/>
      <color rgb="FFCCFFFF"/>
      <name val="Arial"/>
      <family val="2"/>
    </font>
    <font>
      <sz val="12"/>
      <name val="Calibri"/>
      <family val="2"/>
      <scheme val="minor"/>
    </font>
    <font>
      <vertAlign val="superscript"/>
      <sz val="8"/>
      <color theme="0"/>
      <name val="Arial"/>
      <family val="2"/>
    </font>
    <font>
      <sz val="8"/>
      <color theme="0"/>
      <name val="Calibri"/>
      <family val="2"/>
    </font>
    <font>
      <b/>
      <sz val="18"/>
      <color theme="0"/>
      <name val="Calibri"/>
      <family val="2"/>
      <scheme val="minor"/>
    </font>
    <font>
      <sz val="14"/>
      <color theme="0"/>
      <name val="Calibri"/>
      <family val="2"/>
      <scheme val="minor"/>
    </font>
    <font>
      <b/>
      <sz val="13"/>
      <name val="Arial"/>
      <family val="2"/>
    </font>
    <font>
      <sz val="8"/>
      <color rgb="FF000000"/>
      <name val="Arial"/>
      <family val="2"/>
    </font>
    <font>
      <vertAlign val="superscript"/>
      <sz val="8"/>
      <color rgb="FF000000"/>
      <name val="Arial"/>
      <family val="2"/>
    </font>
  </fonts>
  <fills count="20">
    <fill>
      <patternFill patternType="none"/>
    </fill>
    <fill>
      <patternFill patternType="gray125"/>
    </fill>
    <fill>
      <patternFill patternType="solid">
        <fgColor theme="0" tint="-0.14999847407452621"/>
        <bgColor indexed="64"/>
      </patternFill>
    </fill>
    <fill>
      <patternFill patternType="solid">
        <fgColor rgb="FF008080"/>
        <bgColor indexed="64"/>
      </patternFill>
    </fill>
    <fill>
      <patternFill patternType="solid">
        <fgColor indexed="41"/>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6600"/>
        <bgColor indexed="64"/>
      </patternFill>
    </fill>
    <fill>
      <patternFill patternType="solid">
        <fgColor rgb="FF66FF66"/>
        <bgColor indexed="64"/>
      </patternFill>
    </fill>
    <fill>
      <patternFill patternType="solid">
        <fgColor rgb="FF00B05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rgb="FFFFC000"/>
        <bgColor indexed="64"/>
      </patternFill>
    </fill>
    <fill>
      <patternFill patternType="lightDown">
        <bgColor theme="0" tint="-0.14996795556505021"/>
      </patternFill>
    </fill>
    <fill>
      <patternFill patternType="solid">
        <fgColor rgb="FF00A6A2"/>
        <bgColor indexed="64"/>
      </patternFill>
    </fill>
    <fill>
      <patternFill patternType="solid">
        <fgColor rgb="FFFFFFFF"/>
        <bgColor rgb="FF000000"/>
      </patternFill>
    </fill>
  </fills>
  <borders count="5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medium">
        <color indexed="64"/>
      </right>
      <top style="medium">
        <color indexed="64"/>
      </top>
      <bottom style="thick">
        <color indexed="64"/>
      </bottom>
      <diagonal/>
    </border>
    <border>
      <left style="thin">
        <color theme="1"/>
      </left>
      <right style="medium">
        <color indexed="64"/>
      </right>
      <top style="thin">
        <color indexed="64"/>
      </top>
      <bottom style="medium">
        <color indexed="64"/>
      </bottom>
      <diagonal/>
    </border>
    <border>
      <left style="medium">
        <color theme="1"/>
      </left>
      <right style="thin">
        <color theme="1"/>
      </right>
      <top style="thin">
        <color indexed="64"/>
      </top>
      <bottom style="thin">
        <color indexed="64"/>
      </bottom>
      <diagonal/>
    </border>
    <border>
      <left style="medium">
        <color indexed="64"/>
      </left>
      <right style="thin">
        <color theme="1"/>
      </right>
      <top style="thin">
        <color indexed="64"/>
      </top>
      <bottom style="medium">
        <color indexed="64"/>
      </bottom>
      <diagonal/>
    </border>
    <border>
      <left/>
      <right/>
      <top style="thick">
        <color rgb="FFC00000"/>
      </top>
      <bottom/>
      <diagonal/>
    </border>
    <border>
      <left style="medium">
        <color indexed="64"/>
      </left>
      <right/>
      <top style="thick">
        <color rgb="FFC00000"/>
      </top>
      <bottom/>
      <diagonal/>
    </border>
    <border>
      <left/>
      <right style="medium">
        <color indexed="64"/>
      </right>
      <top style="thick">
        <color rgb="FFC00000"/>
      </top>
      <bottom/>
      <diagonal/>
    </border>
  </borders>
  <cellStyleXfs count="3">
    <xf numFmtId="0" fontId="0" fillId="0" borderId="0"/>
    <xf numFmtId="0" fontId="7" fillId="0" borderId="0"/>
    <xf numFmtId="9" fontId="7" fillId="0" borderId="0" applyFont="0" applyFill="0" applyBorder="0" applyAlignment="0" applyProtection="0"/>
  </cellStyleXfs>
  <cellXfs count="131">
    <xf numFmtId="0" fontId="0" fillId="0" borderId="0" xfId="0"/>
    <xf numFmtId="0" fontId="0" fillId="0" borderId="0" xfId="0" applyAlignment="1">
      <alignment horizontal="center"/>
    </xf>
    <xf numFmtId="0" fontId="0" fillId="0" borderId="8" xfId="0" applyBorder="1"/>
    <xf numFmtId="0" fontId="0" fillId="0" borderId="26" xfId="0" applyBorder="1"/>
    <xf numFmtId="0" fontId="0" fillId="0" borderId="27" xfId="0" applyBorder="1"/>
    <xf numFmtId="0" fontId="2" fillId="9" borderId="0" xfId="0" applyFont="1" applyFill="1"/>
    <xf numFmtId="0" fontId="0" fillId="0" borderId="0" xfId="0" applyAlignment="1">
      <alignment horizontal="center" vertical="center"/>
    </xf>
    <xf numFmtId="0" fontId="15" fillId="7" borderId="3" xfId="0" applyFont="1" applyFill="1" applyBorder="1" applyAlignment="1">
      <alignment horizontal="center" vertical="center"/>
    </xf>
    <xf numFmtId="0" fontId="7" fillId="0" borderId="0" xfId="0" applyFont="1" applyAlignment="1">
      <alignment horizontal="center"/>
    </xf>
    <xf numFmtId="0" fontId="4" fillId="10" borderId="3" xfId="0" applyFont="1" applyFill="1" applyBorder="1" applyAlignment="1">
      <alignment horizontal="center" vertical="center"/>
    </xf>
    <xf numFmtId="0" fontId="7" fillId="0" borderId="0" xfId="0" applyFont="1" applyAlignment="1">
      <alignment horizontal="center" vertical="center"/>
    </xf>
    <xf numFmtId="0" fontId="2" fillId="9" borderId="0" xfId="0" applyFont="1" applyFill="1" applyAlignment="1">
      <alignment horizontal="center"/>
    </xf>
    <xf numFmtId="0" fontId="0" fillId="0" borderId="24" xfId="0" applyBorder="1"/>
    <xf numFmtId="0" fontId="10" fillId="0" borderId="24" xfId="0" applyFont="1" applyBorder="1" applyAlignment="1">
      <alignment horizontal="right"/>
    </xf>
    <xf numFmtId="0" fontId="10" fillId="0" borderId="24" xfId="0" applyFont="1" applyBorder="1" applyAlignment="1">
      <alignment horizontal="center"/>
    </xf>
    <xf numFmtId="0" fontId="10" fillId="0" borderId="25" xfId="0" applyFont="1" applyBorder="1" applyAlignment="1">
      <alignment horizontal="center"/>
    </xf>
    <xf numFmtId="0" fontId="0" fillId="0" borderId="27" xfId="0" applyBorder="1" applyAlignment="1">
      <alignment horizontal="center"/>
    </xf>
    <xf numFmtId="0" fontId="6" fillId="6" borderId="8" xfId="0" applyFont="1" applyFill="1" applyBorder="1" applyAlignment="1">
      <alignment horizontal="center" vertical="center"/>
    </xf>
    <xf numFmtId="0" fontId="6" fillId="6" borderId="31" xfId="0" applyFont="1" applyFill="1" applyBorder="1" applyAlignment="1">
      <alignment horizontal="center" vertical="center"/>
    </xf>
    <xf numFmtId="0" fontId="6" fillId="6" borderId="13" xfId="0" applyFont="1" applyFill="1" applyBorder="1" applyAlignment="1">
      <alignment horizontal="center" vertical="center"/>
    </xf>
    <xf numFmtId="0" fontId="0" fillId="13" borderId="3"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6" fillId="0" borderId="30" xfId="0" applyFont="1" applyBorder="1" applyAlignment="1" applyProtection="1">
      <alignment horizontal="center" vertical="center"/>
      <protection locked="0"/>
    </xf>
    <xf numFmtId="0" fontId="0" fillId="11" borderId="3" xfId="0" applyFill="1" applyBorder="1" applyAlignment="1">
      <alignment horizontal="center" vertical="center"/>
    </xf>
    <xf numFmtId="0" fontId="0" fillId="14" borderId="3" xfId="0" applyFill="1" applyBorder="1" applyAlignment="1">
      <alignment horizontal="center" vertical="center"/>
    </xf>
    <xf numFmtId="0" fontId="6" fillId="0" borderId="31" xfId="0" applyFont="1" applyBorder="1" applyAlignment="1" applyProtection="1">
      <alignment horizontal="center" vertical="center"/>
      <protection locked="0"/>
    </xf>
    <xf numFmtId="0" fontId="0" fillId="0" borderId="6" xfId="0" applyBorder="1" applyAlignment="1">
      <alignment horizontal="center"/>
    </xf>
    <xf numFmtId="0" fontId="0" fillId="8" borderId="3" xfId="0" applyFill="1" applyBorder="1" applyAlignment="1">
      <alignment horizontal="center" vertical="center"/>
    </xf>
    <xf numFmtId="0" fontId="4" fillId="16" borderId="3" xfId="0" applyFont="1" applyFill="1" applyBorder="1" applyAlignment="1">
      <alignment horizontal="center" vertical="center"/>
    </xf>
    <xf numFmtId="0" fontId="0" fillId="0" borderId="3" xfId="0" applyBorder="1" applyAlignment="1">
      <alignment horizontal="center"/>
    </xf>
    <xf numFmtId="0" fontId="11" fillId="0" borderId="0" xfId="0" applyFont="1" applyAlignment="1">
      <alignment vertical="center"/>
    </xf>
    <xf numFmtId="1" fontId="0" fillId="0" borderId="6" xfId="0" applyNumberFormat="1" applyBorder="1" applyAlignment="1">
      <alignment horizontal="center"/>
    </xf>
    <xf numFmtId="0" fontId="10" fillId="8" borderId="6" xfId="0" applyFont="1" applyFill="1" applyBorder="1" applyAlignment="1">
      <alignment horizontal="center"/>
    </xf>
    <xf numFmtId="0" fontId="0" fillId="11" borderId="3" xfId="0" applyFill="1" applyBorder="1" applyAlignment="1">
      <alignment horizontal="center"/>
    </xf>
    <xf numFmtId="0" fontId="3" fillId="5" borderId="3" xfId="0"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wrapText="1"/>
      <protection hidden="1"/>
    </xf>
    <xf numFmtId="0" fontId="1" fillId="5" borderId="3" xfId="0" applyFont="1" applyFill="1" applyBorder="1" applyAlignment="1">
      <alignment horizontal="center" vertical="center"/>
    </xf>
    <xf numFmtId="0" fontId="6" fillId="6" borderId="38" xfId="0" applyFont="1" applyFill="1" applyBorder="1" applyAlignment="1">
      <alignment horizontal="center" vertical="center"/>
    </xf>
    <xf numFmtId="0" fontId="0" fillId="0" borderId="9" xfId="0" applyBorder="1" applyAlignment="1">
      <alignment horizontal="center"/>
    </xf>
    <xf numFmtId="0" fontId="6" fillId="6" borderId="26" xfId="0" applyFont="1" applyFill="1" applyBorder="1" applyAlignment="1">
      <alignment horizontal="center" vertical="center"/>
    </xf>
    <xf numFmtId="0" fontId="0" fillId="0" borderId="37" xfId="0" applyBorder="1" applyAlignment="1">
      <alignment horizontal="center"/>
    </xf>
    <xf numFmtId="0" fontId="4" fillId="15" borderId="3" xfId="0" applyFont="1" applyFill="1" applyBorder="1" applyAlignment="1">
      <alignment horizontal="center" vertical="center"/>
    </xf>
    <xf numFmtId="0" fontId="0" fillId="0" borderId="18" xfId="0" applyBorder="1" applyAlignment="1">
      <alignment horizontal="center"/>
    </xf>
    <xf numFmtId="0" fontId="22" fillId="5" borderId="0" xfId="0" applyFont="1" applyFill="1" applyAlignment="1">
      <alignment horizontal="center" vertical="center" wrapText="1"/>
    </xf>
    <xf numFmtId="0" fontId="23" fillId="2" borderId="28" xfId="0" applyFont="1" applyFill="1" applyBorder="1" applyAlignment="1">
      <alignment horizontal="center" vertical="center" wrapText="1"/>
    </xf>
    <xf numFmtId="0" fontId="24" fillId="5" borderId="0" xfId="0" applyFont="1" applyFill="1" applyAlignment="1">
      <alignment horizontal="center" vertical="center" wrapText="1"/>
    </xf>
    <xf numFmtId="0" fontId="25" fillId="5" borderId="0" xfId="0" applyFont="1" applyFill="1" applyAlignment="1">
      <alignment vertical="center" wrapText="1"/>
    </xf>
    <xf numFmtId="0" fontId="25" fillId="5" borderId="0" xfId="0" applyFont="1" applyFill="1" applyAlignment="1">
      <alignment horizontal="center" vertical="center"/>
    </xf>
    <xf numFmtId="0" fontId="25" fillId="5" borderId="0" xfId="0" applyFont="1" applyFill="1" applyAlignment="1">
      <alignment vertical="center"/>
    </xf>
    <xf numFmtId="0" fontId="27" fillId="3" borderId="36" xfId="0" applyFont="1" applyFill="1" applyBorder="1" applyAlignment="1">
      <alignment horizontal="center" vertical="center" wrapText="1"/>
    </xf>
    <xf numFmtId="0" fontId="20" fillId="4" borderId="42" xfId="0" applyFont="1" applyFill="1" applyBorder="1" applyAlignment="1">
      <alignment horizontal="right" vertical="center" wrapText="1"/>
    </xf>
    <xf numFmtId="0" fontId="6" fillId="6" borderId="29" xfId="0" applyFont="1" applyFill="1" applyBorder="1" applyAlignment="1">
      <alignment horizontal="center" vertical="center"/>
    </xf>
    <xf numFmtId="0" fontId="6" fillId="6" borderId="45" xfId="0" applyFont="1" applyFill="1" applyBorder="1" applyAlignment="1">
      <alignment horizontal="center" vertical="center"/>
    </xf>
    <xf numFmtId="0" fontId="0" fillId="0" borderId="46"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1" fontId="0" fillId="0" borderId="18" xfId="0" applyNumberFormat="1" applyBorder="1" applyAlignment="1">
      <alignment horizontal="center"/>
    </xf>
    <xf numFmtId="0" fontId="6" fillId="6" borderId="32" xfId="0" applyFont="1" applyFill="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4" fillId="5" borderId="3" xfId="0" applyFont="1" applyFill="1" applyBorder="1" applyAlignment="1" applyProtection="1">
      <alignment horizontal="left" vertical="center" wrapText="1"/>
      <protection hidden="1"/>
    </xf>
    <xf numFmtId="0" fontId="19" fillId="0" borderId="0" xfId="0" applyFont="1" applyAlignment="1">
      <alignment horizontal="left" vertical="center"/>
    </xf>
    <xf numFmtId="0" fontId="12" fillId="0" borderId="0" xfId="0" applyFont="1" applyAlignment="1">
      <alignment horizontal="center" vertical="center" wrapText="1"/>
    </xf>
    <xf numFmtId="0" fontId="4" fillId="5" borderId="3" xfId="0" applyFont="1" applyFill="1" applyBorder="1" applyAlignment="1" applyProtection="1">
      <alignment horizontal="center" vertical="center" wrapText="1"/>
      <protection hidden="1"/>
    </xf>
    <xf numFmtId="0" fontId="0" fillId="0" borderId="0" xfId="0" applyAlignment="1">
      <alignment vertical="center"/>
    </xf>
    <xf numFmtId="0" fontId="12" fillId="0" borderId="0" xfId="0" applyFont="1" applyAlignment="1">
      <alignment vertical="center" wrapText="1"/>
    </xf>
    <xf numFmtId="0" fontId="4" fillId="12" borderId="3" xfId="0" applyFont="1" applyFill="1" applyBorder="1" applyAlignment="1" applyProtection="1">
      <alignment horizontal="left" vertical="center" wrapText="1"/>
      <protection hidden="1"/>
    </xf>
    <xf numFmtId="0" fontId="0" fillId="0" borderId="0" xfId="0" applyAlignment="1">
      <alignment horizontal="left" vertical="center"/>
    </xf>
    <xf numFmtId="0" fontId="15" fillId="3" borderId="3" xfId="0" applyFont="1" applyFill="1" applyBorder="1" applyAlignment="1" applyProtection="1">
      <alignment horizontal="left" vertical="center" wrapText="1"/>
      <protection hidden="1"/>
    </xf>
    <xf numFmtId="0" fontId="4" fillId="5" borderId="3" xfId="0" quotePrefix="1" applyFont="1" applyFill="1" applyBorder="1" applyAlignment="1" applyProtection="1">
      <alignment horizontal="left" vertical="center" wrapText="1"/>
      <protection hidden="1"/>
    </xf>
    <xf numFmtId="0" fontId="4" fillId="5" borderId="3" xfId="1" applyFont="1" applyFill="1" applyBorder="1" applyAlignment="1" applyProtection="1">
      <alignment horizontal="left" vertical="center" wrapText="1"/>
      <protection hidden="1"/>
    </xf>
    <xf numFmtId="0" fontId="18" fillId="15" borderId="0" xfId="0" applyFont="1" applyFill="1" applyAlignment="1">
      <alignment horizontal="center" vertical="center" wrapText="1"/>
    </xf>
    <xf numFmtId="0" fontId="4" fillId="2" borderId="3" xfId="0" applyFont="1" applyFill="1" applyBorder="1" applyAlignment="1" applyProtection="1">
      <alignment horizontal="center" vertical="center" wrapText="1"/>
      <protection hidden="1"/>
    </xf>
    <xf numFmtId="0" fontId="18" fillId="2" borderId="3" xfId="0" applyFont="1" applyFill="1" applyBorder="1" applyAlignment="1">
      <alignment horizontal="center" vertical="center" wrapText="1"/>
    </xf>
    <xf numFmtId="0" fontId="18" fillId="2" borderId="3" xfId="0" quotePrefix="1" applyFont="1" applyFill="1" applyBorder="1" applyAlignment="1">
      <alignment horizontal="center" vertical="center" wrapText="1"/>
    </xf>
    <xf numFmtId="0" fontId="12" fillId="2" borderId="3" xfId="0" applyFont="1" applyFill="1" applyBorder="1" applyAlignment="1">
      <alignment horizontal="center" vertical="center" wrapText="1"/>
    </xf>
    <xf numFmtId="0" fontId="23" fillId="17" borderId="18" xfId="0" applyFont="1" applyFill="1" applyBorder="1" applyAlignment="1">
      <alignment horizontal="center" vertical="center" wrapText="1"/>
    </xf>
    <xf numFmtId="0" fontId="33" fillId="3" borderId="21" xfId="0" applyFont="1" applyFill="1" applyBorder="1" applyAlignment="1">
      <alignment horizontal="center" vertical="center" wrapText="1"/>
    </xf>
    <xf numFmtId="0" fontId="21" fillId="0" borderId="38" xfId="0" applyFont="1" applyBorder="1" applyAlignment="1">
      <alignment vertical="center" wrapText="1"/>
    </xf>
    <xf numFmtId="0" fontId="21" fillId="5" borderId="33" xfId="0" applyFont="1" applyFill="1" applyBorder="1" applyAlignment="1">
      <alignment horizontal="justify" vertical="center" wrapText="1"/>
    </xf>
    <xf numFmtId="0" fontId="21" fillId="5" borderId="38" xfId="0" applyFont="1" applyFill="1" applyBorder="1" applyAlignment="1">
      <alignment horizontal="justify" vertical="center" wrapText="1"/>
    </xf>
    <xf numFmtId="0" fontId="26" fillId="5" borderId="40" xfId="0" applyFont="1" applyFill="1" applyBorder="1" applyAlignment="1" applyProtection="1">
      <alignment horizontal="left" vertical="center"/>
      <protection locked="0"/>
    </xf>
    <xf numFmtId="0" fontId="25" fillId="5" borderId="34" xfId="0" applyFont="1" applyFill="1" applyBorder="1" applyAlignment="1" applyProtection="1">
      <alignment horizontal="left" vertical="center"/>
      <protection locked="0"/>
    </xf>
    <xf numFmtId="0" fontId="25" fillId="5" borderId="22" xfId="0" applyFont="1" applyFill="1" applyBorder="1" applyAlignment="1" applyProtection="1">
      <alignment horizontal="left" vertical="center"/>
      <protection locked="0"/>
    </xf>
    <xf numFmtId="0" fontId="25" fillId="0" borderId="49" xfId="0" applyFont="1" applyBorder="1" applyAlignment="1" applyProtection="1">
      <alignment horizontal="left" vertical="center"/>
      <protection locked="0"/>
    </xf>
    <xf numFmtId="0" fontId="24" fillId="5" borderId="14" xfId="0" applyFont="1" applyFill="1" applyBorder="1" applyAlignment="1" applyProtection="1">
      <alignment horizontal="center" vertical="center" wrapText="1"/>
      <protection locked="0"/>
    </xf>
    <xf numFmtId="0" fontId="25" fillId="0" borderId="40" xfId="0" applyFont="1" applyBorder="1" applyAlignment="1" applyProtection="1">
      <alignment horizontal="left" vertical="center"/>
      <protection locked="0"/>
    </xf>
    <xf numFmtId="0" fontId="34" fillId="0" borderId="3" xfId="0" applyFont="1" applyBorder="1" applyAlignment="1" applyProtection="1">
      <alignment horizontal="center" vertical="center" wrapText="1"/>
      <protection locked="0"/>
    </xf>
    <xf numFmtId="164" fontId="29" fillId="5" borderId="50" xfId="0" applyNumberFormat="1" applyFont="1" applyFill="1" applyBorder="1" applyAlignment="1" applyProtection="1">
      <alignment horizontal="center" vertical="center" wrapText="1"/>
      <protection locked="0"/>
    </xf>
    <xf numFmtId="164" fontId="29" fillId="5" borderId="51" xfId="0" applyNumberFormat="1" applyFont="1" applyFill="1" applyBorder="1" applyAlignment="1" applyProtection="1">
      <alignment horizontal="center" vertical="center" wrapText="1"/>
      <protection locked="0"/>
    </xf>
    <xf numFmtId="0" fontId="0" fillId="0" borderId="52" xfId="0" applyBorder="1" applyAlignment="1">
      <alignment horizontal="center"/>
    </xf>
    <xf numFmtId="0" fontId="0" fillId="0" borderId="53" xfId="0" applyBorder="1"/>
    <xf numFmtId="0" fontId="0" fillId="0" borderId="54" xfId="0" applyBorder="1" applyAlignment="1">
      <alignment horizontal="center"/>
    </xf>
    <xf numFmtId="0" fontId="0" fillId="0" borderId="52" xfId="0" applyBorder="1"/>
    <xf numFmtId="0" fontId="0" fillId="0" borderId="28" xfId="0" applyBorder="1" applyAlignment="1">
      <alignment horizontal="center"/>
    </xf>
    <xf numFmtId="0" fontId="4" fillId="0" borderId="3" xfId="0" quotePrefix="1" applyFont="1" applyBorder="1" applyAlignment="1">
      <alignment horizontal="left" vertical="center" wrapText="1"/>
    </xf>
    <xf numFmtId="0" fontId="7" fillId="0" borderId="3" xfId="0" quotePrefix="1" applyFont="1" applyBorder="1" applyAlignment="1">
      <alignment horizontal="left" vertical="center"/>
    </xf>
    <xf numFmtId="0" fontId="15" fillId="18" borderId="3" xfId="0" applyFont="1" applyFill="1" applyBorder="1" applyAlignment="1" applyProtection="1">
      <alignment horizontal="left" vertical="center" wrapText="1"/>
      <protection hidden="1"/>
    </xf>
    <xf numFmtId="0" fontId="21" fillId="19" borderId="33" xfId="0" applyFont="1" applyFill="1" applyBorder="1" applyAlignment="1">
      <alignment vertical="center" wrapText="1"/>
    </xf>
    <xf numFmtId="0" fontId="35" fillId="5" borderId="3" xfId="0" applyFont="1" applyFill="1" applyBorder="1" applyAlignment="1" applyProtection="1">
      <alignment horizontal="left" vertical="center" wrapText="1"/>
      <protection hidden="1"/>
    </xf>
    <xf numFmtId="14" fontId="20" fillId="5" borderId="43" xfId="0" applyNumberFormat="1" applyFont="1" applyFill="1" applyBorder="1" applyAlignment="1" applyProtection="1">
      <alignment horizontal="center" vertical="center"/>
      <protection locked="0"/>
    </xf>
    <xf numFmtId="14" fontId="20" fillId="5" borderId="2" xfId="0" applyNumberFormat="1" applyFont="1" applyFill="1" applyBorder="1" applyAlignment="1" applyProtection="1">
      <alignment horizontal="center" vertical="center"/>
      <protection locked="0"/>
    </xf>
    <xf numFmtId="0" fontId="32" fillId="3" borderId="32" xfId="0" applyFont="1" applyFill="1" applyBorder="1" applyAlignment="1">
      <alignment horizontal="right" vertical="center" wrapText="1"/>
    </xf>
    <xf numFmtId="0" fontId="32" fillId="3" borderId="23" xfId="0" applyFont="1" applyFill="1" applyBorder="1" applyAlignment="1">
      <alignment horizontal="right" vertical="center" wrapText="1"/>
    </xf>
    <xf numFmtId="0" fontId="23" fillId="2" borderId="36"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30" xfId="0" applyFont="1" applyFill="1" applyBorder="1" applyAlignment="1">
      <alignment horizontal="center" vertical="center" wrapText="1"/>
    </xf>
    <xf numFmtId="0" fontId="23" fillId="2" borderId="35" xfId="0" applyFont="1" applyFill="1" applyBorder="1" applyAlignment="1">
      <alignment horizontal="center" vertical="center" wrapText="1"/>
    </xf>
    <xf numFmtId="0" fontId="23" fillId="2" borderId="21" xfId="0" applyFont="1" applyFill="1" applyBorder="1" applyAlignment="1">
      <alignment horizontal="center" vertical="center" wrapText="1"/>
    </xf>
    <xf numFmtId="0" fontId="24" fillId="5" borderId="30" xfId="0" applyFont="1" applyFill="1" applyBorder="1" applyAlignment="1" applyProtection="1">
      <alignment horizontal="center" vertical="center" wrapText="1"/>
      <protection locked="0"/>
    </xf>
    <xf numFmtId="0" fontId="24" fillId="5" borderId="31" xfId="0" applyFont="1" applyFill="1" applyBorder="1" applyAlignment="1" applyProtection="1">
      <alignment horizontal="center" vertical="center" wrapText="1"/>
      <protection locked="0"/>
    </xf>
    <xf numFmtId="0" fontId="24" fillId="5" borderId="28" xfId="0" applyFont="1" applyFill="1" applyBorder="1" applyAlignment="1" applyProtection="1">
      <alignment horizontal="left" vertical="center" wrapText="1"/>
      <protection locked="0"/>
    </xf>
    <xf numFmtId="0" fontId="24" fillId="5" borderId="7" xfId="0" applyFont="1" applyFill="1" applyBorder="1" applyAlignment="1" applyProtection="1">
      <alignment horizontal="left" vertical="center" wrapText="1"/>
      <protection locked="0"/>
    </xf>
    <xf numFmtId="0" fontId="26" fillId="2" borderId="19" xfId="0" applyFont="1" applyFill="1" applyBorder="1" applyAlignment="1">
      <alignment horizontal="center" vertical="center" wrapText="1"/>
    </xf>
    <xf numFmtId="0" fontId="26" fillId="2" borderId="41" xfId="0" applyFont="1" applyFill="1" applyBorder="1" applyAlignment="1">
      <alignment horizontal="center" vertical="center" wrapText="1"/>
    </xf>
    <xf numFmtId="0" fontId="26" fillId="2" borderId="17" xfId="0" applyFont="1" applyFill="1" applyBorder="1" applyAlignment="1">
      <alignment horizontal="left" vertical="center" wrapText="1"/>
    </xf>
    <xf numFmtId="0" fontId="26" fillId="2" borderId="39" xfId="0" applyFont="1" applyFill="1" applyBorder="1" applyAlignment="1">
      <alignment horizontal="left" vertical="center" wrapText="1"/>
    </xf>
    <xf numFmtId="0" fontId="26" fillId="2" borderId="21" xfId="0" applyFont="1" applyFill="1" applyBorder="1" applyAlignment="1">
      <alignment horizontal="center" vertical="center"/>
    </xf>
    <xf numFmtId="0" fontId="26" fillId="2" borderId="34" xfId="0" applyFont="1" applyFill="1" applyBorder="1" applyAlignment="1">
      <alignment horizontal="center" vertical="center"/>
    </xf>
    <xf numFmtId="0" fontId="26" fillId="2" borderId="20" xfId="0" applyFont="1" applyFill="1" applyBorder="1" applyAlignment="1">
      <alignment horizontal="center" vertical="center"/>
    </xf>
    <xf numFmtId="0" fontId="26" fillId="2" borderId="44" xfId="0" applyFont="1" applyFill="1" applyBorder="1" applyAlignment="1">
      <alignment horizontal="center" vertical="center"/>
    </xf>
    <xf numFmtId="0" fontId="19" fillId="0" borderId="0" xfId="0" applyFont="1" applyAlignment="1">
      <alignment horizontal="left" vertical="center"/>
    </xf>
    <xf numFmtId="0" fontId="0" fillId="12" borderId="4" xfId="0" applyFill="1" applyBorder="1" applyAlignment="1">
      <alignment horizontal="center"/>
    </xf>
    <xf numFmtId="0" fontId="0" fillId="12" borderId="16" xfId="0" applyFill="1"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5" xfId="0" applyBorder="1" applyAlignment="1">
      <alignment horizontal="center"/>
    </xf>
    <xf numFmtId="0" fontId="0" fillId="12" borderId="5" xfId="0" applyFill="1" applyBorder="1" applyAlignment="1">
      <alignment horizontal="center"/>
    </xf>
  </cellXfs>
  <cellStyles count="3">
    <cellStyle name="Normal" xfId="0" builtinId="0"/>
    <cellStyle name="Normal 2" xfId="1" xr:uid="{00000000-0005-0000-0000-000002000000}"/>
    <cellStyle name="Pourcentage 2" xfId="2" xr:uid="{00000000-0005-0000-0000-000004000000}"/>
  </cellStyles>
  <dxfs count="23">
    <dxf>
      <fill>
        <patternFill>
          <bgColor theme="0" tint="-0.14996795556505021"/>
        </patternFill>
      </fill>
    </dxf>
    <dxf>
      <fill>
        <patternFill>
          <bgColor theme="0" tint="-0.14996795556505021"/>
        </patternFill>
      </fill>
    </dxf>
    <dxf>
      <fill>
        <patternFill>
          <bgColor theme="0" tint="-0.14996795556505021"/>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patternType="lightDown">
          <fgColor theme="0" tint="-0.34998626667073579"/>
          <bgColor theme="0"/>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patternType="lightDown">
          <fgColor theme="0" tint="-0.34998626667073579"/>
          <bgColor theme="0"/>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patternType="lightDown">
          <fgColor theme="0" tint="-0.34998626667073579"/>
          <bgColor theme="0"/>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patternType="lightDown">
          <fgColor theme="0" tint="-0.34998626667073579"/>
          <bgColor theme="0"/>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patternType="lightDown">
          <fgColor theme="0" tint="-0.34998626667073579"/>
          <bgColor theme="0"/>
        </patternFill>
      </fill>
    </dxf>
  </dxfs>
  <tableStyles count="0" defaultTableStyle="TableStyleMedium2" defaultPivotStyle="PivotStyleLight16"/>
  <colors>
    <mruColors>
      <color rgb="FFAFF3B2"/>
      <color rgb="FFFF7979"/>
      <color rgb="FFF9B47B"/>
      <color rgb="FF00A6A2"/>
      <color rgb="FF00B0AC"/>
      <color rgb="FF37FF91"/>
      <color rgb="FFD9FFFF"/>
      <color rgb="FF008080"/>
      <color rgb="FF006699"/>
      <color rgb="FFFFFF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ELLETIER Clémentine" id="{5FA9D90E-9B90-4400-BDE0-D953E751ACC4}" userId="S::Clementine.PELLETIER@eau-loire-bretagne.fr::00f649e6-0a0a-4289-a39b-58649549330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F1557-498C-427E-BCE4-48F58E6A1EE6}">
  <sheetPr codeName="Feuil6">
    <tabColor theme="3" tint="-0.249977111117893"/>
  </sheetPr>
  <dimension ref="B2:D26"/>
  <sheetViews>
    <sheetView showGridLines="0" tabSelected="1" zoomScale="80" zoomScaleNormal="80" workbookViewId="0">
      <selection activeCell="E15" sqref="E15"/>
    </sheetView>
  </sheetViews>
  <sheetFormatPr baseColWidth="10" defaultColWidth="11.41015625" defaultRowHeight="12.7" x14ac:dyDescent="0.4"/>
  <cols>
    <col min="2" max="2" width="79.5859375" customWidth="1"/>
    <col min="3" max="3" width="24.29296875" customWidth="1"/>
    <col min="4" max="4" width="70.703125" customWidth="1"/>
  </cols>
  <sheetData>
    <row r="2" spans="2:4" ht="26.25" customHeight="1" x14ac:dyDescent="0.4">
      <c r="B2" s="50" t="s">
        <v>19</v>
      </c>
      <c r="C2" s="50" t="s">
        <v>1</v>
      </c>
      <c r="D2" s="89" t="s">
        <v>20</v>
      </c>
    </row>
    <row r="3" spans="2:4" ht="20.25" customHeight="1" x14ac:dyDescent="0.4">
      <c r="B3" s="51" t="s">
        <v>21</v>
      </c>
      <c r="C3" s="102"/>
      <c r="D3" s="103"/>
    </row>
    <row r="4" spans="2:4" ht="21" thickBot="1" x14ac:dyDescent="0.45">
      <c r="B4" s="44"/>
      <c r="C4" s="44"/>
      <c r="D4" s="44"/>
    </row>
    <row r="5" spans="2:4" ht="24" customHeight="1" x14ac:dyDescent="0.4">
      <c r="B5" s="108" t="s">
        <v>22</v>
      </c>
      <c r="C5" s="110" t="s">
        <v>23</v>
      </c>
      <c r="D5" s="111"/>
    </row>
    <row r="6" spans="2:4" ht="18.75" customHeight="1" x14ac:dyDescent="0.4">
      <c r="B6" s="109"/>
      <c r="C6" s="106" t="s">
        <v>24</v>
      </c>
      <c r="D6" s="45" t="s">
        <v>25</v>
      </c>
    </row>
    <row r="7" spans="2:4" ht="21.75" customHeight="1" x14ac:dyDescent="0.4">
      <c r="B7" s="112"/>
      <c r="C7" s="107"/>
      <c r="D7" s="114"/>
    </row>
    <row r="8" spans="2:4" ht="21.95" customHeight="1" thickBot="1" x14ac:dyDescent="0.45">
      <c r="B8" s="113"/>
      <c r="C8" s="87"/>
      <c r="D8" s="115"/>
    </row>
    <row r="9" spans="2:4" ht="15.75" customHeight="1" x14ac:dyDescent="0.4">
      <c r="B9" s="46"/>
      <c r="C9" s="46"/>
      <c r="D9" s="46"/>
    </row>
    <row r="10" spans="2:4" ht="10.5" customHeight="1" thickBot="1" x14ac:dyDescent="0.45">
      <c r="B10" s="47"/>
      <c r="C10" s="48"/>
      <c r="D10" s="49"/>
    </row>
    <row r="11" spans="2:4" ht="15.75" customHeight="1" x14ac:dyDescent="0.4">
      <c r="B11" s="118" t="s">
        <v>26</v>
      </c>
      <c r="C11" s="116" t="s">
        <v>27</v>
      </c>
      <c r="D11" s="120" t="s">
        <v>28</v>
      </c>
    </row>
    <row r="12" spans="2:4" ht="15.75" customHeight="1" x14ac:dyDescent="0.4">
      <c r="B12" s="119"/>
      <c r="C12" s="117"/>
      <c r="D12" s="121"/>
    </row>
    <row r="13" spans="2:4" ht="31.35" customHeight="1" x14ac:dyDescent="0.4">
      <c r="B13" s="82" t="s">
        <v>29</v>
      </c>
      <c r="C13" s="90"/>
      <c r="D13" s="83"/>
    </row>
    <row r="14" spans="2:4" ht="31.35" customHeight="1" thickBot="1" x14ac:dyDescent="0.45">
      <c r="B14" s="81" t="s">
        <v>31</v>
      </c>
      <c r="C14" s="90"/>
      <c r="D14" s="83"/>
    </row>
    <row r="15" spans="2:4" ht="15.75" customHeight="1" x14ac:dyDescent="0.4">
      <c r="B15" s="118" t="s">
        <v>32</v>
      </c>
      <c r="C15" s="116" t="s">
        <v>27</v>
      </c>
      <c r="D15" s="120" t="s">
        <v>28</v>
      </c>
    </row>
    <row r="16" spans="2:4" ht="15.75" customHeight="1" x14ac:dyDescent="0.4">
      <c r="B16" s="119"/>
      <c r="C16" s="117"/>
      <c r="D16" s="121"/>
    </row>
    <row r="17" spans="2:4" ht="31.35" customHeight="1" thickBot="1" x14ac:dyDescent="0.45">
      <c r="B17" s="81" t="s">
        <v>33</v>
      </c>
      <c r="C17" s="90"/>
      <c r="D17" s="84"/>
    </row>
    <row r="18" spans="2:4" ht="15.75" customHeight="1" x14ac:dyDescent="0.4">
      <c r="B18" s="118" t="s">
        <v>34</v>
      </c>
      <c r="C18" s="116" t="s">
        <v>27</v>
      </c>
      <c r="D18" s="120" t="s">
        <v>28</v>
      </c>
    </row>
    <row r="19" spans="2:4" ht="15.75" customHeight="1" x14ac:dyDescent="0.4">
      <c r="B19" s="119"/>
      <c r="C19" s="117"/>
      <c r="D19" s="121"/>
    </row>
    <row r="20" spans="2:4" ht="31.35" customHeight="1" x14ac:dyDescent="0.4">
      <c r="B20" s="100" t="s">
        <v>35</v>
      </c>
      <c r="C20" s="90"/>
      <c r="D20" s="84"/>
    </row>
    <row r="21" spans="2:4" ht="31.35" customHeight="1" thickBot="1" x14ac:dyDescent="0.45">
      <c r="B21" s="80" t="s">
        <v>36</v>
      </c>
      <c r="C21" s="90"/>
      <c r="D21" s="85"/>
    </row>
    <row r="22" spans="2:4" ht="15.75" customHeight="1" x14ac:dyDescent="0.4">
      <c r="B22" s="118" t="s">
        <v>37</v>
      </c>
      <c r="C22" s="116" t="s">
        <v>27</v>
      </c>
      <c r="D22" s="122" t="s">
        <v>28</v>
      </c>
    </row>
    <row r="23" spans="2:4" ht="15.75" customHeight="1" x14ac:dyDescent="0.4">
      <c r="B23" s="119"/>
      <c r="C23" s="117"/>
      <c r="D23" s="123"/>
    </row>
    <row r="24" spans="2:4" ht="31.35" customHeight="1" thickBot="1" x14ac:dyDescent="0.45">
      <c r="B24" s="80" t="s">
        <v>38</v>
      </c>
      <c r="C24" s="90"/>
      <c r="D24" s="88"/>
    </row>
    <row r="25" spans="2:4" ht="31.35" customHeight="1" x14ac:dyDescent="0.4">
      <c r="B25" s="104" t="s">
        <v>40</v>
      </c>
      <c r="C25" s="105"/>
      <c r="D25" s="79" t="s">
        <v>17</v>
      </c>
    </row>
    <row r="26" spans="2:4" ht="46.5" customHeight="1" thickBot="1" x14ac:dyDescent="0.45">
      <c r="B26" s="78"/>
      <c r="C26" s="91"/>
      <c r="D26" s="86"/>
    </row>
  </sheetData>
  <sheetProtection selectLockedCells="1"/>
  <mergeCells count="19">
    <mergeCell ref="C18:C19"/>
    <mergeCell ref="B15:B16"/>
    <mergeCell ref="D15:D16"/>
    <mergeCell ref="C3:D3"/>
    <mergeCell ref="B25:C25"/>
    <mergeCell ref="C6:C7"/>
    <mergeCell ref="B5:B6"/>
    <mergeCell ref="C5:D5"/>
    <mergeCell ref="B7:B8"/>
    <mergeCell ref="D7:D8"/>
    <mergeCell ref="C11:C12"/>
    <mergeCell ref="C15:C16"/>
    <mergeCell ref="B11:B12"/>
    <mergeCell ref="D11:D12"/>
    <mergeCell ref="B18:B19"/>
    <mergeCell ref="D18:D19"/>
    <mergeCell ref="B22:B23"/>
    <mergeCell ref="D22:D23"/>
    <mergeCell ref="C22:C23"/>
  </mergeCells>
  <conditionalFormatting sqref="C13:C14">
    <cfRule type="containsText" dxfId="22" priority="77" operator="containsText" text="Non contrôlé">
      <formula>NOT(ISERROR(SEARCH("Non contrôlé",C13)))</formula>
    </cfRule>
    <cfRule type="containsText" dxfId="21" priority="78" operator="containsText" text="Non validé">
      <formula>NOT(ISERROR(SEARCH("Non validé",C13)))</formula>
    </cfRule>
    <cfRule type="containsText" dxfId="20" priority="79" operator="containsText" text="réserve">
      <formula>NOT(ISERROR(SEARCH("réserve",C13)))</formula>
    </cfRule>
    <cfRule type="endsWith" dxfId="19" priority="80" operator="endsWith" text="Validé">
      <formula>RIGHT(C13,LEN("Validé"))="Validé"</formula>
    </cfRule>
  </conditionalFormatting>
  <conditionalFormatting sqref="C17">
    <cfRule type="containsText" dxfId="18" priority="73" operator="containsText" text="Non contrôlé">
      <formula>NOT(ISERROR(SEARCH("Non contrôlé",C17)))</formula>
    </cfRule>
    <cfRule type="containsText" dxfId="17" priority="74" operator="containsText" text="Non validé">
      <formula>NOT(ISERROR(SEARCH("Non validé",C17)))</formula>
    </cfRule>
    <cfRule type="containsText" dxfId="16" priority="75" operator="containsText" text="réserve">
      <formula>NOT(ISERROR(SEARCH("réserve",C17)))</formula>
    </cfRule>
    <cfRule type="endsWith" dxfId="15" priority="76" operator="endsWith" text="Validé">
      <formula>RIGHT(C17,LEN("Validé"))="Validé"</formula>
    </cfRule>
  </conditionalFormatting>
  <conditionalFormatting sqref="C20:C21">
    <cfRule type="containsText" dxfId="14" priority="69" operator="containsText" text="Non contrôlé">
      <formula>NOT(ISERROR(SEARCH("Non contrôlé",C20)))</formula>
    </cfRule>
    <cfRule type="containsText" dxfId="13" priority="70" operator="containsText" text="Non validé">
      <formula>NOT(ISERROR(SEARCH("Non validé",C20)))</formula>
    </cfRule>
    <cfRule type="containsText" dxfId="12" priority="71" operator="containsText" text="réserve">
      <formula>NOT(ISERROR(SEARCH("réserve",C20)))</formula>
    </cfRule>
    <cfRule type="endsWith" dxfId="11" priority="72" operator="endsWith" text="Validé">
      <formula>RIGHT(C20,LEN("Validé"))="Validé"</formula>
    </cfRule>
  </conditionalFormatting>
  <conditionalFormatting sqref="C24">
    <cfRule type="containsText" dxfId="10" priority="65" operator="containsText" text="Non contrôlé">
      <formula>NOT(ISERROR(SEARCH("Non contrôlé",C24)))</formula>
    </cfRule>
    <cfRule type="containsText" dxfId="9" priority="66" operator="containsText" text="Non validé">
      <formula>NOT(ISERROR(SEARCH("Non validé",C24)))</formula>
    </cfRule>
    <cfRule type="containsText" dxfId="8" priority="67" operator="containsText" text="réserve">
      <formula>NOT(ISERROR(SEARCH("réserve",C24)))</formula>
    </cfRule>
    <cfRule type="endsWith" dxfId="7" priority="68" operator="endsWith" text="Validé">
      <formula>RIGHT(C24,LEN("Validé"))="Validé"</formula>
    </cfRule>
  </conditionalFormatting>
  <conditionalFormatting sqref="C26">
    <cfRule type="containsText" dxfId="6" priority="61" operator="containsText" text="Non contrôlé">
      <formula>NOT(ISERROR(SEARCH("Non contrôlé",C26)))</formula>
    </cfRule>
    <cfRule type="containsText" dxfId="5" priority="62" operator="containsText" text="Non validé">
      <formula>NOT(ISERROR(SEARCH("Non validé",C26)))</formula>
    </cfRule>
    <cfRule type="containsText" dxfId="4" priority="63" operator="containsText" text="réserve">
      <formula>NOT(ISERROR(SEARCH("réserve",C26)))</formula>
    </cfRule>
    <cfRule type="endsWith" dxfId="3" priority="64" operator="endsWith" text="Validé">
      <formula>RIGHT(C26,LEN("Validé"))="Validé"</formula>
    </cfRule>
  </conditionalFormatting>
  <dataValidations count="3">
    <dataValidation type="list" allowBlank="1" showInputMessage="1" showErrorMessage="1" sqref="C13:C14 C17 C20:C21 C24" xr:uid="{BA81567A-C2F4-4651-824F-98CABC05E529}">
      <formula1>LISTE_3</formula1>
    </dataValidation>
    <dataValidation type="list" allowBlank="1" showInputMessage="1" showErrorMessage="1" sqref="C8" xr:uid="{7E2337DB-79C1-4BD5-8323-9C6E1151426F}">
      <formula1>LISTE_1</formula1>
    </dataValidation>
    <dataValidation type="list" allowBlank="1" showInputMessage="1" showErrorMessage="1" sqref="D2" xr:uid="{C8FDE2BD-6C4E-4D56-B1A1-86C420116B04}">
      <formula1>CODE_SANDRE_STEU</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72F386D-CEF7-4736-A4B9-2A447989D5E9}">
          <x14:formula1>
            <xm:f>PARAM!$D$21:$D$26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8"/>
  <dimension ref="A1:O61"/>
  <sheetViews>
    <sheetView showGridLines="0" zoomScale="90" zoomScaleNormal="90" workbookViewId="0">
      <pane ySplit="3" topLeftCell="A4" activePane="bottomLeft" state="frozenSplit"/>
      <selection pane="bottomLeft" activeCell="E10" sqref="E10"/>
    </sheetView>
  </sheetViews>
  <sheetFormatPr baseColWidth="10" defaultColWidth="11.41015625" defaultRowHeight="12.7" x14ac:dyDescent="0.4"/>
  <cols>
    <col min="1" max="1" width="6" style="6" customWidth="1"/>
    <col min="2" max="15" width="35.703125" style="66" customWidth="1"/>
    <col min="16" max="16384" width="11.41015625" style="66"/>
  </cols>
  <sheetData>
    <row r="1" spans="1:15" ht="33" x14ac:dyDescent="0.4">
      <c r="A1" s="63" t="s">
        <v>41</v>
      </c>
    </row>
    <row r="2" spans="1:15" ht="13.5" customHeight="1" x14ac:dyDescent="0.4"/>
    <row r="3" spans="1:15" s="67" customFormat="1" ht="68" x14ac:dyDescent="0.4">
      <c r="A3" s="77" t="s">
        <v>42</v>
      </c>
      <c r="B3" s="75" t="s">
        <v>43</v>
      </c>
      <c r="C3" s="75" t="s">
        <v>44</v>
      </c>
      <c r="D3" s="75" t="s">
        <v>45</v>
      </c>
      <c r="E3" s="75" t="s">
        <v>46</v>
      </c>
      <c r="F3" s="75" t="s">
        <v>15</v>
      </c>
      <c r="G3" s="75" t="s">
        <v>47</v>
      </c>
      <c r="H3" s="76" t="s">
        <v>48</v>
      </c>
      <c r="I3" s="75" t="s">
        <v>49</v>
      </c>
      <c r="J3" s="75" t="s">
        <v>16</v>
      </c>
      <c r="K3" s="75" t="s">
        <v>50</v>
      </c>
      <c r="L3" s="75" t="s">
        <v>51</v>
      </c>
      <c r="M3" s="75" t="s">
        <v>52</v>
      </c>
      <c r="N3" s="75" t="s">
        <v>53</v>
      </c>
      <c r="O3" s="77" t="s">
        <v>54</v>
      </c>
    </row>
    <row r="4" spans="1:15" s="69" customFormat="1" ht="62.25" customHeight="1" x14ac:dyDescent="0.4">
      <c r="A4" s="74">
        <v>0</v>
      </c>
      <c r="B4" s="62" t="s">
        <v>55</v>
      </c>
      <c r="C4" s="62" t="s">
        <v>55</v>
      </c>
      <c r="D4" s="62" t="s">
        <v>55</v>
      </c>
      <c r="E4" s="62" t="s">
        <v>55</v>
      </c>
      <c r="F4" s="62" t="s">
        <v>55</v>
      </c>
      <c r="G4" s="62" t="s">
        <v>55</v>
      </c>
      <c r="H4" s="62" t="s">
        <v>55</v>
      </c>
      <c r="I4" s="62" t="s">
        <v>55</v>
      </c>
      <c r="J4" s="62" t="s">
        <v>55</v>
      </c>
      <c r="K4" s="62" t="s">
        <v>55</v>
      </c>
      <c r="L4" s="68" t="s">
        <v>56</v>
      </c>
      <c r="M4" s="62" t="s">
        <v>57</v>
      </c>
      <c r="N4" s="62" t="s">
        <v>57</v>
      </c>
      <c r="O4" s="62" t="s">
        <v>57</v>
      </c>
    </row>
    <row r="5" spans="1:15" s="69" customFormat="1" ht="63.75" customHeight="1" x14ac:dyDescent="0.4">
      <c r="A5" s="74">
        <v>1</v>
      </c>
      <c r="B5" s="62" t="s">
        <v>58</v>
      </c>
      <c r="C5" s="62" t="s">
        <v>58</v>
      </c>
      <c r="D5" s="62" t="s">
        <v>58</v>
      </c>
      <c r="E5" s="62" t="s">
        <v>58</v>
      </c>
      <c r="F5" s="62" t="s">
        <v>58</v>
      </c>
      <c r="G5" s="62" t="s">
        <v>58</v>
      </c>
      <c r="H5" s="62" t="s">
        <v>58</v>
      </c>
      <c r="I5" s="62" t="s">
        <v>58</v>
      </c>
      <c r="J5" s="62" t="s">
        <v>58</v>
      </c>
      <c r="K5" s="62" t="s">
        <v>58</v>
      </c>
      <c r="L5" s="62" t="s">
        <v>58</v>
      </c>
      <c r="M5" s="62" t="s">
        <v>58</v>
      </c>
      <c r="N5" s="62" t="s">
        <v>58</v>
      </c>
      <c r="O5" s="62" t="s">
        <v>58</v>
      </c>
    </row>
    <row r="6" spans="1:15" s="69" customFormat="1" ht="69.75" customHeight="1" x14ac:dyDescent="0.4">
      <c r="A6" s="74">
        <v>2</v>
      </c>
      <c r="B6" s="62" t="s">
        <v>59</v>
      </c>
      <c r="C6" s="62" t="s">
        <v>60</v>
      </c>
      <c r="D6" s="62" t="s">
        <v>60</v>
      </c>
      <c r="E6" s="62" t="s">
        <v>61</v>
      </c>
      <c r="F6" s="62" t="s">
        <v>62</v>
      </c>
      <c r="G6" s="62" t="s">
        <v>63</v>
      </c>
      <c r="H6" s="62" t="s">
        <v>64</v>
      </c>
      <c r="I6" s="62" t="s">
        <v>60</v>
      </c>
      <c r="J6" s="62" t="s">
        <v>65</v>
      </c>
      <c r="K6" s="62" t="s">
        <v>66</v>
      </c>
      <c r="L6" s="62" t="s">
        <v>67</v>
      </c>
      <c r="M6" s="62" t="s">
        <v>68</v>
      </c>
      <c r="N6" s="62" t="s">
        <v>69</v>
      </c>
      <c r="O6" s="62" t="s">
        <v>70</v>
      </c>
    </row>
    <row r="7" spans="1:15" s="69" customFormat="1" ht="131.25" customHeight="1" x14ac:dyDescent="0.4">
      <c r="A7" s="74">
        <v>3</v>
      </c>
      <c r="B7" s="62" t="s">
        <v>71</v>
      </c>
      <c r="C7" s="70" t="s">
        <v>72</v>
      </c>
      <c r="D7" s="70" t="s">
        <v>73</v>
      </c>
      <c r="E7" s="62" t="s">
        <v>74</v>
      </c>
      <c r="F7" s="62" t="s">
        <v>75</v>
      </c>
      <c r="G7" s="62" t="s">
        <v>76</v>
      </c>
      <c r="H7" s="62" t="s">
        <v>77</v>
      </c>
      <c r="I7" s="70" t="s">
        <v>78</v>
      </c>
      <c r="J7" s="62" t="s">
        <v>79</v>
      </c>
      <c r="K7" s="62" t="s">
        <v>80</v>
      </c>
      <c r="L7" s="62" t="s">
        <v>81</v>
      </c>
      <c r="M7" s="62" t="s">
        <v>82</v>
      </c>
      <c r="N7" s="62" t="s">
        <v>83</v>
      </c>
      <c r="O7" s="62" t="s">
        <v>84</v>
      </c>
    </row>
    <row r="8" spans="1:15" s="69" customFormat="1" ht="105" customHeight="1" x14ac:dyDescent="0.4">
      <c r="A8" s="74">
        <v>4</v>
      </c>
      <c r="B8" s="62" t="s">
        <v>85</v>
      </c>
      <c r="C8" s="99" t="s">
        <v>86</v>
      </c>
      <c r="D8" s="99" t="s">
        <v>87</v>
      </c>
      <c r="E8" s="62" t="s">
        <v>85</v>
      </c>
      <c r="F8" s="62" t="s">
        <v>88</v>
      </c>
      <c r="G8" s="62" t="s">
        <v>89</v>
      </c>
      <c r="H8" s="62" t="s">
        <v>89</v>
      </c>
      <c r="I8" s="99" t="s">
        <v>86</v>
      </c>
      <c r="J8" s="62" t="s">
        <v>90</v>
      </c>
      <c r="K8" s="62" t="s">
        <v>91</v>
      </c>
      <c r="L8" s="62" t="s">
        <v>92</v>
      </c>
      <c r="M8" s="62" t="s">
        <v>93</v>
      </c>
      <c r="N8" s="97" t="s">
        <v>94</v>
      </c>
      <c r="O8" s="62" t="s">
        <v>95</v>
      </c>
    </row>
    <row r="9" spans="1:15" s="69" customFormat="1" ht="113.7" x14ac:dyDescent="0.4">
      <c r="A9" s="74">
        <v>5</v>
      </c>
      <c r="B9" s="62" t="s">
        <v>96</v>
      </c>
      <c r="C9" s="99" t="s">
        <v>97</v>
      </c>
      <c r="D9" s="99" t="s">
        <v>98</v>
      </c>
      <c r="E9" s="62" t="s">
        <v>99</v>
      </c>
      <c r="F9" s="62" t="s">
        <v>96</v>
      </c>
      <c r="G9" s="62" t="s">
        <v>96</v>
      </c>
      <c r="H9" s="62" t="s">
        <v>96</v>
      </c>
      <c r="I9" s="99" t="s">
        <v>97</v>
      </c>
      <c r="J9" s="62" t="s">
        <v>100</v>
      </c>
      <c r="K9" s="70" t="s">
        <v>101</v>
      </c>
      <c r="L9" s="62" t="s">
        <v>102</v>
      </c>
      <c r="M9" s="62" t="s">
        <v>103</v>
      </c>
      <c r="N9" s="97" t="s">
        <v>95</v>
      </c>
      <c r="O9" s="62" t="s">
        <v>104</v>
      </c>
    </row>
    <row r="10" spans="1:15" s="69" customFormat="1" ht="93" x14ac:dyDescent="0.4">
      <c r="A10" s="74">
        <v>6</v>
      </c>
      <c r="B10" s="62" t="s">
        <v>105</v>
      </c>
      <c r="C10" s="99" t="s">
        <v>106</v>
      </c>
      <c r="D10" s="99" t="s">
        <v>106</v>
      </c>
      <c r="E10" s="62" t="s">
        <v>105</v>
      </c>
      <c r="F10" s="62" t="s">
        <v>107</v>
      </c>
      <c r="G10" s="62" t="s">
        <v>107</v>
      </c>
      <c r="H10" s="62" t="s">
        <v>107</v>
      </c>
      <c r="I10" s="99" t="s">
        <v>106</v>
      </c>
      <c r="J10" s="62" t="s">
        <v>108</v>
      </c>
      <c r="K10" s="70" t="s">
        <v>109</v>
      </c>
      <c r="L10" s="62" t="s">
        <v>110</v>
      </c>
      <c r="M10" s="62" t="s">
        <v>111</v>
      </c>
      <c r="N10" s="98" t="s">
        <v>112</v>
      </c>
      <c r="O10" s="98" t="s">
        <v>112</v>
      </c>
    </row>
    <row r="11" spans="1:15" s="69" customFormat="1" ht="93" x14ac:dyDescent="0.4">
      <c r="A11" s="74">
        <v>7</v>
      </c>
      <c r="B11" s="62" t="s">
        <v>113</v>
      </c>
      <c r="C11" s="71" t="s">
        <v>114</v>
      </c>
      <c r="D11" s="71" t="s">
        <v>114</v>
      </c>
      <c r="E11" s="62" t="s">
        <v>115</v>
      </c>
      <c r="F11" s="62" t="s">
        <v>116</v>
      </c>
      <c r="G11" s="62" t="s">
        <v>116</v>
      </c>
      <c r="H11" s="62" t="s">
        <v>116</v>
      </c>
      <c r="I11" s="71" t="s">
        <v>114</v>
      </c>
      <c r="J11" s="62" t="s">
        <v>117</v>
      </c>
      <c r="K11" s="99" t="s">
        <v>118</v>
      </c>
      <c r="L11" s="62" t="s">
        <v>119</v>
      </c>
      <c r="M11" s="62" t="s">
        <v>120</v>
      </c>
      <c r="N11" s="98" t="s">
        <v>112</v>
      </c>
      <c r="O11" s="62" t="s">
        <v>112</v>
      </c>
    </row>
    <row r="12" spans="1:15" s="69" customFormat="1" ht="126" customHeight="1" x14ac:dyDescent="0.4">
      <c r="A12" s="74">
        <v>8</v>
      </c>
      <c r="B12" s="101" t="s">
        <v>121</v>
      </c>
      <c r="C12" s="72" t="s">
        <v>122</v>
      </c>
      <c r="D12" s="72" t="s">
        <v>122</v>
      </c>
      <c r="E12" s="62" t="s">
        <v>121</v>
      </c>
      <c r="F12" s="62" t="s">
        <v>123</v>
      </c>
      <c r="G12" s="62" t="s">
        <v>123</v>
      </c>
      <c r="H12" s="62" t="s">
        <v>123</v>
      </c>
      <c r="I12" s="72" t="s">
        <v>122</v>
      </c>
      <c r="J12" s="62" t="s">
        <v>124</v>
      </c>
      <c r="K12" s="99" t="s">
        <v>125</v>
      </c>
      <c r="L12" s="62" t="s">
        <v>126</v>
      </c>
      <c r="M12" s="62" t="s">
        <v>127</v>
      </c>
      <c r="N12" s="98" t="s">
        <v>112</v>
      </c>
      <c r="O12" s="98" t="s">
        <v>112</v>
      </c>
    </row>
    <row r="13" spans="1:15" s="69" customFormat="1" ht="31" x14ac:dyDescent="0.4">
      <c r="A13" s="74">
        <v>9</v>
      </c>
      <c r="B13" s="62" t="s">
        <v>128</v>
      </c>
      <c r="C13" s="62" t="s">
        <v>129</v>
      </c>
      <c r="D13" s="62" t="s">
        <v>129</v>
      </c>
      <c r="E13" s="62" t="s">
        <v>130</v>
      </c>
      <c r="F13" s="62" t="s">
        <v>130</v>
      </c>
      <c r="G13" s="62" t="s">
        <v>130</v>
      </c>
      <c r="H13" s="62" t="s">
        <v>130</v>
      </c>
      <c r="I13" s="62" t="s">
        <v>129</v>
      </c>
      <c r="J13" s="62" t="s">
        <v>131</v>
      </c>
      <c r="K13" s="62" t="s">
        <v>132</v>
      </c>
      <c r="L13" s="98" t="s">
        <v>112</v>
      </c>
      <c r="M13" s="62" t="s">
        <v>133</v>
      </c>
      <c r="N13" s="98" t="s">
        <v>112</v>
      </c>
      <c r="O13" s="98" t="s">
        <v>112</v>
      </c>
    </row>
    <row r="25" spans="1:15" ht="33" x14ac:dyDescent="0.4">
      <c r="A25" s="124" t="s">
        <v>134</v>
      </c>
      <c r="B25" s="124"/>
      <c r="C25" s="124"/>
    </row>
    <row r="30" spans="1:15" s="67" customFormat="1" ht="68" x14ac:dyDescent="0.4">
      <c r="A30" s="64"/>
      <c r="B30" s="73" t="str">
        <f>B3</f>
        <v>Canal Venturi</v>
      </c>
      <c r="C30" s="73" t="str">
        <f t="shared" ref="C30:O30" si="0">C3</f>
        <v>Débitmètre électromagnétique (eau)</v>
      </c>
      <c r="D30" s="73" t="str">
        <f t="shared" si="0"/>
        <v>Débitmètre électromagnétique (boue/MDV)</v>
      </c>
      <c r="E30" s="73" t="str">
        <f t="shared" si="0"/>
        <v>Seuil</v>
      </c>
      <c r="F30" s="73" t="str">
        <f t="shared" si="0"/>
        <v>Caisson</v>
      </c>
      <c r="G30" s="73" t="str">
        <f t="shared" si="0"/>
        <v>Loi COACHs</v>
      </c>
      <c r="H30" s="73" t="str">
        <f t="shared" si="0"/>
        <v>Modélisation</v>
      </c>
      <c r="I30" s="73" t="str">
        <f t="shared" si="0"/>
        <v>Débitmètre électromagnétique partiellement plein</v>
      </c>
      <c r="J30" s="73" t="str">
        <f t="shared" si="0"/>
        <v>Clapet</v>
      </c>
      <c r="K30" s="73" t="str">
        <f t="shared" si="0"/>
        <v>Hauteur/Vitesse</v>
      </c>
      <c r="L30" s="73" t="str">
        <f t="shared" si="0"/>
        <v>Détecteur de surverse</v>
      </c>
      <c r="M30" s="73" t="str">
        <f t="shared" si="0"/>
        <v>Préleveur Automatique</v>
      </c>
      <c r="N30" s="73" t="str">
        <f t="shared" si="0"/>
        <v>Vanne de prélèvement asservie</v>
      </c>
      <c r="O30" s="73" t="str">
        <f t="shared" si="0"/>
        <v>Prélèvement ponctuel</v>
      </c>
    </row>
    <row r="31" spans="1:15" x14ac:dyDescent="0.4">
      <c r="A31" s="65">
        <v>0</v>
      </c>
      <c r="B31" s="62"/>
      <c r="C31" s="62"/>
      <c r="D31" s="62"/>
      <c r="E31" s="62"/>
      <c r="F31" s="62"/>
      <c r="G31" s="62"/>
      <c r="H31" s="62"/>
      <c r="I31" s="62"/>
      <c r="J31" s="62"/>
      <c r="K31" s="62"/>
      <c r="L31" s="68"/>
      <c r="M31" s="62"/>
      <c r="N31" s="62"/>
      <c r="O31" s="62"/>
    </row>
    <row r="32" spans="1:15" x14ac:dyDescent="0.4">
      <c r="A32" s="65">
        <v>1</v>
      </c>
      <c r="B32" s="22">
        <v>5</v>
      </c>
      <c r="C32" s="20">
        <v>10</v>
      </c>
      <c r="D32" s="20">
        <v>10</v>
      </c>
      <c r="E32" s="22">
        <v>5</v>
      </c>
      <c r="F32" s="22">
        <v>5</v>
      </c>
      <c r="G32" s="22">
        <v>5</v>
      </c>
      <c r="H32" s="22">
        <v>5</v>
      </c>
      <c r="I32" s="20">
        <v>10</v>
      </c>
      <c r="J32" s="22">
        <v>5</v>
      </c>
      <c r="K32" s="22">
        <v>5</v>
      </c>
      <c r="L32" s="21">
        <v>5</v>
      </c>
      <c r="M32" s="22">
        <v>5</v>
      </c>
      <c r="N32" s="22">
        <v>10</v>
      </c>
      <c r="O32" s="22">
        <v>10</v>
      </c>
    </row>
    <row r="33" spans="1:15" x14ac:dyDescent="0.4">
      <c r="A33" s="65">
        <v>2</v>
      </c>
      <c r="B33" s="22">
        <v>10</v>
      </c>
      <c r="C33" s="20">
        <v>20</v>
      </c>
      <c r="D33" s="20">
        <v>20</v>
      </c>
      <c r="E33" s="22">
        <v>10</v>
      </c>
      <c r="F33" s="22">
        <v>10</v>
      </c>
      <c r="G33" s="22">
        <v>20</v>
      </c>
      <c r="H33" s="22">
        <v>10</v>
      </c>
      <c r="I33" s="20">
        <v>20</v>
      </c>
      <c r="J33" s="22">
        <v>10</v>
      </c>
      <c r="K33" s="22">
        <v>10</v>
      </c>
      <c r="L33" s="21">
        <v>20</v>
      </c>
      <c r="M33" s="23">
        <v>20</v>
      </c>
      <c r="N33" s="23">
        <v>30</v>
      </c>
      <c r="O33" s="23">
        <v>30</v>
      </c>
    </row>
    <row r="34" spans="1:15" x14ac:dyDescent="0.4">
      <c r="A34" s="65">
        <v>3</v>
      </c>
      <c r="B34" s="22">
        <v>10</v>
      </c>
      <c r="C34" s="24">
        <v>40</v>
      </c>
      <c r="D34" s="24">
        <v>40</v>
      </c>
      <c r="E34" s="22">
        <v>10</v>
      </c>
      <c r="F34" s="22">
        <v>10</v>
      </c>
      <c r="G34" s="22">
        <v>10</v>
      </c>
      <c r="H34" s="22">
        <v>20</v>
      </c>
      <c r="I34" s="24">
        <v>40</v>
      </c>
      <c r="J34" s="22">
        <v>10</v>
      </c>
      <c r="K34" s="22">
        <v>10</v>
      </c>
      <c r="L34" s="21">
        <v>20</v>
      </c>
      <c r="M34" s="23">
        <v>5</v>
      </c>
      <c r="N34" s="23">
        <v>30</v>
      </c>
      <c r="O34" s="23">
        <v>30</v>
      </c>
    </row>
    <row r="35" spans="1:15" x14ac:dyDescent="0.4">
      <c r="A35" s="65">
        <v>4</v>
      </c>
      <c r="B35" s="22">
        <v>10</v>
      </c>
      <c r="C35" s="24">
        <v>20</v>
      </c>
      <c r="D35" s="24">
        <v>20</v>
      </c>
      <c r="E35" s="22">
        <v>10</v>
      </c>
      <c r="F35" s="22">
        <v>10</v>
      </c>
      <c r="G35" s="22">
        <v>10</v>
      </c>
      <c r="H35" s="22">
        <v>10</v>
      </c>
      <c r="I35" s="24">
        <v>20</v>
      </c>
      <c r="J35" s="22">
        <v>10</v>
      </c>
      <c r="K35" s="22">
        <v>10</v>
      </c>
      <c r="L35" s="21">
        <v>20</v>
      </c>
      <c r="M35" s="23">
        <v>5</v>
      </c>
      <c r="N35" s="23">
        <v>15</v>
      </c>
      <c r="O35" s="23">
        <v>15</v>
      </c>
    </row>
    <row r="36" spans="1:15" x14ac:dyDescent="0.4">
      <c r="A36" s="65">
        <v>5</v>
      </c>
      <c r="B36" s="22">
        <v>10</v>
      </c>
      <c r="C36" s="25">
        <v>20</v>
      </c>
      <c r="D36" s="25">
        <v>20</v>
      </c>
      <c r="E36" s="22">
        <v>10</v>
      </c>
      <c r="F36" s="22">
        <v>10</v>
      </c>
      <c r="G36" s="22">
        <v>10</v>
      </c>
      <c r="H36" s="22">
        <v>10</v>
      </c>
      <c r="I36" s="25">
        <v>20</v>
      </c>
      <c r="J36" s="22">
        <v>10</v>
      </c>
      <c r="K36" s="24">
        <v>40</v>
      </c>
      <c r="L36" s="21">
        <v>20</v>
      </c>
      <c r="M36" s="23">
        <v>5</v>
      </c>
      <c r="N36" s="23">
        <v>15</v>
      </c>
      <c r="O36" s="23">
        <v>15</v>
      </c>
    </row>
    <row r="37" spans="1:15" x14ac:dyDescent="0.4">
      <c r="A37" s="65">
        <v>6</v>
      </c>
      <c r="B37" s="22">
        <v>10</v>
      </c>
      <c r="C37" s="25">
        <v>20</v>
      </c>
      <c r="D37" s="25">
        <v>20</v>
      </c>
      <c r="E37" s="22">
        <v>10</v>
      </c>
      <c r="F37" s="22">
        <v>10</v>
      </c>
      <c r="G37" s="22">
        <v>10</v>
      </c>
      <c r="H37" s="22">
        <v>10</v>
      </c>
      <c r="I37" s="25">
        <v>20</v>
      </c>
      <c r="J37" s="22">
        <v>10</v>
      </c>
      <c r="K37" s="24">
        <v>0</v>
      </c>
      <c r="L37" s="21">
        <v>5</v>
      </c>
      <c r="M37" s="23">
        <v>15</v>
      </c>
      <c r="N37" s="23"/>
      <c r="O37" s="23"/>
    </row>
    <row r="38" spans="1:15" x14ac:dyDescent="0.4">
      <c r="A38" s="65">
        <v>7</v>
      </c>
      <c r="B38" s="22">
        <v>20</v>
      </c>
      <c r="C38" s="28">
        <v>10</v>
      </c>
      <c r="D38" s="28">
        <v>10</v>
      </c>
      <c r="E38" s="22">
        <v>20</v>
      </c>
      <c r="F38" s="22">
        <v>20</v>
      </c>
      <c r="G38" s="22">
        <v>10</v>
      </c>
      <c r="H38" s="22">
        <v>10</v>
      </c>
      <c r="I38" s="28">
        <v>10</v>
      </c>
      <c r="J38" s="22">
        <v>20</v>
      </c>
      <c r="K38" s="25">
        <v>20</v>
      </c>
      <c r="L38" s="21">
        <v>5</v>
      </c>
      <c r="M38" s="23">
        <v>5</v>
      </c>
      <c r="N38" s="23"/>
      <c r="O38" s="23"/>
    </row>
    <row r="39" spans="1:15" x14ac:dyDescent="0.4">
      <c r="A39" s="65">
        <v>8</v>
      </c>
      <c r="B39" s="22">
        <v>20</v>
      </c>
      <c r="C39" s="20">
        <v>20</v>
      </c>
      <c r="D39" s="20">
        <v>20</v>
      </c>
      <c r="E39" s="22">
        <v>20</v>
      </c>
      <c r="F39" s="22">
        <v>20</v>
      </c>
      <c r="G39" s="22">
        <v>20</v>
      </c>
      <c r="H39" s="22">
        <v>20</v>
      </c>
      <c r="I39" s="20">
        <v>20</v>
      </c>
      <c r="J39" s="22">
        <v>20</v>
      </c>
      <c r="K39" s="25">
        <v>20</v>
      </c>
      <c r="L39" s="21">
        <v>5</v>
      </c>
      <c r="M39" s="23">
        <v>20</v>
      </c>
      <c r="N39" s="23"/>
      <c r="O39" s="23"/>
    </row>
    <row r="40" spans="1:15" x14ac:dyDescent="0.4">
      <c r="A40" s="65">
        <v>9</v>
      </c>
      <c r="B40" s="22">
        <v>5</v>
      </c>
      <c r="C40" s="20"/>
      <c r="D40" s="20"/>
      <c r="E40" s="22">
        <v>5</v>
      </c>
      <c r="F40" s="22">
        <v>5</v>
      </c>
      <c r="G40" s="22">
        <v>5</v>
      </c>
      <c r="H40" s="22">
        <v>5</v>
      </c>
      <c r="I40" s="20"/>
      <c r="J40" s="22">
        <v>5</v>
      </c>
      <c r="K40" s="20">
        <v>20</v>
      </c>
      <c r="M40" s="26">
        <v>20</v>
      </c>
      <c r="N40" s="26"/>
      <c r="O40" s="26"/>
    </row>
    <row r="46" spans="1:15" ht="33" x14ac:dyDescent="0.4">
      <c r="A46" s="124" t="s">
        <v>135</v>
      </c>
      <c r="B46" s="124"/>
      <c r="C46" s="124"/>
    </row>
    <row r="47" spans="1:15" x14ac:dyDescent="0.4">
      <c r="A47" s="69" t="s">
        <v>136</v>
      </c>
    </row>
    <row r="48" spans="1:15" x14ac:dyDescent="0.4">
      <c r="A48" s="69" t="s">
        <v>137</v>
      </c>
    </row>
    <row r="49" spans="1:15" x14ac:dyDescent="0.4">
      <c r="A49" s="69" t="s">
        <v>138</v>
      </c>
      <c r="D49" s="69"/>
    </row>
    <row r="50" spans="1:15" x14ac:dyDescent="0.4">
      <c r="A50" s="69" t="s">
        <v>139</v>
      </c>
    </row>
    <row r="51" spans="1:15" s="67" customFormat="1" ht="58.5" customHeight="1" x14ac:dyDescent="0.4">
      <c r="A51" s="64"/>
      <c r="B51" s="73" t="str">
        <f>B3</f>
        <v>Canal Venturi</v>
      </c>
      <c r="C51" s="73" t="str">
        <f t="shared" ref="C51:O51" si="1">C3</f>
        <v>Débitmètre électromagnétique (eau)</v>
      </c>
      <c r="D51" s="73" t="str">
        <f t="shared" si="1"/>
        <v>Débitmètre électromagnétique (boue/MDV)</v>
      </c>
      <c r="E51" s="73" t="str">
        <f t="shared" si="1"/>
        <v>Seuil</v>
      </c>
      <c r="F51" s="73" t="str">
        <f t="shared" si="1"/>
        <v>Caisson</v>
      </c>
      <c r="G51" s="73" t="str">
        <f t="shared" si="1"/>
        <v>Loi COACHs</v>
      </c>
      <c r="H51" s="73" t="str">
        <f t="shared" si="1"/>
        <v>Modélisation</v>
      </c>
      <c r="I51" s="73" t="str">
        <f t="shared" si="1"/>
        <v>Débitmètre électromagnétique partiellement plein</v>
      </c>
      <c r="J51" s="73" t="str">
        <f t="shared" si="1"/>
        <v>Clapet</v>
      </c>
      <c r="K51" s="73" t="str">
        <f t="shared" si="1"/>
        <v>Hauteur/Vitesse</v>
      </c>
      <c r="L51" s="73" t="str">
        <f t="shared" si="1"/>
        <v>Détecteur de surverse</v>
      </c>
      <c r="M51" s="73" t="str">
        <f t="shared" si="1"/>
        <v>Préleveur Automatique</v>
      </c>
      <c r="N51" s="73" t="str">
        <f t="shared" si="1"/>
        <v>Vanne de prélèvement asservie</v>
      </c>
      <c r="O51" s="73" t="str">
        <f t="shared" si="1"/>
        <v>Prélèvement ponctuel</v>
      </c>
    </row>
    <row r="52" spans="1:15" x14ac:dyDescent="0.4">
      <c r="A52" s="65">
        <v>0</v>
      </c>
      <c r="B52" s="36" t="s">
        <v>140</v>
      </c>
      <c r="C52" s="36" t="s">
        <v>140</v>
      </c>
      <c r="D52" s="36" t="s">
        <v>140</v>
      </c>
      <c r="E52" s="36" t="s">
        <v>140</v>
      </c>
      <c r="F52" s="36" t="s">
        <v>140</v>
      </c>
      <c r="G52" s="36" t="s">
        <v>140</v>
      </c>
      <c r="H52" s="36" t="s">
        <v>140</v>
      </c>
      <c r="I52" s="36" t="s">
        <v>140</v>
      </c>
      <c r="J52" s="36" t="s">
        <v>140</v>
      </c>
      <c r="K52" s="36" t="s">
        <v>140</v>
      </c>
      <c r="L52" s="36" t="s">
        <v>140</v>
      </c>
      <c r="M52" s="36" t="s">
        <v>140</v>
      </c>
      <c r="N52" s="36" t="s">
        <v>140</v>
      </c>
      <c r="O52" s="36" t="s">
        <v>140</v>
      </c>
    </row>
    <row r="53" spans="1:15" x14ac:dyDescent="0.4">
      <c r="A53" s="65">
        <v>1</v>
      </c>
      <c r="B53" s="37" t="s">
        <v>141</v>
      </c>
      <c r="C53" s="37" t="s">
        <v>141</v>
      </c>
      <c r="D53" s="37" t="s">
        <v>141</v>
      </c>
      <c r="E53" s="37" t="s">
        <v>141</v>
      </c>
      <c r="F53" s="37" t="s">
        <v>141</v>
      </c>
      <c r="G53" s="37" t="s">
        <v>141</v>
      </c>
      <c r="H53" s="37" t="s">
        <v>141</v>
      </c>
      <c r="I53" s="37" t="s">
        <v>141</v>
      </c>
      <c r="J53" s="37" t="s">
        <v>141</v>
      </c>
      <c r="K53" s="37" t="s">
        <v>141</v>
      </c>
      <c r="L53" s="37" t="s">
        <v>141</v>
      </c>
      <c r="M53" s="36" t="s">
        <v>142</v>
      </c>
      <c r="N53" s="36" t="s">
        <v>141</v>
      </c>
      <c r="O53" s="36" t="s">
        <v>141</v>
      </c>
    </row>
    <row r="54" spans="1:15" x14ac:dyDescent="0.4">
      <c r="A54" s="65">
        <v>2</v>
      </c>
      <c r="B54" s="37" t="s">
        <v>141</v>
      </c>
      <c r="C54" s="37" t="s">
        <v>141</v>
      </c>
      <c r="D54" s="37" t="s">
        <v>141</v>
      </c>
      <c r="E54" s="37" t="s">
        <v>141</v>
      </c>
      <c r="F54" s="37" t="s">
        <v>141</v>
      </c>
      <c r="G54" s="37" t="s">
        <v>141</v>
      </c>
      <c r="H54" s="37" t="s">
        <v>141</v>
      </c>
      <c r="I54" s="37" t="s">
        <v>141</v>
      </c>
      <c r="J54" s="37" t="s">
        <v>141</v>
      </c>
      <c r="K54" s="37" t="s">
        <v>141</v>
      </c>
      <c r="L54" s="37" t="s">
        <v>141</v>
      </c>
      <c r="M54" s="37" t="s">
        <v>142</v>
      </c>
      <c r="N54" s="36" t="s">
        <v>141</v>
      </c>
      <c r="O54" s="37" t="s">
        <v>141</v>
      </c>
    </row>
    <row r="55" spans="1:15" x14ac:dyDescent="0.4">
      <c r="A55" s="65">
        <v>3</v>
      </c>
      <c r="B55" s="37" t="s">
        <v>141</v>
      </c>
      <c r="C55" s="37" t="s">
        <v>143</v>
      </c>
      <c r="D55" s="37" t="s">
        <v>143</v>
      </c>
      <c r="E55" s="37" t="s">
        <v>142</v>
      </c>
      <c r="F55" s="37" t="s">
        <v>141</v>
      </c>
      <c r="G55" s="37" t="s">
        <v>142</v>
      </c>
      <c r="H55" s="37" t="s">
        <v>142</v>
      </c>
      <c r="I55" s="37" t="s">
        <v>142</v>
      </c>
      <c r="J55" s="37" t="s">
        <v>142</v>
      </c>
      <c r="K55" s="37" t="s">
        <v>142</v>
      </c>
      <c r="L55" s="37" t="s">
        <v>142</v>
      </c>
      <c r="M55" s="35" t="s">
        <v>142</v>
      </c>
      <c r="N55" s="36" t="s">
        <v>141</v>
      </c>
      <c r="O55" s="35" t="s">
        <v>141</v>
      </c>
    </row>
    <row r="56" spans="1:15" x14ac:dyDescent="0.4">
      <c r="A56" s="65">
        <v>4</v>
      </c>
      <c r="B56" s="37" t="s">
        <v>141</v>
      </c>
      <c r="C56" s="37" t="s">
        <v>142</v>
      </c>
      <c r="D56" s="37" t="s">
        <v>142</v>
      </c>
      <c r="E56" s="37" t="s">
        <v>142</v>
      </c>
      <c r="F56" s="37" t="s">
        <v>142</v>
      </c>
      <c r="G56" s="37" t="s">
        <v>142</v>
      </c>
      <c r="H56" s="37" t="s">
        <v>142</v>
      </c>
      <c r="I56" s="37" t="s">
        <v>142</v>
      </c>
      <c r="J56" s="37" t="s">
        <v>142</v>
      </c>
      <c r="K56" s="37" t="s">
        <v>142</v>
      </c>
      <c r="L56" s="37" t="s">
        <v>142</v>
      </c>
      <c r="M56" s="35" t="s">
        <v>142</v>
      </c>
      <c r="N56" s="35" t="s">
        <v>141</v>
      </c>
      <c r="O56" s="37" t="s">
        <v>141</v>
      </c>
    </row>
    <row r="57" spans="1:15" x14ac:dyDescent="0.4">
      <c r="A57" s="65">
        <v>5</v>
      </c>
      <c r="B57" s="37" t="s">
        <v>142</v>
      </c>
      <c r="C57" s="37" t="s">
        <v>142</v>
      </c>
      <c r="D57" s="37" t="s">
        <v>142</v>
      </c>
      <c r="E57" s="37" t="s">
        <v>142</v>
      </c>
      <c r="F57" s="37" t="s">
        <v>142</v>
      </c>
      <c r="G57" s="37" t="s">
        <v>142</v>
      </c>
      <c r="H57" s="37" t="s">
        <v>142</v>
      </c>
      <c r="I57" s="37" t="s">
        <v>142</v>
      </c>
      <c r="J57" s="37" t="s">
        <v>142</v>
      </c>
      <c r="K57" s="37" t="s">
        <v>142</v>
      </c>
      <c r="L57" s="37" t="s">
        <v>142</v>
      </c>
      <c r="M57" s="35" t="s">
        <v>142</v>
      </c>
      <c r="N57" s="35" t="s">
        <v>141</v>
      </c>
      <c r="O57" s="35" t="s">
        <v>141</v>
      </c>
    </row>
    <row r="58" spans="1:15" x14ac:dyDescent="0.4">
      <c r="A58" s="65">
        <v>6</v>
      </c>
      <c r="B58" s="37" t="s">
        <v>142</v>
      </c>
      <c r="C58" s="37" t="s">
        <v>142</v>
      </c>
      <c r="D58" s="37" t="s">
        <v>142</v>
      </c>
      <c r="E58" s="37" t="s">
        <v>142</v>
      </c>
      <c r="F58" s="37" t="s">
        <v>142</v>
      </c>
      <c r="G58" s="37" t="s">
        <v>142</v>
      </c>
      <c r="H58" s="37" t="s">
        <v>142</v>
      </c>
      <c r="I58" s="37" t="s">
        <v>142</v>
      </c>
      <c r="J58" s="37" t="s">
        <v>142</v>
      </c>
      <c r="K58" s="37" t="s">
        <v>142</v>
      </c>
      <c r="L58" s="37" t="s">
        <v>142</v>
      </c>
      <c r="M58" s="35" t="s">
        <v>141</v>
      </c>
      <c r="N58" s="35"/>
      <c r="O58" s="35"/>
    </row>
    <row r="59" spans="1:15" x14ac:dyDescent="0.4">
      <c r="A59" s="65">
        <v>7</v>
      </c>
      <c r="B59" s="37" t="s">
        <v>142</v>
      </c>
      <c r="C59" s="37" t="s">
        <v>142</v>
      </c>
      <c r="D59" s="37" t="s">
        <v>142</v>
      </c>
      <c r="E59" s="37" t="s">
        <v>142</v>
      </c>
      <c r="F59" s="37" t="s">
        <v>142</v>
      </c>
      <c r="G59" s="37" t="s">
        <v>142</v>
      </c>
      <c r="H59" s="37" t="s">
        <v>142</v>
      </c>
      <c r="I59" s="37" t="s">
        <v>142</v>
      </c>
      <c r="J59" s="37" t="s">
        <v>142</v>
      </c>
      <c r="K59" s="37" t="s">
        <v>142</v>
      </c>
      <c r="L59" s="37" t="s">
        <v>142</v>
      </c>
      <c r="M59" s="35" t="s">
        <v>142</v>
      </c>
      <c r="N59" s="35"/>
      <c r="O59" s="35"/>
    </row>
    <row r="60" spans="1:15" x14ac:dyDescent="0.4">
      <c r="A60" s="65">
        <v>8</v>
      </c>
      <c r="B60" s="37" t="s">
        <v>142</v>
      </c>
      <c r="C60" s="37" t="s">
        <v>142</v>
      </c>
      <c r="D60" s="37" t="s">
        <v>141</v>
      </c>
      <c r="E60" s="37" t="s">
        <v>142</v>
      </c>
      <c r="F60" s="37" t="s">
        <v>142</v>
      </c>
      <c r="G60" s="37" t="s">
        <v>142</v>
      </c>
      <c r="H60" s="37" t="s">
        <v>142</v>
      </c>
      <c r="I60" s="37" t="s">
        <v>142</v>
      </c>
      <c r="J60" s="37" t="s">
        <v>142</v>
      </c>
      <c r="K60" s="37" t="s">
        <v>142</v>
      </c>
      <c r="L60" s="37" t="s">
        <v>142</v>
      </c>
      <c r="M60" s="35" t="s">
        <v>142</v>
      </c>
      <c r="N60" s="35"/>
      <c r="O60" s="35"/>
    </row>
    <row r="61" spans="1:15" x14ac:dyDescent="0.4">
      <c r="A61" s="65">
        <v>9</v>
      </c>
      <c r="B61" s="37" t="s">
        <v>142</v>
      </c>
      <c r="C61" s="37"/>
      <c r="D61" s="37"/>
      <c r="E61" s="37" t="s">
        <v>141</v>
      </c>
      <c r="F61" s="37" t="s">
        <v>141</v>
      </c>
      <c r="G61" s="37" t="s">
        <v>141</v>
      </c>
      <c r="H61" s="37" t="s">
        <v>141</v>
      </c>
      <c r="I61" s="37" t="s">
        <v>141</v>
      </c>
      <c r="J61" s="37" t="s">
        <v>141</v>
      </c>
      <c r="K61" s="37" t="s">
        <v>141</v>
      </c>
      <c r="L61" s="37" t="s">
        <v>141</v>
      </c>
      <c r="M61" s="35" t="s">
        <v>142</v>
      </c>
      <c r="N61" s="35"/>
      <c r="O61" s="35"/>
    </row>
  </sheetData>
  <mergeCells count="2">
    <mergeCell ref="A25:C25"/>
    <mergeCell ref="A46:C46"/>
  </mergeCells>
  <conditionalFormatting sqref="B3:N3">
    <cfRule type="expression" priority="10">
      <formula>IF(#REF!="Industrie",1,0)</formula>
    </cfRule>
  </conditionalFormatting>
  <conditionalFormatting sqref="B30:O30">
    <cfRule type="expression" priority="5">
      <formula>IF(#REF!="Industrie",1,0)</formula>
    </cfRule>
  </conditionalFormatting>
  <conditionalFormatting sqref="B51:O51">
    <cfRule type="expression" priority="1">
      <formula>IF(#REF!="Industrie",1,0)</formula>
    </cfRule>
  </conditionalFormatting>
  <conditionalFormatting sqref="M33:O33">
    <cfRule type="expression" dxfId="2" priority="7">
      <formula>IF($U$44="x",1,0)</formula>
    </cfRule>
  </conditionalFormatting>
  <conditionalFormatting sqref="M37:O37">
    <cfRule type="expression" dxfId="1" priority="8">
      <formula>IF($U$44="x",1,0)</formula>
    </cfRule>
  </conditionalFormatting>
  <conditionalFormatting sqref="M58:O58">
    <cfRule type="expression" dxfId="0" priority="4">
      <formula>IF($U$44="x",1,0)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9"/>
  <dimension ref="A1:AD51"/>
  <sheetViews>
    <sheetView showGridLines="0" zoomScale="90" zoomScaleNormal="90" workbookViewId="0">
      <selection activeCell="E3" sqref="E3:F19"/>
    </sheetView>
  </sheetViews>
  <sheetFormatPr baseColWidth="10" defaultColWidth="11.41015625" defaultRowHeight="12.7" x14ac:dyDescent="0.4"/>
  <cols>
    <col min="1" max="1" width="36.87890625" bestFit="1" customWidth="1"/>
    <col min="2" max="2" width="24.41015625" customWidth="1"/>
    <col min="3" max="3" width="20.5859375" customWidth="1"/>
    <col min="4" max="4" width="30.29296875" customWidth="1"/>
    <col min="7" max="7" width="19" customWidth="1"/>
    <col min="14" max="14" width="13.41015625" customWidth="1"/>
  </cols>
  <sheetData>
    <row r="1" spans="1:29" ht="13" thickBot="1" x14ac:dyDescent="0.45">
      <c r="O1" s="12"/>
      <c r="P1" s="13" t="s">
        <v>144</v>
      </c>
      <c r="Q1" s="2"/>
      <c r="R1" s="33">
        <v>34</v>
      </c>
      <c r="S1" s="14">
        <f>R1+2</f>
        <v>36</v>
      </c>
      <c r="T1" s="14">
        <f t="shared" ref="T1:AB1" si="0">S1+2</f>
        <v>38</v>
      </c>
      <c r="U1" s="14">
        <f t="shared" si="0"/>
        <v>40</v>
      </c>
      <c r="V1" s="14">
        <f t="shared" si="0"/>
        <v>42</v>
      </c>
      <c r="W1" s="14">
        <f t="shared" si="0"/>
        <v>44</v>
      </c>
      <c r="X1" s="14">
        <f t="shared" si="0"/>
        <v>46</v>
      </c>
      <c r="Y1" s="14">
        <f t="shared" si="0"/>
        <v>48</v>
      </c>
      <c r="Z1" s="14">
        <f t="shared" si="0"/>
        <v>50</v>
      </c>
      <c r="AA1" s="14">
        <f t="shared" si="0"/>
        <v>52</v>
      </c>
      <c r="AB1" s="14">
        <f t="shared" si="0"/>
        <v>54</v>
      </c>
      <c r="AC1" s="15">
        <f>AB1+2</f>
        <v>56</v>
      </c>
    </row>
    <row r="2" spans="1:29" ht="13" thickBot="1" x14ac:dyDescent="0.45">
      <c r="O2" s="1" t="s">
        <v>4</v>
      </c>
      <c r="P2" s="1" t="s">
        <v>4</v>
      </c>
      <c r="Q2" s="3"/>
      <c r="R2" s="1" t="s">
        <v>1</v>
      </c>
      <c r="S2" s="1" t="s">
        <v>2</v>
      </c>
      <c r="T2" s="1" t="s">
        <v>3</v>
      </c>
      <c r="U2" s="1" t="s">
        <v>6</v>
      </c>
      <c r="V2" s="1" t="s">
        <v>7</v>
      </c>
      <c r="W2" s="1" t="s">
        <v>8</v>
      </c>
      <c r="X2" s="1" t="s">
        <v>9</v>
      </c>
      <c r="Y2" s="1" t="s">
        <v>10</v>
      </c>
      <c r="Z2" s="1" t="s">
        <v>11</v>
      </c>
      <c r="AA2" s="1" t="s">
        <v>12</v>
      </c>
      <c r="AB2" s="1" t="s">
        <v>13</v>
      </c>
      <c r="AC2" s="16" t="s">
        <v>14</v>
      </c>
    </row>
    <row r="3" spans="1:29" ht="13" thickBot="1" x14ac:dyDescent="0.45">
      <c r="A3" s="5" t="s">
        <v>145</v>
      </c>
      <c r="B3" s="5" t="s">
        <v>146</v>
      </c>
      <c r="D3" s="11" t="s">
        <v>147</v>
      </c>
      <c r="E3" s="5" t="s">
        <v>181</v>
      </c>
      <c r="F3" s="5" t="s">
        <v>182</v>
      </c>
      <c r="G3" s="11" t="s">
        <v>147</v>
      </c>
      <c r="H3" s="11" t="s">
        <v>147</v>
      </c>
      <c r="I3" s="5" t="s">
        <v>4</v>
      </c>
      <c r="O3" s="1" t="s">
        <v>148</v>
      </c>
      <c r="P3" s="1" t="s">
        <v>149</v>
      </c>
      <c r="Q3" s="17" t="s">
        <v>0</v>
      </c>
      <c r="R3" s="30" t="e">
        <f ca="1">IF(OR(INDIRECT("SYNTHESE!C"&amp;R$1)=PARAM!$O3,INDIRECT("SYNTHESE!C"&amp;R$1)=PARAM!$P3),INDIRECT("SYNTHESE!G"&amp;R$1),"")</f>
        <v>#REF!</v>
      </c>
      <c r="S3" s="30" t="e">
        <f ca="1">IF(OR(INDIRECT("SYNTHESE!C"&amp;S$1)=PARAM!$O3,INDIRECT("SYNTHESE!C"&amp;S$1)=PARAM!$P3),INDIRECT("SYNTHESE!G"&amp;S$1),"")</f>
        <v>#REF!</v>
      </c>
      <c r="T3" s="30" t="e">
        <f ca="1">IF(OR(INDIRECT("SYNTHESE!C"&amp;T$1)=PARAM!$O3,INDIRECT("SYNTHESE!C"&amp;T$1)=PARAM!$P3),INDIRECT("SYNTHESE!G"&amp;T$1),"")</f>
        <v>#REF!</v>
      </c>
      <c r="U3" s="30" t="e">
        <f ca="1">IF(OR(INDIRECT("SYNTHESE!C"&amp;U$1)=PARAM!$O3,INDIRECT("SYNTHESE!C"&amp;U$1)=PARAM!$P3),INDIRECT("SYNTHESE!G"&amp;U$1),"")</f>
        <v>#REF!</v>
      </c>
      <c r="V3" s="30" t="e">
        <f ca="1">IF(OR(INDIRECT("SYNTHESE!C"&amp;V$1)=PARAM!$O3,INDIRECT("SYNTHESE!C"&amp;V$1)=PARAM!$P3),INDIRECT("SYNTHESE!G"&amp;V$1),"")</f>
        <v>#REF!</v>
      </c>
      <c r="W3" s="30" t="e">
        <f ca="1">IF(OR(INDIRECT("SYNTHESE!C"&amp;W$1)=PARAM!$O3,INDIRECT("SYNTHESE!C"&amp;W$1)=PARAM!$P3),INDIRECT("SYNTHESE!G"&amp;W$1),"")</f>
        <v>#REF!</v>
      </c>
      <c r="X3" s="30" t="e">
        <f ca="1">IF(OR(INDIRECT("SYNTHESE!C"&amp;X$1)=PARAM!$O3,INDIRECT("SYNTHESE!C"&amp;X$1)=PARAM!$P3),INDIRECT("SYNTHESE!G"&amp;X$1),"")</f>
        <v>#REF!</v>
      </c>
      <c r="Y3" s="30" t="e">
        <f ca="1">IF(OR(INDIRECT("SYNTHESE!C"&amp;Y$1)=PARAM!$O3,INDIRECT("SYNTHESE!C"&amp;Y$1)=PARAM!$P3),INDIRECT("SYNTHESE!G"&amp;Y$1),"")</f>
        <v>#REF!</v>
      </c>
      <c r="Z3" s="30" t="e">
        <f ca="1">IF(OR(INDIRECT("SYNTHESE!C"&amp;Z$1)=PARAM!$O3,INDIRECT("SYNTHESE!C"&amp;Z$1)=PARAM!$P3),INDIRECT("SYNTHESE!G"&amp;Z$1),"")</f>
        <v>#REF!</v>
      </c>
      <c r="AA3" s="30" t="e">
        <f ca="1">IF(OR(INDIRECT("SYNTHESE!C"&amp;AA$1)=PARAM!$O3,INDIRECT("SYNTHESE!C"&amp;AA$1)=PARAM!$P3),INDIRECT("SYNTHESE!G"&amp;AA$1),"")</f>
        <v>#REF!</v>
      </c>
      <c r="AB3" s="30" t="e">
        <f ca="1">IF(OR(INDIRECT("SYNTHESE!C"&amp;AB$1)=PARAM!$O3,INDIRECT("SYNTHESE!C"&amp;AB$1)=PARAM!$P3),INDIRECT("SYNTHESE!G"&amp;AB$1),"")</f>
        <v>#REF!</v>
      </c>
      <c r="AC3" s="30" t="e">
        <f ca="1">IF(OR(INDIRECT("SYNTHESE!C"&amp;AC$1)=PARAM!$O3,INDIRECT("SYNTHESE!C"&amp;AC$1)=PARAM!$P3),INDIRECT("SYNTHESE!G"&amp;AC$1),"")</f>
        <v>#REF!</v>
      </c>
    </row>
    <row r="4" spans="1:29" ht="13" thickBot="1" x14ac:dyDescent="0.45">
      <c r="A4" t="s">
        <v>43</v>
      </c>
      <c r="B4" t="s">
        <v>52</v>
      </c>
      <c r="D4" s="9" t="s">
        <v>150</v>
      </c>
      <c r="E4" s="1" t="s">
        <v>151</v>
      </c>
      <c r="F4" s="8" t="s">
        <v>152</v>
      </c>
      <c r="G4" s="1" t="s">
        <v>18</v>
      </c>
      <c r="H4" t="s">
        <v>153</v>
      </c>
      <c r="I4" s="1" t="s">
        <v>151</v>
      </c>
      <c r="O4" s="127" t="str">
        <f ca="1">IF(COUNTIF(R3:AC4,"Non validé par absence d'équipement")&gt;0,"Non validé",IF(COUNTIF(R3:AC4,"Non validé")&gt;0,"Non validé",IF(COUNTIF(R3:AC4,"Validé avec réserve")&gt;0,"Validé avec réserve",IF(COUNTIF(R3:AC4,"Validé")&gt;0,"Validé",""))))</f>
        <v/>
      </c>
      <c r="P4" s="129"/>
      <c r="Q4" s="19" t="s">
        <v>5</v>
      </c>
      <c r="R4" s="30" t="e">
        <f ca="1">IF(OR(INDIRECT("SYNTHESE!C"&amp;R$1)=PARAM!$O3,INDIRECT("SYNTHESE!C"&amp;R$1)=PARAM!$P3),INDIRECT("SYNTHESE!G"&amp;R$1+1),"")</f>
        <v>#REF!</v>
      </c>
      <c r="S4" s="30" t="e">
        <f ca="1">IF(OR(INDIRECT("SYNTHESE!C"&amp;S$1)=PARAM!$O3,INDIRECT("SYNTHESE!C"&amp;S$1)=PARAM!$P3),INDIRECT("SYNTHESE!G"&amp;S$1+1),"")</f>
        <v>#REF!</v>
      </c>
      <c r="T4" s="30" t="e">
        <f ca="1">IF(OR(INDIRECT("SYNTHESE!C"&amp;T$1)=PARAM!$O3,INDIRECT("SYNTHESE!C"&amp;T$1)=PARAM!$P3),INDIRECT("SYNTHESE!G"&amp;T$1+1),"")</f>
        <v>#REF!</v>
      </c>
      <c r="U4" s="30" t="e">
        <f ca="1">IF(OR(INDIRECT("SYNTHESE!C"&amp;U$1)=PARAM!$O3,INDIRECT("SYNTHESE!C"&amp;U$1)=PARAM!$P3),INDIRECT("SYNTHESE!G"&amp;U$1+1),"")</f>
        <v>#REF!</v>
      </c>
      <c r="V4" s="30" t="e">
        <f ca="1">IF(OR(INDIRECT("SYNTHESE!C"&amp;V$1)=PARAM!$O3,INDIRECT("SYNTHESE!C"&amp;V$1)=PARAM!$P3),INDIRECT("SYNTHESE!G"&amp;V$1+1),"")</f>
        <v>#REF!</v>
      </c>
      <c r="W4" s="30" t="e">
        <f ca="1">IF(OR(INDIRECT("SYNTHESE!C"&amp;W$1)=PARAM!$O3,INDIRECT("SYNTHESE!C"&amp;W$1)=PARAM!$P3),INDIRECT("SYNTHESE!G"&amp;W$1+1),"")</f>
        <v>#REF!</v>
      </c>
      <c r="X4" s="30" t="e">
        <f ca="1">IF(OR(INDIRECT("SYNTHESE!C"&amp;X$1)=PARAM!$O3,INDIRECT("SYNTHESE!C"&amp;X$1)=PARAM!$P3),INDIRECT("SYNTHESE!G"&amp;X$1+1),"")</f>
        <v>#REF!</v>
      </c>
      <c r="Y4" s="30" t="e">
        <f ca="1">IF(OR(INDIRECT("SYNTHESE!C"&amp;Y$1)=PARAM!$O3,INDIRECT("SYNTHESE!C"&amp;Y$1)=PARAM!$P3),INDIRECT("SYNTHESE!G"&amp;Y$1+1),"")</f>
        <v>#REF!</v>
      </c>
      <c r="Z4" s="30" t="e">
        <f ca="1">IF(OR(INDIRECT("SYNTHESE!C"&amp;Z$1)=PARAM!$O3,INDIRECT("SYNTHESE!C"&amp;Z$1)=PARAM!$P3),INDIRECT("SYNTHESE!G"&amp;Z$1+1),"")</f>
        <v>#REF!</v>
      </c>
      <c r="AA4" s="30" t="e">
        <f ca="1">IF(OR(INDIRECT("SYNTHESE!C"&amp;AA$1)=PARAM!$O3,INDIRECT("SYNTHESE!C"&amp;AA$1)=PARAM!$P3),INDIRECT("SYNTHESE!G"&amp;AA$1+1),"")</f>
        <v>#REF!</v>
      </c>
      <c r="AB4" s="30" t="e">
        <f ca="1">IF(OR(INDIRECT("SYNTHESE!C"&amp;AB$1)=PARAM!$O3,INDIRECT("SYNTHESE!C"&amp;AB$1)=PARAM!$P3),INDIRECT("SYNTHESE!G"&amp;AB$1+1),"")</f>
        <v>#REF!</v>
      </c>
      <c r="AC4" s="30" t="e">
        <f ca="1">IF(OR(INDIRECT("SYNTHESE!C"&amp;AC$1)=PARAM!$O3,INDIRECT("SYNTHESE!C"&amp;AC$1)=PARAM!$P3),INDIRECT("SYNTHESE!G"&amp;AC$1+1),"")</f>
        <v>#REF!</v>
      </c>
    </row>
    <row r="5" spans="1:29" ht="13" thickBot="1" x14ac:dyDescent="0.45">
      <c r="A5" t="s">
        <v>44</v>
      </c>
      <c r="B5" t="s">
        <v>53</v>
      </c>
      <c r="D5" s="7" t="s">
        <v>39</v>
      </c>
      <c r="E5" s="1" t="s">
        <v>148</v>
      </c>
      <c r="F5" s="8" t="s">
        <v>154</v>
      </c>
      <c r="G5" s="1" t="s">
        <v>155</v>
      </c>
      <c r="H5" t="s">
        <v>156</v>
      </c>
      <c r="I5" s="1" t="s">
        <v>148</v>
      </c>
      <c r="O5" s="1"/>
      <c r="P5" s="8"/>
      <c r="Q5" s="3"/>
      <c r="AC5" s="4"/>
    </row>
    <row r="6" spans="1:29" ht="13" thickBot="1" x14ac:dyDescent="0.45">
      <c r="A6" t="s">
        <v>45</v>
      </c>
      <c r="B6" t="s">
        <v>54</v>
      </c>
      <c r="D6" s="42" t="s">
        <v>30</v>
      </c>
      <c r="E6" s="1" t="s">
        <v>20</v>
      </c>
      <c r="F6" s="8" t="s">
        <v>157</v>
      </c>
      <c r="I6" s="1" t="s">
        <v>20</v>
      </c>
      <c r="O6" s="1" t="s">
        <v>20</v>
      </c>
      <c r="P6" s="1" t="s">
        <v>158</v>
      </c>
      <c r="Q6" s="17" t="s">
        <v>0</v>
      </c>
      <c r="R6" s="30" t="e">
        <f ca="1">IF(OR(INDIRECT("SYNTHESE!C"&amp;R$1)=PARAM!$O6,INDIRECT("SYNTHESE!C"&amp;R$1)=PARAM!$P6),INDIRECT("SYNTHESE!G"&amp;R$1),"")</f>
        <v>#REF!</v>
      </c>
      <c r="S6" s="30" t="e">
        <f ca="1">IF(OR(INDIRECT("SYNTHESE!C"&amp;S$1)=PARAM!$O6,INDIRECT("SYNTHESE!C"&amp;S$1)=PARAM!$P6),INDIRECT("SYNTHESE!G"&amp;S$1),"")</f>
        <v>#REF!</v>
      </c>
      <c r="T6" s="30" t="e">
        <f ca="1">IF(OR(INDIRECT("SYNTHESE!C"&amp;T$1)=PARAM!$O6,INDIRECT("SYNTHESE!C"&amp;T$1)=PARAM!$P6),INDIRECT("SYNTHESE!G"&amp;T$1),"")</f>
        <v>#REF!</v>
      </c>
      <c r="U6" s="30" t="e">
        <f ca="1">IF(OR(INDIRECT("SYNTHESE!C"&amp;U$1)=PARAM!$O6,INDIRECT("SYNTHESE!C"&amp;U$1)=PARAM!$P6),INDIRECT("SYNTHESE!G"&amp;U$1),"")</f>
        <v>#REF!</v>
      </c>
      <c r="V6" s="30" t="e">
        <f ca="1">IF(OR(INDIRECT("SYNTHESE!C"&amp;V$1)=PARAM!$O6,INDIRECT("SYNTHESE!C"&amp;V$1)=PARAM!$P6),INDIRECT("SYNTHESE!G"&amp;V$1),"")</f>
        <v>#REF!</v>
      </c>
      <c r="W6" s="30" t="e">
        <f ca="1">IF(OR(INDIRECT("SYNTHESE!C"&amp;W$1)=PARAM!$O6,INDIRECT("SYNTHESE!C"&amp;W$1)=PARAM!$P6),INDIRECT("SYNTHESE!G"&amp;W$1),"")</f>
        <v>#REF!</v>
      </c>
      <c r="X6" s="30" t="e">
        <f ca="1">IF(OR(INDIRECT("SYNTHESE!C"&amp;X$1)=PARAM!$O6,INDIRECT("SYNTHESE!C"&amp;X$1)=PARAM!$P6),INDIRECT("SYNTHESE!G"&amp;X$1),"")</f>
        <v>#REF!</v>
      </c>
      <c r="Y6" s="30" t="e">
        <f ca="1">IF(OR(INDIRECT("SYNTHESE!C"&amp;Y$1)=PARAM!$O6,INDIRECT("SYNTHESE!C"&amp;Y$1)=PARAM!$P6),INDIRECT("SYNTHESE!G"&amp;Y$1),"")</f>
        <v>#REF!</v>
      </c>
      <c r="Z6" s="30" t="e">
        <f ca="1">IF(OR(INDIRECT("SYNTHESE!C"&amp;Z$1)=PARAM!$O6,INDIRECT("SYNTHESE!C"&amp;Z$1)=PARAM!$P6),INDIRECT("SYNTHESE!G"&amp;Z$1),"")</f>
        <v>#REF!</v>
      </c>
      <c r="AA6" s="30" t="e">
        <f ca="1">IF(OR(INDIRECT("SYNTHESE!C"&amp;AA$1)=PARAM!$O6,INDIRECT("SYNTHESE!C"&amp;AA$1)=PARAM!$P6),INDIRECT("SYNTHESE!G"&amp;AA$1),"")</f>
        <v>#REF!</v>
      </c>
      <c r="AB6" s="30" t="e">
        <f ca="1">IF(OR(INDIRECT("SYNTHESE!C"&amp;AB$1)=PARAM!$O6,INDIRECT("SYNTHESE!C"&amp;AB$1)=PARAM!$P6),INDIRECT("SYNTHESE!G"&amp;AB$1),"")</f>
        <v>#REF!</v>
      </c>
      <c r="AC6" s="30" t="e">
        <f ca="1">IF(OR(INDIRECT("SYNTHESE!C"&amp;AC$1)=PARAM!$O6,INDIRECT("SYNTHESE!C"&amp;AC$1)=PARAM!$P6),INDIRECT("SYNTHESE!G"&amp;AC$1),"")</f>
        <v>#REF!</v>
      </c>
    </row>
    <row r="7" spans="1:29" ht="13" thickBot="1" x14ac:dyDescent="0.45">
      <c r="A7" t="s">
        <v>46</v>
      </c>
      <c r="D7" s="29" t="s">
        <v>159</v>
      </c>
      <c r="E7" s="1" t="s">
        <v>160</v>
      </c>
      <c r="F7" s="8" t="s">
        <v>161</v>
      </c>
      <c r="I7" s="1" t="s">
        <v>160</v>
      </c>
      <c r="O7" s="127" t="str">
        <f ca="1">IF(COUNTIF(R6:AC7,"Non validé par absence d'équipement")&gt;0,"Non validé",IF(COUNTIF(R6:AC7,"Non validé")&gt;0,"Non validé",IF(COUNTIF(R6:AC7,"Validé avec réserve")&gt;0,"Validé avec réserve",IF(COUNTIF(R6:AC7,"Validé")&gt;0,"Validé",""))))</f>
        <v/>
      </c>
      <c r="P7" s="128"/>
      <c r="Q7" s="18" t="s">
        <v>5</v>
      </c>
      <c r="R7" s="30" t="e">
        <f ca="1">IF(OR(INDIRECT("SYNTHESE!C"&amp;R$1)=PARAM!$O6,INDIRECT("SYNTHESE!C"&amp;R$1)=PARAM!$P6),INDIRECT("SYNTHESE!G"&amp;R$1+1),"")</f>
        <v>#REF!</v>
      </c>
      <c r="S7" s="30" t="e">
        <f ca="1">IF(OR(INDIRECT("SYNTHESE!C"&amp;S$1)=PARAM!$O6,INDIRECT("SYNTHESE!C"&amp;S$1)=PARAM!$P6),INDIRECT("SYNTHESE!G"&amp;S$1+1),"")</f>
        <v>#REF!</v>
      </c>
      <c r="T7" s="30" t="e">
        <f ca="1">IF(OR(INDIRECT("SYNTHESE!C"&amp;T$1)=PARAM!$O6,INDIRECT("SYNTHESE!C"&amp;T$1)=PARAM!$P6),INDIRECT("SYNTHESE!G"&amp;T$1+1),"")</f>
        <v>#REF!</v>
      </c>
      <c r="U7" s="30" t="e">
        <f ca="1">IF(OR(INDIRECT("SYNTHESE!C"&amp;U$1)=PARAM!$O6,INDIRECT("SYNTHESE!C"&amp;U$1)=PARAM!$P6),INDIRECT("SYNTHESE!G"&amp;U$1+1),"")</f>
        <v>#REF!</v>
      </c>
      <c r="V7" s="30" t="e">
        <f ca="1">IF(OR(INDIRECT("SYNTHESE!C"&amp;V$1)=PARAM!$O6,INDIRECT("SYNTHESE!C"&amp;V$1)=PARAM!$P6),INDIRECT("SYNTHESE!G"&amp;V$1+1),"")</f>
        <v>#REF!</v>
      </c>
      <c r="W7" s="30" t="e">
        <f ca="1">IF(OR(INDIRECT("SYNTHESE!C"&amp;W$1)=PARAM!$O6,INDIRECT("SYNTHESE!C"&amp;W$1)=PARAM!$P6),INDIRECT("SYNTHESE!G"&amp;W$1+1),"")</f>
        <v>#REF!</v>
      </c>
      <c r="X7" s="30" t="e">
        <f ca="1">IF(OR(INDIRECT("SYNTHESE!C"&amp;X$1)=PARAM!$O6,INDIRECT("SYNTHESE!C"&amp;X$1)=PARAM!$P6),INDIRECT("SYNTHESE!G"&amp;X$1+1),"")</f>
        <v>#REF!</v>
      </c>
      <c r="Y7" s="30" t="e">
        <f ca="1">IF(OR(INDIRECT("SYNTHESE!C"&amp;Y$1)=PARAM!$O6,INDIRECT("SYNTHESE!C"&amp;Y$1)=PARAM!$P6),INDIRECT("SYNTHESE!G"&amp;Y$1+1),"")</f>
        <v>#REF!</v>
      </c>
      <c r="Z7" s="30" t="e">
        <f ca="1">IF(OR(INDIRECT("SYNTHESE!C"&amp;Z$1)=PARAM!$O6,INDIRECT("SYNTHESE!C"&amp;Z$1)=PARAM!$P6),INDIRECT("SYNTHESE!G"&amp;Z$1+1),"")</f>
        <v>#REF!</v>
      </c>
      <c r="AA7" s="30" t="e">
        <f ca="1">IF(OR(INDIRECT("SYNTHESE!C"&amp;AA$1)=PARAM!$O6,INDIRECT("SYNTHESE!C"&amp;AA$1)=PARAM!$P6),INDIRECT("SYNTHESE!G"&amp;AA$1+1),"")</f>
        <v>#REF!</v>
      </c>
      <c r="AB7" s="30" t="e">
        <f ca="1">IF(OR(INDIRECT("SYNTHESE!C"&amp;AB$1)=PARAM!$O6,INDIRECT("SYNTHESE!C"&amp;AB$1)=PARAM!$P6),INDIRECT("SYNTHESE!G"&amp;AB$1+1),"")</f>
        <v>#REF!</v>
      </c>
      <c r="AC7" s="30" t="e">
        <f ca="1">IF(OR(INDIRECT("SYNTHESE!C"&amp;AC$1)=PARAM!$O6,INDIRECT("SYNTHESE!C"&amp;AC$1)=PARAM!$P6),INDIRECT("SYNTHESE!G"&amp;AC$1+1),"")</f>
        <v>#REF!</v>
      </c>
    </row>
    <row r="8" spans="1:29" ht="13" thickBot="1" x14ac:dyDescent="0.45">
      <c r="A8" t="s">
        <v>15</v>
      </c>
      <c r="D8" s="7" t="s">
        <v>162</v>
      </c>
      <c r="E8" s="1" t="s">
        <v>163</v>
      </c>
      <c r="F8" s="10"/>
      <c r="I8" s="1" t="s">
        <v>163</v>
      </c>
      <c r="O8" s="1"/>
      <c r="Q8" s="3"/>
      <c r="AC8" s="4"/>
    </row>
    <row r="9" spans="1:29" ht="13" thickBot="1" x14ac:dyDescent="0.45">
      <c r="A9" t="s">
        <v>47</v>
      </c>
      <c r="D9" s="7" t="s">
        <v>164</v>
      </c>
      <c r="E9" s="1" t="s">
        <v>165</v>
      </c>
      <c r="F9" s="10"/>
      <c r="I9" s="1" t="s">
        <v>165</v>
      </c>
      <c r="O9" s="1" t="s">
        <v>151</v>
      </c>
      <c r="P9" s="1" t="s">
        <v>166</v>
      </c>
      <c r="Q9" s="17" t="s">
        <v>0</v>
      </c>
      <c r="R9" s="30" t="e">
        <f ca="1">IF(OR(INDIRECT("SYNTHESE!C"&amp;R$1)=PARAM!$O9,INDIRECT("SYNTHESE!C"&amp;R$1)=PARAM!$P9),INDIRECT("SYNTHESE!G"&amp;R$1),"")</f>
        <v>#REF!</v>
      </c>
      <c r="S9" s="30" t="e">
        <f ca="1">IF(OR(INDIRECT("SYNTHESE!C"&amp;S$1)=PARAM!$O9,INDIRECT("SYNTHESE!C"&amp;S$1)=PARAM!$P9),INDIRECT("SYNTHESE!G"&amp;S$1),"")</f>
        <v>#REF!</v>
      </c>
      <c r="T9" s="30" t="e">
        <f ca="1">IF(OR(INDIRECT("SYNTHESE!C"&amp;T$1)=PARAM!$O9,INDIRECT("SYNTHESE!C"&amp;T$1)=PARAM!$P9),INDIRECT("SYNTHESE!G"&amp;T$1),"")</f>
        <v>#REF!</v>
      </c>
      <c r="U9" s="30" t="e">
        <f ca="1">IF(OR(INDIRECT("SYNTHESE!C"&amp;U$1)=PARAM!$O9,INDIRECT("SYNTHESE!C"&amp;U$1)=PARAM!$P9),INDIRECT("SYNTHESE!G"&amp;U$1),"")</f>
        <v>#REF!</v>
      </c>
      <c r="V9" s="30" t="e">
        <f ca="1">IF(OR(INDIRECT("SYNTHESE!C"&amp;V$1)=PARAM!$O9,INDIRECT("SYNTHESE!C"&amp;V$1)=PARAM!$P9),INDIRECT("SYNTHESE!G"&amp;V$1),"")</f>
        <v>#REF!</v>
      </c>
      <c r="W9" s="30" t="e">
        <f ca="1">IF(OR(INDIRECT("SYNTHESE!C"&amp;W$1)=PARAM!$O9,INDIRECT("SYNTHESE!C"&amp;W$1)=PARAM!$P9),INDIRECT("SYNTHESE!G"&amp;W$1),"")</f>
        <v>#REF!</v>
      </c>
      <c r="X9" s="30" t="e">
        <f ca="1">IF(OR(INDIRECT("SYNTHESE!C"&amp;X$1)=PARAM!$O9,INDIRECT("SYNTHESE!C"&amp;X$1)=PARAM!$P9),INDIRECT("SYNTHESE!G"&amp;X$1),"")</f>
        <v>#REF!</v>
      </c>
      <c r="Y9" s="30" t="e">
        <f ca="1">IF(OR(INDIRECT("SYNTHESE!C"&amp;Y$1)=PARAM!$O9,INDIRECT("SYNTHESE!C"&amp;Y$1)=PARAM!$P9),INDIRECT("SYNTHESE!G"&amp;Y$1),"")</f>
        <v>#REF!</v>
      </c>
      <c r="Z9" s="30" t="e">
        <f ca="1">IF(OR(INDIRECT("SYNTHESE!C"&amp;Z$1)=PARAM!$O9,INDIRECT("SYNTHESE!C"&amp;Z$1)=PARAM!$P9),INDIRECT("SYNTHESE!G"&amp;Z$1),"")</f>
        <v>#REF!</v>
      </c>
      <c r="AA9" s="30" t="e">
        <f ca="1">IF(OR(INDIRECT("SYNTHESE!C"&amp;AA$1)=PARAM!$O9,INDIRECT("SYNTHESE!C"&amp;AA$1)=PARAM!$P9),INDIRECT("SYNTHESE!G"&amp;AA$1),"")</f>
        <v>#REF!</v>
      </c>
      <c r="AB9" s="30" t="e">
        <f ca="1">IF(OR(INDIRECT("SYNTHESE!C"&amp;AB$1)=PARAM!$O9,INDIRECT("SYNTHESE!C"&amp;AB$1)=PARAM!$P9),INDIRECT("SYNTHESE!G"&amp;AB$1),"")</f>
        <v>#REF!</v>
      </c>
      <c r="AC9" s="30" t="e">
        <f ca="1">IF(OR(INDIRECT("SYNTHESE!C"&amp;AC$1)=PARAM!$O9,INDIRECT("SYNTHESE!C"&amp;AC$1)=PARAM!$P9),INDIRECT("SYNTHESE!G"&amp;AC$1),"")</f>
        <v>#REF!</v>
      </c>
    </row>
    <row r="10" spans="1:29" ht="13" thickBot="1" x14ac:dyDescent="0.45">
      <c r="A10" t="s">
        <v>49</v>
      </c>
      <c r="E10" s="1" t="s">
        <v>167</v>
      </c>
      <c r="F10" s="1"/>
      <c r="I10" s="1" t="s">
        <v>167</v>
      </c>
      <c r="O10" s="127" t="str">
        <f ca="1">IF(COUNTIF(R9:AC10,"Non validé par absence d'équipement")&gt;0,"Non validé",IF(COUNTIF(R9:AC10,"Non validé")&gt;0,"Non validé",IF(COUNTIF(R9:AC10,"Validé avec réserve")&gt;0,"Validé avec réserve",IF(COUNTIF(R9:AC10,"Validé")&gt;0,"Validé",""))))</f>
        <v/>
      </c>
      <c r="P10" s="128"/>
      <c r="Q10" s="18" t="s">
        <v>5</v>
      </c>
      <c r="R10" s="30" t="e">
        <f ca="1">IF(OR(INDIRECT("SYNTHESE!C"&amp;R$1)=PARAM!$O9,INDIRECT("SYNTHESE!C"&amp;R$1)=PARAM!$P9),INDIRECT("SYNTHESE!G"&amp;R$1+1),"")</f>
        <v>#REF!</v>
      </c>
      <c r="S10" s="30" t="e">
        <f ca="1">IF(OR(INDIRECT("SYNTHESE!C"&amp;S$1)=PARAM!$O9,INDIRECT("SYNTHESE!C"&amp;S$1)=PARAM!$P9),INDIRECT("SYNTHESE!G"&amp;S$1+1),"")</f>
        <v>#REF!</v>
      </c>
      <c r="T10" s="30" t="e">
        <f ca="1">IF(OR(INDIRECT("SYNTHESE!C"&amp;T$1)=PARAM!$O9,INDIRECT("SYNTHESE!C"&amp;T$1)=PARAM!$P9),INDIRECT("SYNTHESE!G"&amp;T$1+1),"")</f>
        <v>#REF!</v>
      </c>
      <c r="U10" s="30" t="e">
        <f ca="1">IF(OR(INDIRECT("SYNTHESE!C"&amp;U$1)=PARAM!$O9,INDIRECT("SYNTHESE!C"&amp;U$1)=PARAM!$P9),INDIRECT("SYNTHESE!G"&amp;U$1+1),"")</f>
        <v>#REF!</v>
      </c>
      <c r="V10" s="30" t="e">
        <f ca="1">IF(OR(INDIRECT("SYNTHESE!C"&amp;V$1)=PARAM!$O9,INDIRECT("SYNTHESE!C"&amp;V$1)=PARAM!$P9),INDIRECT("SYNTHESE!G"&amp;V$1+1),"")</f>
        <v>#REF!</v>
      </c>
      <c r="W10" s="30" t="e">
        <f ca="1">IF(OR(INDIRECT("SYNTHESE!C"&amp;W$1)=PARAM!$O9,INDIRECT("SYNTHESE!C"&amp;W$1)=PARAM!$P9),INDIRECT("SYNTHESE!G"&amp;W$1+1),"")</f>
        <v>#REF!</v>
      </c>
      <c r="X10" s="30" t="e">
        <f ca="1">IF(OR(INDIRECT("SYNTHESE!C"&amp;X$1)=PARAM!$O9,INDIRECT("SYNTHESE!C"&amp;X$1)=PARAM!$P9),INDIRECT("SYNTHESE!G"&amp;X$1+1),"")</f>
        <v>#REF!</v>
      </c>
      <c r="Y10" s="30" t="e">
        <f ca="1">IF(OR(INDIRECT("SYNTHESE!C"&amp;Y$1)=PARAM!$O9,INDIRECT("SYNTHESE!C"&amp;Y$1)=PARAM!$P9),INDIRECT("SYNTHESE!G"&amp;Y$1+1),"")</f>
        <v>#REF!</v>
      </c>
      <c r="Z10" s="30" t="e">
        <f ca="1">IF(OR(INDIRECT("SYNTHESE!C"&amp;Z$1)=PARAM!$O9,INDIRECT("SYNTHESE!C"&amp;Z$1)=PARAM!$P9),INDIRECT("SYNTHESE!G"&amp;Z$1+1),"")</f>
        <v>#REF!</v>
      </c>
      <c r="AA10" s="30" t="e">
        <f ca="1">IF(OR(INDIRECT("SYNTHESE!C"&amp;AA$1)=PARAM!$O9,INDIRECT("SYNTHESE!C"&amp;AA$1)=PARAM!$P9),INDIRECT("SYNTHESE!G"&amp;AA$1+1),"")</f>
        <v>#REF!</v>
      </c>
      <c r="AB10" s="30" t="e">
        <f ca="1">IF(OR(INDIRECT("SYNTHESE!C"&amp;AB$1)=PARAM!$O9,INDIRECT("SYNTHESE!C"&amp;AB$1)=PARAM!$P9),INDIRECT("SYNTHESE!G"&amp;AB$1+1),"")</f>
        <v>#REF!</v>
      </c>
      <c r="AC10" s="30" t="e">
        <f ca="1">IF(OR(INDIRECT("SYNTHESE!C"&amp;AC$1)=PARAM!$O9,INDIRECT("SYNTHESE!C"&amp;AC$1)=PARAM!$P9),INDIRECT("SYNTHESE!G"&amp;AC$1+1),"")</f>
        <v>#REF!</v>
      </c>
    </row>
    <row r="11" spans="1:29" ht="13" thickBot="1" x14ac:dyDescent="0.45">
      <c r="A11" t="s">
        <v>16</v>
      </c>
      <c r="E11" s="1" t="s">
        <v>149</v>
      </c>
      <c r="I11" s="1" t="s">
        <v>149</v>
      </c>
      <c r="Q11" s="3"/>
      <c r="AC11" s="4"/>
    </row>
    <row r="12" spans="1:29" ht="13" thickBot="1" x14ac:dyDescent="0.45">
      <c r="A12" t="s">
        <v>51</v>
      </c>
      <c r="E12" s="1" t="s">
        <v>158</v>
      </c>
      <c r="I12" s="1" t="s">
        <v>158</v>
      </c>
      <c r="O12" s="1" t="s">
        <v>160</v>
      </c>
      <c r="P12" s="1" t="s">
        <v>168</v>
      </c>
      <c r="Q12" s="17" t="s">
        <v>0</v>
      </c>
      <c r="R12" s="30" t="e">
        <f ca="1">IF(OR(INDIRECT("SYNTHESE!C"&amp;R$1)=PARAM!$O12,INDIRECT("SYNTHESE!C"&amp;R$1)=PARAM!$P12),INDIRECT("SYNTHESE!G"&amp;R$1),"")</f>
        <v>#REF!</v>
      </c>
      <c r="S12" s="30" t="e">
        <f ca="1">IF(OR(INDIRECT("SYNTHESE!C"&amp;S$1)=PARAM!$O12,INDIRECT("SYNTHESE!C"&amp;S$1)=PARAM!$P12),INDIRECT("SYNTHESE!G"&amp;S$1),"")</f>
        <v>#REF!</v>
      </c>
      <c r="T12" s="30" t="e">
        <f ca="1">IF(OR(INDIRECT("SYNTHESE!C"&amp;T$1)=PARAM!$O12,INDIRECT("SYNTHESE!C"&amp;T$1)=PARAM!$P12),INDIRECT("SYNTHESE!G"&amp;T$1),"")</f>
        <v>#REF!</v>
      </c>
      <c r="U12" s="30" t="e">
        <f ca="1">IF(OR(INDIRECT("SYNTHESE!C"&amp;U$1)=PARAM!$O12,INDIRECT("SYNTHESE!C"&amp;U$1)=PARAM!$P12),INDIRECT("SYNTHESE!G"&amp;U$1),"")</f>
        <v>#REF!</v>
      </c>
      <c r="V12" s="30" t="e">
        <f ca="1">IF(OR(INDIRECT("SYNTHESE!C"&amp;V$1)=PARAM!$O12,INDIRECT("SYNTHESE!C"&amp;V$1)=PARAM!$P12),INDIRECT("SYNTHESE!G"&amp;V$1),"")</f>
        <v>#REF!</v>
      </c>
      <c r="W12" s="30" t="e">
        <f ca="1">IF(OR(INDIRECT("SYNTHESE!C"&amp;W$1)=PARAM!$O12,INDIRECT("SYNTHESE!C"&amp;W$1)=PARAM!$P12),INDIRECT("SYNTHESE!G"&amp;W$1),"")</f>
        <v>#REF!</v>
      </c>
      <c r="X12" s="30" t="e">
        <f ca="1">IF(OR(INDIRECT("SYNTHESE!C"&amp;X$1)=PARAM!$O12,INDIRECT("SYNTHESE!C"&amp;X$1)=PARAM!$P12),INDIRECT("SYNTHESE!G"&amp;X$1),"")</f>
        <v>#REF!</v>
      </c>
      <c r="Y12" s="30" t="e">
        <f ca="1">IF(OR(INDIRECT("SYNTHESE!C"&amp;Y$1)=PARAM!$O12,INDIRECT("SYNTHESE!C"&amp;Y$1)=PARAM!$P12),INDIRECT("SYNTHESE!G"&amp;Y$1),"")</f>
        <v>#REF!</v>
      </c>
      <c r="Z12" s="30" t="e">
        <f ca="1">IF(OR(INDIRECT("SYNTHESE!C"&amp;Z$1)=PARAM!$O12,INDIRECT("SYNTHESE!C"&amp;Z$1)=PARAM!$P12),INDIRECT("SYNTHESE!G"&amp;Z$1),"")</f>
        <v>#REF!</v>
      </c>
      <c r="AA12" s="30" t="e">
        <f ca="1">IF(OR(INDIRECT("SYNTHESE!C"&amp;AA$1)=PARAM!$O12,INDIRECT("SYNTHESE!C"&amp;AA$1)=PARAM!$P12),INDIRECT("SYNTHESE!G"&amp;AA$1),"")</f>
        <v>#REF!</v>
      </c>
      <c r="AB12" s="30" t="e">
        <f ca="1">IF(OR(INDIRECT("SYNTHESE!C"&amp;AB$1)=PARAM!$O12,INDIRECT("SYNTHESE!C"&amp;AB$1)=PARAM!$P12),INDIRECT("SYNTHESE!G"&amp;AB$1),"")</f>
        <v>#REF!</v>
      </c>
      <c r="AC12" s="30" t="e">
        <f ca="1">IF(OR(INDIRECT("SYNTHESE!C"&amp;AC$1)=PARAM!$O12,INDIRECT("SYNTHESE!C"&amp;AC$1)=PARAM!$P12),INDIRECT("SYNTHESE!G"&amp;AC$1),"")</f>
        <v>#REF!</v>
      </c>
    </row>
    <row r="13" spans="1:29" ht="13" thickBot="1" x14ac:dyDescent="0.45">
      <c r="A13" t="s">
        <v>48</v>
      </c>
      <c r="E13" s="1" t="s">
        <v>168</v>
      </c>
      <c r="I13" s="1" t="s">
        <v>168</v>
      </c>
      <c r="O13" s="127" t="str">
        <f ca="1">IF(COUNTIF(R12:AC13,"Non validé par absence d'équipement")&gt;0,"Non validé",IF(COUNTIF(R12:AC13,"Non validé")&gt;0,"Non validé",IF(COUNTIF(R12:AC13,"Validé avec réserve")&gt;0,"Validé avec réserve",IF(COUNTIF(R12:AC13,"Validé")&gt;0,"Validé",""))))</f>
        <v/>
      </c>
      <c r="P13" s="128"/>
      <c r="Q13" s="18" t="s">
        <v>5</v>
      </c>
      <c r="R13" s="30" t="e">
        <f ca="1">IF(OR(INDIRECT("SYNTHESE!C"&amp;R$1)=PARAM!$O12,INDIRECT("SYNTHESE!C"&amp;R$1)=PARAM!$P12),INDIRECT("SYNTHESE!G"&amp;R$1+1),"")</f>
        <v>#REF!</v>
      </c>
      <c r="S13" s="30" t="e">
        <f ca="1">IF(OR(INDIRECT("SYNTHESE!C"&amp;S$1)=PARAM!$O12,INDIRECT("SYNTHESE!C"&amp;S$1)=PARAM!$P12),INDIRECT("SYNTHESE!G"&amp;S$1+1),"")</f>
        <v>#REF!</v>
      </c>
      <c r="T13" s="30" t="e">
        <f ca="1">IF(OR(INDIRECT("SYNTHESE!C"&amp;T$1)=PARAM!$O12,INDIRECT("SYNTHESE!C"&amp;T$1)=PARAM!$P12),INDIRECT("SYNTHESE!G"&amp;T$1+1),"")</f>
        <v>#REF!</v>
      </c>
      <c r="U13" s="30" t="e">
        <f ca="1">IF(OR(INDIRECT("SYNTHESE!C"&amp;U$1)=PARAM!$O12,INDIRECT("SYNTHESE!C"&amp;U$1)=PARAM!$P12),INDIRECT("SYNTHESE!G"&amp;U$1+1),"")</f>
        <v>#REF!</v>
      </c>
      <c r="V13" s="30" t="e">
        <f ca="1">IF(OR(INDIRECT("SYNTHESE!C"&amp;V$1)=PARAM!$O12,INDIRECT("SYNTHESE!C"&amp;V$1)=PARAM!$P12),INDIRECT("SYNTHESE!G"&amp;V$1+1),"")</f>
        <v>#REF!</v>
      </c>
      <c r="W13" s="30" t="e">
        <f ca="1">IF(OR(INDIRECT("SYNTHESE!C"&amp;W$1)=PARAM!$O12,INDIRECT("SYNTHESE!C"&amp;W$1)=PARAM!$P12),INDIRECT("SYNTHESE!G"&amp;W$1+1),"")</f>
        <v>#REF!</v>
      </c>
      <c r="X13" s="30" t="e">
        <f ca="1">IF(OR(INDIRECT("SYNTHESE!C"&amp;X$1)=PARAM!$O12,INDIRECT("SYNTHESE!C"&amp;X$1)=PARAM!$P12),INDIRECT("SYNTHESE!G"&amp;X$1+1),"")</f>
        <v>#REF!</v>
      </c>
      <c r="Y13" s="30" t="e">
        <f ca="1">IF(OR(INDIRECT("SYNTHESE!C"&amp;Y$1)=PARAM!$O12,INDIRECT("SYNTHESE!C"&amp;Y$1)=PARAM!$P12),INDIRECT("SYNTHESE!G"&amp;Y$1+1),"")</f>
        <v>#REF!</v>
      </c>
      <c r="Z13" s="30" t="e">
        <f ca="1">IF(OR(INDIRECT("SYNTHESE!C"&amp;Z$1)=PARAM!$O12,INDIRECT("SYNTHESE!C"&amp;Z$1)=PARAM!$P12),INDIRECT("SYNTHESE!G"&amp;Z$1+1),"")</f>
        <v>#REF!</v>
      </c>
      <c r="AA13" s="30" t="e">
        <f ca="1">IF(OR(INDIRECT("SYNTHESE!C"&amp;AA$1)=PARAM!$O12,INDIRECT("SYNTHESE!C"&amp;AA$1)=PARAM!$P12),INDIRECT("SYNTHESE!G"&amp;AA$1+1),"")</f>
        <v>#REF!</v>
      </c>
      <c r="AB13" s="30" t="e">
        <f ca="1">IF(OR(INDIRECT("SYNTHESE!C"&amp;AB$1)=PARAM!$O12,INDIRECT("SYNTHESE!C"&amp;AB$1)=PARAM!$P12),INDIRECT("SYNTHESE!G"&amp;AB$1+1),"")</f>
        <v>#REF!</v>
      </c>
      <c r="AC13" s="30" t="e">
        <f ca="1">IF(OR(INDIRECT("SYNTHESE!C"&amp;AC$1)=PARAM!$O12,INDIRECT("SYNTHESE!C"&amp;AC$1)=PARAM!$P12),INDIRECT("SYNTHESE!G"&amp;AC$1+1),"")</f>
        <v>#REF!</v>
      </c>
    </row>
    <row r="14" spans="1:29" ht="13" thickBot="1" x14ac:dyDescent="0.45">
      <c r="A14" t="s">
        <v>50</v>
      </c>
      <c r="E14" s="1" t="s">
        <v>171</v>
      </c>
      <c r="I14" s="1" t="s">
        <v>171</v>
      </c>
      <c r="Q14" s="3"/>
      <c r="AC14" s="4"/>
    </row>
    <row r="15" spans="1:29" ht="13" thickBot="1" x14ac:dyDescent="0.45">
      <c r="A15" t="s">
        <v>172</v>
      </c>
      <c r="E15" s="1" t="s">
        <v>169</v>
      </c>
      <c r="I15" s="1" t="s">
        <v>169</v>
      </c>
      <c r="O15" s="1" t="s">
        <v>163</v>
      </c>
      <c r="P15" s="1" t="s">
        <v>171</v>
      </c>
      <c r="Q15" s="17" t="s">
        <v>0</v>
      </c>
      <c r="R15" s="30" t="e">
        <f ca="1">IF(OR(INDIRECT("SYNTHESE!C"&amp;R$1)=PARAM!$O15,INDIRECT("SYNTHESE!C"&amp;R$1)=PARAM!$P15),INDIRECT("SYNTHESE!G"&amp;R$1),"")</f>
        <v>#REF!</v>
      </c>
      <c r="S15" s="30" t="e">
        <f ca="1">IF(OR(INDIRECT("SYNTHESE!C"&amp;S$1)=PARAM!$O15,INDIRECT("SYNTHESE!C"&amp;S$1)=PARAM!$P15),INDIRECT("SYNTHESE!G"&amp;S$1),"")</f>
        <v>#REF!</v>
      </c>
      <c r="T15" s="30" t="e">
        <f ca="1">IF(OR(INDIRECT("SYNTHESE!C"&amp;T$1)=PARAM!$O15,INDIRECT("SYNTHESE!C"&amp;T$1)=PARAM!$P15),INDIRECT("SYNTHESE!G"&amp;T$1),"")</f>
        <v>#REF!</v>
      </c>
      <c r="U15" s="30" t="e">
        <f ca="1">IF(OR(INDIRECT("SYNTHESE!C"&amp;U$1)=PARAM!$O15,INDIRECT("SYNTHESE!C"&amp;U$1)=PARAM!$P15),INDIRECT("SYNTHESE!G"&amp;U$1),"")</f>
        <v>#REF!</v>
      </c>
      <c r="V15" s="30" t="e">
        <f ca="1">IF(OR(INDIRECT("SYNTHESE!C"&amp;V$1)=PARAM!$O15,INDIRECT("SYNTHESE!C"&amp;V$1)=PARAM!$P15),INDIRECT("SYNTHESE!G"&amp;V$1),"")</f>
        <v>#REF!</v>
      </c>
      <c r="W15" s="30" t="e">
        <f ca="1">IF(OR(INDIRECT("SYNTHESE!C"&amp;W$1)=PARAM!$O15,INDIRECT("SYNTHESE!C"&amp;W$1)=PARAM!$P15),INDIRECT("SYNTHESE!G"&amp;W$1),"")</f>
        <v>#REF!</v>
      </c>
      <c r="X15" s="30" t="e">
        <f ca="1">IF(OR(INDIRECT("SYNTHESE!C"&amp;X$1)=PARAM!$O15,INDIRECT("SYNTHESE!C"&amp;X$1)=PARAM!$P15),INDIRECT("SYNTHESE!G"&amp;X$1),"")</f>
        <v>#REF!</v>
      </c>
      <c r="Y15" s="30" t="e">
        <f ca="1">IF(OR(INDIRECT("SYNTHESE!C"&amp;Y$1)=PARAM!$O15,INDIRECT("SYNTHESE!C"&amp;Y$1)=PARAM!$P15),INDIRECT("SYNTHESE!G"&amp;Y$1),"")</f>
        <v>#REF!</v>
      </c>
      <c r="Z15" s="30" t="e">
        <f ca="1">IF(OR(INDIRECT("SYNTHESE!C"&amp;Z$1)=PARAM!$O15,INDIRECT("SYNTHESE!C"&amp;Z$1)=PARAM!$P15),INDIRECT("SYNTHESE!G"&amp;Z$1),"")</f>
        <v>#REF!</v>
      </c>
      <c r="AA15" s="30" t="e">
        <f ca="1">IF(OR(INDIRECT("SYNTHESE!C"&amp;AA$1)=PARAM!$O15,INDIRECT("SYNTHESE!C"&amp;AA$1)=PARAM!$P15),INDIRECT("SYNTHESE!G"&amp;AA$1),"")</f>
        <v>#REF!</v>
      </c>
      <c r="AB15" s="30" t="e">
        <f ca="1">IF(OR(INDIRECT("SYNTHESE!C"&amp;AB$1)=PARAM!$O15,INDIRECT("SYNTHESE!C"&amp;AB$1)=PARAM!$P15),INDIRECT("SYNTHESE!G"&amp;AB$1),"")</f>
        <v>#REF!</v>
      </c>
      <c r="AC15" s="30" t="e">
        <f ca="1">IF(OR(INDIRECT("SYNTHESE!C"&amp;AC$1)=PARAM!$O15,INDIRECT("SYNTHESE!C"&amp;AC$1)=PARAM!$P15),INDIRECT("SYNTHESE!G"&amp;AC$1),"")</f>
        <v>#REF!</v>
      </c>
    </row>
    <row r="16" spans="1:29" ht="13" thickBot="1" x14ac:dyDescent="0.45">
      <c r="E16" s="1" t="s">
        <v>170</v>
      </c>
      <c r="I16" s="1" t="s">
        <v>170</v>
      </c>
      <c r="O16" s="127" t="str">
        <f ca="1">IF(COUNTIF(R15:AC16,"Non validé par absence d'équipement")&gt;0,"Non validé",IF(COUNTIF(R15:AC16,"Non validé")&gt;0,"Non validé",IF(COUNTIF(R15:AC16,"Validé avec réserve")&gt;0,"Validé avec réserve",IF(COUNTIF(R15:AC16,"Validé")&gt;0,"Validé",""))))</f>
        <v/>
      </c>
      <c r="P16" s="128"/>
      <c r="Q16" s="18" t="s">
        <v>5</v>
      </c>
      <c r="R16" s="30" t="e">
        <f ca="1">IF(OR(INDIRECT("SYNTHESE!C"&amp;R$1)=PARAM!$O15,INDIRECT("SYNTHESE!C"&amp;R$1)=PARAM!$P15),INDIRECT("SYNTHESE!G"&amp;R$1+1),"")</f>
        <v>#REF!</v>
      </c>
      <c r="S16" s="30" t="e">
        <f ca="1">IF(OR(INDIRECT("SYNTHESE!C"&amp;S$1)=PARAM!$O15,INDIRECT("SYNTHESE!C"&amp;S$1)=PARAM!$P15),INDIRECT("SYNTHESE!G"&amp;S$1+1),"")</f>
        <v>#REF!</v>
      </c>
      <c r="T16" s="30" t="e">
        <f ca="1">IF(OR(INDIRECT("SYNTHESE!C"&amp;T$1)=PARAM!$O15,INDIRECT("SYNTHESE!C"&amp;T$1)=PARAM!$P15),INDIRECT("SYNTHESE!G"&amp;T$1+1),"")</f>
        <v>#REF!</v>
      </c>
      <c r="U16" s="30" t="e">
        <f ca="1">IF(OR(INDIRECT("SYNTHESE!C"&amp;U$1)=PARAM!$O15,INDIRECT("SYNTHESE!C"&amp;U$1)=PARAM!$P15),INDIRECT("SYNTHESE!G"&amp;U$1+1),"")</f>
        <v>#REF!</v>
      </c>
      <c r="V16" s="30" t="e">
        <f ca="1">IF(OR(INDIRECT("SYNTHESE!C"&amp;V$1)=PARAM!$O15,INDIRECT("SYNTHESE!C"&amp;V$1)=PARAM!$P15),INDIRECT("SYNTHESE!G"&amp;V$1+1),"")</f>
        <v>#REF!</v>
      </c>
      <c r="W16" s="30" t="e">
        <f ca="1">IF(OR(INDIRECT("SYNTHESE!C"&amp;W$1)=PARAM!$O15,INDIRECT("SYNTHESE!C"&amp;W$1)=PARAM!$P15),INDIRECT("SYNTHESE!G"&amp;W$1+1),"")</f>
        <v>#REF!</v>
      </c>
      <c r="X16" s="30" t="e">
        <f ca="1">IF(OR(INDIRECT("SYNTHESE!C"&amp;X$1)=PARAM!$O15,INDIRECT("SYNTHESE!C"&amp;X$1)=PARAM!$P15),INDIRECT("SYNTHESE!G"&amp;X$1+1),"")</f>
        <v>#REF!</v>
      </c>
      <c r="Y16" s="30" t="e">
        <f ca="1">IF(OR(INDIRECT("SYNTHESE!C"&amp;Y$1)=PARAM!$O15,INDIRECT("SYNTHESE!C"&amp;Y$1)=PARAM!$P15),INDIRECT("SYNTHESE!G"&amp;Y$1+1),"")</f>
        <v>#REF!</v>
      </c>
      <c r="Z16" s="30" t="e">
        <f ca="1">IF(OR(INDIRECT("SYNTHESE!C"&amp;Z$1)=PARAM!$O15,INDIRECT("SYNTHESE!C"&amp;Z$1)=PARAM!$P15),INDIRECT("SYNTHESE!G"&amp;Z$1+1),"")</f>
        <v>#REF!</v>
      </c>
      <c r="AA16" s="30" t="e">
        <f ca="1">IF(OR(INDIRECT("SYNTHESE!C"&amp;AA$1)=PARAM!$O15,INDIRECT("SYNTHESE!C"&amp;AA$1)=PARAM!$P15),INDIRECT("SYNTHESE!G"&amp;AA$1+1),"")</f>
        <v>#REF!</v>
      </c>
      <c r="AB16" s="30" t="e">
        <f ca="1">IF(OR(INDIRECT("SYNTHESE!C"&amp;AB$1)=PARAM!$O15,INDIRECT("SYNTHESE!C"&amp;AB$1)=PARAM!$P15),INDIRECT("SYNTHESE!G"&amp;AB$1+1),"")</f>
        <v>#REF!</v>
      </c>
      <c r="AC16" s="30" t="e">
        <f ca="1">IF(OR(INDIRECT("SYNTHESE!C"&amp;AC$1)=PARAM!$O15,INDIRECT("SYNTHESE!C"&amp;AC$1)=PARAM!$P15),INDIRECT("SYNTHESE!G"&amp;AC$1+1),"")</f>
        <v>#REF!</v>
      </c>
    </row>
    <row r="17" spans="1:30" ht="13" thickBot="1" x14ac:dyDescent="0.45">
      <c r="E17" s="1" t="s">
        <v>173</v>
      </c>
      <c r="I17" s="1" t="s">
        <v>173</v>
      </c>
      <c r="Q17" s="3"/>
      <c r="AC17" s="4"/>
    </row>
    <row r="18" spans="1:30" ht="13" thickBot="1" x14ac:dyDescent="0.45">
      <c r="E18" s="1" t="s">
        <v>166</v>
      </c>
      <c r="I18" s="1" t="s">
        <v>166</v>
      </c>
      <c r="O18" s="1" t="s">
        <v>165</v>
      </c>
      <c r="P18" s="1" t="s">
        <v>170</v>
      </c>
      <c r="Q18" s="17" t="s">
        <v>0</v>
      </c>
      <c r="R18" s="30" t="e">
        <f ca="1">IF(OR(INDIRECT("SYNTHESE!C"&amp;R$1)=PARAM!$O18,INDIRECT("SYNTHESE!C"&amp;R$1)=PARAM!$P18),INDIRECT("SYNTHESE!G"&amp;R$1),"")</f>
        <v>#REF!</v>
      </c>
      <c r="S18" s="30" t="e">
        <f ca="1">IF(OR(INDIRECT("SYNTHESE!C"&amp;S$1)=PARAM!$O18,INDIRECT("SYNTHESE!C"&amp;S$1)=PARAM!$P18),INDIRECT("SYNTHESE!G"&amp;S$1),"")</f>
        <v>#REF!</v>
      </c>
      <c r="T18" s="30" t="e">
        <f ca="1">IF(OR(INDIRECT("SYNTHESE!C"&amp;T$1)=PARAM!$O18,INDIRECT("SYNTHESE!C"&amp;T$1)=PARAM!$P18),INDIRECT("SYNTHESE!G"&amp;T$1),"")</f>
        <v>#REF!</v>
      </c>
      <c r="U18" s="30" t="e">
        <f ca="1">IF(OR(INDIRECT("SYNTHESE!C"&amp;U$1)=PARAM!$O18,INDIRECT("SYNTHESE!C"&amp;U$1)=PARAM!$P18),INDIRECT("SYNTHESE!G"&amp;U$1),"")</f>
        <v>#REF!</v>
      </c>
      <c r="V18" s="30" t="e">
        <f ca="1">IF(OR(INDIRECT("SYNTHESE!C"&amp;V$1)=PARAM!$O18,INDIRECT("SYNTHESE!C"&amp;V$1)=PARAM!$P18),INDIRECT("SYNTHESE!G"&amp;V$1),"")</f>
        <v>#REF!</v>
      </c>
      <c r="W18" s="30" t="e">
        <f ca="1">IF(OR(INDIRECT("SYNTHESE!C"&amp;W$1)=PARAM!$O18,INDIRECT("SYNTHESE!C"&amp;W$1)=PARAM!$P18),INDIRECT("SYNTHESE!G"&amp;W$1),"")</f>
        <v>#REF!</v>
      </c>
      <c r="X18" s="30" t="e">
        <f ca="1">IF(OR(INDIRECT("SYNTHESE!C"&amp;X$1)=PARAM!$O18,INDIRECT("SYNTHESE!C"&amp;X$1)=PARAM!$P18),INDIRECT("SYNTHESE!G"&amp;X$1),"")</f>
        <v>#REF!</v>
      </c>
      <c r="Y18" s="30" t="e">
        <f ca="1">IF(OR(INDIRECT("SYNTHESE!C"&amp;Y$1)=PARAM!$O18,INDIRECT("SYNTHESE!C"&amp;Y$1)=PARAM!$P18),INDIRECT("SYNTHESE!G"&amp;Y$1),"")</f>
        <v>#REF!</v>
      </c>
      <c r="Z18" s="30" t="e">
        <f ca="1">IF(OR(INDIRECT("SYNTHESE!C"&amp;Z$1)=PARAM!$O18,INDIRECT("SYNTHESE!C"&amp;Z$1)=PARAM!$P18),INDIRECT("SYNTHESE!G"&amp;Z$1),"")</f>
        <v>#REF!</v>
      </c>
      <c r="AA18" s="30" t="e">
        <f ca="1">IF(OR(INDIRECT("SYNTHESE!C"&amp;AA$1)=PARAM!$O18,INDIRECT("SYNTHESE!C"&amp;AA$1)=PARAM!$P18),INDIRECT("SYNTHESE!G"&amp;AA$1),"")</f>
        <v>#REF!</v>
      </c>
      <c r="AB18" s="30" t="e">
        <f ca="1">IF(OR(INDIRECT("SYNTHESE!C"&amp;AB$1)=PARAM!$O18,INDIRECT("SYNTHESE!C"&amp;AB$1)=PARAM!$P18),INDIRECT("SYNTHESE!G"&amp;AB$1),"")</f>
        <v>#REF!</v>
      </c>
      <c r="AC18" s="30" t="e">
        <f ca="1">IF(OR(INDIRECT("SYNTHESE!C"&amp;AC$1)=PARAM!$O18,INDIRECT("SYNTHESE!C"&amp;AC$1)=PARAM!$P18),INDIRECT("SYNTHESE!G"&amp;AC$1),"")</f>
        <v>#REF!</v>
      </c>
    </row>
    <row r="19" spans="1:30" ht="13" thickBot="1" x14ac:dyDescent="0.45">
      <c r="E19" s="1" t="s">
        <v>174</v>
      </c>
      <c r="I19" s="1" t="s">
        <v>174</v>
      </c>
      <c r="O19" s="127" t="str">
        <f ca="1">IF(COUNTIF(R18:AC19,"Non validé par absence d'équipement")&gt;0,"Non validé",IF(COUNTIF(R18:AC19,"Non validé")&gt;0,"Non validé",IF(COUNTIF(R18:AC19,"Validé avec réserve")&gt;0,"Validé avec réserve",IF(COUNTIF(R18:AC19,"Validé")&gt;0,"Validé",""))))</f>
        <v/>
      </c>
      <c r="P19" s="128"/>
      <c r="Q19" s="18" t="s">
        <v>5</v>
      </c>
      <c r="R19" s="30" t="e">
        <f ca="1">IF(OR(INDIRECT("SYNTHESE!C"&amp;R$1)=PARAM!$O18,INDIRECT("SYNTHESE!C"&amp;R$1)=PARAM!$P18),INDIRECT("SYNTHESE!G"&amp;R$1+1),"")</f>
        <v>#REF!</v>
      </c>
      <c r="S19" s="30" t="e">
        <f ca="1">IF(OR(INDIRECT("SYNTHESE!C"&amp;S$1)=PARAM!$O18,INDIRECT("SYNTHESE!C"&amp;S$1)=PARAM!$P18),INDIRECT("SYNTHESE!G"&amp;S$1+1),"")</f>
        <v>#REF!</v>
      </c>
      <c r="T19" s="30" t="e">
        <f ca="1">IF(OR(INDIRECT("SYNTHESE!C"&amp;T$1)=PARAM!$O18,INDIRECT("SYNTHESE!C"&amp;T$1)=PARAM!$P18),INDIRECT("SYNTHESE!G"&amp;T$1+1),"")</f>
        <v>#REF!</v>
      </c>
      <c r="U19" s="30" t="e">
        <f ca="1">IF(OR(INDIRECT("SYNTHESE!C"&amp;U$1)=PARAM!$O18,INDIRECT("SYNTHESE!C"&amp;U$1)=PARAM!$P18),INDIRECT("SYNTHESE!G"&amp;U$1+1),"")</f>
        <v>#REF!</v>
      </c>
      <c r="V19" s="30" t="e">
        <f ca="1">IF(OR(INDIRECT("SYNTHESE!C"&amp;V$1)=PARAM!$O18,INDIRECT("SYNTHESE!C"&amp;V$1)=PARAM!$P18),INDIRECT("SYNTHESE!G"&amp;V$1+1),"")</f>
        <v>#REF!</v>
      </c>
      <c r="W19" s="30" t="e">
        <f ca="1">IF(OR(INDIRECT("SYNTHESE!C"&amp;W$1)=PARAM!$O18,INDIRECT("SYNTHESE!C"&amp;W$1)=PARAM!$P18),INDIRECT("SYNTHESE!G"&amp;W$1+1),"")</f>
        <v>#REF!</v>
      </c>
      <c r="X19" s="30" t="e">
        <f ca="1">IF(OR(INDIRECT("SYNTHESE!C"&amp;X$1)=PARAM!$O18,INDIRECT("SYNTHESE!C"&amp;X$1)=PARAM!$P18),INDIRECT("SYNTHESE!G"&amp;X$1+1),"")</f>
        <v>#REF!</v>
      </c>
      <c r="Y19" s="30" t="e">
        <f ca="1">IF(OR(INDIRECT("SYNTHESE!C"&amp;Y$1)=PARAM!$O18,INDIRECT("SYNTHESE!C"&amp;Y$1)=PARAM!$P18),INDIRECT("SYNTHESE!G"&amp;Y$1+1),"")</f>
        <v>#REF!</v>
      </c>
      <c r="Z19" s="30" t="e">
        <f ca="1">IF(OR(INDIRECT("SYNTHESE!C"&amp;Z$1)=PARAM!$O18,INDIRECT("SYNTHESE!C"&amp;Z$1)=PARAM!$P18),INDIRECT("SYNTHESE!G"&amp;Z$1+1),"")</f>
        <v>#REF!</v>
      </c>
      <c r="AA19" s="30" t="e">
        <f ca="1">IF(OR(INDIRECT("SYNTHESE!C"&amp;AA$1)=PARAM!$O18,INDIRECT("SYNTHESE!C"&amp;AA$1)=PARAM!$P18),INDIRECT("SYNTHESE!G"&amp;AA$1+1),"")</f>
        <v>#REF!</v>
      </c>
      <c r="AB19" s="30" t="e">
        <f ca="1">IF(OR(INDIRECT("SYNTHESE!C"&amp;AB$1)=PARAM!$O18,INDIRECT("SYNTHESE!C"&amp;AB$1)=PARAM!$P18),INDIRECT("SYNTHESE!G"&amp;AB$1+1),"")</f>
        <v>#REF!</v>
      </c>
      <c r="AC19" s="30" t="e">
        <f ca="1">IF(OR(INDIRECT("SYNTHESE!C"&amp;AC$1)=PARAM!$O18,INDIRECT("SYNTHESE!C"&amp;AC$1)=PARAM!$P18),INDIRECT("SYNTHESE!G"&amp;AC$1+1),"")</f>
        <v>#REF!</v>
      </c>
    </row>
    <row r="20" spans="1:30" ht="13" thickBot="1" x14ac:dyDescent="0.45">
      <c r="A20" s="1" t="s">
        <v>140</v>
      </c>
      <c r="B20" s="1" t="s">
        <v>142</v>
      </c>
      <c r="C20" s="1" t="s">
        <v>141</v>
      </c>
      <c r="D20" s="1" t="s">
        <v>175</v>
      </c>
      <c r="F20" s="1" t="s">
        <v>143</v>
      </c>
      <c r="H20" s="1"/>
      <c r="Q20" s="3"/>
      <c r="AC20" s="4"/>
    </row>
    <row r="21" spans="1:30" ht="13" thickBot="1" x14ac:dyDescent="0.45">
      <c r="A21" s="1" t="s">
        <v>18</v>
      </c>
      <c r="B21" s="1" t="s">
        <v>150</v>
      </c>
      <c r="C21" s="1" t="s">
        <v>150</v>
      </c>
      <c r="D21" s="1" t="s">
        <v>150</v>
      </c>
      <c r="F21" s="1" t="s">
        <v>150</v>
      </c>
      <c r="H21" s="1"/>
      <c r="O21" s="1" t="s">
        <v>152</v>
      </c>
      <c r="P21" s="1" t="s">
        <v>154</v>
      </c>
      <c r="Q21" s="17" t="s">
        <v>0</v>
      </c>
      <c r="R21" s="30" t="e">
        <f ca="1">IF(OR(INDIRECT("SYNTHESE_SCL!C"&amp;R$1)=PARAM!$O21,INDIRECT("SYNTHESE_SCL!C"&amp;R$1)=PARAM!$P21),INDIRECT("SYNTHESE_SCL!G"&amp;R$1),"")</f>
        <v>#REF!</v>
      </c>
      <c r="S21" s="30" t="e">
        <f ca="1">IF(OR(INDIRECT("SYNTHESE_SCL!C"&amp;S$1)=PARAM!$O21,INDIRECT("SYNTHESE_SCL!C"&amp;S$1)=PARAM!$P21),INDIRECT("SYNTHESE_SCL!G"&amp;S$1),"")</f>
        <v>#REF!</v>
      </c>
      <c r="T21" s="30" t="e">
        <f ca="1">IF(OR(INDIRECT("SYNTHESE_SCL!C"&amp;T$1)=PARAM!$O21,INDIRECT("SYNTHESE_SCL!C"&amp;T$1)=PARAM!$P21),INDIRECT("SYNTHESE_SCL!G"&amp;T$1),"")</f>
        <v>#REF!</v>
      </c>
      <c r="U21" s="30" t="e">
        <f ca="1">IF(OR(INDIRECT("SYNTHESE_SCL!C"&amp;U$1)=PARAM!$O21,INDIRECT("SYNTHESE_SCL!C"&amp;U$1)=PARAM!$P21),INDIRECT("SYNTHESE_SCL!G"&amp;U$1),"")</f>
        <v>#REF!</v>
      </c>
      <c r="V21" s="30" t="e">
        <f ca="1">IF(OR(INDIRECT("SYNTHESE_SCL!C"&amp;V$1)=PARAM!$O21,INDIRECT("SYNTHESE_SCL!C"&amp;V$1)=PARAM!$P21),INDIRECT("SYNTHESE_SCL!G"&amp;V$1),"")</f>
        <v>#REF!</v>
      </c>
      <c r="W21" s="30" t="e">
        <f ca="1">IF(OR(INDIRECT("SYNTHESE_SCL!C"&amp;W$1)=PARAM!$O21,INDIRECT("SYNTHESE_SCL!C"&amp;W$1)=PARAM!$P21),INDIRECT("SYNTHESE_SCL!G"&amp;W$1),"")</f>
        <v>#REF!</v>
      </c>
      <c r="X21" s="30" t="e">
        <f ca="1">IF(OR(INDIRECT("SYNTHESE_SCL!C"&amp;X$1)=PARAM!$O21,INDIRECT("SYNTHESE_SCL!C"&amp;X$1)=PARAM!$P21),INDIRECT("SYNTHESE_SCL!G"&amp;X$1),"")</f>
        <v>#REF!</v>
      </c>
      <c r="Y21" s="30" t="e">
        <f ca="1">IF(OR(INDIRECT("SYNTHESE_SCL!C"&amp;Y$1)=PARAM!$O21,INDIRECT("SYNTHESE_SCL!C"&amp;Y$1)=PARAM!$P21),INDIRECT("SYNTHESE_SCL!G"&amp;Y$1),"")</f>
        <v>#REF!</v>
      </c>
      <c r="Z21" s="30" t="e">
        <f ca="1">IF(OR(INDIRECT("SYNTHESE_SCL!C"&amp;Z$1)=PARAM!$O21,INDIRECT("SYNTHESE_SCL!C"&amp;Z$1)=PARAM!$P21),INDIRECT("SYNTHESE_SCL!G"&amp;Z$1),"")</f>
        <v>#REF!</v>
      </c>
      <c r="AA21" s="30" t="e">
        <f ca="1">IF(OR(INDIRECT("SYNTHESE_SCL!C"&amp;AA$1)=PARAM!$O21,INDIRECT("SYNTHESE_SCL!C"&amp;AA$1)=PARAM!$P21),INDIRECT("SYNTHESE_SCL!G"&amp;AA$1),"")</f>
        <v>#REF!</v>
      </c>
      <c r="AB21" s="30" t="e">
        <f ca="1">IF(OR(INDIRECT("SYNTHESE_SCL!C"&amp;AB$1)=PARAM!$O21,INDIRECT("SYNTHESE_SCL!C"&amp;AB$1)=PARAM!$P21),INDIRECT("SYNTHESE_SCL!G"&amp;AB$1),"")</f>
        <v>#REF!</v>
      </c>
      <c r="AC21" s="30" t="e">
        <f ca="1">IF(OR(INDIRECT("SYNTHESE_SCL!C"&amp;AC$1)=PARAM!$O21,INDIRECT("SYNTHESE_SCL!C"&amp;AC$1)=PARAM!$P21),INDIRECT("SYNTHESE_SCL!G"&amp;AC$1),"")</f>
        <v>#REF!</v>
      </c>
    </row>
    <row r="22" spans="1:30" ht="13" thickBot="1" x14ac:dyDescent="0.45">
      <c r="A22" s="1" t="s">
        <v>155</v>
      </c>
      <c r="B22" s="1" t="s">
        <v>39</v>
      </c>
      <c r="C22" s="1" t="s">
        <v>39</v>
      </c>
      <c r="D22" s="1" t="s">
        <v>39</v>
      </c>
      <c r="F22" s="1" t="s">
        <v>176</v>
      </c>
      <c r="H22" s="1"/>
      <c r="O22" s="127" t="str">
        <f ca="1">IF(COUNTIF(R21:AC22,"Non validé par absence d'équipement")&gt;0,"Non validé",IF(COUNTIF(R21:AC22,"Non validé")&gt;0,"Non validé",IF(COUNTIF(R21:AC22,"Validé avec réserve")&gt;0,"Validé avec réserve",IF(COUNTIF(R21:AC22,"Validé")&gt;0,"Validé",""))))</f>
        <v/>
      </c>
      <c r="P22" s="128"/>
      <c r="Q22" s="18" t="s">
        <v>5</v>
      </c>
      <c r="R22" s="30" t="e">
        <f ca="1">IF(OR(INDIRECT("SYNTHESE_SCL!C"&amp;R$1)=PARAM!$O21,INDIRECT("SYNTHESE_SCL!C"&amp;R$1)=PARAM!$P21),INDIRECT("SYNTHESE_SCL!G"&amp;R$1+1),"")</f>
        <v>#REF!</v>
      </c>
      <c r="S22" s="30" t="e">
        <f ca="1">IF(OR(INDIRECT("SYNTHESE_SCL!C"&amp;S$1)=PARAM!$O21,INDIRECT("SYNTHESE_SCL!C"&amp;S$1)=PARAM!$P21),INDIRECT("SYNTHESE_SCL!G"&amp;S$1+1),"")</f>
        <v>#REF!</v>
      </c>
      <c r="T22" s="30" t="e">
        <f ca="1">IF(OR(INDIRECT("SYNTHESE_SCL!C"&amp;T$1)=PARAM!$O21,INDIRECT("SYNTHESE_SCL!C"&amp;T$1)=PARAM!$P21),INDIRECT("SYNTHESE_SCL!G"&amp;T$1+1),"")</f>
        <v>#REF!</v>
      </c>
      <c r="U22" s="30" t="e">
        <f ca="1">IF(OR(INDIRECT("SYNTHESE_SCL!C"&amp;U$1)=PARAM!$O21,INDIRECT("SYNTHESE_SCL!C"&amp;U$1)=PARAM!$P21),INDIRECT("SYNTHESE_SCL!G"&amp;U$1+1),"")</f>
        <v>#REF!</v>
      </c>
      <c r="V22" s="30" t="e">
        <f ca="1">IF(OR(INDIRECT("SYNTHESE_SCL!C"&amp;V$1)=PARAM!$O21,INDIRECT("SYNTHESE_SCL!C"&amp;V$1)=PARAM!$P21),INDIRECT("SYNTHESE_SCL!G"&amp;V$1+1),"")</f>
        <v>#REF!</v>
      </c>
      <c r="W22" s="30" t="e">
        <f ca="1">IF(OR(INDIRECT("SYNTHESE_SCL!C"&amp;W$1)=PARAM!$O21,INDIRECT("SYNTHESE_SCL!C"&amp;W$1)=PARAM!$P21),INDIRECT("SYNTHESE_SCL!G"&amp;W$1+1),"")</f>
        <v>#REF!</v>
      </c>
      <c r="X22" s="30" t="e">
        <f ca="1">IF(OR(INDIRECT("SYNTHESE_SCL!C"&amp;X$1)=PARAM!$O21,INDIRECT("SYNTHESE_SCL!C"&amp;X$1)=PARAM!$P21),INDIRECT("SYNTHESE_SCL!G"&amp;X$1+1),"")</f>
        <v>#REF!</v>
      </c>
      <c r="Y22" s="30" t="e">
        <f ca="1">IF(OR(INDIRECT("SYNTHESE_SCL!C"&amp;Y$1)=PARAM!$O21,INDIRECT("SYNTHESE_SCL!C"&amp;Y$1)=PARAM!$P21),INDIRECT("SYNTHESE_SCL!G"&amp;Y$1+1),"")</f>
        <v>#REF!</v>
      </c>
      <c r="Z22" s="30" t="e">
        <f ca="1">IF(OR(INDIRECT("SYNTHESE_SCL!C"&amp;Z$1)=PARAM!$O21,INDIRECT("SYNTHESE_SCL!C"&amp;Z$1)=PARAM!$P21),INDIRECT("SYNTHESE_SCL!G"&amp;Z$1+1),"")</f>
        <v>#REF!</v>
      </c>
      <c r="AA22" s="30" t="e">
        <f ca="1">IF(OR(INDIRECT("SYNTHESE_SCL!C"&amp;AA$1)=PARAM!$O21,INDIRECT("SYNTHESE_SCL!C"&amp;AA$1)=PARAM!$P21),INDIRECT("SYNTHESE_SCL!G"&amp;AA$1+1),"")</f>
        <v>#REF!</v>
      </c>
      <c r="AB22" s="30" t="e">
        <f ca="1">IF(OR(INDIRECT("SYNTHESE_SCL!C"&amp;AB$1)=PARAM!$O21,INDIRECT("SYNTHESE_SCL!C"&amp;AB$1)=PARAM!$P21),INDIRECT("SYNTHESE_SCL!G"&amp;AB$1+1),"")</f>
        <v>#REF!</v>
      </c>
      <c r="AC22" s="30" t="e">
        <f ca="1">IF(OR(INDIRECT("SYNTHESE_SCL!C"&amp;AC$1)=PARAM!$O21,INDIRECT("SYNTHESE_SCL!C"&amp;AC$1)=PARAM!$P21),INDIRECT("SYNTHESE_SCL!G"&amp;AC$1+1),"")</f>
        <v>#REF!</v>
      </c>
    </row>
    <row r="23" spans="1:30" ht="13" thickBot="1" x14ac:dyDescent="0.45">
      <c r="A23" s="1"/>
      <c r="B23" s="1" t="s">
        <v>30</v>
      </c>
      <c r="C23" s="1" t="s">
        <v>30</v>
      </c>
      <c r="D23" s="1" t="s">
        <v>30</v>
      </c>
      <c r="F23" s="1" t="s">
        <v>177</v>
      </c>
      <c r="H23" s="1"/>
      <c r="O23" s="1"/>
      <c r="P23" s="1"/>
      <c r="Q23" s="61"/>
      <c r="R23" s="61"/>
      <c r="S23" s="61"/>
      <c r="T23" s="61"/>
      <c r="U23" s="61"/>
      <c r="V23" s="61"/>
      <c r="W23" s="61"/>
      <c r="X23" s="61"/>
      <c r="Y23" s="61"/>
      <c r="Z23" s="61"/>
      <c r="AA23" s="61"/>
      <c r="AB23" s="61"/>
      <c r="AC23" s="61"/>
    </row>
    <row r="24" spans="1:30" ht="13" thickBot="1" x14ac:dyDescent="0.45">
      <c r="C24" s="1" t="s">
        <v>159</v>
      </c>
      <c r="D24" s="1" t="s">
        <v>159</v>
      </c>
      <c r="F24" s="1" t="s">
        <v>30</v>
      </c>
      <c r="H24" s="1"/>
      <c r="O24" s="1" t="s">
        <v>167</v>
      </c>
      <c r="P24" s="1" t="s">
        <v>174</v>
      </c>
      <c r="Q24" s="17" t="s">
        <v>0</v>
      </c>
      <c r="R24" s="30" t="e">
        <f ca="1">IF(OR(INDIRECT("SYNTHESE!C"&amp;R$1)=PARAM!$O24,INDIRECT("SYNTHESE!C"&amp;R$1)=PARAM!$P24),INDIRECT("SYNTHESE!G"&amp;R$1),"")</f>
        <v>#REF!</v>
      </c>
      <c r="S24" s="30" t="e">
        <f ca="1">IF(OR(INDIRECT("SYNTHESE!C"&amp;S$1)=PARAM!$O24,INDIRECT("SYNTHESE!C"&amp;S$1)=PARAM!$P24),INDIRECT("SYNTHESE!G"&amp;S$1),"")</f>
        <v>#REF!</v>
      </c>
      <c r="T24" s="30" t="e">
        <f ca="1">IF(OR(INDIRECT("SYNTHESE!C"&amp;T$1)=PARAM!$O24,INDIRECT("SYNTHESE!C"&amp;T$1)=PARAM!$P24),INDIRECT("SYNTHESE!G"&amp;T$1),"")</f>
        <v>#REF!</v>
      </c>
      <c r="U24" s="30" t="e">
        <f ca="1">IF(OR(INDIRECT("SYNTHESE!C"&amp;U$1)=PARAM!$O24,INDIRECT("SYNTHESE!C"&amp;U$1)=PARAM!$P24),INDIRECT("SYNTHESE!G"&amp;U$1),"")</f>
        <v>#REF!</v>
      </c>
      <c r="V24" s="30" t="e">
        <f ca="1">IF(OR(INDIRECT("SYNTHESE!C"&amp;V$1)=PARAM!$O24,INDIRECT("SYNTHESE!C"&amp;V$1)=PARAM!$P24),INDIRECT("SYNTHESE!G"&amp;V$1),"")</f>
        <v>#REF!</v>
      </c>
      <c r="W24" s="30" t="e">
        <f ca="1">IF(OR(INDIRECT("SYNTHESE!C"&amp;W$1)=PARAM!$O24,INDIRECT("SYNTHESE!C"&amp;W$1)=PARAM!$P24),INDIRECT("SYNTHESE!G"&amp;W$1),"")</f>
        <v>#REF!</v>
      </c>
      <c r="X24" s="30" t="e">
        <f ca="1">IF(OR(INDIRECT("SYNTHESE!C"&amp;X$1)=PARAM!$O24,INDIRECT("SYNTHESE!C"&amp;X$1)=PARAM!$P24),INDIRECT("SYNTHESE!G"&amp;X$1),"")</f>
        <v>#REF!</v>
      </c>
      <c r="Y24" s="30" t="e">
        <f ca="1">IF(OR(INDIRECT("SYNTHESE!C"&amp;Y$1)=PARAM!$O24,INDIRECT("SYNTHESE!C"&amp;Y$1)=PARAM!$P24),INDIRECT("SYNTHESE!G"&amp;Y$1),"")</f>
        <v>#REF!</v>
      </c>
      <c r="Z24" s="30" t="e">
        <f ca="1">IF(OR(INDIRECT("SYNTHESE!C"&amp;Z$1)=PARAM!$O24,INDIRECT("SYNTHESE!C"&amp;Z$1)=PARAM!$P24),INDIRECT("SYNTHESE!G"&amp;Z$1),"")</f>
        <v>#REF!</v>
      </c>
      <c r="AA24" s="30" t="e">
        <f ca="1">IF(OR(INDIRECT("SYNTHESE!C"&amp;AA$1)=PARAM!$O24,INDIRECT("SYNTHESE!C"&amp;AA$1)=PARAM!$P24),INDIRECT("SYNTHESE!G"&amp;AA$1),"")</f>
        <v>#REF!</v>
      </c>
      <c r="AB24" s="30" t="e">
        <f ca="1">IF(OR(INDIRECT("SYNTHESE!C"&amp;AB$1)=PARAM!$O24,INDIRECT("SYNTHESE!C"&amp;AB$1)=PARAM!$P24),INDIRECT("SYNTHESE!G"&amp;AB$1),"")</f>
        <v>#REF!</v>
      </c>
      <c r="AC24" s="96" t="e">
        <f ca="1">IF(OR(INDIRECT("SYNTHESE!C"&amp;AC$1)=PARAM!$O24,INDIRECT("SYNTHESE!C"&amp;AC$1)=PARAM!$P24),INDIRECT("SYNTHESE!G"&amp;AC$1),"")</f>
        <v>#REF!</v>
      </c>
    </row>
    <row r="25" spans="1:30" ht="14.25" customHeight="1" thickBot="1" x14ac:dyDescent="0.45">
      <c r="D25" s="1" t="s">
        <v>162</v>
      </c>
      <c r="O25" s="127" t="str">
        <f ca="1">IF(COUNTIF(R24:AC25,"Non validé par absence d'équipement")&gt;0,"Non validé",IF(COUNTIF(R24:AC25,"Non validé")&gt;0,"Non validé",IF(COUNTIF(R24:AC25,"Validé avec réserve")&gt;0,"Validé avec réserve",IF(COUNTIF(R24:AC25,"Validé")&gt;0,"Validé",""))))</f>
        <v/>
      </c>
      <c r="P25" s="128"/>
      <c r="Q25" s="18" t="s">
        <v>5</v>
      </c>
      <c r="R25" s="30" t="e">
        <f ca="1">IF(OR(INDIRECT("SYNTHESE!C"&amp;R$1)=PARAM!$O24,INDIRECT("SYNTHESE!C"&amp;R$1)=PARAM!$P24),INDIRECT("SYNTHESE!G"&amp;R$1+1),"")</f>
        <v>#REF!</v>
      </c>
      <c r="S25" s="30" t="e">
        <f ca="1">IF(OR(INDIRECT("SYNTHESE!C"&amp;S$1)=PARAM!$O24,INDIRECT("SYNTHESE!C"&amp;S$1)=PARAM!$P24),INDIRECT("SYNTHESE!G"&amp;S$1+1),"")</f>
        <v>#REF!</v>
      </c>
      <c r="T25" s="30" t="e">
        <f ca="1">IF(OR(INDIRECT("SYNTHESE!C"&amp;T$1)=PARAM!$O24,INDIRECT("SYNTHESE!C"&amp;T$1)=PARAM!$P24),INDIRECT("SYNTHESE!G"&amp;T$1+1),"")</f>
        <v>#REF!</v>
      </c>
      <c r="U25" s="30" t="e">
        <f ca="1">IF(OR(INDIRECT("SYNTHESE!C"&amp;U$1)=PARAM!$O24,INDIRECT("SYNTHESE!C"&amp;U$1)=PARAM!$P24),INDIRECT("SYNTHESE!G"&amp;U$1+1),"")</f>
        <v>#REF!</v>
      </c>
      <c r="V25" s="30" t="e">
        <f ca="1">IF(OR(INDIRECT("SYNTHESE!C"&amp;V$1)=PARAM!$O24,INDIRECT("SYNTHESE!C"&amp;V$1)=PARAM!$P24),INDIRECT("SYNTHESE!G"&amp;V$1+1),"")</f>
        <v>#REF!</v>
      </c>
      <c r="W25" s="30" t="e">
        <f ca="1">IF(OR(INDIRECT("SYNTHESE!C"&amp;W$1)=PARAM!$O24,INDIRECT("SYNTHESE!C"&amp;W$1)=PARAM!$P24),INDIRECT("SYNTHESE!G"&amp;W$1+1),"")</f>
        <v>#REF!</v>
      </c>
      <c r="X25" s="30" t="e">
        <f ca="1">IF(OR(INDIRECT("SYNTHESE!C"&amp;X$1)=PARAM!$O24,INDIRECT("SYNTHESE!C"&amp;X$1)=PARAM!$P24),INDIRECT("SYNTHESE!G"&amp;X$1+1),"")</f>
        <v>#REF!</v>
      </c>
      <c r="Y25" s="30" t="e">
        <f ca="1">IF(OR(INDIRECT("SYNTHESE!C"&amp;Y$1)=PARAM!$O24,INDIRECT("SYNTHESE!C"&amp;Y$1)=PARAM!$P24),INDIRECT("SYNTHESE!G"&amp;Y$1+1),"")</f>
        <v>#REF!</v>
      </c>
      <c r="Z25" s="30" t="e">
        <f ca="1">IF(OR(INDIRECT("SYNTHESE!C"&amp;Z$1)=PARAM!$O24,INDIRECT("SYNTHESE!C"&amp;Z$1)=PARAM!$P24),INDIRECT("SYNTHESE!G"&amp;Z$1+1),"")</f>
        <v>#REF!</v>
      </c>
      <c r="AA25" s="30" t="e">
        <f ca="1">IF(OR(INDIRECT("SYNTHESE!C"&amp;AA$1)=PARAM!$O24,INDIRECT("SYNTHESE!C"&amp;AA$1)=PARAM!$P24),INDIRECT("SYNTHESE!G"&amp;AA$1+1),"")</f>
        <v>#REF!</v>
      </c>
      <c r="AB25" s="30" t="e">
        <f ca="1">IF(OR(INDIRECT("SYNTHESE!C"&amp;AB$1)=PARAM!$O24,INDIRECT("SYNTHESE!C"&amp;AB$1)=PARAM!$P24),INDIRECT("SYNTHESE!G"&amp;AB$1+1),"")</f>
        <v>#REF!</v>
      </c>
      <c r="AC25" s="30" t="e">
        <f ca="1">IF(OR(INDIRECT("SYNTHESE!C"&amp;AC$1)=PARAM!$O24,INDIRECT("SYNTHESE!C"&amp;AC$1)=PARAM!$P24),INDIRECT("SYNTHESE!G"&amp;AC$1+1),"")</f>
        <v>#REF!</v>
      </c>
    </row>
    <row r="26" spans="1:30" ht="13.35" thickTop="1" thickBot="1" x14ac:dyDescent="0.45">
      <c r="D26" s="1" t="s">
        <v>164</v>
      </c>
      <c r="O26" s="92" t="s">
        <v>4</v>
      </c>
      <c r="P26" s="92" t="s">
        <v>4</v>
      </c>
      <c r="Q26" s="93"/>
      <c r="R26" s="92" t="s">
        <v>1</v>
      </c>
      <c r="S26" s="92" t="s">
        <v>2</v>
      </c>
      <c r="T26" s="92" t="s">
        <v>3</v>
      </c>
      <c r="U26" s="92" t="s">
        <v>6</v>
      </c>
      <c r="V26" s="92" t="s">
        <v>7</v>
      </c>
      <c r="W26" s="92" t="s">
        <v>8</v>
      </c>
      <c r="X26" s="92" t="s">
        <v>9</v>
      </c>
      <c r="Y26" s="92" t="s">
        <v>10</v>
      </c>
      <c r="Z26" s="92" t="s">
        <v>11</v>
      </c>
      <c r="AA26" s="92" t="s">
        <v>12</v>
      </c>
      <c r="AB26" s="92" t="s">
        <v>13</v>
      </c>
      <c r="AC26" s="94" t="s">
        <v>14</v>
      </c>
      <c r="AD26" s="95"/>
    </row>
    <row r="27" spans="1:30" ht="13" thickBot="1" x14ac:dyDescent="0.45">
      <c r="O27" s="1" t="s">
        <v>148</v>
      </c>
      <c r="P27" s="1" t="s">
        <v>149</v>
      </c>
      <c r="Q27" s="58" t="s">
        <v>0</v>
      </c>
      <c r="R27" s="59" t="e">
        <f ca="1">IF(OR(INDIRECT("SYNTHESE!C"&amp;R$1)=PARAM!$O27,INDIRECT("SYNTHESE!C"&amp;R$1)=PARAM!$P27),INDIRECT("SYNTHESE!i"&amp;R$1),"")</f>
        <v>#REF!</v>
      </c>
      <c r="S27" s="59" t="e">
        <f ca="1">IF(OR(INDIRECT("SYNTHESE!C"&amp;S$1)=PARAM!$O27,INDIRECT("SYNTHESE!C"&amp;S$1)=PARAM!$P27),INDIRECT("SYNTHESE!i"&amp;S$1),"")</f>
        <v>#REF!</v>
      </c>
      <c r="T27" s="59" t="e">
        <f ca="1">IF(OR(INDIRECT("SYNTHESE!C"&amp;T$1)=PARAM!$O27,INDIRECT("SYNTHESE!C"&amp;T$1)=PARAM!$P27),INDIRECT("SYNTHESE!i"&amp;T$1),"")</f>
        <v>#REF!</v>
      </c>
      <c r="U27" s="59" t="e">
        <f ca="1">IF(OR(INDIRECT("SYNTHESE!C"&amp;U$1)=PARAM!$O27,INDIRECT("SYNTHESE!C"&amp;U$1)=PARAM!$P27),INDIRECT("SYNTHESE!i"&amp;U$1),"")</f>
        <v>#REF!</v>
      </c>
      <c r="V27" s="59" t="e">
        <f ca="1">IF(OR(INDIRECT("SYNTHESE!C"&amp;V$1)=PARAM!$O27,INDIRECT("SYNTHESE!C"&amp;V$1)=PARAM!$P27),INDIRECT("SYNTHESE!i"&amp;V$1),"")</f>
        <v>#REF!</v>
      </c>
      <c r="W27" s="59" t="e">
        <f ca="1">IF(OR(INDIRECT("SYNTHESE!C"&amp;W$1)=PARAM!$O27,INDIRECT("SYNTHESE!C"&amp;W$1)=PARAM!$P27),INDIRECT("SYNTHESE!i"&amp;W$1),"")</f>
        <v>#REF!</v>
      </c>
      <c r="X27" s="59" t="e">
        <f ca="1">IF(OR(INDIRECT("SYNTHESE!C"&amp;X$1)=PARAM!$O27,INDIRECT("SYNTHESE!C"&amp;X$1)=PARAM!$P27),INDIRECT("SYNTHESE!i"&amp;X$1),"")</f>
        <v>#REF!</v>
      </c>
      <c r="Y27" s="59" t="e">
        <f ca="1">IF(OR(INDIRECT("SYNTHESE!C"&amp;Y$1)=PARAM!$O27,INDIRECT("SYNTHESE!C"&amp;Y$1)=PARAM!$P27),INDIRECT("SYNTHESE!i"&amp;Y$1),"")</f>
        <v>#REF!</v>
      </c>
      <c r="Z27" s="59" t="e">
        <f ca="1">IF(OR(INDIRECT("SYNTHESE!C"&amp;Z$1)=PARAM!$O27,INDIRECT("SYNTHESE!C"&amp;Z$1)=PARAM!$P27),INDIRECT("SYNTHESE!i"&amp;Z$1),"")</f>
        <v>#REF!</v>
      </c>
      <c r="AA27" s="59" t="e">
        <f ca="1">IF(OR(INDIRECT("SYNTHESE!C"&amp;AA$1)=PARAM!$O27,INDIRECT("SYNTHESE!C"&amp;AA$1)=PARAM!$P27),INDIRECT("SYNTHESE!i"&amp;AA$1),"")</f>
        <v>#REF!</v>
      </c>
      <c r="AB27" s="59" t="e">
        <f ca="1">IF(OR(INDIRECT("SYNTHESE!C"&amp;AB$1)=PARAM!$O27,INDIRECT("SYNTHESE!C"&amp;AB$1)=PARAM!$P27),INDIRECT("SYNTHESE!i"&amp;AB$1),"")</f>
        <v>#REF!</v>
      </c>
      <c r="AC27" s="60" t="e">
        <f ca="1">IF(OR(INDIRECT("SYNTHESE!C"&amp;AC$1)=PARAM!$O27,INDIRECT("SYNTHESE!C"&amp;AC$1)=PARAM!$P27),INDIRECT("SYNTHESE!i"&amp;AC$1),"")</f>
        <v>#REF!</v>
      </c>
      <c r="AD27" s="27" t="str">
        <f ca="1">IFERROR(AVERAGE(R27:AC27),"")</f>
        <v/>
      </c>
    </row>
    <row r="28" spans="1:30" ht="13" thickBot="1" x14ac:dyDescent="0.45">
      <c r="B28" s="1"/>
      <c r="N28" s="31" t="s">
        <v>178</v>
      </c>
      <c r="O28" s="127" t="str">
        <f ca="1">IFERROR(TRUNC(AVERAGE(AD27:AD28),0),"")</f>
        <v/>
      </c>
      <c r="P28" s="128"/>
      <c r="Q28" s="38" t="s">
        <v>5</v>
      </c>
      <c r="R28" s="39" t="e">
        <f ca="1">IF(OR(INDIRECT("SYNTHESE!C"&amp;R$1)=PARAM!$O27,INDIRECT("SYNTHESE!C"&amp;R$1)=PARAM!$P27),INDIRECT("SYNTHESE!i"&amp;R$1+1),"")</f>
        <v>#REF!</v>
      </c>
      <c r="S28" s="39" t="e">
        <f ca="1">IF(OR(INDIRECT("SYNTHESE!C"&amp;S$1)=PARAM!$O27,INDIRECT("SYNTHESE!C"&amp;S$1)=PARAM!$P27),INDIRECT("SYNTHESE!i"&amp;S$1+1),"")</f>
        <v>#REF!</v>
      </c>
      <c r="T28" s="39" t="e">
        <f ca="1">IF(OR(INDIRECT("SYNTHESE!C"&amp;T$1)=PARAM!$O27,INDIRECT("SYNTHESE!C"&amp;T$1)=PARAM!$P27),INDIRECT("SYNTHESE!i"&amp;T$1+1),"")</f>
        <v>#REF!</v>
      </c>
      <c r="U28" s="39" t="e">
        <f ca="1">IF(OR(INDIRECT("SYNTHESE!C"&amp;U$1)=PARAM!$O27,INDIRECT("SYNTHESE!C"&amp;U$1)=PARAM!$P27),INDIRECT("SYNTHESE!i"&amp;U$1+1),"")</f>
        <v>#REF!</v>
      </c>
      <c r="V28" s="39" t="e">
        <f ca="1">IF(OR(INDIRECT("SYNTHESE!C"&amp;V$1)=PARAM!$O27,INDIRECT("SYNTHESE!C"&amp;V$1)=PARAM!$P27),INDIRECT("SYNTHESE!i"&amp;V$1+1),"")</f>
        <v>#REF!</v>
      </c>
      <c r="W28" s="39" t="e">
        <f ca="1">IF(OR(INDIRECT("SYNTHESE!C"&amp;W$1)=PARAM!$O27,INDIRECT("SYNTHESE!C"&amp;W$1)=PARAM!$P27),INDIRECT("SYNTHESE!i"&amp;W$1+1),"")</f>
        <v>#REF!</v>
      </c>
      <c r="X28" s="39" t="e">
        <f ca="1">IF(OR(INDIRECT("SYNTHESE!C"&amp;X$1)=PARAM!$O27,INDIRECT("SYNTHESE!C"&amp;X$1)=PARAM!$P27),INDIRECT("SYNTHESE!i"&amp;X$1+1),"")</f>
        <v>#REF!</v>
      </c>
      <c r="Y28" s="39" t="e">
        <f ca="1">IF(OR(INDIRECT("SYNTHESE!C"&amp;Y$1)=PARAM!$O27,INDIRECT("SYNTHESE!C"&amp;Y$1)=PARAM!$P27),INDIRECT("SYNTHESE!i"&amp;Y$1+1),"")</f>
        <v>#REF!</v>
      </c>
      <c r="Z28" s="39" t="e">
        <f ca="1">IF(OR(INDIRECT("SYNTHESE!C"&amp;Z$1)=PARAM!$O27,INDIRECT("SYNTHESE!C"&amp;Z$1)=PARAM!$P27),INDIRECT("SYNTHESE!i"&amp;Z$1+1),"")</f>
        <v>#REF!</v>
      </c>
      <c r="AA28" s="39" t="e">
        <f ca="1">IF(OR(INDIRECT("SYNTHESE!C"&amp;AA$1)=PARAM!$O27,INDIRECT("SYNTHESE!C"&amp;AA$1)=PARAM!$P27),INDIRECT("SYNTHESE!i"&amp;AA$1+1),"")</f>
        <v>#REF!</v>
      </c>
      <c r="AB28" s="39" t="e">
        <f ca="1">IF(OR(INDIRECT("SYNTHESE!C"&amp;AB$1)=PARAM!$O27,INDIRECT("SYNTHESE!C"&amp;AB$1)=PARAM!$P27),INDIRECT("SYNTHESE!i"&amp;AB$1+1),"")</f>
        <v>#REF!</v>
      </c>
      <c r="AC28" s="39" t="e">
        <f ca="1">IF(OR(INDIRECT("SYNTHESE!C"&amp;AC$1)=PARAM!$O27,INDIRECT("SYNTHESE!C"&amp;AC$1)=PARAM!$P27),INDIRECT("SYNTHESE!i"&amp;AC$1+1),"")</f>
        <v>#REF!</v>
      </c>
      <c r="AD28" s="27" t="str">
        <f ca="1">IFERROR(AVERAGE(R28:AC28),"")</f>
        <v/>
      </c>
    </row>
    <row r="29" spans="1:30" ht="13" thickBot="1" x14ac:dyDescent="0.45">
      <c r="B29" s="1"/>
      <c r="N29" s="31" t="s">
        <v>179</v>
      </c>
      <c r="O29" s="125" t="str">
        <f ca="1">IF(O28="","",IF(#REF!="Non validé",0.9*TRUNC(AVERAGE(AD27,AD28,AD29),0),TRUNC(AVERAGE(AD27,AD28,AD29),0)))</f>
        <v/>
      </c>
      <c r="P29" s="130"/>
      <c r="Q29" s="53" t="s">
        <v>180</v>
      </c>
      <c r="R29" s="54" t="e">
        <f ca="1">IF(OR(INDIRECT("SYNTHESE!C"&amp;R$1)=PARAM!$P27,INDIRECT("SYNTHESE!C"&amp;R$1)=PARAM!$O27),INDIRECT("SYNTHESE!T"&amp;R$1),"")</f>
        <v>#REF!</v>
      </c>
      <c r="S29" s="54" t="e">
        <f ca="1">IF(OR(INDIRECT("SYNTHESE!C"&amp;S$1)=PARAM!$P27,INDIRECT("SYNTHESE!C"&amp;S$1)=PARAM!$O27),INDIRECT("SYNTHESE!T"&amp;S$1),"")</f>
        <v>#REF!</v>
      </c>
      <c r="T29" s="54" t="e">
        <f ca="1">IF(OR(INDIRECT("SYNTHESE!C"&amp;T$1)=PARAM!$P27,INDIRECT("SYNTHESE!C"&amp;T$1)=PARAM!$O27),INDIRECT("SYNTHESE!T"&amp;T$1),"")</f>
        <v>#REF!</v>
      </c>
      <c r="U29" s="54" t="e">
        <f ca="1">IF(OR(INDIRECT("SYNTHESE!C"&amp;U$1)=PARAM!$P27,INDIRECT("SYNTHESE!C"&amp;U$1)=PARAM!$O27),INDIRECT("SYNTHESE!T"&amp;U$1),"")</f>
        <v>#REF!</v>
      </c>
      <c r="V29" s="54" t="e">
        <f ca="1">IF(OR(INDIRECT("SYNTHESE!C"&amp;V$1)=PARAM!$P27,INDIRECT("SYNTHESE!C"&amp;V$1)=PARAM!$O27),INDIRECT("SYNTHESE!T"&amp;V$1),"")</f>
        <v>#REF!</v>
      </c>
      <c r="W29" s="54" t="e">
        <f ca="1">IF(OR(INDIRECT("SYNTHESE!C"&amp;W$1)=PARAM!$P27,INDIRECT("SYNTHESE!C"&amp;W$1)=PARAM!$O27),INDIRECT("SYNTHESE!T"&amp;W$1),"")</f>
        <v>#REF!</v>
      </c>
      <c r="X29" s="54" t="e">
        <f ca="1">IF(OR(INDIRECT("SYNTHESE!C"&amp;X$1)=PARAM!$P27,INDIRECT("SYNTHESE!C"&amp;X$1)=PARAM!$O27),INDIRECT("SYNTHESE!T"&amp;X$1),"")</f>
        <v>#REF!</v>
      </c>
      <c r="Y29" s="54" t="e">
        <f ca="1">IF(OR(INDIRECT("SYNTHESE!C"&amp;Y$1)=PARAM!$P27,INDIRECT("SYNTHESE!C"&amp;Y$1)=PARAM!$O27),INDIRECT("SYNTHESE!T"&amp;Y$1),"")</f>
        <v>#REF!</v>
      </c>
      <c r="Z29" s="54" t="e">
        <f ca="1">IF(OR(INDIRECT("SYNTHESE!C"&amp;Z$1)=PARAM!$P27,INDIRECT("SYNTHESE!C"&amp;Z$1)=PARAM!$O27),INDIRECT("SYNTHESE!T"&amp;Z$1),"")</f>
        <v>#REF!</v>
      </c>
      <c r="AA29" s="54" t="e">
        <f ca="1">IF(OR(INDIRECT("SYNTHESE!C"&amp;AA$1)=PARAM!$P27,INDIRECT("SYNTHESE!C"&amp;AA$1)=PARAM!$O27),INDIRECT("SYNTHESE!T"&amp;AA$1),"")</f>
        <v>#REF!</v>
      </c>
      <c r="AB29" s="54" t="e">
        <f ca="1">IF(OR(INDIRECT("SYNTHESE!C"&amp;AB$1)=PARAM!$P27,INDIRECT("SYNTHESE!C"&amp;AB$1)=PARAM!$O27),INDIRECT("SYNTHESE!T"&amp;AB$1),"")</f>
        <v>#REF!</v>
      </c>
      <c r="AC29" s="55" t="e">
        <f ca="1">IF(OR(INDIRECT("SYNTHESE!C"&amp;AC$1)=PARAM!$P27,INDIRECT("SYNTHESE!C"&amp;AC$1)=PARAM!$O27),INDIRECT("SYNTHESE!T"&amp;AC$1),"")</f>
        <v>#REF!</v>
      </c>
      <c r="AD29" s="56" t="str">
        <f ca="1">IFERROR(AVERAGE(R29:AC29),"")</f>
        <v/>
      </c>
    </row>
    <row r="30" spans="1:30" ht="13" thickBot="1" x14ac:dyDescent="0.45">
      <c r="B30" s="1"/>
      <c r="O30" s="1" t="s">
        <v>20</v>
      </c>
      <c r="P30" s="1" t="s">
        <v>158</v>
      </c>
      <c r="Q30" s="40" t="s">
        <v>0</v>
      </c>
      <c r="R30" s="41" t="e">
        <f ca="1">IF(OR(INDIRECT("SYNTHESE!C"&amp;R$1)=PARAM!$O30,INDIRECT("SYNTHESE!C"&amp;R$1)=PARAM!$P30),INDIRECT("SYNTHESE!i"&amp;R$1),"")</f>
        <v>#REF!</v>
      </c>
      <c r="S30" s="41" t="e">
        <f ca="1">IF(OR(INDIRECT("SYNTHESE!C"&amp;S$1)=PARAM!$O30,INDIRECT("SYNTHESE!C"&amp;S$1)=PARAM!$P30),INDIRECT("SYNTHESE!i"&amp;S$1),"")</f>
        <v>#REF!</v>
      </c>
      <c r="T30" s="41" t="e">
        <f ca="1">IF(OR(INDIRECT("SYNTHESE!C"&amp;T$1)=PARAM!$O30,INDIRECT("SYNTHESE!C"&amp;T$1)=PARAM!$P30),INDIRECT("SYNTHESE!i"&amp;T$1),"")</f>
        <v>#REF!</v>
      </c>
      <c r="U30" s="41" t="e">
        <f ca="1">IF(OR(INDIRECT("SYNTHESE!C"&amp;U$1)=PARAM!$O30,INDIRECT("SYNTHESE!C"&amp;U$1)=PARAM!$P30),INDIRECT("SYNTHESE!i"&amp;U$1),"")</f>
        <v>#REF!</v>
      </c>
      <c r="V30" s="41" t="e">
        <f ca="1">IF(OR(INDIRECT("SYNTHESE!C"&amp;V$1)=PARAM!$O30,INDIRECT("SYNTHESE!C"&amp;V$1)=PARAM!$P30),INDIRECT("SYNTHESE!i"&amp;V$1),"")</f>
        <v>#REF!</v>
      </c>
      <c r="W30" s="41" t="e">
        <f ca="1">IF(OR(INDIRECT("SYNTHESE!C"&amp;W$1)=PARAM!$O30,INDIRECT("SYNTHESE!C"&amp;W$1)=PARAM!$P30),INDIRECT("SYNTHESE!i"&amp;W$1),"")</f>
        <v>#REF!</v>
      </c>
      <c r="X30" s="41" t="e">
        <f ca="1">IF(OR(INDIRECT("SYNTHESE!C"&amp;X$1)=PARAM!$O30,INDIRECT("SYNTHESE!C"&amp;X$1)=PARAM!$P30),INDIRECT("SYNTHESE!i"&amp;X$1),"")</f>
        <v>#REF!</v>
      </c>
      <c r="Y30" s="41" t="e">
        <f ca="1">IF(OR(INDIRECT("SYNTHESE!C"&amp;Y$1)=PARAM!$O30,INDIRECT("SYNTHESE!C"&amp;Y$1)=PARAM!$P30),INDIRECT("SYNTHESE!i"&amp;Y$1),"")</f>
        <v>#REF!</v>
      </c>
      <c r="Z30" s="41" t="e">
        <f ca="1">IF(OR(INDIRECT("SYNTHESE!C"&amp;Z$1)=PARAM!$O30,INDIRECT("SYNTHESE!C"&amp;Z$1)=PARAM!$P30),INDIRECT("SYNTHESE!i"&amp;Z$1),"")</f>
        <v>#REF!</v>
      </c>
      <c r="AA30" s="41" t="e">
        <f ca="1">IF(OR(INDIRECT("SYNTHESE!C"&amp;AA$1)=PARAM!$O30,INDIRECT("SYNTHESE!C"&amp;AA$1)=PARAM!$P30),INDIRECT("SYNTHESE!i"&amp;AA$1),"")</f>
        <v>#REF!</v>
      </c>
      <c r="AB30" s="41" t="e">
        <f ca="1">IF(OR(INDIRECT("SYNTHESE!C"&amp;AB$1)=PARAM!$O30,INDIRECT("SYNTHESE!C"&amp;AB$1)=PARAM!$P30),INDIRECT("SYNTHESE!i"&amp;AB$1),"")</f>
        <v>#REF!</v>
      </c>
      <c r="AC30" s="41" t="e">
        <f ca="1">IF(OR(INDIRECT("SYNTHESE!C"&amp;AC$1)=PARAM!$O30,INDIRECT("SYNTHESE!C"&amp;AC$1)=PARAM!$P30),INDIRECT("SYNTHESE!i"&amp;AC$1),"")</f>
        <v>#REF!</v>
      </c>
      <c r="AD30" s="43" t="str">
        <f t="shared" ref="AD30:AD31" ca="1" si="1">IFERROR(AVERAGE(R30:AC30),"")</f>
        <v/>
      </c>
    </row>
    <row r="31" spans="1:30" ht="13" thickBot="1" x14ac:dyDescent="0.45">
      <c r="B31" s="1"/>
      <c r="N31" s="31" t="s">
        <v>178</v>
      </c>
      <c r="O31" s="127" t="str">
        <f ca="1">IFERROR(TRUNC(AVERAGE(AD30:AD31),0),"")</f>
        <v/>
      </c>
      <c r="P31" s="128"/>
      <c r="Q31" s="52" t="s">
        <v>5</v>
      </c>
      <c r="R31" s="39" t="e">
        <f ca="1">IF(OR(INDIRECT("SYNTHESE!C"&amp;R$1)=PARAM!$O30,INDIRECT("SYNTHESE!C"&amp;R$1)=PARAM!$P30),INDIRECT("SYNTHESE!i"&amp;R$1+1),"")</f>
        <v>#REF!</v>
      </c>
      <c r="S31" s="39" t="e">
        <f ca="1">IF(OR(INDIRECT("SYNTHESE!C"&amp;S$1)=PARAM!$O30,INDIRECT("SYNTHESE!C"&amp;S$1)=PARAM!$P30),INDIRECT("SYNTHESE!i"&amp;S$1+1),"")</f>
        <v>#REF!</v>
      </c>
      <c r="T31" s="39" t="e">
        <f ca="1">IF(OR(INDIRECT("SYNTHESE!C"&amp;T$1)=PARAM!$O30,INDIRECT("SYNTHESE!C"&amp;T$1)=PARAM!$P30),INDIRECT("SYNTHESE!i"&amp;T$1+1),"")</f>
        <v>#REF!</v>
      </c>
      <c r="U31" s="39" t="e">
        <f ca="1">IF(OR(INDIRECT("SYNTHESE!C"&amp;U$1)=PARAM!$O30,INDIRECT("SYNTHESE!C"&amp;U$1)=PARAM!$P30),INDIRECT("SYNTHESE!i"&amp;U$1+1),"")</f>
        <v>#REF!</v>
      </c>
      <c r="V31" s="39" t="e">
        <f ca="1">IF(OR(INDIRECT("SYNTHESE!C"&amp;V$1)=PARAM!$O30,INDIRECT("SYNTHESE!C"&amp;V$1)=PARAM!$P30),INDIRECT("SYNTHESE!i"&amp;V$1+1),"")</f>
        <v>#REF!</v>
      </c>
      <c r="W31" s="39" t="e">
        <f ca="1">IF(OR(INDIRECT("SYNTHESE!C"&amp;W$1)=PARAM!$O30,INDIRECT("SYNTHESE!C"&amp;W$1)=PARAM!$P30),INDIRECT("SYNTHESE!i"&amp;W$1+1),"")</f>
        <v>#REF!</v>
      </c>
      <c r="X31" s="39" t="e">
        <f ca="1">IF(OR(INDIRECT("SYNTHESE!C"&amp;X$1)=PARAM!$O30,INDIRECT("SYNTHESE!C"&amp;X$1)=PARAM!$P30),INDIRECT("SYNTHESE!i"&amp;X$1+1),"")</f>
        <v>#REF!</v>
      </c>
      <c r="Y31" s="39" t="e">
        <f ca="1">IF(OR(INDIRECT("SYNTHESE!C"&amp;Y$1)=PARAM!$O30,INDIRECT("SYNTHESE!C"&amp;Y$1)=PARAM!$P30),INDIRECT("SYNTHESE!i"&amp;Y$1+1),"")</f>
        <v>#REF!</v>
      </c>
      <c r="Z31" s="39" t="e">
        <f ca="1">IF(OR(INDIRECT("SYNTHESE!C"&amp;Z$1)=PARAM!$O30,INDIRECT("SYNTHESE!C"&amp;Z$1)=PARAM!$P30),INDIRECT("SYNTHESE!i"&amp;Z$1+1),"")</f>
        <v>#REF!</v>
      </c>
      <c r="AA31" s="39" t="e">
        <f ca="1">IF(OR(INDIRECT("SYNTHESE!C"&amp;AA$1)=PARAM!$O30,INDIRECT("SYNTHESE!C"&amp;AA$1)=PARAM!$P30),INDIRECT("SYNTHESE!i"&amp;AA$1+1),"")</f>
        <v>#REF!</v>
      </c>
      <c r="AB31" s="39" t="e">
        <f ca="1">IF(OR(INDIRECT("SYNTHESE!C"&amp;AB$1)=PARAM!$O30,INDIRECT("SYNTHESE!C"&amp;AB$1)=PARAM!$P30),INDIRECT("SYNTHESE!i"&amp;AB$1+1),"")</f>
        <v>#REF!</v>
      </c>
      <c r="AC31" s="39" t="e">
        <f ca="1">IF(OR(INDIRECT("SYNTHESE!C"&amp;AC$1)=PARAM!$O30,INDIRECT("SYNTHESE!C"&amp;AC$1)=PARAM!$P30),INDIRECT("SYNTHESE!i"&amp;AC$1+1),"")</f>
        <v>#REF!</v>
      </c>
      <c r="AD31" s="27" t="str">
        <f t="shared" ca="1" si="1"/>
        <v/>
      </c>
    </row>
    <row r="32" spans="1:30" ht="13" thickBot="1" x14ac:dyDescent="0.45">
      <c r="N32" s="31" t="s">
        <v>179</v>
      </c>
      <c r="O32" s="125" t="str">
        <f ca="1">IF(O31="","",IF(#REF!="Non validé",0.9*TRUNC(AVERAGE(AD30,AD31,AD32),0),TRUNC(AVERAGE(AD30,AD31,AD32),0)))</f>
        <v/>
      </c>
      <c r="P32" s="126"/>
      <c r="Q32" s="53" t="s">
        <v>180</v>
      </c>
      <c r="R32" s="54" t="e">
        <f ca="1">IF(OR(INDIRECT("SYNTHESE!C"&amp;R$1)=PARAM!$P30,INDIRECT("SYNTHESE!C"&amp;R$1)=PARAM!$O30),INDIRECT("SYNTHESE!T"&amp;R$1),"")</f>
        <v>#REF!</v>
      </c>
      <c r="S32" s="54" t="e">
        <f ca="1">IF(OR(INDIRECT("SYNTHESE!C"&amp;S$1)=PARAM!$P30,INDIRECT("SYNTHESE!C"&amp;S$1)=PARAM!$O30),INDIRECT("SYNTHESE!T"&amp;S$1),"")</f>
        <v>#REF!</v>
      </c>
      <c r="T32" s="54" t="e">
        <f ca="1">IF(OR(INDIRECT("SYNTHESE!C"&amp;T$1)=PARAM!$P30,INDIRECT("SYNTHESE!C"&amp;T$1)=PARAM!$O30),INDIRECT("SYNTHESE!T"&amp;T$1),"")</f>
        <v>#REF!</v>
      </c>
      <c r="U32" s="54" t="e">
        <f ca="1">IF(OR(INDIRECT("SYNTHESE!C"&amp;U$1)=PARAM!$P30,INDIRECT("SYNTHESE!C"&amp;U$1)=PARAM!$O30),INDIRECT("SYNTHESE!T"&amp;U$1),"")</f>
        <v>#REF!</v>
      </c>
      <c r="V32" s="54" t="e">
        <f ca="1">IF(OR(INDIRECT("SYNTHESE!C"&amp;V$1)=PARAM!$P30,INDIRECT("SYNTHESE!C"&amp;V$1)=PARAM!$O30),INDIRECT("SYNTHESE!T"&amp;V$1),"")</f>
        <v>#REF!</v>
      </c>
      <c r="W32" s="54" t="e">
        <f ca="1">IF(OR(INDIRECT("SYNTHESE!C"&amp;W$1)=PARAM!$P30,INDIRECT("SYNTHESE!C"&amp;W$1)=PARAM!$O30),INDIRECT("SYNTHESE!T"&amp;W$1),"")</f>
        <v>#REF!</v>
      </c>
      <c r="X32" s="54" t="e">
        <f ca="1">IF(OR(INDIRECT("SYNTHESE!C"&amp;X$1)=PARAM!$P30,INDIRECT("SYNTHESE!C"&amp;X$1)=PARAM!$O30),INDIRECT("SYNTHESE!T"&amp;X$1),"")</f>
        <v>#REF!</v>
      </c>
      <c r="Y32" s="54" t="e">
        <f ca="1">IF(OR(INDIRECT("SYNTHESE!C"&amp;Y$1)=PARAM!$P30,INDIRECT("SYNTHESE!C"&amp;Y$1)=PARAM!$O30),INDIRECT("SYNTHESE!T"&amp;Y$1),"")</f>
        <v>#REF!</v>
      </c>
      <c r="Z32" s="54" t="e">
        <f ca="1">IF(OR(INDIRECT("SYNTHESE!C"&amp;Z$1)=PARAM!$P30,INDIRECT("SYNTHESE!C"&amp;Z$1)=PARAM!$O30),INDIRECT("SYNTHESE!T"&amp;Z$1),"")</f>
        <v>#REF!</v>
      </c>
      <c r="AA32" s="54" t="e">
        <f ca="1">IF(OR(INDIRECT("SYNTHESE!C"&amp;AA$1)=PARAM!$P30,INDIRECT("SYNTHESE!C"&amp;AA$1)=PARAM!$O30),INDIRECT("SYNTHESE!T"&amp;AA$1),"")</f>
        <v>#REF!</v>
      </c>
      <c r="AB32" s="54" t="e">
        <f ca="1">IF(OR(INDIRECT("SYNTHESE!C"&amp;AB$1)=PARAM!$P30,INDIRECT("SYNTHESE!C"&amp;AB$1)=PARAM!$O30),INDIRECT("SYNTHESE!T"&amp;AB$1),"")</f>
        <v>#REF!</v>
      </c>
      <c r="AC32" s="55" t="e">
        <f ca="1">IF(OR(INDIRECT("SYNTHESE!C"&amp;AC$1)=PARAM!$P30,INDIRECT("SYNTHESE!C"&amp;AC$1)=PARAM!$O30),INDIRECT("SYNTHESE!T"&amp;AC$1),"")</f>
        <v>#REF!</v>
      </c>
      <c r="AD32" s="56" t="str">
        <f ca="1">IFERROR(AVERAGE(R32:AC32),"")</f>
        <v/>
      </c>
    </row>
    <row r="33" spans="14:30" ht="13" thickBot="1" x14ac:dyDescent="0.45">
      <c r="O33" s="1" t="s">
        <v>151</v>
      </c>
      <c r="P33" s="1" t="s">
        <v>166</v>
      </c>
      <c r="Q33" s="40" t="s">
        <v>0</v>
      </c>
      <c r="R33" s="41" t="e">
        <f ca="1">IF(OR(INDIRECT("SYNTHESE!C"&amp;R$1)=PARAM!$O33,INDIRECT("SYNTHESE!C"&amp;R$1)=PARAM!$P33),INDIRECT("SYNTHESE!i"&amp;R$1),"")</f>
        <v>#REF!</v>
      </c>
      <c r="S33" s="41" t="e">
        <f ca="1">IF(OR(INDIRECT("SYNTHESE!C"&amp;S$1)=PARAM!$O33,INDIRECT("SYNTHESE!C"&amp;S$1)=PARAM!$P33),INDIRECT("SYNTHESE!i"&amp;S$1),"")</f>
        <v>#REF!</v>
      </c>
      <c r="T33" s="41" t="e">
        <f ca="1">IF(OR(INDIRECT("SYNTHESE!C"&amp;T$1)=PARAM!$O33,INDIRECT("SYNTHESE!C"&amp;T$1)=PARAM!$P33),INDIRECT("SYNTHESE!i"&amp;T$1),"")</f>
        <v>#REF!</v>
      </c>
      <c r="U33" s="41" t="e">
        <f ca="1">IF(OR(INDIRECT("SYNTHESE!C"&amp;U$1)=PARAM!$O33,INDIRECT("SYNTHESE!C"&amp;U$1)=PARAM!$P33),INDIRECT("SYNTHESE!i"&amp;U$1),"")</f>
        <v>#REF!</v>
      </c>
      <c r="V33" s="41" t="e">
        <f ca="1">IF(OR(INDIRECT("SYNTHESE!C"&amp;V$1)=PARAM!$O33,INDIRECT("SYNTHESE!C"&amp;V$1)=PARAM!$P33),INDIRECT("SYNTHESE!i"&amp;V$1),"")</f>
        <v>#REF!</v>
      </c>
      <c r="W33" s="41" t="e">
        <f ca="1">IF(OR(INDIRECT("SYNTHESE!C"&amp;W$1)=PARAM!$O33,INDIRECT("SYNTHESE!C"&amp;W$1)=PARAM!$P33),INDIRECT("SYNTHESE!i"&amp;W$1),"")</f>
        <v>#REF!</v>
      </c>
      <c r="X33" s="41" t="e">
        <f ca="1">IF(OR(INDIRECT("SYNTHESE!C"&amp;X$1)=PARAM!$O33,INDIRECT("SYNTHESE!C"&amp;X$1)=PARAM!$P33),INDIRECT("SYNTHESE!i"&amp;X$1),"")</f>
        <v>#REF!</v>
      </c>
      <c r="Y33" s="41" t="e">
        <f ca="1">IF(OR(INDIRECT("SYNTHESE!C"&amp;Y$1)=PARAM!$O33,INDIRECT("SYNTHESE!C"&amp;Y$1)=PARAM!$P33),INDIRECT("SYNTHESE!i"&amp;Y$1),"")</f>
        <v>#REF!</v>
      </c>
      <c r="Z33" s="41" t="e">
        <f ca="1">IF(OR(INDIRECT("SYNTHESE!C"&amp;Z$1)=PARAM!$O33,INDIRECT("SYNTHESE!C"&amp;Z$1)=PARAM!$P33),INDIRECT("SYNTHESE!i"&amp;Z$1),"")</f>
        <v>#REF!</v>
      </c>
      <c r="AA33" s="41" t="e">
        <f ca="1">IF(OR(INDIRECT("SYNTHESE!C"&amp;AA$1)=PARAM!$O33,INDIRECT("SYNTHESE!C"&amp;AA$1)=PARAM!$P33),INDIRECT("SYNTHESE!i"&amp;AA$1),"")</f>
        <v>#REF!</v>
      </c>
      <c r="AB33" s="41" t="e">
        <f ca="1">IF(OR(INDIRECT("SYNTHESE!C"&amp;AB$1)=PARAM!$O33,INDIRECT("SYNTHESE!C"&amp;AB$1)=PARAM!$P33),INDIRECT("SYNTHESE!i"&amp;AB$1),"")</f>
        <v>#REF!</v>
      </c>
      <c r="AC33" s="41" t="e">
        <f ca="1">IF(OR(INDIRECT("SYNTHESE!C"&amp;AC$1)=PARAM!$O33,INDIRECT("SYNTHESE!C"&amp;AC$1)=PARAM!$P33),INDIRECT("SYNTHESE!i"&amp;AC$1),"")</f>
        <v>#REF!</v>
      </c>
      <c r="AD33" s="43" t="str">
        <f t="shared" ref="AD33:AD34" ca="1" si="2">IFERROR(AVERAGE(R33:AC33),"")</f>
        <v/>
      </c>
    </row>
    <row r="34" spans="14:30" ht="13" thickBot="1" x14ac:dyDescent="0.45">
      <c r="N34" s="31" t="s">
        <v>178</v>
      </c>
      <c r="O34" s="127" t="str">
        <f ca="1">IFERROR(TRUNC(AVERAGE(AD33:AD34),0),"")</f>
        <v/>
      </c>
      <c r="P34" s="128"/>
      <c r="Q34" s="52" t="s">
        <v>5</v>
      </c>
      <c r="R34" s="39" t="e">
        <f ca="1">IF(OR(INDIRECT("SYNTHESE!C"&amp;R$1)=PARAM!$O33,INDIRECT("SYNTHESE!C"&amp;R$1)=PARAM!$P33),INDIRECT("SYNTHESE!i"&amp;R$1+1),"")</f>
        <v>#REF!</v>
      </c>
      <c r="S34" s="39" t="e">
        <f ca="1">IF(OR(INDIRECT("SYNTHESE!C"&amp;S$1)=PARAM!$O33,INDIRECT("SYNTHESE!C"&amp;S$1)=PARAM!$P33),INDIRECT("SYNTHESE!i"&amp;S$1+1),"")</f>
        <v>#REF!</v>
      </c>
      <c r="T34" s="39" t="e">
        <f ca="1">IF(OR(INDIRECT("SYNTHESE!C"&amp;T$1)=PARAM!$O33,INDIRECT("SYNTHESE!C"&amp;T$1)=PARAM!$P33),INDIRECT("SYNTHESE!i"&amp;T$1+1),"")</f>
        <v>#REF!</v>
      </c>
      <c r="U34" s="39" t="e">
        <f ca="1">IF(OR(INDIRECT("SYNTHESE!C"&amp;U$1)=PARAM!$O33,INDIRECT("SYNTHESE!C"&amp;U$1)=PARAM!$P33),INDIRECT("SYNTHESE!i"&amp;U$1+1),"")</f>
        <v>#REF!</v>
      </c>
      <c r="V34" s="39" t="e">
        <f ca="1">IF(OR(INDIRECT("SYNTHESE!C"&amp;V$1)=PARAM!$O33,INDIRECT("SYNTHESE!C"&amp;V$1)=PARAM!$P33),INDIRECT("SYNTHESE!i"&amp;V$1+1),"")</f>
        <v>#REF!</v>
      </c>
      <c r="W34" s="39" t="e">
        <f ca="1">IF(OR(INDIRECT("SYNTHESE!C"&amp;W$1)=PARAM!$O33,INDIRECT("SYNTHESE!C"&amp;W$1)=PARAM!$P33),INDIRECT("SYNTHESE!i"&amp;W$1+1),"")</f>
        <v>#REF!</v>
      </c>
      <c r="X34" s="39" t="e">
        <f ca="1">IF(OR(INDIRECT("SYNTHESE!C"&amp;X$1)=PARAM!$O33,INDIRECT("SYNTHESE!C"&amp;X$1)=PARAM!$P33),INDIRECT("SYNTHESE!i"&amp;X$1+1),"")</f>
        <v>#REF!</v>
      </c>
      <c r="Y34" s="39" t="e">
        <f ca="1">IF(OR(INDIRECT("SYNTHESE!C"&amp;Y$1)=PARAM!$O33,INDIRECT("SYNTHESE!C"&amp;Y$1)=PARAM!$P33),INDIRECT("SYNTHESE!i"&amp;Y$1+1),"")</f>
        <v>#REF!</v>
      </c>
      <c r="Z34" s="39" t="e">
        <f ca="1">IF(OR(INDIRECT("SYNTHESE!C"&amp;Z$1)=PARAM!$O33,INDIRECT("SYNTHESE!C"&amp;Z$1)=PARAM!$P33),INDIRECT("SYNTHESE!i"&amp;Z$1+1),"")</f>
        <v>#REF!</v>
      </c>
      <c r="AA34" s="39" t="e">
        <f ca="1">IF(OR(INDIRECT("SYNTHESE!C"&amp;AA$1)=PARAM!$O33,INDIRECT("SYNTHESE!C"&amp;AA$1)=PARAM!$P33),INDIRECT("SYNTHESE!i"&amp;AA$1+1),"")</f>
        <v>#REF!</v>
      </c>
      <c r="AB34" s="39" t="e">
        <f ca="1">IF(OR(INDIRECT("SYNTHESE!C"&amp;AB$1)=PARAM!$O33,INDIRECT("SYNTHESE!C"&amp;AB$1)=PARAM!$P33),INDIRECT("SYNTHESE!i"&amp;AB$1+1),"")</f>
        <v>#REF!</v>
      </c>
      <c r="AC34" s="39" t="e">
        <f ca="1">IF(OR(INDIRECT("SYNTHESE!C"&amp;AC$1)=PARAM!$O33,INDIRECT("SYNTHESE!C"&amp;AC$1)=PARAM!$P33),INDIRECT("SYNTHESE!i"&amp;AC$1+1),"")</f>
        <v>#REF!</v>
      </c>
      <c r="AD34" s="27" t="str">
        <f t="shared" ca="1" si="2"/>
        <v/>
      </c>
    </row>
    <row r="35" spans="14:30" ht="13" thickBot="1" x14ac:dyDescent="0.45">
      <c r="N35" s="31" t="s">
        <v>179</v>
      </c>
      <c r="O35" s="125" t="str">
        <f ca="1">IF(O34="","",IF(#REF!="Non validé",0.9*TRUNC(AVERAGE(AD33,AD34,AD35),0),TRUNC(AVERAGE(AD33,AD34,AD35),0)))</f>
        <v/>
      </c>
      <c r="P35" s="126"/>
      <c r="Q35" s="53" t="s">
        <v>180</v>
      </c>
      <c r="R35" s="54" t="e">
        <f ca="1">IF(OR(INDIRECT("SYNTHESE!C"&amp;R$1)=PARAM!$P33,INDIRECT("SYNTHESE!C"&amp;R$1)=PARAM!$O33),INDIRECT("SYNTHESE!T"&amp;R$1),"")</f>
        <v>#REF!</v>
      </c>
      <c r="S35" s="54" t="e">
        <f ca="1">IF(OR(INDIRECT("SYNTHESE!C"&amp;S$1)=PARAM!$P33,INDIRECT("SYNTHESE!C"&amp;S$1)=PARAM!$O33),INDIRECT("SYNTHESE!T"&amp;S$1),"")</f>
        <v>#REF!</v>
      </c>
      <c r="T35" s="54" t="e">
        <f ca="1">IF(OR(INDIRECT("SYNTHESE!C"&amp;T$1)=PARAM!$P33,INDIRECT("SYNTHESE!C"&amp;T$1)=PARAM!$O33),INDIRECT("SYNTHESE!T"&amp;T$1),"")</f>
        <v>#REF!</v>
      </c>
      <c r="U35" s="54" t="e">
        <f ca="1">IF(OR(INDIRECT("SYNTHESE!C"&amp;U$1)=PARAM!$P33,INDIRECT("SYNTHESE!C"&amp;U$1)=PARAM!$O33),INDIRECT("SYNTHESE!T"&amp;U$1),"")</f>
        <v>#REF!</v>
      </c>
      <c r="V35" s="54" t="e">
        <f ca="1">IF(OR(INDIRECT("SYNTHESE!C"&amp;V$1)=PARAM!$P33,INDIRECT("SYNTHESE!C"&amp;V$1)=PARAM!$O33),INDIRECT("SYNTHESE!T"&amp;V$1),"")</f>
        <v>#REF!</v>
      </c>
      <c r="W35" s="54" t="e">
        <f ca="1">IF(OR(INDIRECT("SYNTHESE!C"&amp;W$1)=PARAM!$P33,INDIRECT("SYNTHESE!C"&amp;W$1)=PARAM!$O33),INDIRECT("SYNTHESE!T"&amp;W$1),"")</f>
        <v>#REF!</v>
      </c>
      <c r="X35" s="54" t="e">
        <f ca="1">IF(OR(INDIRECT("SYNTHESE!C"&amp;X$1)=PARAM!$P33,INDIRECT("SYNTHESE!C"&amp;X$1)=PARAM!$O33),INDIRECT("SYNTHESE!T"&amp;X$1),"")</f>
        <v>#REF!</v>
      </c>
      <c r="Y35" s="54" t="e">
        <f ca="1">IF(OR(INDIRECT("SYNTHESE!C"&amp;Y$1)=PARAM!$P33,INDIRECT("SYNTHESE!C"&amp;Y$1)=PARAM!$O33),INDIRECT("SYNTHESE!T"&amp;Y$1),"")</f>
        <v>#REF!</v>
      </c>
      <c r="Z35" s="54" t="e">
        <f ca="1">IF(OR(INDIRECT("SYNTHESE!C"&amp;Z$1)=PARAM!$P33,INDIRECT("SYNTHESE!C"&amp;Z$1)=PARAM!$O33),INDIRECT("SYNTHESE!T"&amp;Z$1),"")</f>
        <v>#REF!</v>
      </c>
      <c r="AA35" s="54" t="e">
        <f ca="1">IF(OR(INDIRECT("SYNTHESE!C"&amp;AA$1)=PARAM!$P33,INDIRECT("SYNTHESE!C"&amp;AA$1)=PARAM!$O33),INDIRECT("SYNTHESE!T"&amp;AA$1),"")</f>
        <v>#REF!</v>
      </c>
      <c r="AB35" s="54" t="e">
        <f ca="1">IF(OR(INDIRECT("SYNTHESE!C"&amp;AB$1)=PARAM!$P33,INDIRECT("SYNTHESE!C"&amp;AB$1)=PARAM!$O33),INDIRECT("SYNTHESE!T"&amp;AB$1),"")</f>
        <v>#REF!</v>
      </c>
      <c r="AC35" s="55" t="e">
        <f ca="1">IF(OR(INDIRECT("SYNTHESE!C"&amp;AC$1)=PARAM!$P33,INDIRECT("SYNTHESE!C"&amp;AC$1)=PARAM!$O33),INDIRECT("SYNTHESE!T"&amp;AC$1),"")</f>
        <v>#REF!</v>
      </c>
      <c r="AD35" s="56" t="str">
        <f ca="1">IFERROR(AVERAGE(R35:AC35),"")</f>
        <v/>
      </c>
    </row>
    <row r="36" spans="14:30" ht="13" thickBot="1" x14ac:dyDescent="0.45">
      <c r="O36" s="1" t="s">
        <v>160</v>
      </c>
      <c r="P36" s="1" t="s">
        <v>168</v>
      </c>
      <c r="Q36" s="40" t="s">
        <v>0</v>
      </c>
      <c r="R36" s="41" t="e">
        <f ca="1">IF(OR(INDIRECT("SYNTHESE!C"&amp;R$1)=PARAM!$O36,INDIRECT("SYNTHESE!C"&amp;R$1)=PARAM!$P36),INDIRECT("SYNTHESE!i"&amp;R$1),"")</f>
        <v>#REF!</v>
      </c>
      <c r="S36" s="41" t="e">
        <f ca="1">IF(OR(INDIRECT("SYNTHESE!C"&amp;S$1)=PARAM!$O36,INDIRECT("SYNTHESE!C"&amp;S$1)=PARAM!$P36),INDIRECT("SYNTHESE!i"&amp;S$1),"")</f>
        <v>#REF!</v>
      </c>
      <c r="T36" s="41" t="e">
        <f ca="1">IF(OR(INDIRECT("SYNTHESE!C"&amp;T$1)=PARAM!$O36,INDIRECT("SYNTHESE!C"&amp;T$1)=PARAM!$P36),INDIRECT("SYNTHESE!i"&amp;T$1),"")</f>
        <v>#REF!</v>
      </c>
      <c r="U36" s="41" t="e">
        <f ca="1">IF(OR(INDIRECT("SYNTHESE!C"&amp;U$1)=PARAM!$O36,INDIRECT("SYNTHESE!C"&amp;U$1)=PARAM!$P36),INDIRECT("SYNTHESE!i"&amp;U$1),"")</f>
        <v>#REF!</v>
      </c>
      <c r="V36" s="41" t="e">
        <f ca="1">IF(OR(INDIRECT("SYNTHESE!C"&amp;V$1)=PARAM!$O36,INDIRECT("SYNTHESE!C"&amp;V$1)=PARAM!$P36),INDIRECT("SYNTHESE!i"&amp;V$1),"")</f>
        <v>#REF!</v>
      </c>
      <c r="W36" s="41" t="e">
        <f ca="1">IF(OR(INDIRECT("SYNTHESE!C"&amp;W$1)=PARAM!$O36,INDIRECT("SYNTHESE!C"&amp;W$1)=PARAM!$P36),INDIRECT("SYNTHESE!i"&amp;W$1),"")</f>
        <v>#REF!</v>
      </c>
      <c r="X36" s="41" t="e">
        <f ca="1">IF(OR(INDIRECT("SYNTHESE!C"&amp;X$1)=PARAM!$O36,INDIRECT("SYNTHESE!C"&amp;X$1)=PARAM!$P36),INDIRECT("SYNTHESE!i"&amp;X$1),"")</f>
        <v>#REF!</v>
      </c>
      <c r="Y36" s="41" t="e">
        <f ca="1">IF(OR(INDIRECT("SYNTHESE!C"&amp;Y$1)=PARAM!$O36,INDIRECT("SYNTHESE!C"&amp;Y$1)=PARAM!$P36),INDIRECT("SYNTHESE!i"&amp;Y$1),"")</f>
        <v>#REF!</v>
      </c>
      <c r="Z36" s="41" t="e">
        <f ca="1">IF(OR(INDIRECT("SYNTHESE!C"&amp;Z$1)=PARAM!$O36,INDIRECT("SYNTHESE!C"&amp;Z$1)=PARAM!$P36),INDIRECT("SYNTHESE!i"&amp;Z$1),"")</f>
        <v>#REF!</v>
      </c>
      <c r="AA36" s="41" t="e">
        <f ca="1">IF(OR(INDIRECT("SYNTHESE!C"&amp;AA$1)=PARAM!$O36,INDIRECT("SYNTHESE!C"&amp;AA$1)=PARAM!$P36),INDIRECT("SYNTHESE!i"&amp;AA$1),"")</f>
        <v>#REF!</v>
      </c>
      <c r="AB36" s="41" t="e">
        <f ca="1">IF(OR(INDIRECT("SYNTHESE!C"&amp;AB$1)=PARAM!$O36,INDIRECT("SYNTHESE!C"&amp;AB$1)=PARAM!$P36),INDIRECT("SYNTHESE!i"&amp;AB$1),"")</f>
        <v>#REF!</v>
      </c>
      <c r="AC36" s="41" t="e">
        <f ca="1">IF(OR(INDIRECT("SYNTHESE!C"&amp;AC$1)=PARAM!$O36,INDIRECT("SYNTHESE!C"&amp;AC$1)=PARAM!$P36),INDIRECT("SYNTHESE!i"&amp;AC$1),"")</f>
        <v>#REF!</v>
      </c>
      <c r="AD36" s="43" t="str">
        <f t="shared" ref="AD36:AD37" ca="1" si="3">IFERROR(AVERAGE(R36:AC36),"")</f>
        <v/>
      </c>
    </row>
    <row r="37" spans="14:30" ht="13" thickBot="1" x14ac:dyDescent="0.45">
      <c r="N37" s="31" t="s">
        <v>178</v>
      </c>
      <c r="O37" s="127" t="str">
        <f ca="1">IFERROR(TRUNC(AVERAGE(AD36:AD37),0),"")</f>
        <v/>
      </c>
      <c r="P37" s="128"/>
      <c r="Q37" s="52" t="s">
        <v>5</v>
      </c>
      <c r="R37" s="39" t="e">
        <f ca="1">IF(OR(INDIRECT("SYNTHESE!C"&amp;R$1)=PARAM!$O36,INDIRECT("SYNTHESE!C"&amp;R$1)=PARAM!$P36),INDIRECT("SYNTHESE!i"&amp;R$1+1),"")</f>
        <v>#REF!</v>
      </c>
      <c r="S37" s="39" t="e">
        <f ca="1">IF(OR(INDIRECT("SYNTHESE!C"&amp;S$1)=PARAM!$O36,INDIRECT("SYNTHESE!C"&amp;S$1)=PARAM!$P36),INDIRECT("SYNTHESE!i"&amp;S$1+1),"")</f>
        <v>#REF!</v>
      </c>
      <c r="T37" s="39" t="e">
        <f ca="1">IF(OR(INDIRECT("SYNTHESE!C"&amp;T$1)=PARAM!$O36,INDIRECT("SYNTHESE!C"&amp;T$1)=PARAM!$P36),INDIRECT("SYNTHESE!i"&amp;T$1+1),"")</f>
        <v>#REF!</v>
      </c>
      <c r="U37" s="39" t="e">
        <f ca="1">IF(OR(INDIRECT("SYNTHESE!C"&amp;U$1)=PARAM!$O36,INDIRECT("SYNTHESE!C"&amp;U$1)=PARAM!$P36),INDIRECT("SYNTHESE!i"&amp;U$1+1),"")</f>
        <v>#REF!</v>
      </c>
      <c r="V37" s="39" t="e">
        <f ca="1">IF(OR(INDIRECT("SYNTHESE!C"&amp;V$1)=PARAM!$O36,INDIRECT("SYNTHESE!C"&amp;V$1)=PARAM!$P36),INDIRECT("SYNTHESE!i"&amp;V$1+1),"")</f>
        <v>#REF!</v>
      </c>
      <c r="W37" s="39" t="e">
        <f ca="1">IF(OR(INDIRECT("SYNTHESE!C"&amp;W$1)=PARAM!$O36,INDIRECT("SYNTHESE!C"&amp;W$1)=PARAM!$P36),INDIRECT("SYNTHESE!i"&amp;W$1+1),"")</f>
        <v>#REF!</v>
      </c>
      <c r="X37" s="39" t="e">
        <f ca="1">IF(OR(INDIRECT("SYNTHESE!C"&amp;X$1)=PARAM!$O36,INDIRECT("SYNTHESE!C"&amp;X$1)=PARAM!$P36),INDIRECT("SYNTHESE!i"&amp;X$1+1),"")</f>
        <v>#REF!</v>
      </c>
      <c r="Y37" s="39" t="e">
        <f ca="1">IF(OR(INDIRECT("SYNTHESE!C"&amp;Y$1)=PARAM!$O36,INDIRECT("SYNTHESE!C"&amp;Y$1)=PARAM!$P36),INDIRECT("SYNTHESE!i"&amp;Y$1+1),"")</f>
        <v>#REF!</v>
      </c>
      <c r="Z37" s="39" t="e">
        <f ca="1">IF(OR(INDIRECT("SYNTHESE!C"&amp;Z$1)=PARAM!$O36,INDIRECT("SYNTHESE!C"&amp;Z$1)=PARAM!$P36),INDIRECT("SYNTHESE!i"&amp;Z$1+1),"")</f>
        <v>#REF!</v>
      </c>
      <c r="AA37" s="39" t="e">
        <f ca="1">IF(OR(INDIRECT("SYNTHESE!C"&amp;AA$1)=PARAM!$O36,INDIRECT("SYNTHESE!C"&amp;AA$1)=PARAM!$P36),INDIRECT("SYNTHESE!i"&amp;AA$1+1),"")</f>
        <v>#REF!</v>
      </c>
      <c r="AB37" s="39" t="e">
        <f ca="1">IF(OR(INDIRECT("SYNTHESE!C"&amp;AB$1)=PARAM!$O36,INDIRECT("SYNTHESE!C"&amp;AB$1)=PARAM!$P36),INDIRECT("SYNTHESE!i"&amp;AB$1+1),"")</f>
        <v>#REF!</v>
      </c>
      <c r="AC37" s="39" t="e">
        <f ca="1">IF(OR(INDIRECT("SYNTHESE!C"&amp;AC$1)=PARAM!$O36,INDIRECT("SYNTHESE!C"&amp;AC$1)=PARAM!$P36),INDIRECT("SYNTHESE!i"&amp;AC$1+1),"")</f>
        <v>#REF!</v>
      </c>
      <c r="AD37" s="27" t="str">
        <f t="shared" ca="1" si="3"/>
        <v/>
      </c>
    </row>
    <row r="38" spans="14:30" ht="13" thickBot="1" x14ac:dyDescent="0.45">
      <c r="N38" s="31" t="s">
        <v>179</v>
      </c>
      <c r="O38" s="125" t="str">
        <f ca="1">IF(O37="","",IF(#REF!="Non validé",0.9*TRUNC(AVERAGE(AD36,AD37,AD38),0),TRUNC(AVERAGE(AD36,AD37,AD38),0)))</f>
        <v/>
      </c>
      <c r="P38" s="126"/>
      <c r="Q38" s="53" t="s">
        <v>180</v>
      </c>
      <c r="R38" s="54" t="e">
        <f ca="1">IF(OR(INDIRECT("SYNTHESE!C"&amp;R$1)=PARAM!$P36,INDIRECT("SYNTHESE!C"&amp;R$1)=PARAM!$O36),INDIRECT("SYNTHESE!T"&amp;R$1),"")</f>
        <v>#REF!</v>
      </c>
      <c r="S38" s="54" t="e">
        <f ca="1">IF(OR(INDIRECT("SYNTHESE!C"&amp;S$1)=PARAM!$P36,INDIRECT("SYNTHESE!C"&amp;S$1)=PARAM!$O36),INDIRECT("SYNTHESE!T"&amp;S$1),"")</f>
        <v>#REF!</v>
      </c>
      <c r="T38" s="54" t="e">
        <f ca="1">IF(OR(INDIRECT("SYNTHESE!C"&amp;T$1)=PARAM!$P36,INDIRECT("SYNTHESE!C"&amp;T$1)=PARAM!$O36),INDIRECT("SYNTHESE!T"&amp;T$1),"")</f>
        <v>#REF!</v>
      </c>
      <c r="U38" s="54" t="e">
        <f ca="1">IF(OR(INDIRECT("SYNTHESE!C"&amp;U$1)=PARAM!$P36,INDIRECT("SYNTHESE!C"&amp;U$1)=PARAM!$O36),INDIRECT("SYNTHESE!T"&amp;U$1),"")</f>
        <v>#REF!</v>
      </c>
      <c r="V38" s="54" t="e">
        <f ca="1">IF(OR(INDIRECT("SYNTHESE!C"&amp;V$1)=PARAM!$P36,INDIRECT("SYNTHESE!C"&amp;V$1)=PARAM!$O36),INDIRECT("SYNTHESE!T"&amp;V$1),"")</f>
        <v>#REF!</v>
      </c>
      <c r="W38" s="54" t="e">
        <f ca="1">IF(OR(INDIRECT("SYNTHESE!C"&amp;W$1)=PARAM!$P36,INDIRECT("SYNTHESE!C"&amp;W$1)=PARAM!$O36),INDIRECT("SYNTHESE!T"&amp;W$1),"")</f>
        <v>#REF!</v>
      </c>
      <c r="X38" s="54" t="e">
        <f ca="1">IF(OR(INDIRECT("SYNTHESE!C"&amp;X$1)=PARAM!$P36,INDIRECT("SYNTHESE!C"&amp;X$1)=PARAM!$O36),INDIRECT("SYNTHESE!T"&amp;X$1),"")</f>
        <v>#REF!</v>
      </c>
      <c r="Y38" s="54" t="e">
        <f ca="1">IF(OR(INDIRECT("SYNTHESE!C"&amp;Y$1)=PARAM!$P36,INDIRECT("SYNTHESE!C"&amp;Y$1)=PARAM!$O36),INDIRECT("SYNTHESE!T"&amp;Y$1),"")</f>
        <v>#REF!</v>
      </c>
      <c r="Z38" s="54" t="e">
        <f ca="1">IF(OR(INDIRECT("SYNTHESE!C"&amp;Z$1)=PARAM!$P36,INDIRECT("SYNTHESE!C"&amp;Z$1)=PARAM!$O36),INDIRECT("SYNTHESE!T"&amp;Z$1),"")</f>
        <v>#REF!</v>
      </c>
      <c r="AA38" s="54" t="e">
        <f ca="1">IF(OR(INDIRECT("SYNTHESE!C"&amp;AA$1)=PARAM!$P36,INDIRECT("SYNTHESE!C"&amp;AA$1)=PARAM!$O36),INDIRECT("SYNTHESE!T"&amp;AA$1),"")</f>
        <v>#REF!</v>
      </c>
      <c r="AB38" s="54" t="e">
        <f ca="1">IF(OR(INDIRECT("SYNTHESE!C"&amp;AB$1)=PARAM!$P36,INDIRECT("SYNTHESE!C"&amp;AB$1)=PARAM!$O36),INDIRECT("SYNTHESE!T"&amp;AB$1),"")</f>
        <v>#REF!</v>
      </c>
      <c r="AC38" s="55" t="e">
        <f ca="1">IF(OR(INDIRECT("SYNTHESE!C"&amp;AC$1)=PARAM!$P36,INDIRECT("SYNTHESE!C"&amp;AC$1)=PARAM!$O36),INDIRECT("SYNTHESE!T"&amp;AC$1),"")</f>
        <v>#REF!</v>
      </c>
      <c r="AD38" s="56" t="str">
        <f ca="1">IFERROR(AVERAGE(R38:AC38),"")</f>
        <v/>
      </c>
    </row>
    <row r="39" spans="14:30" ht="13" thickBot="1" x14ac:dyDescent="0.45">
      <c r="O39" s="1" t="s">
        <v>163</v>
      </c>
      <c r="P39" s="1" t="s">
        <v>171</v>
      </c>
      <c r="Q39" s="40" t="s">
        <v>0</v>
      </c>
      <c r="R39" s="41" t="e">
        <f ca="1">IF(OR(INDIRECT("SYNTHESE!C"&amp;R$1)=PARAM!$O39,INDIRECT("SYNTHESE!C"&amp;R$1)=PARAM!$P39),INDIRECT("SYNTHESE!i"&amp;R$1),"")</f>
        <v>#REF!</v>
      </c>
      <c r="S39" s="41" t="e">
        <f ca="1">IF(OR(INDIRECT("SYNTHESE!C"&amp;S$1)=PARAM!$O39,INDIRECT("SYNTHESE!C"&amp;S$1)=PARAM!$P39),INDIRECT("SYNTHESE!i"&amp;S$1),"")</f>
        <v>#REF!</v>
      </c>
      <c r="T39" s="41" t="e">
        <f ca="1">IF(OR(INDIRECT("SYNTHESE!C"&amp;T$1)=PARAM!$O39,INDIRECT("SYNTHESE!C"&amp;T$1)=PARAM!$P39),INDIRECT("SYNTHESE!i"&amp;T$1),"")</f>
        <v>#REF!</v>
      </c>
      <c r="U39" s="41" t="e">
        <f ca="1">IF(OR(INDIRECT("SYNTHESE!C"&amp;U$1)=PARAM!$O39,INDIRECT("SYNTHESE!C"&amp;U$1)=PARAM!$P39),INDIRECT("SYNTHESE!i"&amp;U$1),"")</f>
        <v>#REF!</v>
      </c>
      <c r="V39" s="41" t="e">
        <f ca="1">IF(OR(INDIRECT("SYNTHESE!C"&amp;V$1)=PARAM!$O39,INDIRECT("SYNTHESE!C"&amp;V$1)=PARAM!$P39),INDIRECT("SYNTHESE!i"&amp;V$1),"")</f>
        <v>#REF!</v>
      </c>
      <c r="W39" s="41" t="e">
        <f ca="1">IF(OR(INDIRECT("SYNTHESE!C"&amp;W$1)=PARAM!$O39,INDIRECT("SYNTHESE!C"&amp;W$1)=PARAM!$P39),INDIRECT("SYNTHESE!i"&amp;W$1),"")</f>
        <v>#REF!</v>
      </c>
      <c r="X39" s="41" t="e">
        <f ca="1">IF(OR(INDIRECT("SYNTHESE!C"&amp;X$1)=PARAM!$O39,INDIRECT("SYNTHESE!C"&amp;X$1)=PARAM!$P39),INDIRECT("SYNTHESE!i"&amp;X$1),"")</f>
        <v>#REF!</v>
      </c>
      <c r="Y39" s="41" t="e">
        <f ca="1">IF(OR(INDIRECT("SYNTHESE!C"&amp;Y$1)=PARAM!$O39,INDIRECT("SYNTHESE!C"&amp;Y$1)=PARAM!$P39),INDIRECT("SYNTHESE!i"&amp;Y$1),"")</f>
        <v>#REF!</v>
      </c>
      <c r="Z39" s="41" t="e">
        <f ca="1">IF(OR(INDIRECT("SYNTHESE!C"&amp;Z$1)=PARAM!$O39,INDIRECT("SYNTHESE!C"&amp;Z$1)=PARAM!$P39),INDIRECT("SYNTHESE!i"&amp;Z$1),"")</f>
        <v>#REF!</v>
      </c>
      <c r="AA39" s="41" t="e">
        <f ca="1">IF(OR(INDIRECT("SYNTHESE!C"&amp;AA$1)=PARAM!$O39,INDIRECT("SYNTHESE!C"&amp;AA$1)=PARAM!$P39),INDIRECT("SYNTHESE!i"&amp;AA$1),"")</f>
        <v>#REF!</v>
      </c>
      <c r="AB39" s="41" t="e">
        <f ca="1">IF(OR(INDIRECT("SYNTHESE!C"&amp;AB$1)=PARAM!$O39,INDIRECT("SYNTHESE!C"&amp;AB$1)=PARAM!$P39),INDIRECT("SYNTHESE!i"&amp;AB$1),"")</f>
        <v>#REF!</v>
      </c>
      <c r="AC39" s="41" t="e">
        <f ca="1">IF(OR(INDIRECT("SYNTHESE!C"&amp;AC$1)=PARAM!$O39,INDIRECT("SYNTHESE!C"&amp;AC$1)=PARAM!$P39),INDIRECT("SYNTHESE!i"&amp;AC$1),"")</f>
        <v>#REF!</v>
      </c>
      <c r="AD39" s="43" t="str">
        <f t="shared" ref="AD39:AD40" ca="1" si="4">IFERROR(AVERAGE(R39:AC39),"")</f>
        <v/>
      </c>
    </row>
    <row r="40" spans="14:30" ht="13" thickBot="1" x14ac:dyDescent="0.45">
      <c r="N40" s="31" t="s">
        <v>178</v>
      </c>
      <c r="O40" s="127" t="str">
        <f ca="1">IFERROR(TRUNC(AVERAGE(AD39:AD40),0),"")</f>
        <v/>
      </c>
      <c r="P40" s="128"/>
      <c r="Q40" s="52" t="s">
        <v>5</v>
      </c>
      <c r="R40" s="39" t="e">
        <f ca="1">IF(OR(INDIRECT("SYNTHESE!C"&amp;R$1)=PARAM!$O39,INDIRECT("SYNTHESE!C"&amp;R$1)=PARAM!$P39),INDIRECT("SYNTHESE!i"&amp;R$1+1),"")</f>
        <v>#REF!</v>
      </c>
      <c r="S40" s="39" t="e">
        <f ca="1">IF(OR(INDIRECT("SYNTHESE!C"&amp;S$1)=PARAM!$O39,INDIRECT("SYNTHESE!C"&amp;S$1)=PARAM!$P39),INDIRECT("SYNTHESE!i"&amp;S$1+1),"")</f>
        <v>#REF!</v>
      </c>
      <c r="T40" s="39" t="e">
        <f ca="1">IF(OR(INDIRECT("SYNTHESE!C"&amp;T$1)=PARAM!$O39,INDIRECT("SYNTHESE!C"&amp;T$1)=PARAM!$P39),INDIRECT("SYNTHESE!i"&amp;T$1+1),"")</f>
        <v>#REF!</v>
      </c>
      <c r="U40" s="39" t="e">
        <f ca="1">IF(OR(INDIRECT("SYNTHESE!C"&amp;U$1)=PARAM!$O39,INDIRECT("SYNTHESE!C"&amp;U$1)=PARAM!$P39),INDIRECT("SYNTHESE!i"&amp;U$1+1),"")</f>
        <v>#REF!</v>
      </c>
      <c r="V40" s="39" t="e">
        <f ca="1">IF(OR(INDIRECT("SYNTHESE!C"&amp;V$1)=PARAM!$O39,INDIRECT("SYNTHESE!C"&amp;V$1)=PARAM!$P39),INDIRECT("SYNTHESE!i"&amp;V$1+1),"")</f>
        <v>#REF!</v>
      </c>
      <c r="W40" s="39" t="e">
        <f ca="1">IF(OR(INDIRECT("SYNTHESE!C"&amp;W$1)=PARAM!$O39,INDIRECT("SYNTHESE!C"&amp;W$1)=PARAM!$P39),INDIRECT("SYNTHESE!i"&amp;W$1+1),"")</f>
        <v>#REF!</v>
      </c>
      <c r="X40" s="39" t="e">
        <f ca="1">IF(OR(INDIRECT("SYNTHESE!C"&amp;X$1)=PARAM!$O39,INDIRECT("SYNTHESE!C"&amp;X$1)=PARAM!$P39),INDIRECT("SYNTHESE!i"&amp;X$1+1),"")</f>
        <v>#REF!</v>
      </c>
      <c r="Y40" s="39" t="e">
        <f ca="1">IF(OR(INDIRECT("SYNTHESE!C"&amp;Y$1)=PARAM!$O39,INDIRECT("SYNTHESE!C"&amp;Y$1)=PARAM!$P39),INDIRECT("SYNTHESE!i"&amp;Y$1+1),"")</f>
        <v>#REF!</v>
      </c>
      <c r="Z40" s="39" t="e">
        <f ca="1">IF(OR(INDIRECT("SYNTHESE!C"&amp;Z$1)=PARAM!$O39,INDIRECT("SYNTHESE!C"&amp;Z$1)=PARAM!$P39),INDIRECT("SYNTHESE!i"&amp;Z$1+1),"")</f>
        <v>#REF!</v>
      </c>
      <c r="AA40" s="39" t="e">
        <f ca="1">IF(OR(INDIRECT("SYNTHESE!C"&amp;AA$1)=PARAM!$O39,INDIRECT("SYNTHESE!C"&amp;AA$1)=PARAM!$P39),INDIRECT("SYNTHESE!i"&amp;AA$1+1),"")</f>
        <v>#REF!</v>
      </c>
      <c r="AB40" s="39" t="e">
        <f ca="1">IF(OR(INDIRECT("SYNTHESE!C"&amp;AB$1)=PARAM!$O39,INDIRECT("SYNTHESE!C"&amp;AB$1)=PARAM!$P39),INDIRECT("SYNTHESE!i"&amp;AB$1+1),"")</f>
        <v>#REF!</v>
      </c>
      <c r="AC40" s="39" t="e">
        <f ca="1">IF(OR(INDIRECT("SYNTHESE!C"&amp;AC$1)=PARAM!$O39,INDIRECT("SYNTHESE!C"&amp;AC$1)=PARAM!$P39),INDIRECT("SYNTHESE!i"&amp;AC$1+1),"")</f>
        <v>#REF!</v>
      </c>
      <c r="AD40" s="27" t="str">
        <f t="shared" ca="1" si="4"/>
        <v/>
      </c>
    </row>
    <row r="41" spans="14:30" ht="13" thickBot="1" x14ac:dyDescent="0.45">
      <c r="N41" s="31" t="s">
        <v>179</v>
      </c>
      <c r="O41" s="125" t="str">
        <f ca="1">IF(O40="","",IF(#REF!="Non validé",0.9*TRUNC(AVERAGE(AD39,AD40,AD41),0),TRUNC(AVERAGE(AD39,AD40,AD41),0)))</f>
        <v/>
      </c>
      <c r="P41" s="126"/>
      <c r="Q41" s="53" t="s">
        <v>180</v>
      </c>
      <c r="R41" s="54" t="e">
        <f ca="1">IF(OR(INDIRECT("SYNTHESE!C"&amp;R$1)=PARAM!$P39,INDIRECT("SYNTHESE!C"&amp;R$1)=PARAM!$O39),INDIRECT("SYNTHESE!T"&amp;R$1),"")</f>
        <v>#REF!</v>
      </c>
      <c r="S41" s="54" t="e">
        <f ca="1">IF(OR(INDIRECT("SYNTHESE!C"&amp;S$1)=PARAM!$P39,INDIRECT("SYNTHESE!C"&amp;S$1)=PARAM!$O39),INDIRECT("SYNTHESE!T"&amp;S$1),"")</f>
        <v>#REF!</v>
      </c>
      <c r="T41" s="54" t="e">
        <f ca="1">IF(OR(INDIRECT("SYNTHESE!C"&amp;T$1)=PARAM!$P39,INDIRECT("SYNTHESE!C"&amp;T$1)=PARAM!$O39),INDIRECT("SYNTHESE!T"&amp;T$1),"")</f>
        <v>#REF!</v>
      </c>
      <c r="U41" s="54" t="e">
        <f ca="1">IF(OR(INDIRECT("SYNTHESE!C"&amp;U$1)=PARAM!$P39,INDIRECT("SYNTHESE!C"&amp;U$1)=PARAM!$O39),INDIRECT("SYNTHESE!T"&amp;U$1),"")</f>
        <v>#REF!</v>
      </c>
      <c r="V41" s="54" t="e">
        <f ca="1">IF(OR(INDIRECT("SYNTHESE!C"&amp;V$1)=PARAM!$P39,INDIRECT("SYNTHESE!C"&amp;V$1)=PARAM!$O39),INDIRECT("SYNTHESE!T"&amp;V$1),"")</f>
        <v>#REF!</v>
      </c>
      <c r="W41" s="54" t="e">
        <f ca="1">IF(OR(INDIRECT("SYNTHESE!C"&amp;W$1)=PARAM!$P39,INDIRECT("SYNTHESE!C"&amp;W$1)=PARAM!$O39),INDIRECT("SYNTHESE!T"&amp;W$1),"")</f>
        <v>#REF!</v>
      </c>
      <c r="X41" s="54" t="e">
        <f ca="1">IF(OR(INDIRECT("SYNTHESE!C"&amp;X$1)=PARAM!$P39,INDIRECT("SYNTHESE!C"&amp;X$1)=PARAM!$O39),INDIRECT("SYNTHESE!T"&amp;X$1),"")</f>
        <v>#REF!</v>
      </c>
      <c r="Y41" s="54" t="e">
        <f ca="1">IF(OR(INDIRECT("SYNTHESE!C"&amp;Y$1)=PARAM!$P39,INDIRECT("SYNTHESE!C"&amp;Y$1)=PARAM!$O39),INDIRECT("SYNTHESE!T"&amp;Y$1),"")</f>
        <v>#REF!</v>
      </c>
      <c r="Z41" s="54" t="e">
        <f ca="1">IF(OR(INDIRECT("SYNTHESE!C"&amp;Z$1)=PARAM!$P39,INDIRECT("SYNTHESE!C"&amp;Z$1)=PARAM!$O39),INDIRECT("SYNTHESE!T"&amp;Z$1),"")</f>
        <v>#REF!</v>
      </c>
      <c r="AA41" s="54" t="e">
        <f ca="1">IF(OR(INDIRECT("SYNTHESE!C"&amp;AA$1)=PARAM!$P39,INDIRECT("SYNTHESE!C"&amp;AA$1)=PARAM!$O39),INDIRECT("SYNTHESE!T"&amp;AA$1),"")</f>
        <v>#REF!</v>
      </c>
      <c r="AB41" s="54" t="e">
        <f ca="1">IF(OR(INDIRECT("SYNTHESE!C"&amp;AB$1)=PARAM!$P39,INDIRECT("SYNTHESE!C"&amp;AB$1)=PARAM!$O39),INDIRECT("SYNTHESE!T"&amp;AB$1),"")</f>
        <v>#REF!</v>
      </c>
      <c r="AC41" s="55" t="e">
        <f ca="1">IF(OR(INDIRECT("SYNTHESE!C"&amp;AC$1)=PARAM!$P39,INDIRECT("SYNTHESE!C"&amp;AC$1)=PARAM!$O39),INDIRECT("SYNTHESE!T"&amp;AC$1),"")</f>
        <v>#REF!</v>
      </c>
      <c r="AD41" s="56" t="str">
        <f ca="1">IFERROR(AVERAGE(R41:AC41),"")</f>
        <v/>
      </c>
    </row>
    <row r="42" spans="14:30" ht="13" thickBot="1" x14ac:dyDescent="0.45">
      <c r="O42" s="1" t="s">
        <v>165</v>
      </c>
      <c r="P42" s="1" t="s">
        <v>170</v>
      </c>
      <c r="Q42" s="40" t="s">
        <v>0</v>
      </c>
      <c r="R42" s="41" t="e">
        <f ca="1">IF(OR(INDIRECT("SYNTHESE!C"&amp;R$1)=PARAM!$O42,INDIRECT("SYNTHESE!C"&amp;R$1)=PARAM!$P42),INDIRECT("SYNTHESE!i"&amp;R$1),"")</f>
        <v>#REF!</v>
      </c>
      <c r="S42" s="41" t="e">
        <f ca="1">IF(OR(INDIRECT("SYNTHESE!C"&amp;S$1)=PARAM!$O42,INDIRECT("SYNTHESE!C"&amp;S$1)=PARAM!$P42),INDIRECT("SYNTHESE!i"&amp;S$1),"")</f>
        <v>#REF!</v>
      </c>
      <c r="T42" s="41" t="e">
        <f ca="1">IF(OR(INDIRECT("SYNTHESE!C"&amp;T$1)=PARAM!$O42,INDIRECT("SYNTHESE!C"&amp;T$1)=PARAM!$P42),INDIRECT("SYNTHESE!i"&amp;T$1),"")</f>
        <v>#REF!</v>
      </c>
      <c r="U42" s="41" t="e">
        <f ca="1">IF(OR(INDIRECT("SYNTHESE!C"&amp;U$1)=PARAM!$O42,INDIRECT("SYNTHESE!C"&amp;U$1)=PARAM!$P42),INDIRECT("SYNTHESE!i"&amp;U$1),"")</f>
        <v>#REF!</v>
      </c>
      <c r="V42" s="41" t="e">
        <f ca="1">IF(OR(INDIRECT("SYNTHESE!C"&amp;V$1)=PARAM!$O42,INDIRECT("SYNTHESE!C"&amp;V$1)=PARAM!$P42),INDIRECT("SYNTHESE!i"&amp;V$1),"")</f>
        <v>#REF!</v>
      </c>
      <c r="W42" s="41" t="e">
        <f ca="1">IF(OR(INDIRECT("SYNTHESE!C"&amp;W$1)=PARAM!$O42,INDIRECT("SYNTHESE!C"&amp;W$1)=PARAM!$P42),INDIRECT("SYNTHESE!i"&amp;W$1),"")</f>
        <v>#REF!</v>
      </c>
      <c r="X42" s="41" t="e">
        <f ca="1">IF(OR(INDIRECT("SYNTHESE!C"&amp;X$1)=PARAM!$O42,INDIRECT("SYNTHESE!C"&amp;X$1)=PARAM!$P42),INDIRECT("SYNTHESE!i"&amp;X$1),"")</f>
        <v>#REF!</v>
      </c>
      <c r="Y42" s="41" t="e">
        <f ca="1">IF(OR(INDIRECT("SYNTHESE!C"&amp;Y$1)=PARAM!$O42,INDIRECT("SYNTHESE!C"&amp;Y$1)=PARAM!$P42),INDIRECT("SYNTHESE!i"&amp;Y$1),"")</f>
        <v>#REF!</v>
      </c>
      <c r="Z42" s="41" t="e">
        <f ca="1">IF(OR(INDIRECT("SYNTHESE!C"&amp;Z$1)=PARAM!$O42,INDIRECT("SYNTHESE!C"&amp;Z$1)=PARAM!$P42),INDIRECT("SYNTHESE!i"&amp;Z$1),"")</f>
        <v>#REF!</v>
      </c>
      <c r="AA42" s="41" t="e">
        <f ca="1">IF(OR(INDIRECT("SYNTHESE!C"&amp;AA$1)=PARAM!$O42,INDIRECT("SYNTHESE!C"&amp;AA$1)=PARAM!$P42),INDIRECT("SYNTHESE!i"&amp;AA$1),"")</f>
        <v>#REF!</v>
      </c>
      <c r="AB42" s="41" t="e">
        <f ca="1">IF(OR(INDIRECT("SYNTHESE!C"&amp;AB$1)=PARAM!$O42,INDIRECT("SYNTHESE!C"&amp;AB$1)=PARAM!$P42),INDIRECT("SYNTHESE!i"&amp;AB$1),"")</f>
        <v>#REF!</v>
      </c>
      <c r="AC42" s="41" t="e">
        <f ca="1">IF(OR(INDIRECT("SYNTHESE!C"&amp;AC$1)=PARAM!$O42,INDIRECT("SYNTHESE!C"&amp;AC$1)=PARAM!$P42),INDIRECT("SYNTHESE!i"&amp;AC$1),"")</f>
        <v>#REF!</v>
      </c>
      <c r="AD42" s="43" t="str">
        <f t="shared" ref="AD42:AD43" ca="1" si="5">IFERROR(AVERAGE(R42:AC42),"")</f>
        <v/>
      </c>
    </row>
    <row r="43" spans="14:30" ht="13" thickBot="1" x14ac:dyDescent="0.45">
      <c r="N43" s="31" t="s">
        <v>178</v>
      </c>
      <c r="O43" s="127" t="str">
        <f ca="1">IFERROR(TRUNC(AVERAGE(AD42:AD43),0),"")</f>
        <v/>
      </c>
      <c r="P43" s="128"/>
      <c r="Q43" s="52" t="s">
        <v>5</v>
      </c>
      <c r="R43" s="39" t="e">
        <f ca="1">IF(OR(INDIRECT("SYNTHESE!C"&amp;R$1)=PARAM!$O42,INDIRECT("SYNTHESE!C"&amp;R$1)=PARAM!$P42),INDIRECT("SYNTHESE!i"&amp;R$1+1),"")</f>
        <v>#REF!</v>
      </c>
      <c r="S43" s="39" t="e">
        <f ca="1">IF(OR(INDIRECT("SYNTHESE!C"&amp;S$1)=PARAM!$O42,INDIRECT("SYNTHESE!C"&amp;S$1)=PARAM!$P42),INDIRECT("SYNTHESE!i"&amp;S$1+1),"")</f>
        <v>#REF!</v>
      </c>
      <c r="T43" s="39" t="e">
        <f ca="1">IF(OR(INDIRECT("SYNTHESE!C"&amp;T$1)=PARAM!$O42,INDIRECT("SYNTHESE!C"&amp;T$1)=PARAM!$P42),INDIRECT("SYNTHESE!i"&amp;T$1+1),"")</f>
        <v>#REF!</v>
      </c>
      <c r="U43" s="39" t="e">
        <f ca="1">IF(OR(INDIRECT("SYNTHESE!C"&amp;U$1)=PARAM!$O42,INDIRECT("SYNTHESE!C"&amp;U$1)=PARAM!$P42),INDIRECT("SYNTHESE!i"&amp;U$1+1),"")</f>
        <v>#REF!</v>
      </c>
      <c r="V43" s="39" t="e">
        <f ca="1">IF(OR(INDIRECT("SYNTHESE!C"&amp;V$1)=PARAM!$O42,INDIRECT("SYNTHESE!C"&amp;V$1)=PARAM!$P42),INDIRECT("SYNTHESE!i"&amp;V$1+1),"")</f>
        <v>#REF!</v>
      </c>
      <c r="W43" s="39" t="e">
        <f ca="1">IF(OR(INDIRECT("SYNTHESE!C"&amp;W$1)=PARAM!$O42,INDIRECT("SYNTHESE!C"&amp;W$1)=PARAM!$P42),INDIRECT("SYNTHESE!i"&amp;W$1+1),"")</f>
        <v>#REF!</v>
      </c>
      <c r="X43" s="39" t="e">
        <f ca="1">IF(OR(INDIRECT("SYNTHESE!C"&amp;X$1)=PARAM!$O42,INDIRECT("SYNTHESE!C"&amp;X$1)=PARAM!$P42),INDIRECT("SYNTHESE!i"&amp;X$1+1),"")</f>
        <v>#REF!</v>
      </c>
      <c r="Y43" s="39" t="e">
        <f ca="1">IF(OR(INDIRECT("SYNTHESE!C"&amp;Y$1)=PARAM!$O42,INDIRECT("SYNTHESE!C"&amp;Y$1)=PARAM!$P42),INDIRECT("SYNTHESE!i"&amp;Y$1+1),"")</f>
        <v>#REF!</v>
      </c>
      <c r="Z43" s="39" t="e">
        <f ca="1">IF(OR(INDIRECT("SYNTHESE!C"&amp;Z$1)=PARAM!$O42,INDIRECT("SYNTHESE!C"&amp;Z$1)=PARAM!$P42),INDIRECT("SYNTHESE!i"&amp;Z$1+1),"")</f>
        <v>#REF!</v>
      </c>
      <c r="AA43" s="39" t="e">
        <f ca="1">IF(OR(INDIRECT("SYNTHESE!C"&amp;AA$1)=PARAM!$O42,INDIRECT("SYNTHESE!C"&amp;AA$1)=PARAM!$P42),INDIRECT("SYNTHESE!i"&amp;AA$1+1),"")</f>
        <v>#REF!</v>
      </c>
      <c r="AB43" s="39" t="e">
        <f ca="1">IF(OR(INDIRECT("SYNTHESE!C"&amp;AB$1)=PARAM!$O42,INDIRECT("SYNTHESE!C"&amp;AB$1)=PARAM!$P42),INDIRECT("SYNTHESE!i"&amp;AB$1+1),"")</f>
        <v>#REF!</v>
      </c>
      <c r="AC43" s="39" t="e">
        <f ca="1">IF(OR(INDIRECT("SYNTHESE!C"&amp;AC$1)=PARAM!$O42,INDIRECT("SYNTHESE!C"&amp;AC$1)=PARAM!$P42),INDIRECT("SYNTHESE!i"&amp;AC$1+1),"")</f>
        <v>#REF!</v>
      </c>
      <c r="AD43" s="27" t="str">
        <f t="shared" ca="1" si="5"/>
        <v/>
      </c>
    </row>
    <row r="44" spans="14:30" ht="13" thickBot="1" x14ac:dyDescent="0.45">
      <c r="N44" s="31" t="s">
        <v>179</v>
      </c>
      <c r="O44" s="125" t="str">
        <f ca="1">IF(O43="","",IF(#REF!="Non validé",0.9*TRUNC(AVERAGE(AD42,AD43,AD44),0),TRUNC(AVERAGE(AD42,AD43,AD44),0)))</f>
        <v/>
      </c>
      <c r="P44" s="126"/>
      <c r="Q44" s="53" t="s">
        <v>180</v>
      </c>
      <c r="R44" s="54" t="e">
        <f ca="1">IF(OR(INDIRECT("SYNTHESE!C"&amp;R$1)=PARAM!$P42,INDIRECT("SYNTHESE!C"&amp;R$1)=PARAM!$O42),INDIRECT("SYNTHESE!T"&amp;R$1),"")</f>
        <v>#REF!</v>
      </c>
      <c r="S44" s="54" t="e">
        <f ca="1">IF(OR(INDIRECT("SYNTHESE!C"&amp;S$1)=PARAM!$P42,INDIRECT("SYNTHESE!C"&amp;S$1)=PARAM!$O42),INDIRECT("SYNTHESE!T"&amp;S$1),"")</f>
        <v>#REF!</v>
      </c>
      <c r="T44" s="54" t="e">
        <f ca="1">IF(OR(INDIRECT("SYNTHESE!C"&amp;T$1)=PARAM!$P42,INDIRECT("SYNTHESE!C"&amp;T$1)=PARAM!$O42),INDIRECT("SYNTHESE!T"&amp;T$1),"")</f>
        <v>#REF!</v>
      </c>
      <c r="U44" s="54" t="e">
        <f ca="1">IF(OR(INDIRECT("SYNTHESE!C"&amp;U$1)=PARAM!$P42,INDIRECT("SYNTHESE!C"&amp;U$1)=PARAM!$O42),INDIRECT("SYNTHESE!T"&amp;U$1),"")</f>
        <v>#REF!</v>
      </c>
      <c r="V44" s="54" t="e">
        <f ca="1">IF(OR(INDIRECT("SYNTHESE!C"&amp;V$1)=PARAM!$P42,INDIRECT("SYNTHESE!C"&amp;V$1)=PARAM!$O42),INDIRECT("SYNTHESE!T"&amp;V$1),"")</f>
        <v>#REF!</v>
      </c>
      <c r="W44" s="54" t="e">
        <f ca="1">IF(OR(INDIRECT("SYNTHESE!C"&amp;W$1)=PARAM!$P42,INDIRECT("SYNTHESE!C"&amp;W$1)=PARAM!$O42),INDIRECT("SYNTHESE!T"&amp;W$1),"")</f>
        <v>#REF!</v>
      </c>
      <c r="X44" s="54" t="e">
        <f ca="1">IF(OR(INDIRECT("SYNTHESE!C"&amp;X$1)=PARAM!$P42,INDIRECT("SYNTHESE!C"&amp;X$1)=PARAM!$O42),INDIRECT("SYNTHESE!T"&amp;X$1),"")</f>
        <v>#REF!</v>
      </c>
      <c r="Y44" s="54" t="e">
        <f ca="1">IF(OR(INDIRECT("SYNTHESE!C"&amp;Y$1)=PARAM!$P42,INDIRECT("SYNTHESE!C"&amp;Y$1)=PARAM!$O42),INDIRECT("SYNTHESE!T"&amp;Y$1),"")</f>
        <v>#REF!</v>
      </c>
      <c r="Z44" s="54" t="e">
        <f ca="1">IF(OR(INDIRECT("SYNTHESE!C"&amp;Z$1)=PARAM!$P42,INDIRECT("SYNTHESE!C"&amp;Z$1)=PARAM!$O42),INDIRECT("SYNTHESE!T"&amp;Z$1),"")</f>
        <v>#REF!</v>
      </c>
      <c r="AA44" s="54" t="e">
        <f ca="1">IF(OR(INDIRECT("SYNTHESE!C"&amp;AA$1)=PARAM!$P42,INDIRECT("SYNTHESE!C"&amp;AA$1)=PARAM!$O42),INDIRECT("SYNTHESE!T"&amp;AA$1),"")</f>
        <v>#REF!</v>
      </c>
      <c r="AB44" s="54" t="e">
        <f ca="1">IF(OR(INDIRECT("SYNTHESE!C"&amp;AB$1)=PARAM!$P42,INDIRECT("SYNTHESE!C"&amp;AB$1)=PARAM!$O42),INDIRECT("SYNTHESE!T"&amp;AB$1),"")</f>
        <v>#REF!</v>
      </c>
      <c r="AC44" s="55" t="e">
        <f ca="1">IF(OR(INDIRECT("SYNTHESE!C"&amp;AC$1)=PARAM!$P42,INDIRECT("SYNTHESE!C"&amp;AC$1)=PARAM!$O42),INDIRECT("SYNTHESE!T"&amp;AC$1),"")</f>
        <v>#REF!</v>
      </c>
      <c r="AD44" s="56" t="str">
        <f ca="1">IFERROR(AVERAGE(R44:AC44),"")</f>
        <v/>
      </c>
    </row>
    <row r="45" spans="14:30" ht="13" thickBot="1" x14ac:dyDescent="0.45">
      <c r="O45" s="1" t="s">
        <v>152</v>
      </c>
      <c r="P45" s="1" t="s">
        <v>154</v>
      </c>
      <c r="Q45" s="40" t="s">
        <v>0</v>
      </c>
      <c r="R45" s="41" t="e">
        <f ca="1">IF(OR(INDIRECT("SYNTHESE_SCL!C"&amp;R$1)=PARAM!$O45,INDIRECT("SYNTHESE_SCL!C"&amp;R$1)=PARAM!$P45),INDIRECT("SYNTHESE_SCL!i"&amp;R$1),"")</f>
        <v>#REF!</v>
      </c>
      <c r="S45" s="41" t="e">
        <f ca="1">IF(OR(INDIRECT("SYNTHESE_SCL!C"&amp;S$1)=PARAM!$O45,INDIRECT("SYNTHESE_SCL!C"&amp;S$1)=PARAM!$P45),INDIRECT("SYNTHESE_SCL!i"&amp;S$1),"")</f>
        <v>#REF!</v>
      </c>
      <c r="T45" s="41" t="e">
        <f ca="1">IF(OR(INDIRECT("SYNTHESE_SCL!C"&amp;T$1)=PARAM!$O45,INDIRECT("SYNTHESE_SCL!C"&amp;T$1)=PARAM!$P45),INDIRECT("SYNTHESE_SCL!i"&amp;T$1),"")</f>
        <v>#REF!</v>
      </c>
      <c r="U45" s="41" t="e">
        <f ca="1">IF(OR(INDIRECT("SYNTHESE_SCL!C"&amp;U$1)=PARAM!$O45,INDIRECT("SYNTHESE_SCL!C"&amp;U$1)=PARAM!$P45),INDIRECT("SYNTHESE_SCL!i"&amp;U$1),"")</f>
        <v>#REF!</v>
      </c>
      <c r="V45" s="41" t="e">
        <f ca="1">IF(OR(INDIRECT("SYNTHESE_SCL!C"&amp;V$1)=PARAM!$O45,INDIRECT("SYNTHESE_SCL!C"&amp;V$1)=PARAM!$P45),INDIRECT("SYNTHESE_SCL!i"&amp;V$1),"")</f>
        <v>#REF!</v>
      </c>
      <c r="W45" s="41" t="e">
        <f ca="1">IF(OR(INDIRECT("SYNTHESE_SCL!C"&amp;W$1)=PARAM!$O45,INDIRECT("SYNTHESE_SCL!C"&amp;W$1)=PARAM!$P45),INDIRECT("SYNTHESE_SCL!i"&amp;W$1),"")</f>
        <v>#REF!</v>
      </c>
      <c r="X45" s="41" t="e">
        <f ca="1">IF(OR(INDIRECT("SYNTHESE_SCL!C"&amp;X$1)=PARAM!$O45,INDIRECT("SYNTHESE_SCL!C"&amp;X$1)=PARAM!$P45),INDIRECT("SYNTHESE_SCL!i"&amp;X$1),"")</f>
        <v>#REF!</v>
      </c>
      <c r="Y45" s="41" t="e">
        <f ca="1">IF(OR(INDIRECT("SYNTHESE_SCL!C"&amp;Y$1)=PARAM!$O45,INDIRECT("SYNTHESE_SCL!C"&amp;Y$1)=PARAM!$P45),INDIRECT("SYNTHESE_SCL!i"&amp;Y$1),"")</f>
        <v>#REF!</v>
      </c>
      <c r="Z45" s="41" t="e">
        <f ca="1">IF(OR(INDIRECT("SYNTHESE_SCL!C"&amp;Z$1)=PARAM!$O45,INDIRECT("SYNTHESE_SCL!C"&amp;Z$1)=PARAM!$P45),INDIRECT("SYNTHESE_SCL!i"&amp;Z$1),"")</f>
        <v>#REF!</v>
      </c>
      <c r="AA45" s="41" t="e">
        <f ca="1">IF(OR(INDIRECT("SYNTHESE_SCL!C"&amp;AA$1)=PARAM!$O45,INDIRECT("SYNTHESE_SCL!C"&amp;AA$1)=PARAM!$P45),INDIRECT("SYNTHESE_SCL!i"&amp;AA$1),"")</f>
        <v>#REF!</v>
      </c>
      <c r="AB45" s="41" t="e">
        <f ca="1">IF(OR(INDIRECT("SYNTHESE_SCL!C"&amp;AB$1)=PARAM!$O45,INDIRECT("SYNTHESE_SCL!C"&amp;AB$1)=PARAM!$P45),INDIRECT("SYNTHESE_SCL!i"&amp;AB$1),"")</f>
        <v>#REF!</v>
      </c>
      <c r="AC45" s="41" t="e">
        <f ca="1">IF(OR(INDIRECT("SYNTHESE_SCL!C"&amp;AC$1)=PARAM!$O45,INDIRECT("SYNTHESE_SCL!C"&amp;AC$1)=PARAM!$P45),INDIRECT("SYNTHESE_SCL!i"&amp;AC$1),"")</f>
        <v>#REF!</v>
      </c>
      <c r="AD45" s="57" t="str">
        <f ca="1">IFERROR(AVERAGE(R45:AC45),"")</f>
        <v/>
      </c>
    </row>
    <row r="46" spans="14:30" ht="13" thickBot="1" x14ac:dyDescent="0.45">
      <c r="N46" s="31" t="s">
        <v>178</v>
      </c>
      <c r="O46" s="127" t="str">
        <f ca="1">IFERROR(TRUNC(AVERAGE(AD45:AD46),0),"")</f>
        <v/>
      </c>
      <c r="P46" s="128"/>
      <c r="Q46" s="52" t="s">
        <v>5</v>
      </c>
      <c r="R46" s="39" t="e">
        <f ca="1">IF(OR(INDIRECT("SYNTHESE_SCL!C"&amp;R$1)=PARAM!$O45,INDIRECT("SYNTHESE_SCL!C"&amp;R$1)=PARAM!$P45),INDIRECT("SYNTHESE_SCL!i"&amp;R$1+1),"")</f>
        <v>#REF!</v>
      </c>
      <c r="S46" s="39" t="e">
        <f ca="1">IF(OR(INDIRECT("SYNTHESE_SCL!C"&amp;S$1)=PARAM!$O45,INDIRECT("SYNTHESE_SCL!C"&amp;S$1)=PARAM!$P45),INDIRECT("SYNTHESE_SCL!i"&amp;S$1+1),"")</f>
        <v>#REF!</v>
      </c>
      <c r="T46" s="39" t="e">
        <f ca="1">IF(OR(INDIRECT("SYNTHESE_SCL!C"&amp;T$1)=PARAM!$O45,INDIRECT("SYNTHESE_SCL!C"&amp;T$1)=PARAM!$P45),INDIRECT("SYNTHESE_SCL!i"&amp;T$1+1),"")</f>
        <v>#REF!</v>
      </c>
      <c r="U46" s="39" t="e">
        <f ca="1">IF(OR(INDIRECT("SYNTHESE_SCL!C"&amp;U$1)=PARAM!$O45,INDIRECT("SYNTHESE_SCL!C"&amp;U$1)=PARAM!$P45),INDIRECT("SYNTHESE_SCL!i"&amp;U$1+1),"")</f>
        <v>#REF!</v>
      </c>
      <c r="V46" s="39" t="e">
        <f ca="1">IF(OR(INDIRECT("SYNTHESE_SCL!C"&amp;V$1)=PARAM!$O45,INDIRECT("SYNTHESE_SCL!C"&amp;V$1)=PARAM!$P45),INDIRECT("SYNTHESE_SCL!i"&amp;V$1+1),"")</f>
        <v>#REF!</v>
      </c>
      <c r="W46" s="39" t="e">
        <f ca="1">IF(OR(INDIRECT("SYNTHESE_SCL!C"&amp;W$1)=PARAM!$O45,INDIRECT("SYNTHESE_SCL!C"&amp;W$1)=PARAM!$P45),INDIRECT("SYNTHESE_SCL!i"&amp;W$1+1),"")</f>
        <v>#REF!</v>
      </c>
      <c r="X46" s="39" t="e">
        <f ca="1">IF(OR(INDIRECT("SYNTHESE_SCL!C"&amp;X$1)=PARAM!$O45,INDIRECT("SYNTHESE_SCL!C"&amp;X$1)=PARAM!$P45),INDIRECT("SYNTHESE_SCL!i"&amp;X$1+1),"")</f>
        <v>#REF!</v>
      </c>
      <c r="Y46" s="39" t="e">
        <f ca="1">IF(OR(INDIRECT("SYNTHESE_SCL!C"&amp;Y$1)=PARAM!$O45,INDIRECT("SYNTHESE_SCL!C"&amp;Y$1)=PARAM!$P45),INDIRECT("SYNTHESE_SCL!i"&amp;Y$1+1),"")</f>
        <v>#REF!</v>
      </c>
      <c r="Z46" s="39" t="e">
        <f ca="1">IF(OR(INDIRECT("SYNTHESE_SCL!C"&amp;Z$1)=PARAM!$O45,INDIRECT("SYNTHESE_SCL!C"&amp;Z$1)=PARAM!$P45),INDIRECT("SYNTHESE_SCL!i"&amp;Z$1+1),"")</f>
        <v>#REF!</v>
      </c>
      <c r="AA46" s="39" t="e">
        <f ca="1">IF(OR(INDIRECT("SYNTHESE_SCL!C"&amp;AA$1)=PARAM!$O45,INDIRECT("SYNTHESE_SCL!C"&amp;AA$1)=PARAM!$P45),INDIRECT("SYNTHESE_SCL!i"&amp;AA$1+1),"")</f>
        <v>#REF!</v>
      </c>
      <c r="AB46" s="39" t="e">
        <f ca="1">IF(OR(INDIRECT("SYNTHESE_SCL!C"&amp;AB$1)=PARAM!$O45,INDIRECT("SYNTHESE_SCL!C"&amp;AB$1)=PARAM!$P45),INDIRECT("SYNTHESE_SCL!i"&amp;AB$1+1),"")</f>
        <v>#REF!</v>
      </c>
      <c r="AC46" s="39" t="e">
        <f ca="1">IF(OR(INDIRECT("SYNTHESE_SCL!C"&amp;AC$1)=PARAM!$O45,INDIRECT("SYNTHESE_SCL!C"&amp;AC$1)=PARAM!$P45),INDIRECT("SYNTHESE_SCL!i"&amp;AC$1+1),"")</f>
        <v>#REF!</v>
      </c>
      <c r="AD46" s="32" t="str">
        <f t="shared" ref="AD46" ca="1" si="6">IFERROR(AVERAGE(R46:AC46),"")</f>
        <v/>
      </c>
    </row>
    <row r="47" spans="14:30" ht="13" thickBot="1" x14ac:dyDescent="0.45">
      <c r="N47" s="31" t="s">
        <v>179</v>
      </c>
      <c r="O47" s="125" t="str">
        <f ca="1">IF(O46="","",IF(#REF!="Non validé",0.9*IF(#REF!="Oui",TRUNC(AVERAGE(AD45,AD46,AD47),0),TRUNC(AVERAGE(AD45,AD46),0)),IF(#REF!="Oui",TRUNC(AVERAGE(AD45,AD46,AD47),0),TRUNC(AVERAGE(AD45,AD46),0))))</f>
        <v/>
      </c>
      <c r="P47" s="126"/>
      <c r="Q47" s="53" t="s">
        <v>180</v>
      </c>
      <c r="R47" s="54" t="e">
        <f ca="1">IF(OR(INDIRECT("SYNTHESE_scl!C"&amp;R$1)=PARAM!$P45,INDIRECT("SYNTHESE_scl!C"&amp;R$1)=PARAM!$O45),INDIRECT("SYNTHESE_scl!T"&amp;R$1),"")</f>
        <v>#REF!</v>
      </c>
      <c r="S47" s="54" t="e">
        <f ca="1">IF(OR(INDIRECT("SYNTHESE_scl!C"&amp;S$1)=PARAM!$P45,INDIRECT("SYNTHESE_scl!C"&amp;S$1)=PARAM!$O45),INDIRECT("SYNTHESE_scl!T"&amp;S$1),"")</f>
        <v>#REF!</v>
      </c>
      <c r="T47" s="54" t="e">
        <f ca="1">IF(OR(INDIRECT("SYNTHESE_scl!C"&amp;T$1)=PARAM!$P45,INDIRECT("SYNTHESE_scl!C"&amp;T$1)=PARAM!$O45),INDIRECT("SYNTHESE_scl!T"&amp;T$1),"")</f>
        <v>#REF!</v>
      </c>
      <c r="U47" s="54" t="e">
        <f ca="1">IF(OR(INDIRECT("SYNTHESE_scl!C"&amp;U$1)=PARAM!$P45,INDIRECT("SYNTHESE_scl!C"&amp;U$1)=PARAM!$O45),INDIRECT("SYNTHESE_scl!T"&amp;U$1),"")</f>
        <v>#REF!</v>
      </c>
      <c r="V47" s="54" t="e">
        <f ca="1">IF(OR(INDIRECT("SYNTHESE_scl!C"&amp;V$1)=PARAM!$P45,INDIRECT("SYNTHESE_scl!C"&amp;V$1)=PARAM!$O45),INDIRECT("SYNTHESE_scl!T"&amp;V$1),"")</f>
        <v>#REF!</v>
      </c>
      <c r="W47" s="54" t="e">
        <f ca="1">IF(OR(INDIRECT("SYNTHESE_scl!C"&amp;W$1)=PARAM!$P45,INDIRECT("SYNTHESE_scl!C"&amp;W$1)=PARAM!$O45),INDIRECT("SYNTHESE_scl!T"&amp;W$1),"")</f>
        <v>#REF!</v>
      </c>
      <c r="X47" s="54" t="e">
        <f ca="1">IF(OR(INDIRECT("SYNTHESE_scl!C"&amp;X$1)=PARAM!$P45,INDIRECT("SYNTHESE_scl!C"&amp;X$1)=PARAM!$O45),INDIRECT("SYNTHESE_scl!T"&amp;X$1),"")</f>
        <v>#REF!</v>
      </c>
      <c r="Y47" s="54" t="e">
        <f ca="1">IF(OR(INDIRECT("SYNTHESE_scl!C"&amp;Y$1)=PARAM!$P45,INDIRECT("SYNTHESE_scl!C"&amp;Y$1)=PARAM!$O45),INDIRECT("SYNTHESE_scl!T"&amp;Y$1),"")</f>
        <v>#REF!</v>
      </c>
      <c r="Z47" s="54" t="e">
        <f ca="1">IF(OR(INDIRECT("SYNTHESE_scl!C"&amp;Z$1)=PARAM!$P45,INDIRECT("SYNTHESE_scl!C"&amp;Z$1)=PARAM!$O45),INDIRECT("SYNTHESE_scl!T"&amp;Z$1),"")</f>
        <v>#REF!</v>
      </c>
      <c r="AA47" s="54" t="e">
        <f ca="1">IF(OR(INDIRECT("SYNTHESE_scl!C"&amp;AA$1)=PARAM!$P45,INDIRECT("SYNTHESE_scl!C"&amp;AA$1)=PARAM!$O45),INDIRECT("SYNTHESE_scl!T"&amp;AA$1),"")</f>
        <v>#REF!</v>
      </c>
      <c r="AB47" s="54" t="e">
        <f ca="1">IF(OR(INDIRECT("SYNTHESE_scl!C"&amp;AB$1)=PARAM!$P45,INDIRECT("SYNTHESE_scl!C"&amp;AB$1)=PARAM!$O45),INDIRECT("SYNTHESE_scl!T"&amp;AB$1),"")</f>
        <v>#REF!</v>
      </c>
      <c r="AC47" s="54" t="e">
        <f ca="1">IF(OR(INDIRECT("SYNTHESE_scl!C"&amp;AC$1)=PARAM!$P45,INDIRECT("SYNTHESE_scl!C"&amp;AC$1)=PARAM!$O45),INDIRECT("SYNTHESE_scl!T"&amp;AC$1),"")</f>
        <v>#REF!</v>
      </c>
      <c r="AD47" s="56" t="str">
        <f ca="1">IFERROR(AVERAGE(R47:AC47),"")</f>
        <v/>
      </c>
    </row>
    <row r="48" spans="14:30" ht="13" thickBot="1" x14ac:dyDescent="0.45">
      <c r="O48" s="1" t="s">
        <v>167</v>
      </c>
      <c r="P48" s="1" t="s">
        <v>174</v>
      </c>
      <c r="Q48" s="58" t="s">
        <v>0</v>
      </c>
      <c r="R48" s="59" t="e">
        <f ca="1">IF(OR(INDIRECT("SYNTHESE!C"&amp;R$1)=PARAM!$O48,INDIRECT("SYNTHESE!C"&amp;R$1)=PARAM!$P48),INDIRECT("SYNTHESE!i"&amp;R$1),"")</f>
        <v>#REF!</v>
      </c>
      <c r="S48" s="59" t="e">
        <f ca="1">IF(OR(INDIRECT("SYNTHESE!C"&amp;S$1)=PARAM!$O48,INDIRECT("SYNTHESE!C"&amp;S$1)=PARAM!$P48),INDIRECT("SYNTHESE!i"&amp;S$1),"")</f>
        <v>#REF!</v>
      </c>
      <c r="T48" s="59" t="e">
        <f ca="1">IF(OR(INDIRECT("SYNTHESE!C"&amp;T$1)=PARAM!$O48,INDIRECT("SYNTHESE!C"&amp;T$1)=PARAM!$P48),INDIRECT("SYNTHESE!i"&amp;T$1),"")</f>
        <v>#REF!</v>
      </c>
      <c r="U48" s="59" t="e">
        <f ca="1">IF(OR(INDIRECT("SYNTHESE!C"&amp;U$1)=PARAM!$O48,INDIRECT("SYNTHESE!C"&amp;U$1)=PARAM!$P48),INDIRECT("SYNTHESE!i"&amp;U$1),"")</f>
        <v>#REF!</v>
      </c>
      <c r="V48" s="59" t="e">
        <f ca="1">IF(OR(INDIRECT("SYNTHESE!C"&amp;V$1)=PARAM!$O48,INDIRECT("SYNTHESE!C"&amp;V$1)=PARAM!$P48),INDIRECT("SYNTHESE!i"&amp;V$1),"")</f>
        <v>#REF!</v>
      </c>
      <c r="W48" s="59" t="e">
        <f ca="1">IF(OR(INDIRECT("SYNTHESE!C"&amp;W$1)=PARAM!$O48,INDIRECT("SYNTHESE!C"&amp;W$1)=PARAM!$P48),INDIRECT("SYNTHESE!i"&amp;W$1),"")</f>
        <v>#REF!</v>
      </c>
      <c r="X48" s="59" t="e">
        <f ca="1">IF(OR(INDIRECT("SYNTHESE!C"&amp;X$1)=PARAM!$O48,INDIRECT("SYNTHESE!C"&amp;X$1)=PARAM!$P48),INDIRECT("SYNTHESE!i"&amp;X$1),"")</f>
        <v>#REF!</v>
      </c>
      <c r="Y48" s="59" t="e">
        <f ca="1">IF(OR(INDIRECT("SYNTHESE!C"&amp;Y$1)=PARAM!$O48,INDIRECT("SYNTHESE!C"&amp;Y$1)=PARAM!$P48),INDIRECT("SYNTHESE!i"&amp;Y$1),"")</f>
        <v>#REF!</v>
      </c>
      <c r="Z48" s="59" t="e">
        <f ca="1">IF(OR(INDIRECT("SYNTHESE!C"&amp;Z$1)=PARAM!$O48,INDIRECT("SYNTHESE!C"&amp;Z$1)=PARAM!$P48),INDIRECT("SYNTHESE!i"&amp;Z$1),"")</f>
        <v>#REF!</v>
      </c>
      <c r="AA48" s="59" t="e">
        <f ca="1">IF(OR(INDIRECT("SYNTHESE!C"&amp;AA$1)=PARAM!$O48,INDIRECT("SYNTHESE!C"&amp;AA$1)=PARAM!$P48),INDIRECT("SYNTHESE!i"&amp;AA$1),"")</f>
        <v>#REF!</v>
      </c>
      <c r="AB48" s="59" t="e">
        <f ca="1">IF(OR(INDIRECT("SYNTHESE!C"&amp;AB$1)=PARAM!$O48,INDIRECT("SYNTHESE!C"&amp;AB$1)=PARAM!$P48),INDIRECT("SYNTHESE!i"&amp;AB$1),"")</f>
        <v>#REF!</v>
      </c>
      <c r="AC48" s="60" t="e">
        <f ca="1">IF(OR(INDIRECT("SYNTHESE!C"&amp;AC$1)=PARAM!$O48,INDIRECT("SYNTHESE!C"&amp;AC$1)=PARAM!$P48),INDIRECT("SYNTHESE!i"&amp;AC$1),"")</f>
        <v>#REF!</v>
      </c>
      <c r="AD48" s="27" t="str">
        <f ca="1">IFERROR(AVERAGE(R48:AC48),"")</f>
        <v/>
      </c>
    </row>
    <row r="49" spans="15:30" ht="13" thickBot="1" x14ac:dyDescent="0.45">
      <c r="O49" s="127" t="str">
        <f ca="1">IFERROR(TRUNC(AVERAGE(AD48:AD49),0),"")</f>
        <v/>
      </c>
      <c r="P49" s="128"/>
      <c r="Q49" s="38" t="s">
        <v>5</v>
      </c>
      <c r="R49" s="39" t="e">
        <f ca="1">IF(OR(INDIRECT("SYNTHESE!C"&amp;R$1)=PARAM!$O48,INDIRECT("SYNTHESE!C"&amp;R$1)=PARAM!$P48),INDIRECT("SYNTHESE!i"&amp;R$1+1),"")</f>
        <v>#REF!</v>
      </c>
      <c r="S49" s="39" t="e">
        <f ca="1">IF(OR(INDIRECT("SYNTHESE!C"&amp;S$1)=PARAM!$O48,INDIRECT("SYNTHESE!C"&amp;S$1)=PARAM!$P48),INDIRECT("SYNTHESE!i"&amp;S$1+1),"")</f>
        <v>#REF!</v>
      </c>
      <c r="T49" s="39" t="e">
        <f ca="1">IF(OR(INDIRECT("SYNTHESE!C"&amp;T$1)=PARAM!$O48,INDIRECT("SYNTHESE!C"&amp;T$1)=PARAM!$P48),INDIRECT("SYNTHESE!i"&amp;T$1+1),"")</f>
        <v>#REF!</v>
      </c>
      <c r="U49" s="39" t="e">
        <f ca="1">IF(OR(INDIRECT("SYNTHESE!C"&amp;U$1)=PARAM!$O48,INDIRECT("SYNTHESE!C"&amp;U$1)=PARAM!$P48),INDIRECT("SYNTHESE!i"&amp;U$1+1),"")</f>
        <v>#REF!</v>
      </c>
      <c r="V49" s="39" t="e">
        <f ca="1">IF(OR(INDIRECT("SYNTHESE!C"&amp;V$1)=PARAM!$O48,INDIRECT("SYNTHESE!C"&amp;V$1)=PARAM!$P48),INDIRECT("SYNTHESE!i"&amp;V$1+1),"")</f>
        <v>#REF!</v>
      </c>
      <c r="W49" s="39" t="e">
        <f ca="1">IF(OR(INDIRECT("SYNTHESE!C"&amp;W$1)=PARAM!$O48,INDIRECT("SYNTHESE!C"&amp;W$1)=PARAM!$P48),INDIRECT("SYNTHESE!i"&amp;W$1+1),"")</f>
        <v>#REF!</v>
      </c>
      <c r="X49" s="39" t="e">
        <f ca="1">IF(OR(INDIRECT("SYNTHESE!C"&amp;X$1)=PARAM!$O48,INDIRECT("SYNTHESE!C"&amp;X$1)=PARAM!$P48),INDIRECT("SYNTHESE!i"&amp;X$1+1),"")</f>
        <v>#REF!</v>
      </c>
      <c r="Y49" s="39" t="e">
        <f ca="1">IF(OR(INDIRECT("SYNTHESE!C"&amp;Y$1)=PARAM!$O48,INDIRECT("SYNTHESE!C"&amp;Y$1)=PARAM!$P48),INDIRECT("SYNTHESE!i"&amp;Y$1+1),"")</f>
        <v>#REF!</v>
      </c>
      <c r="Z49" s="39" t="e">
        <f ca="1">IF(OR(INDIRECT("SYNTHESE!C"&amp;Z$1)=PARAM!$O48,INDIRECT("SYNTHESE!C"&amp;Z$1)=PARAM!$P48),INDIRECT("SYNTHESE!i"&amp;Z$1+1),"")</f>
        <v>#REF!</v>
      </c>
      <c r="AA49" s="39" t="e">
        <f ca="1">IF(OR(INDIRECT("SYNTHESE!C"&amp;AA$1)=PARAM!$O48,INDIRECT("SYNTHESE!C"&amp;AA$1)=PARAM!$P48),INDIRECT("SYNTHESE!i"&amp;AA$1+1),"")</f>
        <v>#REF!</v>
      </c>
      <c r="AB49" s="39" t="e">
        <f ca="1">IF(OR(INDIRECT("SYNTHESE!C"&amp;AB$1)=PARAM!$O48,INDIRECT("SYNTHESE!C"&amp;AB$1)=PARAM!$P48),INDIRECT("SYNTHESE!i"&amp;AB$1+1),"")</f>
        <v>#REF!</v>
      </c>
      <c r="AC49" s="39" t="e">
        <f ca="1">IF(OR(INDIRECT("SYNTHESE!C"&amp;AC$1)=PARAM!$O48,INDIRECT("SYNTHESE!C"&amp;AC$1)=PARAM!$P48),INDIRECT("SYNTHESE!i"&amp;AC$1+1),"")</f>
        <v>#REF!</v>
      </c>
      <c r="AD49" s="27" t="str">
        <f ca="1">IFERROR(AVERAGE(R49:AC49),"")</f>
        <v/>
      </c>
    </row>
    <row r="50" spans="15:30" ht="13" thickBot="1" x14ac:dyDescent="0.45">
      <c r="O50" s="125" t="str">
        <f ca="1">IF(O49="","",IF(#REF!="Non validé",0.9*TRUNC(AVERAGE(AD48,AD49,AD50),0),TRUNC(AVERAGE(AD48,AD49,AD50),0)))</f>
        <v/>
      </c>
      <c r="P50" s="130"/>
      <c r="Q50" s="53" t="s">
        <v>180</v>
      </c>
      <c r="R50" s="54" t="e">
        <f ca="1">IF(OR(INDIRECT("SYNTHESE!C"&amp;R$1)=PARAM!$P48,INDIRECT("SYNTHESE!C"&amp;R$1)=PARAM!$O48),INDIRECT("SYNTHESE!T"&amp;R$1),"")</f>
        <v>#REF!</v>
      </c>
      <c r="S50" s="54" t="e">
        <f ca="1">IF(OR(INDIRECT("SYNTHESE!C"&amp;S$1)=PARAM!$P48,INDIRECT("SYNTHESE!C"&amp;S$1)=PARAM!$O48),INDIRECT("SYNTHESE!T"&amp;S$1),"")</f>
        <v>#REF!</v>
      </c>
      <c r="T50" s="54" t="e">
        <f ca="1">IF(OR(INDIRECT("SYNTHESE!C"&amp;T$1)=PARAM!$P48,INDIRECT("SYNTHESE!C"&amp;T$1)=PARAM!$O48),INDIRECT("SYNTHESE!T"&amp;T$1),"")</f>
        <v>#REF!</v>
      </c>
      <c r="U50" s="54" t="e">
        <f ca="1">IF(OR(INDIRECT("SYNTHESE!C"&amp;U$1)=PARAM!$P48,INDIRECT("SYNTHESE!C"&amp;U$1)=PARAM!$O48),INDIRECT("SYNTHESE!T"&amp;U$1),"")</f>
        <v>#REF!</v>
      </c>
      <c r="V50" s="54" t="e">
        <f ca="1">IF(OR(INDIRECT("SYNTHESE!C"&amp;V$1)=PARAM!$P48,INDIRECT("SYNTHESE!C"&amp;V$1)=PARAM!$O48),INDIRECT("SYNTHESE!T"&amp;V$1),"")</f>
        <v>#REF!</v>
      </c>
      <c r="W50" s="54" t="e">
        <f ca="1">IF(OR(INDIRECT("SYNTHESE!C"&amp;W$1)=PARAM!$P48,INDIRECT("SYNTHESE!C"&amp;W$1)=PARAM!$O48),INDIRECT("SYNTHESE!T"&amp;W$1),"")</f>
        <v>#REF!</v>
      </c>
      <c r="X50" s="54" t="e">
        <f ca="1">IF(OR(INDIRECT("SYNTHESE!C"&amp;X$1)=PARAM!$P48,INDIRECT("SYNTHESE!C"&amp;X$1)=PARAM!$O48),INDIRECT("SYNTHESE!T"&amp;X$1),"")</f>
        <v>#REF!</v>
      </c>
      <c r="Y50" s="54" t="e">
        <f ca="1">IF(OR(INDIRECT("SYNTHESE!C"&amp;Y$1)=PARAM!$P48,INDIRECT("SYNTHESE!C"&amp;Y$1)=PARAM!$O48),INDIRECT("SYNTHESE!T"&amp;Y$1),"")</f>
        <v>#REF!</v>
      </c>
      <c r="Z50" s="54" t="e">
        <f ca="1">IF(OR(INDIRECT("SYNTHESE!C"&amp;Z$1)=PARAM!$P48,INDIRECT("SYNTHESE!C"&amp;Z$1)=PARAM!$O48),INDIRECT("SYNTHESE!T"&amp;Z$1),"")</f>
        <v>#REF!</v>
      </c>
      <c r="AA50" s="54" t="e">
        <f ca="1">IF(OR(INDIRECT("SYNTHESE!C"&amp;AA$1)=PARAM!$P48,INDIRECT("SYNTHESE!C"&amp;AA$1)=PARAM!$O48),INDIRECT("SYNTHESE!T"&amp;AA$1),"")</f>
        <v>#REF!</v>
      </c>
      <c r="AB50" s="54" t="e">
        <f ca="1">IF(OR(INDIRECT("SYNTHESE!C"&amp;AB$1)=PARAM!$P48,INDIRECT("SYNTHESE!C"&amp;AB$1)=PARAM!$O48),INDIRECT("SYNTHESE!T"&amp;AB$1),"")</f>
        <v>#REF!</v>
      </c>
      <c r="AC50" s="55" t="e">
        <f ca="1">IF(OR(INDIRECT("SYNTHESE!C"&amp;AC$1)=PARAM!$P48,INDIRECT("SYNTHESE!C"&amp;AC$1)=PARAM!$O48),INDIRECT("SYNTHESE!T"&amp;AC$1),"")</f>
        <v>#REF!</v>
      </c>
      <c r="AD50" s="56" t="str">
        <f ca="1">IFERROR(AVERAGE(R50:AC50),"")</f>
        <v/>
      </c>
    </row>
    <row r="51" spans="15:30" x14ac:dyDescent="0.4">
      <c r="O51" s="34" t="e">
        <f>#REF!</f>
        <v>#REF!</v>
      </c>
    </row>
  </sheetData>
  <sortState xmlns:xlrd2="http://schemas.microsoft.com/office/spreadsheetml/2017/richdata2" ref="H21:H27">
    <sortCondition ref="H21:H27"/>
  </sortState>
  <mergeCells count="24">
    <mergeCell ref="O49:P49"/>
    <mergeCell ref="O50:P50"/>
    <mergeCell ref="O19:P19"/>
    <mergeCell ref="O28:P28"/>
    <mergeCell ref="O31:P31"/>
    <mergeCell ref="O34:P34"/>
    <mergeCell ref="O37:P37"/>
    <mergeCell ref="O29:P29"/>
    <mergeCell ref="O32:P32"/>
    <mergeCell ref="O35:P35"/>
    <mergeCell ref="O25:P25"/>
    <mergeCell ref="O38:P38"/>
    <mergeCell ref="O22:P22"/>
    <mergeCell ref="O46:P46"/>
    <mergeCell ref="O47:P47"/>
    <mergeCell ref="O41:P41"/>
    <mergeCell ref="O44:P44"/>
    <mergeCell ref="O43:P43"/>
    <mergeCell ref="O40:P40"/>
    <mergeCell ref="O4:P4"/>
    <mergeCell ref="O7:P7"/>
    <mergeCell ref="O10:P10"/>
    <mergeCell ref="O13:P13"/>
    <mergeCell ref="O16:P16"/>
  </mergeCells>
  <phoneticPr fontId="4" type="noConversion"/>
  <conditionalFormatting sqref="D4:D9">
    <cfRule type="expression" priority="11">
      <formula>IF($B$3="Industrie",1,0)</formula>
    </cfRule>
  </conditionalFormatting>
  <conditionalFormatting sqref="E4:E13 E15 E17:E19">
    <cfRule type="expression" priority="1">
      <formula>IF($B$3="Industrie",1,0)</formula>
    </cfRule>
  </conditionalFormatting>
  <conditionalFormatting sqref="F4:G12">
    <cfRule type="expression" priority="2">
      <formula>IF($B$3="Industrie",1,0)</formula>
    </cfRule>
  </conditionalFormatting>
  <conditionalFormatting sqref="I4:I13 I15 I17:I19 A21:A23">
    <cfRule type="expression" priority="10">
      <formula>IF($B$3="Industrie",1,0)</formula>
    </cfRule>
  </conditionalFormatting>
  <conditionalFormatting sqref="O4:O5">
    <cfRule type="expression" priority="66">
      <formula>IF($B$3="Industrie",1,0)</formula>
    </cfRule>
  </conditionalFormatting>
  <conditionalFormatting sqref="O7:O8">
    <cfRule type="expression" priority="67">
      <formula>IF($B$3="Industrie",1,0)</formula>
    </cfRule>
  </conditionalFormatting>
  <conditionalFormatting sqref="O10">
    <cfRule type="expression" priority="72">
      <formula>IF($B$3="Industrie",1,0)</formula>
    </cfRule>
  </conditionalFormatting>
  <conditionalFormatting sqref="O13">
    <cfRule type="expression" priority="65">
      <formula>IF($B$3="Industrie",1,0)</formula>
    </cfRule>
  </conditionalFormatting>
  <conditionalFormatting sqref="O16">
    <cfRule type="expression" priority="64">
      <formula>IF($B$3="Industrie",1,0)</formula>
    </cfRule>
  </conditionalFormatting>
  <conditionalFormatting sqref="O19">
    <cfRule type="expression" priority="63">
      <formula>IF($B$3="Industrie",1,0)</formula>
    </cfRule>
  </conditionalFormatting>
  <conditionalFormatting sqref="O22:O23">
    <cfRule type="expression" priority="15">
      <formula>IF($B$3="Industrie",1,0)</formula>
    </cfRule>
  </conditionalFormatting>
  <conditionalFormatting sqref="O25">
    <cfRule type="expression" priority="5">
      <formula>IF($B$3="Industrie",1,0)</formula>
    </cfRule>
  </conditionalFormatting>
  <conditionalFormatting sqref="O28:O29">
    <cfRule type="expression" priority="27">
      <formula>IF($B$3="Industrie",1,0)</formula>
    </cfRule>
  </conditionalFormatting>
  <conditionalFormatting sqref="O31:O32">
    <cfRule type="expression" priority="21">
      <formula>IF($B$3="Industrie",1,0)</formula>
    </cfRule>
  </conditionalFormatting>
  <conditionalFormatting sqref="O34:O35">
    <cfRule type="expression" priority="20">
      <formula>IF($B$3="Industrie",1,0)</formula>
    </cfRule>
  </conditionalFormatting>
  <conditionalFormatting sqref="O37:O38">
    <cfRule type="expression" priority="19">
      <formula>IF($B$3="Industrie",1,0)</formula>
    </cfRule>
  </conditionalFormatting>
  <conditionalFormatting sqref="O40:O41">
    <cfRule type="expression" priority="18">
      <formula>IF($B$3="Industrie",1,0)</formula>
    </cfRule>
  </conditionalFormatting>
  <conditionalFormatting sqref="O43:O44">
    <cfRule type="expression" priority="17">
      <formula>IF($B$3="Industrie",1,0)</formula>
    </cfRule>
  </conditionalFormatting>
  <conditionalFormatting sqref="O46:O47">
    <cfRule type="expression" priority="12">
      <formula>IF($B$3="Industrie",1,0)</formula>
    </cfRule>
  </conditionalFormatting>
  <conditionalFormatting sqref="O49:O50">
    <cfRule type="expression" priority="3">
      <formula>IF($B$3="Industrie",1,0)</formula>
    </cfRule>
  </conditionalFormatting>
  <conditionalFormatting sqref="O3:P3">
    <cfRule type="expression" priority="76">
      <formula>IF($B$3="Industrie",1,0)</formula>
    </cfRule>
  </conditionalFormatting>
  <conditionalFormatting sqref="O6:P6">
    <cfRule type="expression" priority="75">
      <formula>IF($B$3="Industrie",1,0)</formula>
    </cfRule>
  </conditionalFormatting>
  <conditionalFormatting sqref="O9:P9">
    <cfRule type="expression" priority="74">
      <formula>IF($B$3="Industrie",1,0)</formula>
    </cfRule>
  </conditionalFormatting>
  <conditionalFormatting sqref="O12:P12">
    <cfRule type="expression" priority="80">
      <formula>IF($B$3="Industrie",1,0)</formula>
    </cfRule>
  </conditionalFormatting>
  <conditionalFormatting sqref="O15:P15">
    <cfRule type="expression" priority="79">
      <formula>IF($B$3="Industrie",1,0)</formula>
    </cfRule>
  </conditionalFormatting>
  <conditionalFormatting sqref="O18:P18">
    <cfRule type="expression" priority="78">
      <formula>IF($B$3="Industrie",1,0)</formula>
    </cfRule>
  </conditionalFormatting>
  <conditionalFormatting sqref="O21:P21">
    <cfRule type="expression" priority="16">
      <formula>IF($B$3="Industrie",1,0)</formula>
    </cfRule>
  </conditionalFormatting>
  <conditionalFormatting sqref="O24:P24">
    <cfRule type="expression" priority="6">
      <formula>IF($B$3="Industrie",1,0)</formula>
    </cfRule>
  </conditionalFormatting>
  <conditionalFormatting sqref="O27:P27">
    <cfRule type="expression" priority="58">
      <formula>IF($B$3="Industrie",1,0)</formula>
    </cfRule>
  </conditionalFormatting>
  <conditionalFormatting sqref="O30:P30">
    <cfRule type="expression" priority="57">
      <formula>IF($B$3="Industrie",1,0)</formula>
    </cfRule>
  </conditionalFormatting>
  <conditionalFormatting sqref="O33:P33">
    <cfRule type="expression" priority="56">
      <formula>IF($B$3="Industrie",1,0)</formula>
    </cfRule>
  </conditionalFormatting>
  <conditionalFormatting sqref="O36:P36">
    <cfRule type="expression" priority="61">
      <formula>IF($B$3="Industrie",1,0)</formula>
    </cfRule>
  </conditionalFormatting>
  <conditionalFormatting sqref="O39:P39">
    <cfRule type="expression" priority="60">
      <formula>IF($B$3="Industrie",1,0)</formula>
    </cfRule>
  </conditionalFormatting>
  <conditionalFormatting sqref="O42:P42">
    <cfRule type="expression" priority="59">
      <formula>IF($B$3="Industrie",1,0)</formula>
    </cfRule>
  </conditionalFormatting>
  <conditionalFormatting sqref="O45:P45">
    <cfRule type="expression" priority="14">
      <formula>IF($B$3="Industrie",1,0)</formula>
    </cfRule>
  </conditionalFormatting>
  <conditionalFormatting sqref="O48:P48">
    <cfRule type="expression" priority="4">
      <formula>IF($B$3="Industrie",1,0)</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9ED2B215C6A64A8EEA6A4A280DADE5" ma:contentTypeVersion="11" ma:contentTypeDescription="Create a new document." ma:contentTypeScope="" ma:versionID="3888bf875947002d9437d5c56d07b5d3">
  <xsd:schema xmlns:xsd="http://www.w3.org/2001/XMLSchema" xmlns:xs="http://www.w3.org/2001/XMLSchema" xmlns:p="http://schemas.microsoft.com/office/2006/metadata/properties" xmlns:ns2="81251141-7599-4081-9962-8622873f55aa" xmlns:ns3="afd5fb63-b61f-423b-93e7-958e038eacd2" targetNamespace="http://schemas.microsoft.com/office/2006/metadata/properties" ma:root="true" ma:fieldsID="047a8574d06dd2c3496ab08796c0e7b5" ns2:_="" ns3:_="">
    <xsd:import namespace="81251141-7599-4081-9962-8622873f55aa"/>
    <xsd:import namespace="afd5fb63-b61f-423b-93e7-958e038eacd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51141-7599-4081-9962-8622873f55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d5fb63-b61f-423b-93e7-958e038eacd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814875-A1EC-46C5-A2DA-1FD958EE2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51141-7599-4081-9962-8622873f55aa"/>
    <ds:schemaRef ds:uri="afd5fb63-b61f-423b-93e7-958e038eac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702087-7E88-4AF3-B693-D27B95F8995C}">
  <ds:schemaRefs>
    <ds:schemaRef ds:uri="http://schemas.microsoft.com/sharepoint/v3/contenttype/forms"/>
  </ds:schemaRefs>
</ds:datastoreItem>
</file>

<file path=customXml/itemProps3.xml><?xml version="1.0" encoding="utf-8"?>
<ds:datastoreItem xmlns:ds="http://schemas.openxmlformats.org/officeDocument/2006/customXml" ds:itemID="{AA52DDF1-DB9E-4C0C-9E16-F265EDFF44E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10</vt:i4>
      </vt:variant>
    </vt:vector>
  </HeadingPairs>
  <TitlesOfParts>
    <vt:vector size="13" baseType="lpstr">
      <vt:lpstr>Thermo</vt:lpstr>
      <vt:lpstr>TAB_Critères</vt:lpstr>
      <vt:lpstr>PARAM</vt:lpstr>
      <vt:lpstr>CODE_SANDRE_3</vt:lpstr>
      <vt:lpstr>CODE_SANDRE_SCL</vt:lpstr>
      <vt:lpstr>CODE_SANDRE_STEU</vt:lpstr>
      <vt:lpstr>EQUIPEMENT_PREL</vt:lpstr>
      <vt:lpstr>EQUIPEMENT_Q</vt:lpstr>
      <vt:lpstr>LISTE_1</vt:lpstr>
      <vt:lpstr>LISTE_2</vt:lpstr>
      <vt:lpstr>LISTE_3</vt:lpstr>
      <vt:lpstr>LISTE_4</vt:lpstr>
      <vt:lpstr>LISTE_5</vt:lpstr>
    </vt:vector>
  </TitlesOfParts>
  <Manager/>
  <Company>Agence de l'eau Loire-Bretagne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PREVOST Benoit</dc:creator>
  <cp:keywords/>
  <dc:description/>
  <cp:lastModifiedBy>Nicolas Dhuygelaere</cp:lastModifiedBy>
  <cp:revision/>
  <dcterms:created xsi:type="dcterms:W3CDTF">2022-12-06T13:32:43Z</dcterms:created>
  <dcterms:modified xsi:type="dcterms:W3CDTF">2025-03-20T13:35:16Z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0x010100B79ED2B215C6A64A8EEA6A4A280DADE5</vt:lpwstr>
  </property>
</Properties>
</file>