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arq-hispan\platform-example\"/>
    </mc:Choice>
  </mc:AlternateContent>
  <xr:revisionPtr revIDLastSave="450" documentId="13_ncr:1_{055A21C0-A50D-4274-B67D-F4E244DCAFAB}" xr6:coauthVersionLast="47" xr6:coauthVersionMax="47" xr10:uidLastSave="{0FCDFD1D-0E0B-4A3F-96E0-6E846B551ACC}"/>
  <bookViews>
    <workbookView xWindow="-109" yWindow="-109" windowWidth="26301" windowHeight="14305" firstSheet="1" activeTab="1" xr2:uid="{EB5D8F25-CC29-4C9D-AA81-5258BD53F908}"/>
  </bookViews>
  <sheets>
    <sheet name="Requerimientos" sheetId="1" r:id="rId1"/>
    <sheet name="Calificac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" l="1"/>
  <c r="B31" i="2"/>
  <c r="A4" i="2"/>
  <c r="F4" i="2" l="1"/>
  <c r="H4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H5" i="2" s="1"/>
  <c r="F6" i="2" l="1"/>
  <c r="H6" i="2"/>
  <c r="F7" i="2"/>
  <c r="H7" i="2"/>
  <c r="F8" i="2"/>
  <c r="H8" i="2"/>
  <c r="F9" i="2"/>
  <c r="H9" i="2"/>
  <c r="F10" i="2"/>
  <c r="H10" i="2"/>
  <c r="F11" i="2"/>
  <c r="H11" i="2"/>
  <c r="F12" i="2"/>
  <c r="H12" i="2"/>
  <c r="F13" i="2"/>
  <c r="H13" i="2"/>
  <c r="F14" i="2"/>
  <c r="H14" i="2"/>
  <c r="F15" i="2"/>
  <c r="H15" i="2"/>
  <c r="F16" i="2"/>
  <c r="H16" i="2"/>
  <c r="F17" i="2"/>
  <c r="H17" i="2"/>
  <c r="F18" i="2"/>
  <c r="H18" i="2"/>
  <c r="F19" i="2"/>
  <c r="H19" i="2"/>
  <c r="F20" i="2"/>
  <c r="H20" i="2"/>
  <c r="F21" i="2"/>
  <c r="H21" i="2"/>
  <c r="F22" i="2"/>
  <c r="H22" i="2"/>
  <c r="F23" i="2"/>
  <c r="H23" i="2"/>
  <c r="F24" i="2"/>
  <c r="H24" i="2"/>
  <c r="F25" i="2"/>
  <c r="H25" i="2"/>
  <c r="F26" i="2"/>
  <c r="H26" i="2"/>
  <c r="F27" i="2"/>
  <c r="H27" i="2"/>
  <c r="F28" i="2"/>
  <c r="H28" i="2"/>
  <c r="A29" i="2"/>
  <c r="F5" i="2"/>
  <c r="F29" i="2" s="1"/>
  <c r="H29" i="2" l="1"/>
</calcChain>
</file>

<file path=xl/sharedStrings.xml><?xml version="1.0" encoding="utf-8"?>
<sst xmlns="http://schemas.openxmlformats.org/spreadsheetml/2006/main" count="132" uniqueCount="68">
  <si>
    <t>Elasticsearch</t>
  </si>
  <si>
    <t>Splunk</t>
  </si>
  <si>
    <t>License</t>
  </si>
  <si>
    <t xml:space="preserve"> Apache 2.0</t>
  </si>
  <si>
    <t xml:space="preserve">Commercial </t>
  </si>
  <si>
    <t xml:space="preserve"> service Access Type </t>
  </si>
  <si>
    <t>Both</t>
  </si>
  <si>
    <t>Implementation language (base tech)</t>
  </si>
  <si>
    <t>Java</t>
  </si>
  <si>
    <t>Python</t>
  </si>
  <si>
    <t>Data scheme</t>
  </si>
  <si>
    <t>yes</t>
  </si>
  <si>
    <t>XML support</t>
  </si>
  <si>
    <t>no</t>
  </si>
  <si>
    <t>Predefined data types</t>
  </si>
  <si>
    <t>Secondary indexes</t>
  </si>
  <si>
    <t>Support of SQL</t>
  </si>
  <si>
    <t>Access methods</t>
  </si>
  <si>
    <t>API Rest</t>
  </si>
  <si>
    <t>Partitioning methods</t>
  </si>
  <si>
    <t>Sharding</t>
  </si>
  <si>
    <t>Redundantly storing data on multiple nodes</t>
  </si>
  <si>
    <t>Consistency concepts</t>
  </si>
  <si>
    <t>Eventual</t>
  </si>
  <si>
    <t>Query language</t>
  </si>
  <si>
    <t>Query DSL (Domain Specific Language) based on JSON /Lucene</t>
  </si>
  <si>
    <t>SPL</t>
  </si>
  <si>
    <t>Transaction concepts</t>
  </si>
  <si>
    <t>Support for concurrent manipulation of data</t>
  </si>
  <si>
    <t>data persistent</t>
  </si>
  <si>
    <t>In-memory capabilities</t>
  </si>
  <si>
    <t>yes. Memcached and Redis integration</t>
  </si>
  <si>
    <t>Support</t>
  </si>
  <si>
    <t>Geolocation support</t>
  </si>
  <si>
    <t>Access control (out of the box)</t>
  </si>
  <si>
    <t>no (yes paid)</t>
  </si>
  <si>
    <t>RBAC</t>
  </si>
  <si>
    <t xml:space="preserve">Contributors </t>
  </si>
  <si>
    <t>No identified (commercial)</t>
  </si>
  <si>
    <t xml:space="preserve">Learning curve </t>
  </si>
  <si>
    <t>low</t>
  </si>
  <si>
    <t>moderate</t>
  </si>
  <si>
    <t>Vendor Lock-in</t>
  </si>
  <si>
    <t>Alert (out of the box)</t>
  </si>
  <si>
    <t>DB-Engines Ranking (score)</t>
  </si>
  <si>
    <t>158.25</t>
  </si>
  <si>
    <t>90.61</t>
  </si>
  <si>
    <t>Peso Ponderado</t>
  </si>
  <si>
    <t>Peso</t>
  </si>
  <si>
    <t>Criterio</t>
  </si>
  <si>
    <t>Opcion</t>
  </si>
  <si>
    <t>Puntaje Ponderado Elasticsearch</t>
  </si>
  <si>
    <t>Puntaje Ponderado Splunk</t>
  </si>
  <si>
    <t>1= commercial, 3= mit, 6= bsd, 10= apache 2.0</t>
  </si>
  <si>
    <t>5= cloud,  7= on premise, 10= both</t>
  </si>
  <si>
    <t xml:space="preserve">Implementation language (Support) </t>
  </si>
  <si>
    <t>1= C/C++,  3= go,  6= python, 10= java</t>
  </si>
  <si>
    <t>5= no,  10= yes</t>
  </si>
  <si>
    <t>Access methods (Admin)</t>
  </si>
  <si>
    <t>1= command, 2= gui,  3= sdk, 4= api rest, 7= all</t>
  </si>
  <si>
    <t>5=partitioning, 10= sharding</t>
  </si>
  <si>
    <t>5= eventual, 10= immediate</t>
  </si>
  <si>
    <t>5=closed, 10= community</t>
  </si>
  <si>
    <t>1= low (&lt;=200), 7= moderate (&gt;200&amp;&lt;=500), 10= high (&gt;500)</t>
  </si>
  <si>
    <t>3= high, 7= moderate, 10= low</t>
  </si>
  <si>
    <t>5= yes, 10= no</t>
  </si>
  <si>
    <t>3= low (&lt;50), 7= moderate(&gt;=50&amp;&lt;=100), 10= high (&gt;100)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</si>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</sst>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2"/>
      <color rgb="FF444444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left" wrapText="1" indent="1"/>
    </xf>
    <xf numFmtId="0" fontId="1" fillId="4" borderId="0" xfId="0" applyFont="1" applyFill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4" fillId="0" borderId="1" xfId="0" applyFont="1" applyBorder="1" applyAlignment="1">
      <alignment horizontal="left" wrapText="1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7A6E-BFB4-4D54-A674-F3E95618D56E}">
  <dimension ref="B3:D29"/>
  <sheetViews>
    <sheetView workbookViewId="0">
      <selection activeCell="C17" sqref="C17"/>
    </sheetView>
  </sheetViews>
  <sheetFormatPr defaultColWidth="11.42578125" defaultRowHeight="14.25"/>
  <cols>
    <col min="2" max="2" width="70.42578125" bestFit="1" customWidth="1"/>
    <col min="3" max="3" width="57.140625" style="4" bestFit="1" customWidth="1"/>
    <col min="4" max="4" width="46.140625" style="4" bestFit="1" customWidth="1"/>
  </cols>
  <sheetData>
    <row r="3" spans="2:4" ht="15">
      <c r="B3" s="1"/>
      <c r="C3" s="2" t="s">
        <v>0</v>
      </c>
      <c r="D3" s="2" t="s">
        <v>1</v>
      </c>
    </row>
    <row r="4" spans="2:4" ht="15.75">
      <c r="B4" s="6" t="s">
        <v>2</v>
      </c>
      <c r="C4" s="3" t="s">
        <v>3</v>
      </c>
      <c r="D4" s="3" t="s">
        <v>4</v>
      </c>
    </row>
    <row r="5" spans="2:4" ht="15.75">
      <c r="B5" s="6" t="s">
        <v>5</v>
      </c>
      <c r="C5" s="3" t="s">
        <v>6</v>
      </c>
      <c r="D5" s="3" t="s">
        <v>6</v>
      </c>
    </row>
    <row r="6" spans="2:4" ht="15.75">
      <c r="B6" s="6" t="s">
        <v>7</v>
      </c>
      <c r="C6" s="3" t="s">
        <v>8</v>
      </c>
      <c r="D6" s="3" t="s">
        <v>9</v>
      </c>
    </row>
    <row r="7" spans="2:4" ht="15.75">
      <c r="B7" s="6" t="s">
        <v>10</v>
      </c>
      <c r="C7" s="3" t="s">
        <v>11</v>
      </c>
      <c r="D7" s="3" t="s">
        <v>11</v>
      </c>
    </row>
    <row r="8" spans="2:4" ht="15.75">
      <c r="B8" s="6" t="s">
        <v>12</v>
      </c>
      <c r="C8" s="3" t="s">
        <v>13</v>
      </c>
      <c r="D8" s="3" t="s">
        <v>11</v>
      </c>
    </row>
    <row r="9" spans="2:4" ht="15.75">
      <c r="B9" s="6" t="s">
        <v>14</v>
      </c>
      <c r="C9" s="3" t="s">
        <v>11</v>
      </c>
      <c r="D9" s="3" t="s">
        <v>11</v>
      </c>
    </row>
    <row r="10" spans="2:4" ht="15.75">
      <c r="B10" s="6" t="s">
        <v>15</v>
      </c>
      <c r="C10" s="3" t="s">
        <v>11</v>
      </c>
      <c r="D10" s="3" t="s">
        <v>11</v>
      </c>
    </row>
    <row r="11" spans="2:4" ht="15.75">
      <c r="B11" s="6" t="s">
        <v>16</v>
      </c>
      <c r="C11" s="3" t="s">
        <v>11</v>
      </c>
      <c r="D11" s="3" t="s">
        <v>13</v>
      </c>
    </row>
    <row r="12" spans="2:4" ht="15.75">
      <c r="B12" s="6" t="s">
        <v>17</v>
      </c>
      <c r="C12" s="3" t="s">
        <v>6</v>
      </c>
      <c r="D12" s="3" t="s">
        <v>18</v>
      </c>
    </row>
    <row r="13" spans="2:4" ht="15.75">
      <c r="B13" s="6" t="s">
        <v>19</v>
      </c>
      <c r="C13" s="3" t="s">
        <v>20</v>
      </c>
      <c r="D13" s="3" t="s">
        <v>20</v>
      </c>
    </row>
    <row r="14" spans="2:4" ht="15.75">
      <c r="B14" s="6" t="s">
        <v>21</v>
      </c>
      <c r="C14" s="3" t="s">
        <v>11</v>
      </c>
      <c r="D14" s="3" t="s">
        <v>11</v>
      </c>
    </row>
    <row r="15" spans="2:4" ht="15.75">
      <c r="B15" s="6" t="s">
        <v>22</v>
      </c>
      <c r="C15" s="3" t="s">
        <v>23</v>
      </c>
      <c r="D15" s="3" t="s">
        <v>23</v>
      </c>
    </row>
    <row r="16" spans="2:4" ht="15.75">
      <c r="B16" s="6" t="s">
        <v>24</v>
      </c>
      <c r="C16" s="3" t="s">
        <v>25</v>
      </c>
      <c r="D16" s="3" t="s">
        <v>26</v>
      </c>
    </row>
    <row r="17" spans="2:4" ht="15.75">
      <c r="B17" s="6" t="s">
        <v>27</v>
      </c>
      <c r="C17" s="3" t="s">
        <v>13</v>
      </c>
      <c r="D17" s="3" t="s">
        <v>13</v>
      </c>
    </row>
    <row r="18" spans="2:4" ht="15.75">
      <c r="B18" s="6" t="s">
        <v>28</v>
      </c>
      <c r="C18" s="3" t="s">
        <v>11</v>
      </c>
      <c r="D18" s="3" t="s">
        <v>11</v>
      </c>
    </row>
    <row r="19" spans="2:4" ht="15.75">
      <c r="B19" s="6" t="s">
        <v>29</v>
      </c>
      <c r="C19" s="3" t="s">
        <v>11</v>
      </c>
      <c r="D19" s="3" t="s">
        <v>11</v>
      </c>
    </row>
    <row r="20" spans="2:4" ht="15">
      <c r="B20" s="7" t="s">
        <v>30</v>
      </c>
      <c r="C20" s="3" t="s">
        <v>31</v>
      </c>
      <c r="D20" s="3" t="s">
        <v>13</v>
      </c>
    </row>
    <row r="21" spans="2:4" ht="15">
      <c r="B21" s="7" t="s">
        <v>32</v>
      </c>
      <c r="C21" s="3"/>
      <c r="D21" s="3"/>
    </row>
    <row r="22" spans="2:4" ht="15">
      <c r="B22" s="7" t="s">
        <v>33</v>
      </c>
      <c r="C22" s="3" t="s">
        <v>11</v>
      </c>
      <c r="D22" s="3" t="s">
        <v>13</v>
      </c>
    </row>
    <row r="23" spans="2:4" ht="15">
      <c r="B23" s="7" t="s">
        <v>34</v>
      </c>
      <c r="C23" s="3" t="s">
        <v>35</v>
      </c>
      <c r="D23" s="3" t="s">
        <v>36</v>
      </c>
    </row>
    <row r="24" spans="2:4" ht="15">
      <c r="B24" s="7" t="s">
        <v>37</v>
      </c>
      <c r="C24" s="3">
        <v>1.68</v>
      </c>
      <c r="D24" s="3" t="s">
        <v>38</v>
      </c>
    </row>
    <row r="25" spans="2:4" ht="15">
      <c r="B25" s="7" t="s">
        <v>39</v>
      </c>
      <c r="C25" s="3" t="s">
        <v>40</v>
      </c>
      <c r="D25" s="3" t="s">
        <v>41</v>
      </c>
    </row>
    <row r="26" spans="2:4" ht="15">
      <c r="B26" s="7" t="s">
        <v>42</v>
      </c>
      <c r="C26" s="3" t="s">
        <v>13</v>
      </c>
      <c r="D26" s="3" t="s">
        <v>11</v>
      </c>
    </row>
    <row r="27" spans="2:4" ht="15">
      <c r="B27" s="7" t="s">
        <v>43</v>
      </c>
      <c r="C27" s="3" t="s">
        <v>13</v>
      </c>
      <c r="D27" s="3" t="s">
        <v>11</v>
      </c>
    </row>
    <row r="28" spans="2:4" ht="15">
      <c r="B28" s="7" t="s">
        <v>44</v>
      </c>
      <c r="C28" s="3" t="s">
        <v>45</v>
      </c>
      <c r="D28" s="3" t="s">
        <v>46</v>
      </c>
    </row>
    <row r="29" spans="2:4" ht="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B9A5-B6B5-4D74-94F9-A158F50EEDCB}">
  <dimension ref="A3:J34"/>
  <sheetViews>
    <sheetView tabSelected="1" topLeftCell="A9" zoomScale="140" zoomScaleNormal="140" workbookViewId="0">
      <selection activeCell="D25" sqref="D25"/>
    </sheetView>
  </sheetViews>
  <sheetFormatPr defaultColWidth="11.42578125" defaultRowHeight="14.25"/>
  <cols>
    <col min="1" max="1" width="17" customWidth="1"/>
    <col min="2" max="2" width="11.42578125" style="4"/>
    <col min="3" max="3" width="70.42578125" bestFit="1" customWidth="1"/>
    <col min="4" max="4" width="91.28515625" customWidth="1"/>
    <col min="5" max="5" width="11.85546875" style="4" bestFit="1" customWidth="1"/>
    <col min="6" max="6" width="31" style="19" bestFit="1" customWidth="1"/>
    <col min="7" max="7" width="6.7109375" style="4" customWidth="1"/>
    <col min="8" max="8" width="25.28515625" style="19" bestFit="1" customWidth="1"/>
    <col min="9" max="9" width="32.5703125" style="4" customWidth="1"/>
    <col min="10" max="10" width="24.28515625" style="4" bestFit="1" customWidth="1"/>
  </cols>
  <sheetData>
    <row r="3" spans="1:10" ht="15">
      <c r="A3" s="9" t="s">
        <v>47</v>
      </c>
      <c r="B3" s="11" t="s">
        <v>48</v>
      </c>
      <c r="C3" s="2" t="s">
        <v>49</v>
      </c>
      <c r="D3" s="2" t="s">
        <v>50</v>
      </c>
      <c r="E3" s="2" t="s">
        <v>0</v>
      </c>
      <c r="F3" s="2" t="s">
        <v>51</v>
      </c>
      <c r="G3" s="2" t="s">
        <v>1</v>
      </c>
      <c r="H3" s="2" t="s">
        <v>52</v>
      </c>
      <c r="I3" s="2"/>
      <c r="J3" s="2"/>
    </row>
    <row r="4" spans="1:10" ht="15.75">
      <c r="A4" s="10">
        <f>B4/$B$31</f>
        <v>8.8235294117647065</v>
      </c>
      <c r="B4" s="12">
        <v>15</v>
      </c>
      <c r="C4" s="6" t="s">
        <v>2</v>
      </c>
      <c r="D4" s="14" t="s">
        <v>53</v>
      </c>
      <c r="E4" s="3">
        <v>10</v>
      </c>
      <c r="F4" s="18">
        <f>A4*E4</f>
        <v>88.235294117647072</v>
      </c>
      <c r="G4" s="3">
        <v>1</v>
      </c>
      <c r="H4" s="18">
        <f>A4*G4</f>
        <v>8.8235294117647065</v>
      </c>
      <c r="I4" s="3"/>
      <c r="J4" s="3"/>
    </row>
    <row r="5" spans="1:10" ht="15.75">
      <c r="A5" s="10">
        <f>B5/$B$31</f>
        <v>4.7058823529411766</v>
      </c>
      <c r="B5" s="12">
        <v>8</v>
      </c>
      <c r="C5" s="6" t="s">
        <v>5</v>
      </c>
      <c r="D5" s="14" t="s">
        <v>54</v>
      </c>
      <c r="E5" s="3">
        <v>10</v>
      </c>
      <c r="F5" s="18">
        <f t="shared" ref="F5:F28" si="0">A5*E5</f>
        <v>47.058823529411768</v>
      </c>
      <c r="G5" s="3">
        <v>10</v>
      </c>
      <c r="H5" s="18">
        <f t="shared" ref="H5:H28" si="1">A5*G5</f>
        <v>47.058823529411768</v>
      </c>
      <c r="I5" s="3"/>
      <c r="J5" s="3"/>
    </row>
    <row r="6" spans="1:10" ht="15.75">
      <c r="A6" s="10">
        <f>B6/$B$31</f>
        <v>2.3529411764705883</v>
      </c>
      <c r="B6" s="12">
        <v>4</v>
      </c>
      <c r="C6" s="6" t="s">
        <v>55</v>
      </c>
      <c r="D6" s="14" t="s">
        <v>56</v>
      </c>
      <c r="E6" s="3">
        <v>10</v>
      </c>
      <c r="F6" s="18">
        <f t="shared" si="0"/>
        <v>23.529411764705884</v>
      </c>
      <c r="G6" s="3">
        <v>6</v>
      </c>
      <c r="H6" s="18">
        <f t="shared" si="1"/>
        <v>14.117647058823529</v>
      </c>
      <c r="I6" s="3"/>
      <c r="J6" s="3"/>
    </row>
    <row r="7" spans="1:10" ht="15.75">
      <c r="A7" s="10">
        <f>B7/$B$31</f>
        <v>2.9411764705882355</v>
      </c>
      <c r="B7" s="12">
        <v>5</v>
      </c>
      <c r="C7" s="6" t="s">
        <v>10</v>
      </c>
      <c r="D7" s="15" t="s">
        <v>57</v>
      </c>
      <c r="E7" s="3">
        <v>10</v>
      </c>
      <c r="F7" s="18">
        <f t="shared" si="0"/>
        <v>29.411764705882355</v>
      </c>
      <c r="G7" s="3">
        <v>10</v>
      </c>
      <c r="H7" s="18">
        <f t="shared" si="1"/>
        <v>29.411764705882355</v>
      </c>
      <c r="I7" s="3"/>
      <c r="J7" s="3"/>
    </row>
    <row r="8" spans="1:10" ht="15.75">
      <c r="A8" s="10">
        <f>B8/$B$31</f>
        <v>0</v>
      </c>
      <c r="B8" s="12">
        <v>0</v>
      </c>
      <c r="C8" s="6" t="s">
        <v>12</v>
      </c>
      <c r="D8" s="15" t="s">
        <v>57</v>
      </c>
      <c r="E8" s="3">
        <v>5</v>
      </c>
      <c r="F8" s="18">
        <f t="shared" si="0"/>
        <v>0</v>
      </c>
      <c r="G8" s="3">
        <v>10</v>
      </c>
      <c r="H8" s="18">
        <f t="shared" si="1"/>
        <v>0</v>
      </c>
      <c r="I8" s="3"/>
      <c r="J8" s="3"/>
    </row>
    <row r="9" spans="1:10" ht="15.75">
      <c r="A9" s="10">
        <f>B9/$B$31</f>
        <v>1.1764705882352942</v>
      </c>
      <c r="B9" s="12">
        <v>2</v>
      </c>
      <c r="C9" s="6" t="s">
        <v>14</v>
      </c>
      <c r="D9" s="15" t="s">
        <v>57</v>
      </c>
      <c r="E9" s="3">
        <v>10</v>
      </c>
      <c r="F9" s="18">
        <f t="shared" si="0"/>
        <v>11.764705882352942</v>
      </c>
      <c r="G9" s="3">
        <v>10</v>
      </c>
      <c r="H9" s="18">
        <f t="shared" si="1"/>
        <v>11.764705882352942</v>
      </c>
      <c r="I9" s="3"/>
      <c r="J9" s="3"/>
    </row>
    <row r="10" spans="1:10" ht="15.75">
      <c r="A10" s="10">
        <f>B10/$B$31</f>
        <v>5.882352941176471</v>
      </c>
      <c r="B10" s="12">
        <v>10</v>
      </c>
      <c r="C10" s="6" t="s">
        <v>15</v>
      </c>
      <c r="D10" s="15" t="s">
        <v>57</v>
      </c>
      <c r="E10" s="3">
        <v>10</v>
      </c>
      <c r="F10" s="18">
        <f t="shared" si="0"/>
        <v>58.82352941176471</v>
      </c>
      <c r="G10" s="3">
        <v>10</v>
      </c>
      <c r="H10" s="18">
        <f t="shared" si="1"/>
        <v>58.82352941176471</v>
      </c>
      <c r="I10" s="3"/>
      <c r="J10" s="3"/>
    </row>
    <row r="11" spans="1:10" ht="15.75">
      <c r="A11" s="10">
        <f>B11/$B$31</f>
        <v>2.9411764705882355</v>
      </c>
      <c r="B11" s="12">
        <v>5</v>
      </c>
      <c r="C11" s="6" t="s">
        <v>16</v>
      </c>
      <c r="D11" s="15" t="s">
        <v>57</v>
      </c>
      <c r="E11" s="3">
        <v>10</v>
      </c>
      <c r="F11" s="18">
        <f t="shared" si="0"/>
        <v>29.411764705882355</v>
      </c>
      <c r="G11" s="3">
        <v>5</v>
      </c>
      <c r="H11" s="18">
        <f t="shared" si="1"/>
        <v>14.705882352941178</v>
      </c>
      <c r="I11" s="3"/>
      <c r="J11" s="3"/>
    </row>
    <row r="12" spans="1:10" ht="15.75">
      <c r="A12" s="10">
        <f>B12/$B$31</f>
        <v>5.882352941176471</v>
      </c>
      <c r="B12" s="12">
        <v>10</v>
      </c>
      <c r="C12" s="6" t="s">
        <v>58</v>
      </c>
      <c r="D12" s="21" t="s">
        <v>59</v>
      </c>
      <c r="E12" s="3"/>
      <c r="F12" s="18">
        <f t="shared" si="0"/>
        <v>0</v>
      </c>
      <c r="G12" s="3"/>
      <c r="H12" s="18">
        <f t="shared" si="1"/>
        <v>0</v>
      </c>
      <c r="I12" s="3"/>
      <c r="J12" s="3"/>
    </row>
    <row r="13" spans="1:10" ht="15.75">
      <c r="A13" s="10">
        <f>B13/$B$31</f>
        <v>5.882352941176471</v>
      </c>
      <c r="B13" s="12">
        <v>10</v>
      </c>
      <c r="C13" s="6" t="s">
        <v>19</v>
      </c>
      <c r="D13" s="14" t="s">
        <v>60</v>
      </c>
      <c r="E13" s="3">
        <v>10</v>
      </c>
      <c r="F13" s="18">
        <f t="shared" si="0"/>
        <v>58.82352941176471</v>
      </c>
      <c r="G13" s="3">
        <v>10</v>
      </c>
      <c r="H13" s="18">
        <f t="shared" si="1"/>
        <v>58.82352941176471</v>
      </c>
      <c r="I13" s="3"/>
      <c r="J13" s="3"/>
    </row>
    <row r="14" spans="1:10" ht="15.75">
      <c r="A14" s="10">
        <f>B14/$B$31</f>
        <v>1.7647058823529411</v>
      </c>
      <c r="B14" s="12">
        <v>3</v>
      </c>
      <c r="C14" s="6" t="s">
        <v>21</v>
      </c>
      <c r="D14" s="15" t="s">
        <v>57</v>
      </c>
      <c r="E14" s="3">
        <v>10</v>
      </c>
      <c r="F14" s="18">
        <f t="shared" si="0"/>
        <v>17.647058823529413</v>
      </c>
      <c r="G14" s="3">
        <v>10</v>
      </c>
      <c r="H14" s="18">
        <f t="shared" si="1"/>
        <v>17.647058823529413</v>
      </c>
      <c r="I14" s="3"/>
      <c r="J14" s="3"/>
    </row>
    <row r="15" spans="1:10" ht="15.75">
      <c r="A15" s="10">
        <f>B15/$B$31</f>
        <v>2.9411764705882355</v>
      </c>
      <c r="B15" s="12">
        <v>5</v>
      </c>
      <c r="C15" s="6" t="s">
        <v>22</v>
      </c>
      <c r="D15" s="14" t="s">
        <v>61</v>
      </c>
      <c r="E15" s="3">
        <v>5</v>
      </c>
      <c r="F15" s="18">
        <f t="shared" si="0"/>
        <v>14.705882352941178</v>
      </c>
      <c r="G15" s="3">
        <v>5</v>
      </c>
      <c r="H15" s="18">
        <f t="shared" si="1"/>
        <v>14.705882352941178</v>
      </c>
      <c r="I15" s="3"/>
      <c r="J15" s="3"/>
    </row>
    <row r="16" spans="1:10" ht="15.75">
      <c r="A16" s="10">
        <f>B16/$B$31</f>
        <v>4.7058823529411766</v>
      </c>
      <c r="B16" s="12">
        <v>8</v>
      </c>
      <c r="C16" s="6" t="s">
        <v>24</v>
      </c>
      <c r="D16" s="22" t="s">
        <v>62</v>
      </c>
      <c r="E16" s="3">
        <v>10</v>
      </c>
      <c r="F16" s="18">
        <f t="shared" si="0"/>
        <v>47.058823529411768</v>
      </c>
      <c r="G16" s="3">
        <v>5</v>
      </c>
      <c r="H16" s="18">
        <f t="shared" si="1"/>
        <v>23.529411764705884</v>
      </c>
      <c r="I16" s="3"/>
      <c r="J16" s="3"/>
    </row>
    <row r="17" spans="1:10" ht="15.75">
      <c r="A17" s="10">
        <f>B17/$B$31</f>
        <v>4.7058823529411766</v>
      </c>
      <c r="B17" s="12">
        <v>8</v>
      </c>
      <c r="C17" s="6" t="s">
        <v>27</v>
      </c>
      <c r="D17" s="15" t="s">
        <v>57</v>
      </c>
      <c r="E17" s="3">
        <v>5</v>
      </c>
      <c r="F17" s="18">
        <f t="shared" si="0"/>
        <v>23.529411764705884</v>
      </c>
      <c r="G17" s="3">
        <v>5</v>
      </c>
      <c r="H17" s="18">
        <f t="shared" si="1"/>
        <v>23.529411764705884</v>
      </c>
      <c r="I17" s="3"/>
      <c r="J17" s="3"/>
    </row>
    <row r="18" spans="1:10" ht="15.75">
      <c r="A18" s="10">
        <f>B18/$B$31</f>
        <v>4.7058823529411766</v>
      </c>
      <c r="B18" s="12">
        <v>8</v>
      </c>
      <c r="C18" s="6" t="s">
        <v>28</v>
      </c>
      <c r="D18" s="15" t="s">
        <v>57</v>
      </c>
      <c r="E18" s="3">
        <v>10</v>
      </c>
      <c r="F18" s="18">
        <f t="shared" si="0"/>
        <v>47.058823529411768</v>
      </c>
      <c r="G18" s="3">
        <v>10</v>
      </c>
      <c r="H18" s="18">
        <f t="shared" si="1"/>
        <v>47.058823529411768</v>
      </c>
      <c r="I18" s="3"/>
      <c r="J18" s="3"/>
    </row>
    <row r="19" spans="1:10" ht="15.75">
      <c r="A19" s="10">
        <f>B19/$B$31</f>
        <v>4.1176470588235299</v>
      </c>
      <c r="B19" s="12">
        <v>7</v>
      </c>
      <c r="C19" s="6" t="s">
        <v>29</v>
      </c>
      <c r="D19" s="15" t="s">
        <v>57</v>
      </c>
      <c r="E19" s="3">
        <v>10</v>
      </c>
      <c r="F19" s="18">
        <f t="shared" si="0"/>
        <v>41.176470588235297</v>
      </c>
      <c r="G19" s="3">
        <v>10</v>
      </c>
      <c r="H19" s="18">
        <f t="shared" si="1"/>
        <v>41.176470588235297</v>
      </c>
      <c r="I19" s="3"/>
      <c r="J19" s="3"/>
    </row>
    <row r="20" spans="1:10" ht="15.75">
      <c r="A20" s="10">
        <f>B20/$B$31</f>
        <v>4.7058823529411766</v>
      </c>
      <c r="B20" s="12">
        <v>8</v>
      </c>
      <c r="C20" s="7" t="s">
        <v>30</v>
      </c>
      <c r="D20" s="15" t="s">
        <v>57</v>
      </c>
      <c r="E20" s="3">
        <v>10</v>
      </c>
      <c r="F20" s="18">
        <f t="shared" si="0"/>
        <v>47.058823529411768</v>
      </c>
      <c r="G20" s="3">
        <v>5</v>
      </c>
      <c r="H20" s="18">
        <f t="shared" si="1"/>
        <v>23.529411764705884</v>
      </c>
      <c r="I20" s="3"/>
      <c r="J20" s="3"/>
    </row>
    <row r="21" spans="1:10" ht="15.75">
      <c r="A21" s="10">
        <f>B21/$B$31</f>
        <v>8.8235294117647065</v>
      </c>
      <c r="B21" s="12">
        <v>15</v>
      </c>
      <c r="C21" s="7" t="s">
        <v>32</v>
      </c>
      <c r="D21" s="15"/>
      <c r="E21" s="3"/>
      <c r="F21" s="18">
        <f t="shared" si="0"/>
        <v>0</v>
      </c>
      <c r="G21" s="3"/>
      <c r="H21" s="18">
        <f t="shared" si="1"/>
        <v>0</v>
      </c>
      <c r="I21" s="3"/>
      <c r="J21" s="3"/>
    </row>
    <row r="22" spans="1:10" ht="15.75">
      <c r="A22" s="10">
        <f>B22/$B$31</f>
        <v>0</v>
      </c>
      <c r="B22" s="12">
        <v>0</v>
      </c>
      <c r="C22" s="7" t="s">
        <v>33</v>
      </c>
      <c r="D22" s="15" t="s">
        <v>57</v>
      </c>
      <c r="E22" s="3">
        <v>10</v>
      </c>
      <c r="F22" s="18">
        <f t="shared" si="0"/>
        <v>0</v>
      </c>
      <c r="G22" s="3">
        <v>5</v>
      </c>
      <c r="H22" s="18">
        <f t="shared" si="1"/>
        <v>0</v>
      </c>
      <c r="I22" s="3"/>
      <c r="J22" s="3"/>
    </row>
    <row r="23" spans="1:10" ht="15.75">
      <c r="A23" s="10">
        <f>B23/$B$31</f>
        <v>3.5294117647058822</v>
      </c>
      <c r="B23" s="12">
        <v>6</v>
      </c>
      <c r="C23" s="7" t="s">
        <v>34</v>
      </c>
      <c r="D23" s="15" t="s">
        <v>57</v>
      </c>
      <c r="E23" s="3">
        <v>5</v>
      </c>
      <c r="F23" s="18">
        <f t="shared" si="0"/>
        <v>17.647058823529413</v>
      </c>
      <c r="G23" s="3">
        <v>19</v>
      </c>
      <c r="H23" s="18">
        <f t="shared" si="1"/>
        <v>67.058823529411768</v>
      </c>
      <c r="I23" s="3"/>
      <c r="J23" s="3"/>
    </row>
    <row r="24" spans="1:10" ht="14.25" customHeight="1">
      <c r="A24" s="10">
        <f>B24/$B$31</f>
        <v>3.5294117647058822</v>
      </c>
      <c r="B24" s="12">
        <v>6</v>
      </c>
      <c r="C24" s="7" t="s">
        <v>37</v>
      </c>
      <c r="D24" s="16" t="s">
        <v>63</v>
      </c>
      <c r="E24" s="3">
        <v>10</v>
      </c>
      <c r="F24" s="18">
        <f t="shared" si="0"/>
        <v>35.294117647058826</v>
      </c>
      <c r="G24" s="3">
        <v>1</v>
      </c>
      <c r="H24" s="18">
        <f t="shared" si="1"/>
        <v>3.5294117647058822</v>
      </c>
      <c r="I24" s="3"/>
      <c r="J24" s="3"/>
    </row>
    <row r="25" spans="1:10" ht="15.75">
      <c r="A25" s="10">
        <f>B25/$B$31</f>
        <v>4.7058823529411766</v>
      </c>
      <c r="B25" s="12">
        <v>8</v>
      </c>
      <c r="C25" s="7" t="s">
        <v>39</v>
      </c>
      <c r="D25" s="16" t="s">
        <v>64</v>
      </c>
      <c r="E25" s="3">
        <v>7</v>
      </c>
      <c r="F25" s="18">
        <f t="shared" si="0"/>
        <v>32.941176470588239</v>
      </c>
      <c r="G25" s="3">
        <v>3</v>
      </c>
      <c r="H25" s="18">
        <f t="shared" si="1"/>
        <v>14.117647058823529</v>
      </c>
      <c r="I25" s="3"/>
      <c r="J25" s="3"/>
    </row>
    <row r="26" spans="1:10" ht="15.75">
      <c r="A26" s="10">
        <f>B26/$B$31</f>
        <v>8.8235294117647065</v>
      </c>
      <c r="B26" s="12">
        <v>15</v>
      </c>
      <c r="C26" s="7" t="s">
        <v>42</v>
      </c>
      <c r="D26" s="15" t="s">
        <v>65</v>
      </c>
      <c r="E26" s="3">
        <v>10</v>
      </c>
      <c r="F26" s="18">
        <f t="shared" si="0"/>
        <v>88.235294117647072</v>
      </c>
      <c r="G26" s="3">
        <v>5</v>
      </c>
      <c r="H26" s="18">
        <f t="shared" si="1"/>
        <v>44.117647058823536</v>
      </c>
      <c r="I26" s="3"/>
      <c r="J26" s="3"/>
    </row>
    <row r="27" spans="1:10" ht="15.75">
      <c r="A27" s="10">
        <f>B27/$B$31</f>
        <v>1.1764705882352942</v>
      </c>
      <c r="B27" s="12">
        <v>2</v>
      </c>
      <c r="C27" s="7" t="s">
        <v>43</v>
      </c>
      <c r="D27" s="15" t="s">
        <v>57</v>
      </c>
      <c r="E27" s="3">
        <v>5</v>
      </c>
      <c r="F27" s="18">
        <f t="shared" si="0"/>
        <v>5.882352941176471</v>
      </c>
      <c r="G27" s="3">
        <v>10</v>
      </c>
      <c r="H27" s="18">
        <f t="shared" si="1"/>
        <v>11.764705882352942</v>
      </c>
      <c r="I27" s="3"/>
      <c r="J27" s="3"/>
    </row>
    <row r="28" spans="1:10" ht="15.75">
      <c r="A28" s="10">
        <f>B28/$B$31</f>
        <v>1.1764705882352942</v>
      </c>
      <c r="B28" s="12">
        <v>2</v>
      </c>
      <c r="C28" s="7" t="s">
        <v>44</v>
      </c>
      <c r="D28" s="16" t="s">
        <v>66</v>
      </c>
      <c r="E28" s="3">
        <v>10</v>
      </c>
      <c r="F28" s="18">
        <f t="shared" si="0"/>
        <v>11.764705882352942</v>
      </c>
      <c r="G28" s="3">
        <v>10</v>
      </c>
      <c r="H28" s="18">
        <f t="shared" si="1"/>
        <v>11.764705882352942</v>
      </c>
      <c r="I28" s="3"/>
      <c r="J28" s="3"/>
    </row>
    <row r="29" spans="1:10" ht="15.75">
      <c r="A29" s="13">
        <f>SUM(A4:A28)</f>
        <v>100</v>
      </c>
      <c r="B29" s="13">
        <f>SUM(B4:B28)</f>
        <v>170</v>
      </c>
      <c r="C29" s="5" t="s">
        <v>67</v>
      </c>
      <c r="D29" s="5"/>
      <c r="E29" s="3"/>
      <c r="F29" s="20">
        <f>SUM(F4:F28)</f>
        <v>777.05882352941171</v>
      </c>
      <c r="G29" s="3"/>
      <c r="H29" s="20">
        <f>SUM(H4:H28)</f>
        <v>587.0588235294116</v>
      </c>
      <c r="I29" s="3"/>
      <c r="J29" s="3"/>
    </row>
    <row r="30" spans="1:10" ht="15"/>
    <row r="31" spans="1:10" ht="31.7" customHeight="1">
      <c r="B31" s="17">
        <f>B29/100</f>
        <v>1.7</v>
      </c>
      <c r="C31" s="8"/>
      <c r="D31" s="8"/>
    </row>
    <row r="32" spans="1:10" ht="15"/>
    <row r="33" ht="15"/>
    <row r="34" ht="1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5D0F9CDCCFA4EBB45BB13D20A2864" ma:contentTypeVersion="12" ma:contentTypeDescription="Create a new document." ma:contentTypeScope="" ma:versionID="0c0986850cd50c5f6154fc75fdbfc286">
  <xsd:schema xmlns:xsd="http://www.w3.org/2001/XMLSchema" xmlns:xs="http://www.w3.org/2001/XMLSchema" xmlns:p="http://schemas.microsoft.com/office/2006/metadata/properties" xmlns:ns2="172171d8-a083-48b1-9608-9f205102fef9" xmlns:ns3="57a43640-e847-4c02-9115-8602c6ee5513" targetNamespace="http://schemas.microsoft.com/office/2006/metadata/properties" ma:root="true" ma:fieldsID="0779a1b5f94cf255b2f32c35059d3fb9" ns2:_="" ns3:_="">
    <xsd:import namespace="172171d8-a083-48b1-9608-9f205102fef9"/>
    <xsd:import namespace="57a43640-e847-4c02-9115-8602c6ee55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171d8-a083-48b1-9608-9f205102fe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a43640-e847-4c02-9115-8602c6ee5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AE801C-F81D-4745-9EF3-4855C6F73944}"/>
</file>

<file path=customXml/itemProps2.xml><?xml version="1.0" encoding="utf-8"?>
<ds:datastoreItem xmlns:ds="http://schemas.openxmlformats.org/officeDocument/2006/customXml" ds:itemID="{054297AB-D83C-4256-BF10-E1DC3E53ACF2}"/>
</file>

<file path=customXml/itemProps3.xml><?xml version="1.0" encoding="utf-8"?>
<ds:datastoreItem xmlns:ds="http://schemas.openxmlformats.org/officeDocument/2006/customXml" ds:itemID="{8D96911C-C320-40B7-993D-9A4E431631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Josue Garay Hermoza</dc:creator>
  <cp:keywords/>
  <dc:description/>
  <cp:lastModifiedBy>Di Grazia, Nelson</cp:lastModifiedBy>
  <cp:revision/>
  <dcterms:created xsi:type="dcterms:W3CDTF">2021-10-13T15:05:09Z</dcterms:created>
  <dcterms:modified xsi:type="dcterms:W3CDTF">2021-11-16T17:06:32Z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0x0101009745D0F9CDCCFA4EBB45BB13D20A2864</vt:lpwstr>
  </property>
</Properties>
</file>