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n_dombrowski_uva_nl/Documents/Teaching/2024/MicEco/data_analysis/results/"/>
    </mc:Choice>
  </mc:AlternateContent>
  <xr:revisionPtr revIDLastSave="95" documentId="13_ncr:1_{C53CF6CE-474C-B14A-876A-FC82B9703F47}" xr6:coauthVersionLast="47" xr6:coauthVersionMax="47" xr10:uidLastSave="{DBD6445F-14CD-4E24-A7F0-E412F1A793BE}"/>
  <bookViews>
    <workbookView xWindow="1020" yWindow="240" windowWidth="17775" windowHeight="13335" activeTab="2" xr2:uid="{FF4F9962-2689-834F-82B6-CE6F3C06F42E}"/>
  </bookViews>
  <sheets>
    <sheet name="metadata" sheetId="1" r:id="rId1"/>
    <sheet name="mapping_file" sheetId="3" r:id="rId2"/>
    <sheet name="Sheet1" sheetId="5" r:id="rId3"/>
    <sheet name="seqkit_raw" sheetId="2" r:id="rId4"/>
    <sheet name="seqkit_filter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G25" i="4"/>
  <c r="H25" i="4"/>
  <c r="I25" i="4"/>
  <c r="J25" i="4"/>
  <c r="K25" i="4"/>
  <c r="L25" i="4"/>
  <c r="M25" i="4"/>
  <c r="N25" i="4"/>
  <c r="O25" i="4"/>
  <c r="P25" i="4"/>
  <c r="Q25" i="4"/>
  <c r="D25" i="4"/>
  <c r="C25" i="2"/>
  <c r="D25" i="2"/>
  <c r="E25" i="2"/>
  <c r="F25" i="2"/>
  <c r="G25" i="2"/>
  <c r="H25" i="2"/>
  <c r="I25" i="2"/>
  <c r="N25" i="2"/>
  <c r="O25" i="2"/>
  <c r="L25" i="2"/>
  <c r="M25" i="2"/>
  <c r="J25" i="2"/>
  <c r="K25" i="2"/>
  <c r="B25" i="2"/>
  <c r="C24" i="2"/>
  <c r="D24" i="2"/>
  <c r="E24" i="2"/>
  <c r="F24" i="2"/>
  <c r="G24" i="2"/>
  <c r="H24" i="2"/>
  <c r="I24" i="2"/>
  <c r="N24" i="2"/>
  <c r="O24" i="2"/>
  <c r="L24" i="2"/>
  <c r="M24" i="2"/>
  <c r="J24" i="2"/>
  <c r="K24" i="2"/>
  <c r="B24" i="2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D24" i="4"/>
</calcChain>
</file>

<file path=xl/sharedStrings.xml><?xml version="1.0" encoding="utf-8"?>
<sst xmlns="http://schemas.openxmlformats.org/spreadsheetml/2006/main" count="412" uniqueCount="153">
  <si>
    <t>Barcode</t>
  </si>
  <si>
    <t>Sample</t>
  </si>
  <si>
    <t>BF-SD3</t>
  </si>
  <si>
    <t>wood</t>
  </si>
  <si>
    <t>SD3</t>
  </si>
  <si>
    <t>EP-SD1</t>
  </si>
  <si>
    <t>SD1</t>
  </si>
  <si>
    <t>AL-SD3</t>
  </si>
  <si>
    <t>RK-SD1</t>
  </si>
  <si>
    <t>EK-P3</t>
  </si>
  <si>
    <t>paper</t>
  </si>
  <si>
    <t>P3</t>
  </si>
  <si>
    <t>RvO-P2</t>
  </si>
  <si>
    <t>P2</t>
  </si>
  <si>
    <t>KB-P1</t>
  </si>
  <si>
    <t>P1</t>
  </si>
  <si>
    <t>WB-P1</t>
  </si>
  <si>
    <t>NK-P3</t>
  </si>
  <si>
    <t>IV-P2</t>
  </si>
  <si>
    <t>EW-SD1</t>
  </si>
  <si>
    <t>GM11</t>
  </si>
  <si>
    <t>DG-SD1</t>
  </si>
  <si>
    <t>LK-P2</t>
  </si>
  <si>
    <t>SB-P1</t>
  </si>
  <si>
    <t>PM-P3</t>
  </si>
  <si>
    <t>AW-SD2</t>
  </si>
  <si>
    <t>SD2</t>
  </si>
  <si>
    <t>UNZ-SD2</t>
  </si>
  <si>
    <t>DH-SD2</t>
  </si>
  <si>
    <t>AGAGTTTGATCMTGGCTCAG</t>
  </si>
  <si>
    <t>CGGTTACCTTGTTACGACTT</t>
  </si>
  <si>
    <t>ATCGCCTACCGTGAC</t>
  </si>
  <si>
    <t>BS-SD3</t>
  </si>
  <si>
    <t>DSR-SD3</t>
  </si>
  <si>
    <t>AACTAGGCACAGCGAGTCTTGGTT</t>
  </si>
  <si>
    <t>AAGCGTTGAAACCTTTGTCCTCTC</t>
  </si>
  <si>
    <t>GTTTCATCTATCGGAGGGAATGGA</t>
  </si>
  <si>
    <t>CAGGTAGAAAGAAGCAGAATCGGA</t>
  </si>
  <si>
    <t>AGAACGACTTCCATACTCGTGTGA</t>
  </si>
  <si>
    <t>AACGAGTCTCTTGGGACCCATAGA</t>
  </si>
  <si>
    <t>AGGTCTACCTCGCTAACACCACTG</t>
  </si>
  <si>
    <t>CGTCAACTGACAGTGGTTCGTACT</t>
  </si>
  <si>
    <t>ACCCTCCAGGAAAGTACCTCTGAT</t>
  </si>
  <si>
    <t>CCAAACCCAACAACCTAGATAGGC</t>
  </si>
  <si>
    <t>GTTCCTCGTGCAGTGTCAAGAGAT</t>
  </si>
  <si>
    <t>TTGCGTCCTGTTACGAGAACTCAT</t>
  </si>
  <si>
    <t>ACCACTGCCATGTATCAAAGTACG</t>
  </si>
  <si>
    <t>CTTACTACCCAGTGAACCTCCTCG</t>
  </si>
  <si>
    <t>GCATAGTTCTGCATGATGGGTTAG</t>
  </si>
  <si>
    <t>AAGAAAGTTGTCGGTGTCTTTGTG</t>
  </si>
  <si>
    <t>TCGATTCCGTTTGTAGTCGTCTGT</t>
  </si>
  <si>
    <t>GAGTCTTGTGTCCCAGTTACCAGG</t>
  </si>
  <si>
    <t>CTTGTCCAGGGTTTGTGTAACCTT</t>
  </si>
  <si>
    <t>TTCTCGCAAAGGCAGAAAGTAGTC</t>
  </si>
  <si>
    <t>GTGTTACCGTGGGAATGAATCCTT</t>
  </si>
  <si>
    <t>Barcode_sequence</t>
  </si>
  <si>
    <t>Forward_primer</t>
  </si>
  <si>
    <t>Reverse_primer</t>
  </si>
  <si>
    <t>Wino_Column</t>
  </si>
  <si>
    <t>Carbon_source</t>
  </si>
  <si>
    <t>Practical_group</t>
  </si>
  <si>
    <t>Adapter_sequence</t>
  </si>
  <si>
    <t>No</t>
  </si>
  <si>
    <t>barcode01</t>
  </si>
  <si>
    <t>barcode02</t>
  </si>
  <si>
    <t>barcode03</t>
  </si>
  <si>
    <t>barcode05</t>
  </si>
  <si>
    <t>barcode06</t>
  </si>
  <si>
    <t>barcode07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</si>
  <si>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</si>
  <si>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</si>
  <si>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</si>
  <si>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</si>
  <si>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</si>
  <si>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</si>
  <si>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</si>
  <si>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</si>
  <si>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</si>
  <si>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</si>
  <si>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</si>
  <si>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</si>
  <si>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</si>
  <si>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</si>
  <si>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</si>
  <si>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ID_extracted_by_nina</t>
  </si>
  <si>
    <t>read_counts</t>
  </si>
  <si>
    <t>file</t>
  </si>
  <si>
    <t>format</t>
  </si>
  <si>
    <t>type</t>
  </si>
  <si>
    <t>num_seqs</t>
  </si>
  <si>
    <t>sum_len</t>
  </si>
  <si>
    <t>min_len</t>
  </si>
  <si>
    <t>avg_len</t>
  </si>
  <si>
    <t>max_len</t>
  </si>
  <si>
    <t>Q1</t>
  </si>
  <si>
    <t>Q2</t>
  </si>
  <si>
    <t>Q3</t>
  </si>
  <si>
    <t>sum_gap</t>
  </si>
  <si>
    <t>N50</t>
  </si>
  <si>
    <t>Q20(%)</t>
  </si>
  <si>
    <t>Q30(%)</t>
  </si>
  <si>
    <t>AvgQual</t>
  </si>
  <si>
    <t>GC(%)</t>
  </si>
  <si>
    <t>FASTQ</t>
  </si>
  <si>
    <t>DNA</t>
  </si>
  <si>
    <t>#NAME</t>
  </si>
  <si>
    <t>BC22</t>
  </si>
  <si>
    <t>BC17</t>
  </si>
  <si>
    <t>BC18</t>
  </si>
  <si>
    <t>BC16</t>
  </si>
  <si>
    <t>BC20</t>
  </si>
  <si>
    <t>BC15</t>
  </si>
  <si>
    <t>BC19</t>
  </si>
  <si>
    <t>BC10</t>
  </si>
  <si>
    <t>BC12</t>
  </si>
  <si>
    <t>BC23</t>
  </si>
  <si>
    <t>BC24</t>
  </si>
  <si>
    <t>BC11</t>
  </si>
  <si>
    <t>BC13</t>
  </si>
  <si>
    <t>BC14</t>
  </si>
  <si>
    <t>BC01</t>
  </si>
  <si>
    <t>BC02</t>
  </si>
  <si>
    <t>BC03</t>
  </si>
  <si>
    <t>BC05</t>
  </si>
  <si>
    <t>BC06</t>
  </si>
  <si>
    <t>BC07</t>
  </si>
  <si>
    <t>BC09</t>
  </si>
  <si>
    <t>AVG</t>
  </si>
  <si>
    <t>Total</t>
  </si>
  <si>
    <t>Comment</t>
  </si>
  <si>
    <t>not used for OUT table analysis</t>
  </si>
  <si>
    <t>Acetivibrio</t>
  </si>
  <si>
    <t>Ruminiclostridium</t>
  </si>
  <si>
    <t>Ruminococcus</t>
  </si>
  <si>
    <t>Cellulosilyticum</t>
  </si>
  <si>
    <t>Sulfurimonas</t>
  </si>
  <si>
    <t>Candidatus_Competibacter</t>
  </si>
  <si>
    <t>Cohaesibacter</t>
  </si>
  <si>
    <t>Defluviicoccus</t>
  </si>
  <si>
    <t>Spirochaeta_2</t>
  </si>
  <si>
    <t>JTB215</t>
  </si>
  <si>
    <t>Marinifilum</t>
  </si>
  <si>
    <t>Nitrospina</t>
  </si>
  <si>
    <t>Candidatus_Nitrotoga</t>
  </si>
  <si>
    <t>Thioalkalispira_Sulfurivermis</t>
  </si>
  <si>
    <t>Endomicrobium</t>
  </si>
  <si>
    <t>Stappia</t>
  </si>
  <si>
    <t>SEEP_SRB1</t>
  </si>
  <si>
    <t>SM23_31</t>
  </si>
  <si>
    <t>Demequina</t>
  </si>
  <si>
    <t>Thiohalocapsa</t>
  </si>
  <si>
    <t>Pelagibius</t>
  </si>
  <si>
    <t>Anaerophaga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</si>
</sst>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1"/>
      <color rgb="FF657B8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6471-A493-1742-ABC7-55B3697A6D7D}">
  <dimension ref="A1:K22"/>
  <sheetViews>
    <sheetView zoomScale="80" zoomScaleNormal="80" workbookViewId="0">
      <selection activeCell="A10" sqref="A7:XFD10"/>
    </sheetView>
  </sheetViews>
  <sheetFormatPr defaultColWidth="11" defaultRowHeight="15.75" x14ac:dyDescent="0.25"/>
  <cols>
    <col min="1" max="1" width="8.875" style="1" bestFit="1" customWidth="1"/>
    <col min="2" max="2" width="10.5" style="1" bestFit="1" customWidth="1"/>
    <col min="3" max="3" width="23.375" style="1" bestFit="1" customWidth="1"/>
    <col min="4" max="4" width="36.875" style="1" bestFit="1" customWidth="1"/>
    <col min="5" max="5" width="30.5" style="1" bestFit="1" customWidth="1"/>
    <col min="6" max="6" width="29.875" style="1" bestFit="1" customWidth="1"/>
    <col min="7" max="7" width="15.375" style="1" bestFit="1" customWidth="1"/>
    <col min="8" max="8" width="14.375" style="1" bestFit="1" customWidth="1"/>
    <col min="9" max="9" width="15.5" style="1" bestFit="1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55</v>
      </c>
      <c r="E1" s="2" t="s">
        <v>56</v>
      </c>
      <c r="F1" s="2" t="s">
        <v>57</v>
      </c>
      <c r="G1" s="2" t="s">
        <v>59</v>
      </c>
      <c r="H1" s="2" t="s">
        <v>58</v>
      </c>
      <c r="I1" s="2" t="s">
        <v>60</v>
      </c>
      <c r="J1" s="2" t="s">
        <v>84</v>
      </c>
      <c r="K1" s="2" t="s">
        <v>85</v>
      </c>
    </row>
    <row r="2" spans="1:11" x14ac:dyDescent="0.25">
      <c r="A2" s="2">
        <v>22</v>
      </c>
      <c r="B2" s="2" t="s">
        <v>20</v>
      </c>
      <c r="C2" s="2" t="s">
        <v>31</v>
      </c>
      <c r="D2" s="3" t="s">
        <v>46</v>
      </c>
      <c r="E2" s="2" t="s">
        <v>29</v>
      </c>
      <c r="F2" s="2" t="s">
        <v>30</v>
      </c>
      <c r="G2" s="2" t="s">
        <v>62</v>
      </c>
      <c r="H2" s="2" t="s">
        <v>62</v>
      </c>
      <c r="I2" s="2">
        <v>2</v>
      </c>
      <c r="J2" s="4" t="s">
        <v>81</v>
      </c>
      <c r="K2">
        <v>109</v>
      </c>
    </row>
    <row r="3" spans="1:11" x14ac:dyDescent="0.25">
      <c r="A3" s="2">
        <v>2</v>
      </c>
      <c r="B3" s="2" t="s">
        <v>23</v>
      </c>
      <c r="C3" s="2" t="s">
        <v>31</v>
      </c>
      <c r="D3" s="3" t="s">
        <v>50</v>
      </c>
      <c r="E3" s="2" t="s">
        <v>29</v>
      </c>
      <c r="F3" s="2" t="s">
        <v>30</v>
      </c>
      <c r="G3" s="2" t="s">
        <v>10</v>
      </c>
      <c r="H3" s="2" t="s">
        <v>15</v>
      </c>
      <c r="I3" s="2">
        <v>2</v>
      </c>
      <c r="J3" s="4" t="s">
        <v>64</v>
      </c>
      <c r="K3">
        <v>78436</v>
      </c>
    </row>
    <row r="4" spans="1:11" x14ac:dyDescent="0.25">
      <c r="A4" s="2">
        <v>17</v>
      </c>
      <c r="B4" s="2" t="s">
        <v>14</v>
      </c>
      <c r="C4" s="2" t="s">
        <v>31</v>
      </c>
      <c r="D4" s="2" t="s">
        <v>42</v>
      </c>
      <c r="E4" s="2" t="s">
        <v>29</v>
      </c>
      <c r="F4" s="2" t="s">
        <v>30</v>
      </c>
      <c r="G4" s="2" t="s">
        <v>10</v>
      </c>
      <c r="H4" s="2" t="s">
        <v>15</v>
      </c>
      <c r="I4" s="2">
        <v>1</v>
      </c>
      <c r="J4" s="4" t="s">
        <v>77</v>
      </c>
      <c r="K4">
        <v>16957</v>
      </c>
    </row>
    <row r="5" spans="1:11" x14ac:dyDescent="0.25">
      <c r="A5" s="2">
        <v>18</v>
      </c>
      <c r="B5" s="2" t="s">
        <v>16</v>
      </c>
      <c r="C5" s="2" t="s">
        <v>31</v>
      </c>
      <c r="D5" s="3" t="s">
        <v>43</v>
      </c>
      <c r="E5" s="2" t="s">
        <v>29</v>
      </c>
      <c r="F5" s="2" t="s">
        <v>30</v>
      </c>
      <c r="G5" s="2" t="s">
        <v>10</v>
      </c>
      <c r="H5" s="2" t="s">
        <v>15</v>
      </c>
      <c r="I5" s="2">
        <v>1</v>
      </c>
      <c r="J5" s="4" t="s">
        <v>78</v>
      </c>
      <c r="K5">
        <v>30101</v>
      </c>
    </row>
    <row r="6" spans="1:11" x14ac:dyDescent="0.25">
      <c r="A6" s="2">
        <v>1</v>
      </c>
      <c r="B6" s="2" t="s">
        <v>22</v>
      </c>
      <c r="C6" s="2" t="s">
        <v>31</v>
      </c>
      <c r="D6" s="3" t="s">
        <v>49</v>
      </c>
      <c r="E6" s="2" t="s">
        <v>29</v>
      </c>
      <c r="F6" s="2" t="s">
        <v>30</v>
      </c>
      <c r="G6" s="2" t="s">
        <v>10</v>
      </c>
      <c r="H6" s="2" t="s">
        <v>13</v>
      </c>
      <c r="I6" s="2">
        <v>2</v>
      </c>
      <c r="J6" s="4" t="s">
        <v>63</v>
      </c>
      <c r="K6">
        <v>60759</v>
      </c>
    </row>
    <row r="7" spans="1:11" x14ac:dyDescent="0.25">
      <c r="A7" s="2">
        <v>16</v>
      </c>
      <c r="B7" s="2" t="s">
        <v>12</v>
      </c>
      <c r="C7" s="2" t="s">
        <v>31</v>
      </c>
      <c r="D7" s="3" t="s">
        <v>41</v>
      </c>
      <c r="E7" s="2" t="s">
        <v>29</v>
      </c>
      <c r="F7" s="2" t="s">
        <v>30</v>
      </c>
      <c r="G7" s="2" t="s">
        <v>10</v>
      </c>
      <c r="H7" s="2" t="s">
        <v>13</v>
      </c>
      <c r="I7" s="2">
        <v>1</v>
      </c>
      <c r="J7" s="4" t="s">
        <v>76</v>
      </c>
      <c r="K7">
        <v>18654</v>
      </c>
    </row>
    <row r="8" spans="1:11" x14ac:dyDescent="0.25">
      <c r="A8" s="2">
        <v>20</v>
      </c>
      <c r="B8" s="2" t="s">
        <v>18</v>
      </c>
      <c r="C8" s="2" t="s">
        <v>31</v>
      </c>
      <c r="D8" s="3" t="s">
        <v>45</v>
      </c>
      <c r="E8" s="2" t="s">
        <v>29</v>
      </c>
      <c r="F8" s="2" t="s">
        <v>30</v>
      </c>
      <c r="G8" s="2" t="s">
        <v>10</v>
      </c>
      <c r="H8" s="2" t="s">
        <v>13</v>
      </c>
      <c r="I8" s="2">
        <v>1</v>
      </c>
      <c r="J8" s="4" t="s">
        <v>80</v>
      </c>
      <c r="K8">
        <v>16945</v>
      </c>
    </row>
    <row r="9" spans="1:11" x14ac:dyDescent="0.25">
      <c r="A9" s="2">
        <v>3</v>
      </c>
      <c r="B9" s="2" t="s">
        <v>24</v>
      </c>
      <c r="C9" s="2" t="s">
        <v>31</v>
      </c>
      <c r="D9" s="3" t="s">
        <v>51</v>
      </c>
      <c r="E9" s="2" t="s">
        <v>29</v>
      </c>
      <c r="F9" s="2" t="s">
        <v>30</v>
      </c>
      <c r="G9" s="2" t="s">
        <v>10</v>
      </c>
      <c r="H9" s="2" t="s">
        <v>11</v>
      </c>
      <c r="I9" s="2">
        <v>2</v>
      </c>
      <c r="J9" s="4" t="s">
        <v>65</v>
      </c>
      <c r="K9">
        <v>28991</v>
      </c>
    </row>
    <row r="10" spans="1:11" x14ac:dyDescent="0.25">
      <c r="A10" s="2">
        <v>15</v>
      </c>
      <c r="B10" s="2" t="s">
        <v>9</v>
      </c>
      <c r="C10" s="2" t="s">
        <v>31</v>
      </c>
      <c r="D10" s="3" t="s">
        <v>40</v>
      </c>
      <c r="E10" s="2" t="s">
        <v>29</v>
      </c>
      <c r="F10" s="2" t="s">
        <v>30</v>
      </c>
      <c r="G10" s="2" t="s">
        <v>10</v>
      </c>
      <c r="H10" s="2" t="s">
        <v>11</v>
      </c>
      <c r="I10" s="2">
        <v>1</v>
      </c>
      <c r="J10" s="4" t="s">
        <v>75</v>
      </c>
      <c r="K10">
        <v>14785</v>
      </c>
    </row>
    <row r="11" spans="1:11" x14ac:dyDescent="0.25">
      <c r="A11" s="2">
        <v>19</v>
      </c>
      <c r="B11" s="2" t="s">
        <v>17</v>
      </c>
      <c r="C11" s="2" t="s">
        <v>31</v>
      </c>
      <c r="D11" s="3" t="s">
        <v>44</v>
      </c>
      <c r="E11" s="2" t="s">
        <v>29</v>
      </c>
      <c r="F11" s="2" t="s">
        <v>30</v>
      </c>
      <c r="G11" s="2" t="s">
        <v>10</v>
      </c>
      <c r="H11" s="2" t="s">
        <v>11</v>
      </c>
      <c r="I11" s="2">
        <v>1</v>
      </c>
      <c r="J11" s="4" t="s">
        <v>79</v>
      </c>
      <c r="K11">
        <v>3</v>
      </c>
    </row>
    <row r="12" spans="1:11" x14ac:dyDescent="0.25">
      <c r="A12" s="2">
        <v>10</v>
      </c>
      <c r="B12" s="2" t="s">
        <v>5</v>
      </c>
      <c r="C12" s="2" t="s">
        <v>31</v>
      </c>
      <c r="D12" s="3" t="s">
        <v>35</v>
      </c>
      <c r="E12" s="2" t="s">
        <v>29</v>
      </c>
      <c r="F12" s="2" t="s">
        <v>30</v>
      </c>
      <c r="G12" s="2" t="s">
        <v>3</v>
      </c>
      <c r="H12" s="2" t="s">
        <v>6</v>
      </c>
      <c r="I12" s="2">
        <v>1</v>
      </c>
      <c r="J12" s="4" t="s">
        <v>70</v>
      </c>
      <c r="K12">
        <v>15666</v>
      </c>
    </row>
    <row r="13" spans="1:11" x14ac:dyDescent="0.25">
      <c r="A13" s="2">
        <v>12</v>
      </c>
      <c r="B13" s="2" t="s">
        <v>8</v>
      </c>
      <c r="C13" s="2" t="s">
        <v>31</v>
      </c>
      <c r="D13" s="3" t="s">
        <v>37</v>
      </c>
      <c r="E13" s="2" t="s">
        <v>29</v>
      </c>
      <c r="F13" s="2" t="s">
        <v>30</v>
      </c>
      <c r="G13" s="2" t="s">
        <v>3</v>
      </c>
      <c r="H13" s="2" t="s">
        <v>6</v>
      </c>
      <c r="I13" s="2">
        <v>1</v>
      </c>
      <c r="J13" s="4" t="s">
        <v>72</v>
      </c>
      <c r="K13">
        <v>7512</v>
      </c>
    </row>
    <row r="14" spans="1:11" x14ac:dyDescent="0.25">
      <c r="A14" s="2">
        <v>23</v>
      </c>
      <c r="B14" s="2" t="s">
        <v>19</v>
      </c>
      <c r="C14" s="2" t="s">
        <v>31</v>
      </c>
      <c r="D14" s="3" t="s">
        <v>47</v>
      </c>
      <c r="E14" s="2" t="s">
        <v>29</v>
      </c>
      <c r="F14" s="2" t="s">
        <v>30</v>
      </c>
      <c r="G14" s="2" t="s">
        <v>3</v>
      </c>
      <c r="H14" s="2" t="s">
        <v>6</v>
      </c>
      <c r="I14" s="2">
        <v>2</v>
      </c>
      <c r="J14" s="4" t="s">
        <v>82</v>
      </c>
      <c r="K14">
        <v>31428</v>
      </c>
    </row>
    <row r="15" spans="1:11" x14ac:dyDescent="0.25">
      <c r="A15" s="2">
        <v>24</v>
      </c>
      <c r="B15" s="2" t="s">
        <v>21</v>
      </c>
      <c r="C15" s="2" t="s">
        <v>31</v>
      </c>
      <c r="D15" s="3" t="s">
        <v>48</v>
      </c>
      <c r="E15" s="2" t="s">
        <v>29</v>
      </c>
      <c r="F15" s="2" t="s">
        <v>30</v>
      </c>
      <c r="G15" s="2" t="s">
        <v>3</v>
      </c>
      <c r="H15" s="2" t="s">
        <v>6</v>
      </c>
      <c r="I15" s="2">
        <v>2</v>
      </c>
      <c r="J15" s="4" t="s">
        <v>83</v>
      </c>
      <c r="K15">
        <v>6169</v>
      </c>
    </row>
    <row r="16" spans="1:11" x14ac:dyDescent="0.25">
      <c r="A16" s="2">
        <v>5</v>
      </c>
      <c r="B16" s="2" t="s">
        <v>25</v>
      </c>
      <c r="C16" s="2" t="s">
        <v>31</v>
      </c>
      <c r="D16" s="2" t="s">
        <v>52</v>
      </c>
      <c r="E16" s="2" t="s">
        <v>29</v>
      </c>
      <c r="F16" s="2" t="s">
        <v>30</v>
      </c>
      <c r="G16" s="2" t="s">
        <v>3</v>
      </c>
      <c r="H16" s="2" t="s">
        <v>26</v>
      </c>
      <c r="I16" s="2">
        <v>2</v>
      </c>
      <c r="J16" s="4" t="s">
        <v>66</v>
      </c>
      <c r="K16">
        <v>4852</v>
      </c>
    </row>
    <row r="17" spans="1:11" x14ac:dyDescent="0.25">
      <c r="A17" s="2">
        <v>6</v>
      </c>
      <c r="B17" s="2" t="s">
        <v>27</v>
      </c>
      <c r="C17" s="2" t="s">
        <v>31</v>
      </c>
      <c r="D17" s="3" t="s">
        <v>53</v>
      </c>
      <c r="E17" s="2" t="s">
        <v>29</v>
      </c>
      <c r="F17" s="2" t="s">
        <v>30</v>
      </c>
      <c r="G17" s="2" t="s">
        <v>3</v>
      </c>
      <c r="H17" s="2" t="s">
        <v>26</v>
      </c>
      <c r="I17" s="2">
        <v>2</v>
      </c>
      <c r="J17" s="4" t="s">
        <v>67</v>
      </c>
      <c r="K17">
        <v>17883</v>
      </c>
    </row>
    <row r="18" spans="1:11" x14ac:dyDescent="0.25">
      <c r="A18" s="2">
        <v>7</v>
      </c>
      <c r="B18" s="2" t="s">
        <v>28</v>
      </c>
      <c r="C18" s="2" t="s">
        <v>31</v>
      </c>
      <c r="D18" s="3" t="s">
        <v>54</v>
      </c>
      <c r="E18" s="2" t="s">
        <v>29</v>
      </c>
      <c r="F18" s="2" t="s">
        <v>30</v>
      </c>
      <c r="G18" s="2" t="s">
        <v>3</v>
      </c>
      <c r="H18" s="2" t="s">
        <v>26</v>
      </c>
      <c r="I18" s="2">
        <v>2</v>
      </c>
      <c r="J18" s="4" t="s">
        <v>68</v>
      </c>
      <c r="K18">
        <v>18625</v>
      </c>
    </row>
    <row r="19" spans="1:11" x14ac:dyDescent="0.25">
      <c r="A19" s="2">
        <v>9</v>
      </c>
      <c r="B19" s="2" t="s">
        <v>2</v>
      </c>
      <c r="C19" s="2" t="s">
        <v>31</v>
      </c>
      <c r="D19" s="3" t="s">
        <v>34</v>
      </c>
      <c r="E19" s="2" t="s">
        <v>29</v>
      </c>
      <c r="F19" s="2" t="s">
        <v>30</v>
      </c>
      <c r="G19" s="2" t="s">
        <v>3</v>
      </c>
      <c r="H19" s="2" t="s">
        <v>4</v>
      </c>
      <c r="I19" s="2">
        <v>1</v>
      </c>
      <c r="J19" s="4" t="s">
        <v>69</v>
      </c>
      <c r="K19">
        <v>12756</v>
      </c>
    </row>
    <row r="20" spans="1:11" x14ac:dyDescent="0.25">
      <c r="A20" s="2">
        <v>11</v>
      </c>
      <c r="B20" s="2" t="s">
        <v>7</v>
      </c>
      <c r="C20" s="2" t="s">
        <v>31</v>
      </c>
      <c r="D20" s="3" t="s">
        <v>36</v>
      </c>
      <c r="E20" s="2" t="s">
        <v>29</v>
      </c>
      <c r="F20" s="2" t="s">
        <v>30</v>
      </c>
      <c r="G20" s="2" t="s">
        <v>3</v>
      </c>
      <c r="H20" s="2" t="s">
        <v>4</v>
      </c>
      <c r="I20" s="2">
        <v>1</v>
      </c>
      <c r="J20" s="4" t="s">
        <v>71</v>
      </c>
      <c r="K20">
        <v>15038</v>
      </c>
    </row>
    <row r="21" spans="1:11" x14ac:dyDescent="0.25">
      <c r="A21" s="2">
        <v>13</v>
      </c>
      <c r="B21" s="2" t="s">
        <v>32</v>
      </c>
      <c r="C21" s="2" t="s">
        <v>31</v>
      </c>
      <c r="D21" s="3" t="s">
        <v>38</v>
      </c>
      <c r="E21" s="2" t="s">
        <v>29</v>
      </c>
      <c r="F21" s="2" t="s">
        <v>30</v>
      </c>
      <c r="G21" s="2" t="s">
        <v>3</v>
      </c>
      <c r="H21" s="2" t="s">
        <v>4</v>
      </c>
      <c r="I21" s="2">
        <v>1</v>
      </c>
      <c r="J21" s="4" t="s">
        <v>73</v>
      </c>
      <c r="K21">
        <v>11099</v>
      </c>
    </row>
    <row r="22" spans="1:11" x14ac:dyDescent="0.25">
      <c r="A22" s="2">
        <v>14</v>
      </c>
      <c r="B22" s="2" t="s">
        <v>33</v>
      </c>
      <c r="C22" s="2" t="s">
        <v>31</v>
      </c>
      <c r="D22" s="2" t="s">
        <v>39</v>
      </c>
      <c r="E22" s="2" t="s">
        <v>29</v>
      </c>
      <c r="F22" s="2" t="s">
        <v>30</v>
      </c>
      <c r="G22" s="2" t="s">
        <v>3</v>
      </c>
      <c r="H22" s="2" t="s">
        <v>4</v>
      </c>
      <c r="I22" s="2">
        <v>1</v>
      </c>
      <c r="J22" s="4" t="s">
        <v>74</v>
      </c>
      <c r="K22">
        <v>6846</v>
      </c>
    </row>
  </sheetData>
  <sortState xmlns:xlrd2="http://schemas.microsoft.com/office/spreadsheetml/2017/richdata2" ref="A2:K22">
    <sortCondition ref="G2:G22"/>
    <sortCondition ref="H2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79-2ECE-4B4E-99BE-E55FF918C4B5}">
  <dimension ref="A1:F22"/>
  <sheetViews>
    <sheetView workbookViewId="0">
      <selection activeCell="A9" sqref="A9"/>
    </sheetView>
  </sheetViews>
  <sheetFormatPr defaultRowHeight="15.75" x14ac:dyDescent="0.25"/>
  <cols>
    <col min="2" max="2" width="10.5" style="1" bestFit="1" customWidth="1"/>
    <col min="3" max="3" width="15.375" style="1" bestFit="1" customWidth="1"/>
    <col min="4" max="4" width="14.375" style="1" bestFit="1" customWidth="1"/>
    <col min="5" max="5" width="15.5" style="1" bestFit="1" customWidth="1"/>
  </cols>
  <sheetData>
    <row r="1" spans="1:6" x14ac:dyDescent="0.25">
      <c r="A1" s="2" t="s">
        <v>105</v>
      </c>
      <c r="B1" s="2" t="s">
        <v>1</v>
      </c>
      <c r="C1" s="2" t="s">
        <v>59</v>
      </c>
      <c r="D1" s="2" t="s">
        <v>58</v>
      </c>
      <c r="E1" s="2" t="s">
        <v>60</v>
      </c>
      <c r="F1" s="2" t="s">
        <v>129</v>
      </c>
    </row>
    <row r="2" spans="1:6" x14ac:dyDescent="0.25">
      <c r="A2" t="s">
        <v>107</v>
      </c>
      <c r="B2" s="2" t="s">
        <v>14</v>
      </c>
      <c r="C2" s="2" t="s">
        <v>10</v>
      </c>
      <c r="D2" s="2" t="s">
        <v>15</v>
      </c>
      <c r="E2" s="2">
        <v>1</v>
      </c>
    </row>
    <row r="3" spans="1:6" x14ac:dyDescent="0.25">
      <c r="A3" t="s">
        <v>108</v>
      </c>
      <c r="B3" s="2" t="s">
        <v>16</v>
      </c>
      <c r="C3" s="2" t="s">
        <v>10</v>
      </c>
      <c r="D3" s="2" t="s">
        <v>15</v>
      </c>
      <c r="E3" s="2">
        <v>1</v>
      </c>
    </row>
    <row r="4" spans="1:6" x14ac:dyDescent="0.25">
      <c r="A4" t="s">
        <v>121</v>
      </c>
      <c r="B4" s="2" t="s">
        <v>23</v>
      </c>
      <c r="C4" s="2" t="s">
        <v>10</v>
      </c>
      <c r="D4" s="2" t="s">
        <v>15</v>
      </c>
      <c r="E4" s="2">
        <v>2</v>
      </c>
    </row>
    <row r="5" spans="1:6" x14ac:dyDescent="0.25">
      <c r="A5" t="s">
        <v>120</v>
      </c>
      <c r="B5" s="2" t="s">
        <v>22</v>
      </c>
      <c r="C5" s="2" t="s">
        <v>10</v>
      </c>
      <c r="D5" s="2" t="s">
        <v>13</v>
      </c>
      <c r="E5" s="2">
        <v>2</v>
      </c>
    </row>
    <row r="6" spans="1:6" x14ac:dyDescent="0.25">
      <c r="A6" t="s">
        <v>109</v>
      </c>
      <c r="B6" s="2" t="s">
        <v>12</v>
      </c>
      <c r="C6" s="2" t="s">
        <v>10</v>
      </c>
      <c r="D6" s="2" t="s">
        <v>13</v>
      </c>
      <c r="E6" s="2">
        <v>1</v>
      </c>
    </row>
    <row r="7" spans="1:6" x14ac:dyDescent="0.25">
      <c r="A7" t="s">
        <v>110</v>
      </c>
      <c r="B7" s="2" t="s">
        <v>18</v>
      </c>
      <c r="C7" s="2" t="s">
        <v>10</v>
      </c>
      <c r="D7" s="2" t="s">
        <v>13</v>
      </c>
      <c r="E7" s="2">
        <v>1</v>
      </c>
    </row>
    <row r="8" spans="1:6" x14ac:dyDescent="0.25">
      <c r="A8" t="s">
        <v>111</v>
      </c>
      <c r="B8" s="2" t="s">
        <v>9</v>
      </c>
      <c r="C8" s="2" t="s">
        <v>10</v>
      </c>
      <c r="D8" s="2" t="s">
        <v>11</v>
      </c>
      <c r="E8" s="2">
        <v>1</v>
      </c>
    </row>
    <row r="9" spans="1:6" x14ac:dyDescent="0.25">
      <c r="A9" t="s">
        <v>112</v>
      </c>
      <c r="B9" s="2" t="s">
        <v>17</v>
      </c>
      <c r="C9" s="2" t="s">
        <v>10</v>
      </c>
      <c r="D9" s="2" t="s">
        <v>11</v>
      </c>
      <c r="E9" s="2">
        <v>1</v>
      </c>
    </row>
    <row r="10" spans="1:6" x14ac:dyDescent="0.25">
      <c r="A10" t="s">
        <v>122</v>
      </c>
      <c r="B10" s="2" t="s">
        <v>24</v>
      </c>
      <c r="C10" s="2" t="s">
        <v>10</v>
      </c>
      <c r="D10" s="2" t="s">
        <v>11</v>
      </c>
      <c r="E10" s="2">
        <v>2</v>
      </c>
    </row>
    <row r="11" spans="1:6" x14ac:dyDescent="0.25">
      <c r="A11" t="s">
        <v>113</v>
      </c>
      <c r="B11" s="2" t="s">
        <v>5</v>
      </c>
      <c r="C11" s="2" t="s">
        <v>3</v>
      </c>
      <c r="D11" s="2" t="s">
        <v>6</v>
      </c>
      <c r="E11" s="2">
        <v>1</v>
      </c>
    </row>
    <row r="12" spans="1:6" x14ac:dyDescent="0.25">
      <c r="A12" t="s">
        <v>114</v>
      </c>
      <c r="B12" s="2" t="s">
        <v>8</v>
      </c>
      <c r="C12" s="2" t="s">
        <v>3</v>
      </c>
      <c r="D12" s="2" t="s">
        <v>6</v>
      </c>
      <c r="E12" s="2">
        <v>1</v>
      </c>
    </row>
    <row r="13" spans="1:6" x14ac:dyDescent="0.25">
      <c r="A13" t="s">
        <v>115</v>
      </c>
      <c r="B13" s="2" t="s">
        <v>19</v>
      </c>
      <c r="C13" s="2" t="s">
        <v>3</v>
      </c>
      <c r="D13" s="2" t="s">
        <v>6</v>
      </c>
      <c r="E13" s="2">
        <v>2</v>
      </c>
    </row>
    <row r="14" spans="1:6" x14ac:dyDescent="0.25">
      <c r="A14" t="s">
        <v>116</v>
      </c>
      <c r="B14" s="2" t="s">
        <v>21</v>
      </c>
      <c r="C14" s="2" t="s">
        <v>3</v>
      </c>
      <c r="D14" s="2" t="s">
        <v>6</v>
      </c>
      <c r="E14" s="2">
        <v>2</v>
      </c>
    </row>
    <row r="15" spans="1:6" x14ac:dyDescent="0.25">
      <c r="A15" t="s">
        <v>123</v>
      </c>
      <c r="B15" s="2" t="s">
        <v>25</v>
      </c>
      <c r="C15" s="2" t="s">
        <v>3</v>
      </c>
      <c r="D15" s="2" t="s">
        <v>26</v>
      </c>
      <c r="E15" s="2">
        <v>2</v>
      </c>
    </row>
    <row r="16" spans="1:6" x14ac:dyDescent="0.25">
      <c r="A16" t="s">
        <v>124</v>
      </c>
      <c r="B16" s="2" t="s">
        <v>27</v>
      </c>
      <c r="C16" s="2" t="s">
        <v>3</v>
      </c>
      <c r="D16" s="2" t="s">
        <v>26</v>
      </c>
      <c r="E16" s="2">
        <v>2</v>
      </c>
    </row>
    <row r="17" spans="1:6" x14ac:dyDescent="0.25">
      <c r="A17" t="s">
        <v>125</v>
      </c>
      <c r="B17" s="2" t="s">
        <v>28</v>
      </c>
      <c r="C17" s="2" t="s">
        <v>3</v>
      </c>
      <c r="D17" s="2" t="s">
        <v>26</v>
      </c>
      <c r="E17" s="2">
        <v>2</v>
      </c>
    </row>
    <row r="18" spans="1:6" x14ac:dyDescent="0.25">
      <c r="A18" t="s">
        <v>117</v>
      </c>
      <c r="B18" s="2" t="s">
        <v>7</v>
      </c>
      <c r="C18" s="2" t="s">
        <v>3</v>
      </c>
      <c r="D18" s="2" t="s">
        <v>4</v>
      </c>
      <c r="E18" s="2">
        <v>1</v>
      </c>
    </row>
    <row r="19" spans="1:6" x14ac:dyDescent="0.25">
      <c r="A19" t="s">
        <v>118</v>
      </c>
      <c r="B19" s="2" t="s">
        <v>32</v>
      </c>
      <c r="C19" s="2" t="s">
        <v>3</v>
      </c>
      <c r="D19" s="2" t="s">
        <v>4</v>
      </c>
      <c r="E19" s="2">
        <v>1</v>
      </c>
    </row>
    <row r="20" spans="1:6" x14ac:dyDescent="0.25">
      <c r="A20" t="s">
        <v>119</v>
      </c>
      <c r="B20" s="2" t="s">
        <v>33</v>
      </c>
      <c r="C20" s="2" t="s">
        <v>3</v>
      </c>
      <c r="D20" s="2" t="s">
        <v>4</v>
      </c>
      <c r="E20" s="2">
        <v>1</v>
      </c>
    </row>
    <row r="21" spans="1:6" x14ac:dyDescent="0.25">
      <c r="A21" t="s">
        <v>126</v>
      </c>
      <c r="B21" s="2" t="s">
        <v>2</v>
      </c>
      <c r="C21" s="2" t="s">
        <v>3</v>
      </c>
      <c r="D21" s="2" t="s">
        <v>4</v>
      </c>
      <c r="E21" s="2">
        <v>1</v>
      </c>
    </row>
    <row r="22" spans="1:6" x14ac:dyDescent="0.25">
      <c r="A22" t="s">
        <v>106</v>
      </c>
      <c r="B22" s="2" t="s">
        <v>20</v>
      </c>
      <c r="C22" s="2" t="s">
        <v>10</v>
      </c>
      <c r="D22" s="2" t="s">
        <v>62</v>
      </c>
      <c r="E22" s="2">
        <v>2</v>
      </c>
      <c r="F22" s="2" t="s">
        <v>130</v>
      </c>
    </row>
  </sheetData>
  <sortState xmlns:xlrd2="http://schemas.microsoft.com/office/spreadsheetml/2017/richdata2" ref="A2:E21">
    <sortCondition ref="C2:C21"/>
    <sortCondition ref="D2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D416-170B-4599-BEBA-6C0DC9F9338A}">
  <dimension ref="A1:F22"/>
  <sheetViews>
    <sheetView tabSelected="1" workbookViewId="0">
      <selection activeCell="E1" sqref="A1:E1048576"/>
    </sheetView>
  </sheetViews>
  <sheetFormatPr defaultRowHeight="15.75" x14ac:dyDescent="0.25"/>
  <cols>
    <col min="1" max="5" width="18.125" customWidth="1"/>
  </cols>
  <sheetData>
    <row r="1" spans="1:6" ht="31.5" x14ac:dyDescent="0.25">
      <c r="A1" s="8" t="s">
        <v>136</v>
      </c>
      <c r="B1" s="8">
        <v>-6.0595999999999997</v>
      </c>
      <c r="C1" s="8">
        <v>1.5066999999999999</v>
      </c>
      <c r="D1" s="9">
        <v>5.7741999999999997E-5</v>
      </c>
      <c r="E1" s="8">
        <v>2.5872E-3</v>
      </c>
      <c r="F1" s="8"/>
    </row>
    <row r="2" spans="1:6" ht="31.5" x14ac:dyDescent="0.25">
      <c r="A2" s="8" t="s">
        <v>143</v>
      </c>
      <c r="B2" s="8">
        <v>-4.6566000000000001</v>
      </c>
      <c r="C2" s="8">
        <v>1.2857000000000001</v>
      </c>
      <c r="D2" s="9">
        <v>2.9236000000000003E-4</v>
      </c>
      <c r="E2" s="8">
        <v>6.117E-3</v>
      </c>
      <c r="F2" s="8"/>
    </row>
    <row r="3" spans="1:6" x14ac:dyDescent="0.25">
      <c r="A3" s="8" t="s">
        <v>137</v>
      </c>
      <c r="B3" s="8">
        <v>-4.1595000000000004</v>
      </c>
      <c r="C3" s="8">
        <v>1.0429999999999999</v>
      </c>
      <c r="D3" s="9">
        <v>6.6582999999999996E-5</v>
      </c>
      <c r="E3" s="8">
        <v>2.5872E-3</v>
      </c>
      <c r="F3" s="8"/>
    </row>
    <row r="4" spans="1:6" x14ac:dyDescent="0.25">
      <c r="A4" s="8" t="s">
        <v>138</v>
      </c>
      <c r="B4" s="8">
        <v>-4.1102999999999996</v>
      </c>
      <c r="C4" s="8">
        <v>1.0665</v>
      </c>
      <c r="D4" s="9">
        <v>1.1616999999999999E-4</v>
      </c>
      <c r="E4" s="8">
        <v>3.6105999999999998E-3</v>
      </c>
      <c r="F4" s="8"/>
    </row>
    <row r="5" spans="1:6" x14ac:dyDescent="0.25">
      <c r="A5" s="8" t="s">
        <v>142</v>
      </c>
      <c r="B5" s="8">
        <v>-3.9967999999999999</v>
      </c>
      <c r="C5" s="8">
        <v>1.1024</v>
      </c>
      <c r="D5" s="9">
        <v>2.8826999999999998E-4</v>
      </c>
      <c r="E5" s="8">
        <v>6.117E-3</v>
      </c>
      <c r="F5" s="8"/>
    </row>
    <row r="6" spans="1:6" ht="31.5" x14ac:dyDescent="0.25">
      <c r="A6" s="8" t="s">
        <v>144</v>
      </c>
      <c r="B6" s="8">
        <v>-3.7059000000000002</v>
      </c>
      <c r="C6" s="8">
        <v>1.0341</v>
      </c>
      <c r="D6" s="9">
        <v>3.3870999999999999E-4</v>
      </c>
      <c r="E6" s="8">
        <v>6.5807000000000001E-3</v>
      </c>
      <c r="F6" s="8"/>
    </row>
    <row r="7" spans="1:6" x14ac:dyDescent="0.25">
      <c r="A7" s="8" t="s">
        <v>149</v>
      </c>
      <c r="B7" s="8">
        <v>-3.5270000000000001</v>
      </c>
      <c r="C7" s="8">
        <v>1.159</v>
      </c>
      <c r="D7" s="8">
        <v>2.3421000000000002E-3</v>
      </c>
      <c r="E7" s="8">
        <v>3.3529000000000003E-2</v>
      </c>
      <c r="F7" s="8"/>
    </row>
    <row r="8" spans="1:6" x14ac:dyDescent="0.25">
      <c r="A8" s="8" t="s">
        <v>151</v>
      </c>
      <c r="B8" s="8">
        <v>-3.0333000000000001</v>
      </c>
      <c r="C8" s="8">
        <v>1.0239</v>
      </c>
      <c r="D8" s="8">
        <v>3.0504E-3</v>
      </c>
      <c r="E8" s="8">
        <v>3.9510999999999998E-2</v>
      </c>
      <c r="F8" s="8"/>
    </row>
    <row r="9" spans="1:6" ht="31.5" x14ac:dyDescent="0.25">
      <c r="A9" s="8" t="s">
        <v>139</v>
      </c>
      <c r="B9" s="8">
        <v>-2.4834999999999998</v>
      </c>
      <c r="C9" s="8">
        <v>0.64554</v>
      </c>
      <c r="D9" s="9">
        <v>1.1947000000000001E-4</v>
      </c>
      <c r="E9" s="8">
        <v>3.6105999999999998E-3</v>
      </c>
      <c r="F9" s="8"/>
    </row>
    <row r="10" spans="1:6" x14ac:dyDescent="0.25">
      <c r="A10" s="8" t="s">
        <v>150</v>
      </c>
      <c r="B10" s="8">
        <v>-2.1795</v>
      </c>
      <c r="C10" s="8">
        <v>0.73275000000000001</v>
      </c>
      <c r="D10" s="8">
        <v>2.9350999999999999E-3</v>
      </c>
      <c r="E10" s="8">
        <v>3.9510999999999998E-2</v>
      </c>
      <c r="F10" s="8"/>
    </row>
    <row r="11" spans="1:6" x14ac:dyDescent="0.25">
      <c r="A11" s="8" t="s">
        <v>146</v>
      </c>
      <c r="B11" s="8">
        <v>-2.1271</v>
      </c>
      <c r="C11" s="8">
        <v>0.62905999999999995</v>
      </c>
      <c r="D11" s="9">
        <v>7.2128000000000003E-4</v>
      </c>
      <c r="E11" s="8">
        <v>1.2262E-2</v>
      </c>
      <c r="F11" s="8"/>
    </row>
    <row r="12" spans="1:6" x14ac:dyDescent="0.25">
      <c r="A12" s="8" t="s">
        <v>135</v>
      </c>
      <c r="B12" s="8">
        <v>-1.7645999999999999</v>
      </c>
      <c r="C12" s="8">
        <v>0.43389</v>
      </c>
      <c r="D12" s="9">
        <v>4.7605000000000002E-5</v>
      </c>
      <c r="E12" s="8">
        <v>2.5872E-3</v>
      </c>
      <c r="F12" s="8"/>
    </row>
    <row r="13" spans="1:6" x14ac:dyDescent="0.25">
      <c r="A13" s="8" t="s">
        <v>147</v>
      </c>
      <c r="B13" s="8">
        <v>1.1762999999999999</v>
      </c>
      <c r="C13" s="8">
        <v>0.37728</v>
      </c>
      <c r="D13" s="8">
        <v>1.8213000000000001E-3</v>
      </c>
      <c r="E13" s="8">
        <v>2.9139999999999999E-2</v>
      </c>
      <c r="F13" s="8"/>
    </row>
    <row r="14" spans="1:6" x14ac:dyDescent="0.25">
      <c r="A14" s="8" t="s">
        <v>148</v>
      </c>
      <c r="B14" s="8">
        <v>1.4477</v>
      </c>
      <c r="C14" s="8">
        <v>0.47144000000000003</v>
      </c>
      <c r="D14" s="8">
        <v>2.1351E-3</v>
      </c>
      <c r="E14" s="8">
        <v>3.2264000000000001E-2</v>
      </c>
      <c r="F14" s="8"/>
    </row>
    <row r="15" spans="1:6" x14ac:dyDescent="0.25">
      <c r="A15" s="8" t="s">
        <v>140</v>
      </c>
      <c r="B15" s="8">
        <v>1.4937</v>
      </c>
      <c r="C15" s="8">
        <v>0.39095000000000002</v>
      </c>
      <c r="D15" s="9">
        <v>1.3312999999999999E-4</v>
      </c>
      <c r="E15" s="8">
        <v>3.6210999999999999E-3</v>
      </c>
      <c r="F15" s="8"/>
    </row>
    <row r="16" spans="1:6" x14ac:dyDescent="0.25">
      <c r="A16" s="8" t="s">
        <v>141</v>
      </c>
      <c r="B16" s="8">
        <v>1.9475</v>
      </c>
      <c r="C16" s="8">
        <v>0.52270000000000005</v>
      </c>
      <c r="D16" s="9">
        <v>1.9464999999999999E-4</v>
      </c>
      <c r="E16" s="8">
        <v>4.8130999999999998E-3</v>
      </c>
      <c r="F16" s="8"/>
    </row>
    <row r="17" spans="1:6" x14ac:dyDescent="0.25">
      <c r="A17" s="8" t="s">
        <v>152</v>
      </c>
      <c r="B17" s="8">
        <v>3.2797000000000001</v>
      </c>
      <c r="C17" s="8">
        <v>1.1296999999999999</v>
      </c>
      <c r="D17" s="8">
        <v>3.6946000000000001E-3</v>
      </c>
      <c r="E17" s="8">
        <v>4.5678000000000003E-2</v>
      </c>
      <c r="F17" s="8"/>
    </row>
    <row r="18" spans="1:6" x14ac:dyDescent="0.25">
      <c r="A18" s="8" t="s">
        <v>145</v>
      </c>
      <c r="B18" s="8">
        <v>3.7709999999999999</v>
      </c>
      <c r="C18" s="8">
        <v>1.0652999999999999</v>
      </c>
      <c r="D18" s="9">
        <v>4.0055000000000001E-4</v>
      </c>
      <c r="E18" s="8">
        <v>7.2633999999999997E-3</v>
      </c>
      <c r="F18" s="8"/>
    </row>
    <row r="19" spans="1:6" x14ac:dyDescent="0.25">
      <c r="A19" s="8" t="s">
        <v>132</v>
      </c>
      <c r="B19" s="8">
        <v>6.8353999999999999</v>
      </c>
      <c r="C19" s="8">
        <v>0.81381000000000003</v>
      </c>
      <c r="D19" s="9">
        <v>4.4931000000000002E-17</v>
      </c>
      <c r="E19" s="9">
        <v>6.1106999999999997E-15</v>
      </c>
      <c r="F19" s="8"/>
    </row>
    <row r="20" spans="1:6" x14ac:dyDescent="0.25">
      <c r="A20" s="8" t="s">
        <v>133</v>
      </c>
      <c r="B20" s="8">
        <v>9.1599000000000004</v>
      </c>
      <c r="C20" s="8">
        <v>1.5124</v>
      </c>
      <c r="D20" s="9">
        <v>1.3922E-9</v>
      </c>
      <c r="E20" s="9">
        <v>1.2623000000000001E-7</v>
      </c>
      <c r="F20" s="8"/>
    </row>
    <row r="21" spans="1:6" x14ac:dyDescent="0.25">
      <c r="A21" s="8" t="s">
        <v>131</v>
      </c>
      <c r="B21" s="8">
        <v>9.1999999999999993</v>
      </c>
      <c r="C21" s="8">
        <v>0.99899000000000004</v>
      </c>
      <c r="D21" s="9">
        <v>3.2827999999999998E-20</v>
      </c>
      <c r="E21" s="9">
        <v>8.9293000000000007E-18</v>
      </c>
      <c r="F21" s="8"/>
    </row>
    <row r="22" spans="1:6" x14ac:dyDescent="0.25">
      <c r="A22" s="8" t="s">
        <v>134</v>
      </c>
      <c r="B22" s="8">
        <v>9.4512999999999998</v>
      </c>
      <c r="C22" s="8">
        <v>1.5757000000000001</v>
      </c>
      <c r="D22" s="9">
        <v>1.9946000000000001E-9</v>
      </c>
      <c r="E22" s="9">
        <v>1.3563E-7</v>
      </c>
    </row>
  </sheetData>
  <sortState xmlns:xlrd2="http://schemas.microsoft.com/office/spreadsheetml/2017/richdata2" ref="A1:E22">
    <sortCondition ref="B1:B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AF3-A183-4133-AF68-A9D427019BD9}">
  <dimension ref="A1:O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.75" x14ac:dyDescent="0.25"/>
  <cols>
    <col min="1" max="1" width="9.875" bestFit="1" customWidth="1"/>
    <col min="2" max="2" width="9.125" style="6" bestFit="1" customWidth="1"/>
    <col min="3" max="3" width="10.875" style="6" bestFit="1" customWidth="1"/>
    <col min="4" max="15" width="9" style="6"/>
  </cols>
  <sheetData>
    <row r="1" spans="1:15" x14ac:dyDescent="0.25">
      <c r="A1" t="s">
        <v>86</v>
      </c>
      <c r="B1" s="6" t="s">
        <v>89</v>
      </c>
      <c r="C1" s="6" t="s">
        <v>90</v>
      </c>
      <c r="D1" s="6" t="s">
        <v>91</v>
      </c>
      <c r="E1" s="6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101</v>
      </c>
      <c r="K1" s="6" t="s">
        <v>102</v>
      </c>
      <c r="L1" s="6" t="s">
        <v>99</v>
      </c>
      <c r="M1" s="6" t="s">
        <v>100</v>
      </c>
      <c r="N1" s="6" t="s">
        <v>97</v>
      </c>
      <c r="O1" s="6" t="s">
        <v>98</v>
      </c>
    </row>
    <row r="2" spans="1:15" x14ac:dyDescent="0.25">
      <c r="A2" t="s">
        <v>63</v>
      </c>
      <c r="B2" s="7">
        <v>60759</v>
      </c>
      <c r="C2" s="7">
        <v>84356185</v>
      </c>
      <c r="D2" s="6">
        <v>1</v>
      </c>
      <c r="E2" s="6">
        <v>1388.4</v>
      </c>
      <c r="F2" s="6">
        <v>7133</v>
      </c>
      <c r="G2" s="6">
        <v>1409</v>
      </c>
      <c r="H2" s="6">
        <v>1432</v>
      </c>
      <c r="I2" s="6">
        <v>1456</v>
      </c>
      <c r="J2" s="6">
        <v>12.03</v>
      </c>
      <c r="K2" s="6">
        <v>52.74</v>
      </c>
      <c r="L2" s="6">
        <v>49.43</v>
      </c>
      <c r="M2" s="6">
        <v>9.8800000000000008</v>
      </c>
      <c r="N2" s="6">
        <v>0</v>
      </c>
      <c r="O2" s="6">
        <v>1434</v>
      </c>
    </row>
    <row r="3" spans="1:15" x14ac:dyDescent="0.25">
      <c r="A3" t="s">
        <v>64</v>
      </c>
      <c r="B3" s="7">
        <v>78436</v>
      </c>
      <c r="C3" s="7">
        <v>106781562</v>
      </c>
      <c r="D3" s="6">
        <v>3</v>
      </c>
      <c r="E3" s="6">
        <v>1361.4</v>
      </c>
      <c r="F3" s="6">
        <v>3729</v>
      </c>
      <c r="G3" s="6">
        <v>1388</v>
      </c>
      <c r="H3" s="6">
        <v>1420</v>
      </c>
      <c r="I3" s="6">
        <v>1441</v>
      </c>
      <c r="J3" s="6">
        <v>12.06</v>
      </c>
      <c r="K3" s="6">
        <v>51.81</v>
      </c>
      <c r="L3" s="6">
        <v>49.78</v>
      </c>
      <c r="M3" s="6">
        <v>10.88</v>
      </c>
      <c r="N3" s="6">
        <v>0</v>
      </c>
      <c r="O3" s="6">
        <v>1423</v>
      </c>
    </row>
    <row r="4" spans="1:15" x14ac:dyDescent="0.25">
      <c r="A4" t="s">
        <v>65</v>
      </c>
      <c r="B4" s="7">
        <v>28991</v>
      </c>
      <c r="C4" s="7">
        <v>37302560</v>
      </c>
      <c r="D4" s="6">
        <v>2</v>
      </c>
      <c r="E4" s="6">
        <v>1286.7</v>
      </c>
      <c r="F4" s="6">
        <v>3497</v>
      </c>
      <c r="G4" s="6">
        <v>1282.5</v>
      </c>
      <c r="H4" s="6">
        <v>1427</v>
      </c>
      <c r="I4" s="6">
        <v>1457</v>
      </c>
      <c r="J4" s="6">
        <v>11.94</v>
      </c>
      <c r="K4" s="6">
        <v>53.06</v>
      </c>
      <c r="L4" s="6">
        <v>48.4</v>
      </c>
      <c r="M4" s="6">
        <v>9.34</v>
      </c>
      <c r="N4" s="6">
        <v>0</v>
      </c>
      <c r="O4" s="6">
        <v>1435</v>
      </c>
    </row>
    <row r="5" spans="1:15" x14ac:dyDescent="0.25">
      <c r="A5" t="s">
        <v>66</v>
      </c>
      <c r="B5" s="7">
        <v>4852</v>
      </c>
      <c r="C5" s="7">
        <v>6716191</v>
      </c>
      <c r="D5" s="6">
        <v>4</v>
      </c>
      <c r="E5" s="6">
        <v>1384.2</v>
      </c>
      <c r="F5" s="6">
        <v>3120</v>
      </c>
      <c r="G5" s="6">
        <v>1391</v>
      </c>
      <c r="H5" s="6">
        <v>1427</v>
      </c>
      <c r="I5" s="6">
        <v>1457</v>
      </c>
      <c r="J5" s="6">
        <v>12.05</v>
      </c>
      <c r="K5" s="6">
        <v>52.56</v>
      </c>
      <c r="L5" s="6">
        <v>49.61</v>
      </c>
      <c r="M5" s="6">
        <v>10</v>
      </c>
      <c r="N5" s="6">
        <v>0</v>
      </c>
      <c r="O5" s="6">
        <v>1432</v>
      </c>
    </row>
    <row r="6" spans="1:15" x14ac:dyDescent="0.25">
      <c r="A6" t="s">
        <v>67</v>
      </c>
      <c r="B6" s="7">
        <v>17883</v>
      </c>
      <c r="C6" s="7">
        <v>24671910</v>
      </c>
      <c r="D6" s="6">
        <v>2</v>
      </c>
      <c r="E6" s="6">
        <v>1379.6</v>
      </c>
      <c r="F6" s="6">
        <v>3211</v>
      </c>
      <c r="G6" s="6">
        <v>1387</v>
      </c>
      <c r="H6" s="6">
        <v>1422</v>
      </c>
      <c r="I6" s="6">
        <v>1454</v>
      </c>
      <c r="J6" s="6">
        <v>12.06</v>
      </c>
      <c r="K6" s="6">
        <v>52.57</v>
      </c>
      <c r="L6" s="6">
        <v>49.69</v>
      </c>
      <c r="M6" s="6">
        <v>10.39</v>
      </c>
      <c r="N6" s="6">
        <v>0</v>
      </c>
      <c r="O6" s="6">
        <v>1427</v>
      </c>
    </row>
    <row r="7" spans="1:15" x14ac:dyDescent="0.25">
      <c r="A7" t="s">
        <v>68</v>
      </c>
      <c r="B7" s="7">
        <v>18625</v>
      </c>
      <c r="C7" s="7">
        <v>25580305</v>
      </c>
      <c r="D7" s="6">
        <v>1</v>
      </c>
      <c r="E7" s="6">
        <v>1373.4</v>
      </c>
      <c r="F7" s="6">
        <v>4541</v>
      </c>
      <c r="G7" s="6">
        <v>1384</v>
      </c>
      <c r="H7" s="6">
        <v>1411</v>
      </c>
      <c r="I7" s="6">
        <v>1448</v>
      </c>
      <c r="J7" s="6">
        <v>12.09</v>
      </c>
      <c r="K7" s="6">
        <v>52.39</v>
      </c>
      <c r="L7" s="6">
        <v>49.98</v>
      </c>
      <c r="M7" s="6">
        <v>10.48</v>
      </c>
      <c r="N7" s="6">
        <v>0</v>
      </c>
      <c r="O7" s="6">
        <v>1416</v>
      </c>
    </row>
    <row r="8" spans="1:15" x14ac:dyDescent="0.25">
      <c r="A8" t="s">
        <v>69</v>
      </c>
      <c r="B8" s="7">
        <v>12756</v>
      </c>
      <c r="C8" s="7">
        <v>17124689</v>
      </c>
      <c r="D8" s="6">
        <v>3</v>
      </c>
      <c r="E8" s="6">
        <v>1342.5</v>
      </c>
      <c r="F8" s="6">
        <v>3522</v>
      </c>
      <c r="G8" s="6">
        <v>1376</v>
      </c>
      <c r="H8" s="6">
        <v>1407</v>
      </c>
      <c r="I8" s="6">
        <v>1435</v>
      </c>
      <c r="J8" s="6">
        <v>12.27</v>
      </c>
      <c r="K8" s="6">
        <v>53.33</v>
      </c>
      <c r="L8" s="6">
        <v>52.01</v>
      </c>
      <c r="M8" s="6">
        <v>11.11</v>
      </c>
      <c r="N8" s="6">
        <v>0</v>
      </c>
      <c r="O8" s="6">
        <v>1411</v>
      </c>
    </row>
    <row r="9" spans="1:15" x14ac:dyDescent="0.25">
      <c r="A9" t="s">
        <v>70</v>
      </c>
      <c r="B9" s="7">
        <v>15666</v>
      </c>
      <c r="C9" s="7">
        <v>21590962</v>
      </c>
      <c r="D9" s="6">
        <v>4</v>
      </c>
      <c r="E9" s="6">
        <v>1378.2</v>
      </c>
      <c r="F9" s="6">
        <v>4608</v>
      </c>
      <c r="G9" s="6">
        <v>1389</v>
      </c>
      <c r="H9" s="6">
        <v>1431</v>
      </c>
      <c r="I9" s="6">
        <v>1461</v>
      </c>
      <c r="J9" s="6">
        <v>12.25</v>
      </c>
      <c r="K9" s="6">
        <v>52.89</v>
      </c>
      <c r="L9" s="6">
        <v>51.83</v>
      </c>
      <c r="M9" s="6">
        <v>11.19</v>
      </c>
      <c r="N9" s="6">
        <v>0</v>
      </c>
      <c r="O9" s="6">
        <v>1436</v>
      </c>
    </row>
    <row r="10" spans="1:15" x14ac:dyDescent="0.25">
      <c r="A10" t="s">
        <v>71</v>
      </c>
      <c r="B10" s="7">
        <v>15038</v>
      </c>
      <c r="C10" s="7">
        <v>18630160</v>
      </c>
      <c r="D10" s="6">
        <v>3</v>
      </c>
      <c r="E10" s="6">
        <v>1238.9000000000001</v>
      </c>
      <c r="F10" s="6">
        <v>8085</v>
      </c>
      <c r="G10" s="6">
        <v>1130</v>
      </c>
      <c r="H10" s="6">
        <v>1389</v>
      </c>
      <c r="I10" s="6">
        <v>1422</v>
      </c>
      <c r="J10" s="6">
        <v>12.15</v>
      </c>
      <c r="K10" s="6">
        <v>53.4</v>
      </c>
      <c r="L10" s="6">
        <v>50.94</v>
      </c>
      <c r="M10" s="6">
        <v>10.57</v>
      </c>
      <c r="N10" s="6">
        <v>0</v>
      </c>
      <c r="O10" s="6">
        <v>1399</v>
      </c>
    </row>
    <row r="11" spans="1:15" x14ac:dyDescent="0.25">
      <c r="A11" t="s">
        <v>72</v>
      </c>
      <c r="B11" s="7">
        <v>7512</v>
      </c>
      <c r="C11" s="7">
        <v>10025320</v>
      </c>
      <c r="D11" s="6">
        <v>10</v>
      </c>
      <c r="E11" s="6">
        <v>1334.6</v>
      </c>
      <c r="F11" s="6">
        <v>3657</v>
      </c>
      <c r="G11" s="6">
        <v>1367</v>
      </c>
      <c r="H11" s="6">
        <v>1404</v>
      </c>
      <c r="I11" s="6">
        <v>1442</v>
      </c>
      <c r="J11" s="6">
        <v>12.22</v>
      </c>
      <c r="K11" s="6">
        <v>52.34</v>
      </c>
      <c r="L11" s="6">
        <v>51.73</v>
      </c>
      <c r="M11" s="6">
        <v>11.09</v>
      </c>
      <c r="N11" s="6">
        <v>0</v>
      </c>
      <c r="O11" s="6">
        <v>1410</v>
      </c>
    </row>
    <row r="12" spans="1:15" x14ac:dyDescent="0.25">
      <c r="A12" t="s">
        <v>73</v>
      </c>
      <c r="B12" s="7">
        <v>11099</v>
      </c>
      <c r="C12" s="7">
        <v>15111939</v>
      </c>
      <c r="D12" s="6">
        <v>3</v>
      </c>
      <c r="E12" s="6">
        <v>1361.6</v>
      </c>
      <c r="F12" s="6">
        <v>3140</v>
      </c>
      <c r="G12" s="6">
        <v>1384</v>
      </c>
      <c r="H12" s="6">
        <v>1429</v>
      </c>
      <c r="I12" s="6">
        <v>1457</v>
      </c>
      <c r="J12" s="6">
        <v>12.18</v>
      </c>
      <c r="K12" s="6">
        <v>54.52</v>
      </c>
      <c r="L12" s="6">
        <v>51.08</v>
      </c>
      <c r="M12" s="6">
        <v>10.6</v>
      </c>
      <c r="N12" s="6">
        <v>0</v>
      </c>
      <c r="O12" s="6">
        <v>1434</v>
      </c>
    </row>
    <row r="13" spans="1:15" x14ac:dyDescent="0.25">
      <c r="A13" t="s">
        <v>74</v>
      </c>
      <c r="B13" s="7">
        <v>6846</v>
      </c>
      <c r="C13" s="7">
        <v>9383691</v>
      </c>
      <c r="D13" s="6">
        <v>4</v>
      </c>
      <c r="E13" s="6">
        <v>1370.7</v>
      </c>
      <c r="F13" s="6">
        <v>3144</v>
      </c>
      <c r="G13" s="6">
        <v>1384</v>
      </c>
      <c r="H13" s="6">
        <v>1420.5</v>
      </c>
      <c r="I13" s="6">
        <v>1455</v>
      </c>
      <c r="J13" s="6">
        <v>12.26</v>
      </c>
      <c r="K13" s="6">
        <v>52.58</v>
      </c>
      <c r="L13" s="6">
        <v>51.87</v>
      </c>
      <c r="M13" s="6">
        <v>11.37</v>
      </c>
      <c r="N13" s="6">
        <v>0</v>
      </c>
      <c r="O13" s="6">
        <v>1427</v>
      </c>
    </row>
    <row r="14" spans="1:15" x14ac:dyDescent="0.25">
      <c r="A14" t="s">
        <v>75</v>
      </c>
      <c r="B14" s="7">
        <v>14785</v>
      </c>
      <c r="C14" s="7">
        <v>20509267</v>
      </c>
      <c r="D14" s="6">
        <v>2</v>
      </c>
      <c r="E14" s="6">
        <v>1387.2</v>
      </c>
      <c r="F14" s="6">
        <v>3254</v>
      </c>
      <c r="G14" s="6">
        <v>1404</v>
      </c>
      <c r="H14" s="6">
        <v>1435</v>
      </c>
      <c r="I14" s="6">
        <v>1463</v>
      </c>
      <c r="J14" s="6">
        <v>12.23</v>
      </c>
      <c r="K14" s="6">
        <v>53.19</v>
      </c>
      <c r="L14" s="6">
        <v>51.61</v>
      </c>
      <c r="M14" s="6">
        <v>10.59</v>
      </c>
      <c r="N14" s="6">
        <v>0</v>
      </c>
      <c r="O14" s="6">
        <v>1439</v>
      </c>
    </row>
    <row r="15" spans="1:15" x14ac:dyDescent="0.25">
      <c r="A15" t="s">
        <v>76</v>
      </c>
      <c r="B15" s="7">
        <v>18654</v>
      </c>
      <c r="C15" s="7">
        <v>25863501</v>
      </c>
      <c r="D15" s="6">
        <v>3</v>
      </c>
      <c r="E15" s="6">
        <v>1386.5</v>
      </c>
      <c r="F15" s="6">
        <v>4420</v>
      </c>
      <c r="G15" s="6">
        <v>1405</v>
      </c>
      <c r="H15" s="6">
        <v>1435</v>
      </c>
      <c r="I15" s="6">
        <v>1457</v>
      </c>
      <c r="J15" s="6">
        <v>12.22</v>
      </c>
      <c r="K15" s="6">
        <v>53.5</v>
      </c>
      <c r="L15" s="6">
        <v>51.58</v>
      </c>
      <c r="M15" s="6">
        <v>10.85</v>
      </c>
      <c r="N15" s="6">
        <v>0</v>
      </c>
      <c r="O15" s="6">
        <v>1438</v>
      </c>
    </row>
    <row r="16" spans="1:15" x14ac:dyDescent="0.25">
      <c r="A16" t="s">
        <v>77</v>
      </c>
      <c r="B16" s="7">
        <v>16957</v>
      </c>
      <c r="C16" s="7">
        <v>23494889</v>
      </c>
      <c r="D16" s="6">
        <v>3</v>
      </c>
      <c r="E16" s="6">
        <v>1385.6</v>
      </c>
      <c r="F16" s="6">
        <v>3576</v>
      </c>
      <c r="G16" s="6">
        <v>1397</v>
      </c>
      <c r="H16" s="6">
        <v>1439</v>
      </c>
      <c r="I16" s="6">
        <v>1467</v>
      </c>
      <c r="J16" s="6">
        <v>12.23</v>
      </c>
      <c r="K16" s="6">
        <v>53.14</v>
      </c>
      <c r="L16" s="6">
        <v>51.6</v>
      </c>
      <c r="M16" s="6">
        <v>10.55</v>
      </c>
      <c r="N16" s="6">
        <v>0</v>
      </c>
      <c r="O16" s="6">
        <v>1443</v>
      </c>
    </row>
    <row r="17" spans="1:15" x14ac:dyDescent="0.25">
      <c r="A17" t="s">
        <v>78</v>
      </c>
      <c r="B17" s="7">
        <v>30101</v>
      </c>
      <c r="C17" s="7">
        <v>40492140</v>
      </c>
      <c r="D17" s="6">
        <v>1</v>
      </c>
      <c r="E17" s="6">
        <v>1345.2</v>
      </c>
      <c r="F17" s="6">
        <v>4706</v>
      </c>
      <c r="G17" s="6">
        <v>1383</v>
      </c>
      <c r="H17" s="6">
        <v>1424</v>
      </c>
      <c r="I17" s="6">
        <v>1452</v>
      </c>
      <c r="J17" s="6">
        <v>12.2</v>
      </c>
      <c r="K17" s="6">
        <v>52.96</v>
      </c>
      <c r="L17" s="6">
        <v>51.29</v>
      </c>
      <c r="M17" s="6">
        <v>10.98</v>
      </c>
      <c r="N17" s="6">
        <v>0</v>
      </c>
      <c r="O17" s="6">
        <v>1429</v>
      </c>
    </row>
    <row r="18" spans="1:15" x14ac:dyDescent="0.25">
      <c r="A18" t="s">
        <v>79</v>
      </c>
      <c r="B18" s="7">
        <v>3</v>
      </c>
      <c r="C18" s="7">
        <v>4404</v>
      </c>
      <c r="D18" s="6">
        <v>1421</v>
      </c>
      <c r="E18" s="6">
        <v>1468</v>
      </c>
      <c r="F18" s="6">
        <v>1518</v>
      </c>
      <c r="G18" s="6">
        <v>1443</v>
      </c>
      <c r="H18" s="6">
        <v>1465</v>
      </c>
      <c r="I18" s="6">
        <v>1491.5</v>
      </c>
      <c r="J18" s="6">
        <v>13.08</v>
      </c>
      <c r="K18" s="6">
        <v>52.23</v>
      </c>
      <c r="L18" s="6">
        <v>63.35</v>
      </c>
      <c r="M18" s="6">
        <v>14.92</v>
      </c>
      <c r="N18" s="6">
        <v>0</v>
      </c>
      <c r="O18" s="6">
        <v>1465</v>
      </c>
    </row>
    <row r="19" spans="1:15" x14ac:dyDescent="0.25">
      <c r="A19" t="s">
        <v>80</v>
      </c>
      <c r="B19" s="7">
        <v>16945</v>
      </c>
      <c r="C19" s="7">
        <v>22338534</v>
      </c>
      <c r="D19" s="6">
        <v>3</v>
      </c>
      <c r="E19" s="6">
        <v>1318.3</v>
      </c>
      <c r="F19" s="6">
        <v>4814</v>
      </c>
      <c r="G19" s="6">
        <v>1348</v>
      </c>
      <c r="H19" s="6">
        <v>1422</v>
      </c>
      <c r="I19" s="6">
        <v>1453</v>
      </c>
      <c r="J19" s="6">
        <v>12.18</v>
      </c>
      <c r="K19" s="6">
        <v>53.01</v>
      </c>
      <c r="L19" s="6">
        <v>51.17</v>
      </c>
      <c r="M19" s="6">
        <v>10.79</v>
      </c>
      <c r="N19" s="6">
        <v>0</v>
      </c>
      <c r="O19" s="6">
        <v>1429</v>
      </c>
    </row>
    <row r="20" spans="1:15" x14ac:dyDescent="0.25">
      <c r="A20" t="s">
        <v>81</v>
      </c>
      <c r="B20" s="7">
        <v>109</v>
      </c>
      <c r="C20" s="7">
        <v>142007</v>
      </c>
      <c r="D20" s="6">
        <v>41</v>
      </c>
      <c r="E20" s="6">
        <v>1302.8</v>
      </c>
      <c r="F20" s="6">
        <v>1595</v>
      </c>
      <c r="G20" s="6">
        <v>1430</v>
      </c>
      <c r="H20" s="6">
        <v>1449</v>
      </c>
      <c r="I20" s="6">
        <v>1470</v>
      </c>
      <c r="J20" s="6">
        <v>11.89</v>
      </c>
      <c r="K20" s="6">
        <v>54.7</v>
      </c>
      <c r="L20" s="6">
        <v>48.55</v>
      </c>
      <c r="M20" s="6">
        <v>9.59</v>
      </c>
      <c r="N20" s="6">
        <v>0</v>
      </c>
      <c r="O20" s="6">
        <v>1455</v>
      </c>
    </row>
    <row r="21" spans="1:15" x14ac:dyDescent="0.25">
      <c r="A21" t="s">
        <v>82</v>
      </c>
      <c r="B21" s="7">
        <v>31428</v>
      </c>
      <c r="C21" s="7">
        <v>42360283</v>
      </c>
      <c r="D21" s="6">
        <v>3</v>
      </c>
      <c r="E21" s="6">
        <v>1347.9</v>
      </c>
      <c r="F21" s="6">
        <v>4211</v>
      </c>
      <c r="G21" s="6">
        <v>1388</v>
      </c>
      <c r="H21" s="6">
        <v>1422</v>
      </c>
      <c r="I21" s="6">
        <v>1449</v>
      </c>
      <c r="J21" s="6">
        <v>12.02</v>
      </c>
      <c r="K21" s="6">
        <v>52.9</v>
      </c>
      <c r="L21" s="6">
        <v>49.25</v>
      </c>
      <c r="M21" s="6">
        <v>9.8000000000000007</v>
      </c>
      <c r="N21" s="6">
        <v>0</v>
      </c>
      <c r="O21" s="6">
        <v>1426</v>
      </c>
    </row>
    <row r="22" spans="1:15" x14ac:dyDescent="0.25">
      <c r="A22" t="s">
        <v>83</v>
      </c>
      <c r="B22" s="7">
        <v>6169</v>
      </c>
      <c r="C22" s="7">
        <v>8551391</v>
      </c>
      <c r="D22" s="6">
        <v>4</v>
      </c>
      <c r="E22" s="6">
        <v>1386.2</v>
      </c>
      <c r="F22" s="6">
        <v>3117</v>
      </c>
      <c r="G22" s="6">
        <v>1398</v>
      </c>
      <c r="H22" s="6">
        <v>1426</v>
      </c>
      <c r="I22" s="6">
        <v>1454</v>
      </c>
      <c r="J22" s="6">
        <v>12.01</v>
      </c>
      <c r="K22" s="6">
        <v>53.32</v>
      </c>
      <c r="L22" s="6">
        <v>49.18</v>
      </c>
      <c r="M22" s="6">
        <v>9.6999999999999993</v>
      </c>
      <c r="N22" s="6">
        <v>0</v>
      </c>
      <c r="O22" s="6">
        <v>1429</v>
      </c>
    </row>
    <row r="24" spans="1:15" x14ac:dyDescent="0.25">
      <c r="A24" t="s">
        <v>127</v>
      </c>
      <c r="B24" s="6">
        <f>AVERAGE(B2:B23)</f>
        <v>19695.904761904763</v>
      </c>
      <c r="C24" s="6">
        <f t="shared" ref="C24:K24" si="0">AVERAGE(C2:C23)</f>
        <v>26715804.285714287</v>
      </c>
      <c r="D24" s="6">
        <f t="shared" si="0"/>
        <v>72.428571428571431</v>
      </c>
      <c r="E24" s="6">
        <f t="shared" si="0"/>
        <v>1358.4714285714285</v>
      </c>
      <c r="F24" s="6">
        <f t="shared" si="0"/>
        <v>3933.2380952380954</v>
      </c>
      <c r="G24" s="6">
        <f t="shared" si="0"/>
        <v>1374.6428571428571</v>
      </c>
      <c r="H24" s="6">
        <f t="shared" si="0"/>
        <v>1425.547619047619</v>
      </c>
      <c r="I24" s="6">
        <f t="shared" si="0"/>
        <v>1454.3571428571429</v>
      </c>
      <c r="J24" s="6">
        <f t="shared" si="0"/>
        <v>12.172380952380951</v>
      </c>
      <c r="K24" s="6">
        <f t="shared" si="0"/>
        <v>53.006666666666661</v>
      </c>
      <c r="L24" s="6">
        <f>AVERAGE(L2:L23)</f>
        <v>51.139523809523816</v>
      </c>
      <c r="M24" s="6">
        <f>AVERAGE(M2:M23)</f>
        <v>10.698571428571428</v>
      </c>
      <c r="N24" s="6">
        <f>AVERAGE(N2:N23)</f>
        <v>0</v>
      </c>
      <c r="O24" s="6">
        <f>AVERAGE(O2:O23)</f>
        <v>1430.3333333333333</v>
      </c>
    </row>
    <row r="25" spans="1:15" x14ac:dyDescent="0.25">
      <c r="A25" t="s">
        <v>128</v>
      </c>
      <c r="B25" s="7">
        <f>SUM(B2:B22)</f>
        <v>413614</v>
      </c>
      <c r="C25" s="7">
        <f t="shared" ref="C25:K25" si="1">SUM(C2:C22)</f>
        <v>561031890</v>
      </c>
      <c r="D25" s="5">
        <f t="shared" si="1"/>
        <v>1521</v>
      </c>
      <c r="E25" s="5">
        <f t="shared" si="1"/>
        <v>28527.9</v>
      </c>
      <c r="F25" s="5">
        <f t="shared" si="1"/>
        <v>82598</v>
      </c>
      <c r="G25" s="5">
        <f t="shared" si="1"/>
        <v>28867.5</v>
      </c>
      <c r="H25" s="5">
        <f t="shared" si="1"/>
        <v>29936.5</v>
      </c>
      <c r="I25" s="5">
        <f t="shared" si="1"/>
        <v>30541.5</v>
      </c>
      <c r="J25" s="5">
        <f t="shared" si="1"/>
        <v>255.61999999999998</v>
      </c>
      <c r="K25" s="5">
        <f t="shared" si="1"/>
        <v>1113.1399999999999</v>
      </c>
      <c r="L25" s="5">
        <f>SUM(L2:L22)</f>
        <v>1073.93</v>
      </c>
      <c r="M25" s="5">
        <f>SUM(M2:M22)</f>
        <v>224.67</v>
      </c>
      <c r="N25" s="5">
        <f>SUM(N2:N22)</f>
        <v>0</v>
      </c>
      <c r="O25" s="5">
        <f>SUM(O2:O22)</f>
        <v>30037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6F4B-74B8-49A9-B4AF-97DC0E2C0EB5}">
  <dimension ref="A1:Q25"/>
  <sheetViews>
    <sheetView workbookViewId="0">
      <selection activeCell="A20" sqref="A20"/>
    </sheetView>
  </sheetViews>
  <sheetFormatPr defaultRowHeight="15.75" x14ac:dyDescent="0.25"/>
  <cols>
    <col min="1" max="1" width="5.25" bestFit="1" customWidth="1"/>
    <col min="4" max="4" width="9.125" style="6" bestFit="1" customWidth="1"/>
    <col min="5" max="5" width="10.875" style="6" bestFit="1" customWidth="1"/>
    <col min="6" max="17" width="9" style="6"/>
  </cols>
  <sheetData>
    <row r="1" spans="1:17" x14ac:dyDescent="0.25">
      <c r="A1" t="s">
        <v>86</v>
      </c>
      <c r="B1" t="s">
        <v>87</v>
      </c>
      <c r="C1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</row>
    <row r="2" spans="1:17" x14ac:dyDescent="0.25">
      <c r="A2" t="s">
        <v>120</v>
      </c>
      <c r="B2" t="s">
        <v>103</v>
      </c>
      <c r="C2" t="s">
        <v>104</v>
      </c>
      <c r="D2" s="7">
        <v>56120</v>
      </c>
      <c r="E2" s="7">
        <v>80000338</v>
      </c>
      <c r="F2" s="6">
        <v>1100</v>
      </c>
      <c r="G2" s="6">
        <v>1425.5</v>
      </c>
      <c r="H2" s="6">
        <v>1599</v>
      </c>
      <c r="I2" s="6">
        <v>1402</v>
      </c>
      <c r="J2" s="6">
        <v>1431</v>
      </c>
      <c r="K2" s="6">
        <v>1455</v>
      </c>
      <c r="L2" s="6">
        <v>0</v>
      </c>
      <c r="M2" s="6">
        <v>1432</v>
      </c>
      <c r="N2" s="6">
        <v>49.67</v>
      </c>
      <c r="O2" s="6">
        <v>9.94</v>
      </c>
      <c r="P2" s="6">
        <v>12.07</v>
      </c>
      <c r="Q2" s="6">
        <v>52.74</v>
      </c>
    </row>
    <row r="3" spans="1:17" x14ac:dyDescent="0.25">
      <c r="A3" t="s">
        <v>121</v>
      </c>
      <c r="B3" t="s">
        <v>103</v>
      </c>
      <c r="C3" t="s">
        <v>104</v>
      </c>
      <c r="D3" s="7">
        <v>71245</v>
      </c>
      <c r="E3" s="7">
        <v>100660819</v>
      </c>
      <c r="F3" s="6">
        <v>1100</v>
      </c>
      <c r="G3" s="6">
        <v>1412.9</v>
      </c>
      <c r="H3" s="6">
        <v>1599</v>
      </c>
      <c r="I3" s="6">
        <v>1394</v>
      </c>
      <c r="J3" s="6">
        <v>1420</v>
      </c>
      <c r="K3" s="6">
        <v>1439</v>
      </c>
      <c r="L3" s="6">
        <v>0</v>
      </c>
      <c r="M3" s="6">
        <v>1421</v>
      </c>
      <c r="N3" s="6">
        <v>50.01</v>
      </c>
      <c r="O3" s="6">
        <v>10.94</v>
      </c>
      <c r="P3" s="6">
        <v>12.11</v>
      </c>
      <c r="Q3" s="6">
        <v>51.83</v>
      </c>
    </row>
    <row r="4" spans="1:17" x14ac:dyDescent="0.25">
      <c r="A4" t="s">
        <v>122</v>
      </c>
      <c r="B4" t="s">
        <v>103</v>
      </c>
      <c r="C4" t="s">
        <v>104</v>
      </c>
      <c r="D4" s="7">
        <v>22725</v>
      </c>
      <c r="E4" s="7">
        <v>32249707</v>
      </c>
      <c r="F4" s="6">
        <v>1100</v>
      </c>
      <c r="G4" s="6">
        <v>1419.1</v>
      </c>
      <c r="H4" s="6">
        <v>1600</v>
      </c>
      <c r="I4" s="6">
        <v>1408</v>
      </c>
      <c r="J4" s="6">
        <v>1436</v>
      </c>
      <c r="K4" s="6">
        <v>1459</v>
      </c>
      <c r="L4" s="6">
        <v>0</v>
      </c>
      <c r="M4" s="6">
        <v>1437</v>
      </c>
      <c r="N4" s="6">
        <v>48.71</v>
      </c>
      <c r="O4" s="6">
        <v>9.4</v>
      </c>
      <c r="P4" s="6">
        <v>11.98</v>
      </c>
      <c r="Q4" s="6">
        <v>53.07</v>
      </c>
    </row>
    <row r="5" spans="1:17" x14ac:dyDescent="0.25">
      <c r="A5" t="s">
        <v>123</v>
      </c>
      <c r="B5" t="s">
        <v>103</v>
      </c>
      <c r="C5" t="s">
        <v>104</v>
      </c>
      <c r="D5" s="7">
        <v>4518</v>
      </c>
      <c r="E5" s="7">
        <v>6421323</v>
      </c>
      <c r="F5" s="6">
        <v>1101</v>
      </c>
      <c r="G5" s="6">
        <v>1421.3</v>
      </c>
      <c r="H5" s="6">
        <v>1586</v>
      </c>
      <c r="I5" s="6">
        <v>1394</v>
      </c>
      <c r="J5" s="6">
        <v>1427</v>
      </c>
      <c r="K5" s="6">
        <v>1456</v>
      </c>
      <c r="L5" s="6">
        <v>0</v>
      </c>
      <c r="M5" s="6">
        <v>1429</v>
      </c>
      <c r="N5" s="6">
        <v>49.89</v>
      </c>
      <c r="O5" s="6">
        <v>10.050000000000001</v>
      </c>
      <c r="P5" s="6">
        <v>12.11</v>
      </c>
      <c r="Q5" s="6">
        <v>52.57</v>
      </c>
    </row>
    <row r="6" spans="1:17" x14ac:dyDescent="0.25">
      <c r="A6" t="s">
        <v>124</v>
      </c>
      <c r="B6" t="s">
        <v>103</v>
      </c>
      <c r="C6" t="s">
        <v>104</v>
      </c>
      <c r="D6" s="7">
        <v>16637</v>
      </c>
      <c r="E6" s="7">
        <v>23572157</v>
      </c>
      <c r="F6" s="6">
        <v>1100</v>
      </c>
      <c r="G6" s="6">
        <v>1416.9</v>
      </c>
      <c r="H6" s="6">
        <v>1600</v>
      </c>
      <c r="I6" s="6">
        <v>1389</v>
      </c>
      <c r="J6" s="6">
        <v>1420</v>
      </c>
      <c r="K6" s="6">
        <v>1453</v>
      </c>
      <c r="L6" s="6">
        <v>0</v>
      </c>
      <c r="M6" s="6">
        <v>1422</v>
      </c>
      <c r="N6" s="6">
        <v>49.91</v>
      </c>
      <c r="O6" s="6">
        <v>10.43</v>
      </c>
      <c r="P6" s="6">
        <v>12.11</v>
      </c>
      <c r="Q6" s="6">
        <v>52.57</v>
      </c>
    </row>
    <row r="7" spans="1:17" x14ac:dyDescent="0.25">
      <c r="A7" t="s">
        <v>125</v>
      </c>
      <c r="B7" t="s">
        <v>103</v>
      </c>
      <c r="C7" t="s">
        <v>104</v>
      </c>
      <c r="D7" s="7">
        <v>17385</v>
      </c>
      <c r="E7" s="7">
        <v>24489002</v>
      </c>
      <c r="F7" s="6">
        <v>1100</v>
      </c>
      <c r="G7" s="6">
        <v>1408.6</v>
      </c>
      <c r="H7" s="6">
        <v>1592</v>
      </c>
      <c r="I7" s="6">
        <v>1384</v>
      </c>
      <c r="J7" s="6">
        <v>1407</v>
      </c>
      <c r="K7" s="6">
        <v>1443</v>
      </c>
      <c r="L7" s="6">
        <v>0</v>
      </c>
      <c r="M7" s="6">
        <v>1409</v>
      </c>
      <c r="N7" s="6">
        <v>50.15</v>
      </c>
      <c r="O7" s="6">
        <v>10.51</v>
      </c>
      <c r="P7" s="6">
        <v>12.12</v>
      </c>
      <c r="Q7" s="6">
        <v>52.41</v>
      </c>
    </row>
    <row r="8" spans="1:17" x14ac:dyDescent="0.25">
      <c r="A8" t="s">
        <v>126</v>
      </c>
      <c r="B8" t="s">
        <v>103</v>
      </c>
      <c r="C8" t="s">
        <v>104</v>
      </c>
      <c r="D8" s="7">
        <v>11294</v>
      </c>
      <c r="E8" s="7">
        <v>15801637</v>
      </c>
      <c r="F8" s="6">
        <v>1100</v>
      </c>
      <c r="G8" s="6">
        <v>1399.1</v>
      </c>
      <c r="H8" s="6">
        <v>1600</v>
      </c>
      <c r="I8" s="6">
        <v>1383</v>
      </c>
      <c r="J8" s="6">
        <v>1407</v>
      </c>
      <c r="K8" s="6">
        <v>1431</v>
      </c>
      <c r="L8" s="6">
        <v>0</v>
      </c>
      <c r="M8" s="6">
        <v>1408</v>
      </c>
      <c r="N8" s="6">
        <v>52.31</v>
      </c>
      <c r="O8" s="6">
        <v>11.16</v>
      </c>
      <c r="P8" s="6">
        <v>12.33</v>
      </c>
      <c r="Q8" s="6">
        <v>53.37</v>
      </c>
    </row>
    <row r="9" spans="1:17" x14ac:dyDescent="0.25">
      <c r="A9" t="s">
        <v>113</v>
      </c>
      <c r="B9" t="s">
        <v>103</v>
      </c>
      <c r="C9" t="s">
        <v>104</v>
      </c>
      <c r="D9" s="7">
        <v>14264</v>
      </c>
      <c r="E9" s="7">
        <v>20239535</v>
      </c>
      <c r="F9" s="6">
        <v>1100</v>
      </c>
      <c r="G9" s="6">
        <v>1418.9</v>
      </c>
      <c r="H9" s="6">
        <v>1596</v>
      </c>
      <c r="I9" s="6">
        <v>1394</v>
      </c>
      <c r="J9" s="6">
        <v>1430</v>
      </c>
      <c r="K9" s="6">
        <v>1456</v>
      </c>
      <c r="L9" s="6">
        <v>0</v>
      </c>
      <c r="M9" s="6">
        <v>1431</v>
      </c>
      <c r="N9" s="6">
        <v>52.09</v>
      </c>
      <c r="O9" s="6">
        <v>11.22</v>
      </c>
      <c r="P9" s="6">
        <v>12.3</v>
      </c>
      <c r="Q9" s="6">
        <v>52.93</v>
      </c>
    </row>
    <row r="10" spans="1:17" x14ac:dyDescent="0.25">
      <c r="A10" t="s">
        <v>117</v>
      </c>
      <c r="B10" t="s">
        <v>103</v>
      </c>
      <c r="C10" t="s">
        <v>104</v>
      </c>
      <c r="D10" s="7">
        <v>11187</v>
      </c>
      <c r="E10" s="7">
        <v>15434727</v>
      </c>
      <c r="F10" s="6">
        <v>1100</v>
      </c>
      <c r="G10" s="6">
        <v>1379.7</v>
      </c>
      <c r="H10" s="6">
        <v>1587</v>
      </c>
      <c r="I10" s="6">
        <v>1366</v>
      </c>
      <c r="J10" s="6">
        <v>1397</v>
      </c>
      <c r="K10" s="6">
        <v>1424</v>
      </c>
      <c r="L10" s="6">
        <v>0</v>
      </c>
      <c r="M10" s="6">
        <v>1398</v>
      </c>
      <c r="N10" s="6">
        <v>51.34</v>
      </c>
      <c r="O10" s="6">
        <v>10.66</v>
      </c>
      <c r="P10" s="6">
        <v>12.21</v>
      </c>
      <c r="Q10" s="6">
        <v>53.44</v>
      </c>
    </row>
    <row r="11" spans="1:17" x14ac:dyDescent="0.25">
      <c r="A11" t="s">
        <v>114</v>
      </c>
      <c r="B11" t="s">
        <v>103</v>
      </c>
      <c r="C11" t="s">
        <v>104</v>
      </c>
      <c r="D11" s="7">
        <v>6569</v>
      </c>
      <c r="E11" s="7">
        <v>9213293</v>
      </c>
      <c r="F11" s="6">
        <v>1100</v>
      </c>
      <c r="G11" s="6">
        <v>1402.5</v>
      </c>
      <c r="H11" s="6">
        <v>1600</v>
      </c>
      <c r="I11" s="6">
        <v>1380</v>
      </c>
      <c r="J11" s="6">
        <v>1408</v>
      </c>
      <c r="K11" s="6">
        <v>1443</v>
      </c>
      <c r="L11" s="6">
        <v>0</v>
      </c>
      <c r="M11" s="6">
        <v>1410</v>
      </c>
      <c r="N11" s="6">
        <v>52.1</v>
      </c>
      <c r="O11" s="6">
        <v>11.19</v>
      </c>
      <c r="P11" s="6">
        <v>12.28</v>
      </c>
      <c r="Q11" s="6">
        <v>52.34</v>
      </c>
    </row>
    <row r="12" spans="1:17" x14ac:dyDescent="0.25">
      <c r="A12" t="s">
        <v>118</v>
      </c>
      <c r="B12" t="s">
        <v>103</v>
      </c>
      <c r="C12" t="s">
        <v>104</v>
      </c>
      <c r="D12" s="7">
        <v>9865</v>
      </c>
      <c r="E12" s="7">
        <v>13930265</v>
      </c>
      <c r="F12" s="6">
        <v>1100</v>
      </c>
      <c r="G12" s="6">
        <v>1412.1</v>
      </c>
      <c r="H12" s="6">
        <v>1594</v>
      </c>
      <c r="I12" s="6">
        <v>1393</v>
      </c>
      <c r="J12" s="6">
        <v>1428</v>
      </c>
      <c r="K12" s="6">
        <v>1453</v>
      </c>
      <c r="L12" s="6">
        <v>0</v>
      </c>
      <c r="M12" s="6">
        <v>1429</v>
      </c>
      <c r="N12" s="6">
        <v>51.43</v>
      </c>
      <c r="O12" s="6">
        <v>10.64</v>
      </c>
      <c r="P12" s="6">
        <v>12.24</v>
      </c>
      <c r="Q12" s="6">
        <v>54.55</v>
      </c>
    </row>
    <row r="13" spans="1:17" x14ac:dyDescent="0.25">
      <c r="A13" t="s">
        <v>119</v>
      </c>
      <c r="B13" t="s">
        <v>103</v>
      </c>
      <c r="C13" t="s">
        <v>104</v>
      </c>
      <c r="D13" s="7">
        <v>6268</v>
      </c>
      <c r="E13" s="7">
        <v>8870479</v>
      </c>
      <c r="F13" s="6">
        <v>1101</v>
      </c>
      <c r="G13" s="6">
        <v>1415.2</v>
      </c>
      <c r="H13" s="6">
        <v>1589</v>
      </c>
      <c r="I13" s="6">
        <v>1388</v>
      </c>
      <c r="J13" s="6">
        <v>1422</v>
      </c>
      <c r="K13" s="6">
        <v>1454</v>
      </c>
      <c r="L13" s="6">
        <v>0</v>
      </c>
      <c r="M13" s="6">
        <v>1424</v>
      </c>
      <c r="N13" s="6">
        <v>52.13</v>
      </c>
      <c r="O13" s="6">
        <v>11.43</v>
      </c>
      <c r="P13" s="6">
        <v>12.31</v>
      </c>
      <c r="Q13" s="6">
        <v>52.59</v>
      </c>
    </row>
    <row r="14" spans="1:17" x14ac:dyDescent="0.25">
      <c r="A14" t="s">
        <v>111</v>
      </c>
      <c r="B14" t="s">
        <v>103</v>
      </c>
      <c r="C14" t="s">
        <v>104</v>
      </c>
      <c r="D14" s="7">
        <v>13528</v>
      </c>
      <c r="E14" s="7">
        <v>19294186</v>
      </c>
      <c r="F14" s="6">
        <v>1100</v>
      </c>
      <c r="G14" s="6">
        <v>1426.2</v>
      </c>
      <c r="H14" s="6">
        <v>1598</v>
      </c>
      <c r="I14" s="6">
        <v>1406</v>
      </c>
      <c r="J14" s="6">
        <v>1431</v>
      </c>
      <c r="K14" s="6">
        <v>1458</v>
      </c>
      <c r="L14" s="6">
        <v>0</v>
      </c>
      <c r="M14" s="6">
        <v>1433</v>
      </c>
      <c r="N14" s="6">
        <v>51.85</v>
      </c>
      <c r="O14" s="6">
        <v>10.63</v>
      </c>
      <c r="P14" s="6">
        <v>12.27</v>
      </c>
      <c r="Q14" s="6">
        <v>53.21</v>
      </c>
    </row>
    <row r="15" spans="1:17" x14ac:dyDescent="0.25">
      <c r="A15" t="s">
        <v>109</v>
      </c>
      <c r="B15" t="s">
        <v>103</v>
      </c>
      <c r="C15" t="s">
        <v>104</v>
      </c>
      <c r="D15" s="7">
        <v>17115</v>
      </c>
      <c r="E15" s="7">
        <v>24403578</v>
      </c>
      <c r="F15" s="6">
        <v>1100</v>
      </c>
      <c r="G15" s="6">
        <v>1425.9</v>
      </c>
      <c r="H15" s="6">
        <v>1600</v>
      </c>
      <c r="I15" s="6">
        <v>1409</v>
      </c>
      <c r="J15" s="6">
        <v>1434</v>
      </c>
      <c r="K15" s="6">
        <v>1453</v>
      </c>
      <c r="L15" s="6">
        <v>0</v>
      </c>
      <c r="M15" s="6">
        <v>1435</v>
      </c>
      <c r="N15" s="6">
        <v>51.83</v>
      </c>
      <c r="O15" s="6">
        <v>10.88</v>
      </c>
      <c r="P15" s="6">
        <v>12.27</v>
      </c>
      <c r="Q15" s="6">
        <v>53.55</v>
      </c>
    </row>
    <row r="16" spans="1:17" x14ac:dyDescent="0.25">
      <c r="A16" t="s">
        <v>107</v>
      </c>
      <c r="B16" t="s">
        <v>103</v>
      </c>
      <c r="C16" t="s">
        <v>104</v>
      </c>
      <c r="D16" s="7">
        <v>15391</v>
      </c>
      <c r="E16" s="7">
        <v>21987342</v>
      </c>
      <c r="F16" s="6">
        <v>1100</v>
      </c>
      <c r="G16" s="6">
        <v>1428.6</v>
      </c>
      <c r="H16" s="6">
        <v>1600</v>
      </c>
      <c r="I16" s="6">
        <v>1404</v>
      </c>
      <c r="J16" s="6">
        <v>1438</v>
      </c>
      <c r="K16" s="6">
        <v>1463</v>
      </c>
      <c r="L16" s="6">
        <v>0</v>
      </c>
      <c r="M16" s="6">
        <v>1439</v>
      </c>
      <c r="N16" s="6">
        <v>51.85</v>
      </c>
      <c r="O16" s="6">
        <v>10.57</v>
      </c>
      <c r="P16" s="6">
        <v>12.28</v>
      </c>
      <c r="Q16" s="6">
        <v>53.17</v>
      </c>
    </row>
    <row r="17" spans="1:17" x14ac:dyDescent="0.25">
      <c r="A17" t="s">
        <v>108</v>
      </c>
      <c r="B17" t="s">
        <v>103</v>
      </c>
      <c r="C17" t="s">
        <v>104</v>
      </c>
      <c r="D17" s="7">
        <v>26013</v>
      </c>
      <c r="E17" s="7">
        <v>36796768</v>
      </c>
      <c r="F17" s="6">
        <v>1100</v>
      </c>
      <c r="G17" s="6">
        <v>1414.6</v>
      </c>
      <c r="H17" s="6">
        <v>1599</v>
      </c>
      <c r="I17" s="6">
        <v>1396</v>
      </c>
      <c r="J17" s="6">
        <v>1422</v>
      </c>
      <c r="K17" s="6">
        <v>1448</v>
      </c>
      <c r="L17" s="6">
        <v>0</v>
      </c>
      <c r="M17" s="6">
        <v>1423</v>
      </c>
      <c r="N17" s="6">
        <v>51.53</v>
      </c>
      <c r="O17" s="6">
        <v>11.01</v>
      </c>
      <c r="P17" s="6">
        <v>12.25</v>
      </c>
      <c r="Q17" s="6">
        <v>52.99</v>
      </c>
    </row>
    <row r="18" spans="1:17" x14ac:dyDescent="0.25">
      <c r="A18" t="s">
        <v>112</v>
      </c>
      <c r="B18" t="s">
        <v>103</v>
      </c>
      <c r="C18" t="s">
        <v>104</v>
      </c>
      <c r="D18" s="7">
        <v>3</v>
      </c>
      <c r="E18" s="7">
        <v>4404</v>
      </c>
      <c r="F18" s="6">
        <v>1421</v>
      </c>
      <c r="G18" s="6">
        <v>1468</v>
      </c>
      <c r="H18" s="6">
        <v>1518</v>
      </c>
      <c r="I18" s="6">
        <v>1443</v>
      </c>
      <c r="J18" s="6">
        <v>1465</v>
      </c>
      <c r="K18" s="6">
        <v>1491.5</v>
      </c>
      <c r="L18" s="6">
        <v>0</v>
      </c>
      <c r="M18" s="6">
        <v>1465</v>
      </c>
      <c r="N18" s="6">
        <v>63.35</v>
      </c>
      <c r="O18" s="6">
        <v>14.92</v>
      </c>
      <c r="P18" s="6">
        <v>13.08</v>
      </c>
      <c r="Q18" s="6">
        <v>52.23</v>
      </c>
    </row>
    <row r="19" spans="1:17" x14ac:dyDescent="0.25">
      <c r="A19" t="s">
        <v>110</v>
      </c>
      <c r="B19" t="s">
        <v>103</v>
      </c>
      <c r="C19" t="s">
        <v>104</v>
      </c>
      <c r="D19" s="7">
        <v>14056</v>
      </c>
      <c r="E19" s="7">
        <v>19872354</v>
      </c>
      <c r="F19" s="6">
        <v>1100</v>
      </c>
      <c r="G19" s="6">
        <v>1413.8</v>
      </c>
      <c r="H19" s="6">
        <v>1600</v>
      </c>
      <c r="I19" s="6">
        <v>1395</v>
      </c>
      <c r="J19" s="6">
        <v>1427</v>
      </c>
      <c r="K19" s="6">
        <v>1455</v>
      </c>
      <c r="L19" s="6">
        <v>0</v>
      </c>
      <c r="M19" s="6">
        <v>1428</v>
      </c>
      <c r="N19" s="6">
        <v>51.51</v>
      </c>
      <c r="O19" s="6">
        <v>10.86</v>
      </c>
      <c r="P19" s="6">
        <v>12.23</v>
      </c>
      <c r="Q19" s="6">
        <v>53.01</v>
      </c>
    </row>
    <row r="20" spans="1:17" x14ac:dyDescent="0.25">
      <c r="A20" t="s">
        <v>106</v>
      </c>
      <c r="B20" t="s">
        <v>103</v>
      </c>
      <c r="C20" t="s">
        <v>104</v>
      </c>
      <c r="D20" s="7">
        <v>93</v>
      </c>
      <c r="E20" s="7">
        <v>134628</v>
      </c>
      <c r="F20" s="6">
        <v>1290</v>
      </c>
      <c r="G20" s="6">
        <v>1447.6</v>
      </c>
      <c r="H20" s="6">
        <v>1570</v>
      </c>
      <c r="I20" s="6">
        <v>1434</v>
      </c>
      <c r="J20" s="6">
        <v>1449</v>
      </c>
      <c r="K20" s="6">
        <v>1468</v>
      </c>
      <c r="L20" s="6">
        <v>0</v>
      </c>
      <c r="M20" s="6">
        <v>1449</v>
      </c>
      <c r="N20" s="6">
        <v>48.92</v>
      </c>
      <c r="O20" s="6">
        <v>9.6</v>
      </c>
      <c r="P20" s="6">
        <v>11.98</v>
      </c>
      <c r="Q20" s="6">
        <v>54.87</v>
      </c>
    </row>
    <row r="21" spans="1:17" x14ac:dyDescent="0.25">
      <c r="A21" t="s">
        <v>115</v>
      </c>
      <c r="B21" t="s">
        <v>103</v>
      </c>
      <c r="C21" t="s">
        <v>104</v>
      </c>
      <c r="D21" s="7">
        <v>27739</v>
      </c>
      <c r="E21" s="7">
        <v>39189098</v>
      </c>
      <c r="F21" s="6">
        <v>1100</v>
      </c>
      <c r="G21" s="6">
        <v>1412.8</v>
      </c>
      <c r="H21" s="6">
        <v>1600</v>
      </c>
      <c r="I21" s="6">
        <v>1393</v>
      </c>
      <c r="J21" s="6">
        <v>1420</v>
      </c>
      <c r="K21" s="6">
        <v>1445</v>
      </c>
      <c r="L21" s="6">
        <v>0</v>
      </c>
      <c r="M21" s="6">
        <v>1421</v>
      </c>
      <c r="N21" s="6">
        <v>49.45</v>
      </c>
      <c r="O21" s="6">
        <v>9.82</v>
      </c>
      <c r="P21" s="6">
        <v>12.05</v>
      </c>
      <c r="Q21" s="6">
        <v>52.92</v>
      </c>
    </row>
    <row r="22" spans="1:17" x14ac:dyDescent="0.25">
      <c r="A22" t="s">
        <v>116</v>
      </c>
      <c r="B22" t="s">
        <v>103</v>
      </c>
      <c r="C22" t="s">
        <v>104</v>
      </c>
      <c r="D22" s="7">
        <v>5758</v>
      </c>
      <c r="E22" s="7">
        <v>8173363</v>
      </c>
      <c r="F22" s="6">
        <v>1101</v>
      </c>
      <c r="G22" s="6">
        <v>1419.5</v>
      </c>
      <c r="H22" s="6">
        <v>1599</v>
      </c>
      <c r="I22" s="6">
        <v>1396</v>
      </c>
      <c r="J22" s="6">
        <v>1425</v>
      </c>
      <c r="K22" s="6">
        <v>1451</v>
      </c>
      <c r="L22" s="6">
        <v>0</v>
      </c>
      <c r="M22" s="6">
        <v>1426</v>
      </c>
      <c r="N22" s="6">
        <v>49.41</v>
      </c>
      <c r="O22" s="6">
        <v>9.76</v>
      </c>
      <c r="P22" s="6">
        <v>12.06</v>
      </c>
      <c r="Q22" s="6">
        <v>53.34</v>
      </c>
    </row>
    <row r="24" spans="1:17" x14ac:dyDescent="0.25">
      <c r="A24" t="s">
        <v>127</v>
      </c>
      <c r="D24" s="6">
        <f>AVERAGE(D2:D23)</f>
        <v>17513</v>
      </c>
      <c r="E24" s="6">
        <f t="shared" ref="E24:Q24" si="0">AVERAGE(E2:E23)</f>
        <v>24797095.380952381</v>
      </c>
      <c r="F24" s="6">
        <f t="shared" si="0"/>
        <v>1124.4761904761904</v>
      </c>
      <c r="G24" s="6">
        <f t="shared" si="0"/>
        <v>1418.5142857142857</v>
      </c>
      <c r="H24" s="6">
        <f t="shared" si="0"/>
        <v>1591.7142857142858</v>
      </c>
      <c r="I24" s="6">
        <f t="shared" si="0"/>
        <v>1397.6666666666667</v>
      </c>
      <c r="J24" s="6">
        <f t="shared" si="0"/>
        <v>1425.9047619047619</v>
      </c>
      <c r="K24" s="6">
        <f t="shared" si="0"/>
        <v>1452.3095238095239</v>
      </c>
      <c r="L24" s="6">
        <f t="shared" si="0"/>
        <v>0</v>
      </c>
      <c r="M24" s="6">
        <f t="shared" si="0"/>
        <v>1427.0952380952381</v>
      </c>
      <c r="N24" s="6">
        <f t="shared" si="0"/>
        <v>51.401904761904767</v>
      </c>
      <c r="O24" s="6">
        <f t="shared" si="0"/>
        <v>10.743809523809521</v>
      </c>
      <c r="P24" s="6">
        <f t="shared" si="0"/>
        <v>12.220952380952383</v>
      </c>
      <c r="Q24" s="6">
        <f t="shared" si="0"/>
        <v>53.033333333333324</v>
      </c>
    </row>
    <row r="25" spans="1:17" x14ac:dyDescent="0.25">
      <c r="A25" t="s">
        <v>128</v>
      </c>
      <c r="D25" s="6">
        <f>SUM(D2:D22)</f>
        <v>367773</v>
      </c>
      <c r="E25" s="6">
        <f t="shared" ref="E25:Q25" si="1">SUM(E2:E22)</f>
        <v>520739003</v>
      </c>
      <c r="F25" s="6">
        <f t="shared" si="1"/>
        <v>23614</v>
      </c>
      <c r="G25" s="6">
        <f t="shared" si="1"/>
        <v>29788.799999999999</v>
      </c>
      <c r="H25" s="6">
        <f t="shared" si="1"/>
        <v>33426</v>
      </c>
      <c r="I25" s="6">
        <f t="shared" si="1"/>
        <v>29351</v>
      </c>
      <c r="J25" s="6">
        <f t="shared" si="1"/>
        <v>29944</v>
      </c>
      <c r="K25" s="6">
        <f t="shared" si="1"/>
        <v>30498.5</v>
      </c>
      <c r="L25" s="6">
        <f t="shared" si="1"/>
        <v>0</v>
      </c>
      <c r="M25" s="6">
        <f t="shared" si="1"/>
        <v>29969</v>
      </c>
      <c r="N25" s="6">
        <f t="shared" si="1"/>
        <v>1079.44</v>
      </c>
      <c r="O25" s="6">
        <f t="shared" si="1"/>
        <v>225.61999999999992</v>
      </c>
      <c r="P25" s="6">
        <f t="shared" si="1"/>
        <v>256.64000000000004</v>
      </c>
      <c r="Q25" s="6">
        <f t="shared" si="1"/>
        <v>1113.6999999999998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mapping_file</vt:lpstr>
      <vt:lpstr>Sheet1</vt:lpstr>
      <vt:lpstr>seqkit_raw</vt:lpstr>
      <vt:lpstr>seqkit_filtered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Muijzer</dc:creator>
  <cp:lastModifiedBy>Nina Dombrowski</cp:lastModifiedBy>
  <dcterms:created xsi:type="dcterms:W3CDTF">2024-10-21T07:21:48Z</dcterms:created>
  <dcterms:modified xsi:type="dcterms:W3CDTF">2024-10-23T08:37:16Z</dcterms:modified>
</cp:coreProperties>
</file>