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dyet_000\Desktop\Class Folders\Spring 2016\ERHS 642\Homework Assignments\"/>
    </mc:Choice>
  </mc:AlternateContent>
  <bookViews>
    <workbookView minimized="1" xWindow="0" yWindow="0" windowWidth="4290" windowHeight="54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/>
  <c r="M5" i="1"/>
  <c r="N3" i="1"/>
  <c r="O3" i="1"/>
  <c r="M3" i="1"/>
  <c r="O4" i="1"/>
  <c r="N4" i="1"/>
  <c r="M4" i="1"/>
  <c r="D10" i="1"/>
  <c r="D11" i="1"/>
  <c r="D9" i="1"/>
  <c r="C10" i="1"/>
  <c r="E11" i="2"/>
  <c r="K9" i="1"/>
  <c r="J9" i="1"/>
  <c r="C11" i="1"/>
  <c r="C9" i="1"/>
  <c r="J11" i="1" l="1"/>
  <c r="K11" i="1"/>
  <c r="J10" i="1"/>
  <c r="K10" i="1"/>
</calcChain>
</file>

<file path=xl/sharedStrings.xml><?xml version="1.0" encoding="utf-8"?>
<sst xmlns="http://schemas.openxmlformats.org/spreadsheetml/2006/main" count="35" uniqueCount="17">
  <si>
    <t>White (1)</t>
  </si>
  <si>
    <t>Black (2)</t>
  </si>
  <si>
    <t>Other (3)</t>
  </si>
  <si>
    <t>RACE</t>
  </si>
  <si>
    <t>LOW</t>
  </si>
  <si>
    <t>Black vs White</t>
  </si>
  <si>
    <t>Other v White</t>
  </si>
  <si>
    <t>Other v Black</t>
  </si>
  <si>
    <t>OR</t>
  </si>
  <si>
    <t>ln(OR)</t>
  </si>
  <si>
    <t>+</t>
  </si>
  <si>
    <t>-</t>
  </si>
  <si>
    <t>95% CI?</t>
  </si>
  <si>
    <t>exponentiated CI?</t>
  </si>
  <si>
    <t>sqrt</t>
  </si>
  <si>
    <t>SE</t>
  </si>
  <si>
    <t>*1.96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</si>
</sst>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G1" workbookViewId="0">
      <selection activeCell="O6" sqref="O6:O8"/>
    </sheetView>
  </sheetViews>
  <sheetFormatPr defaultRowHeight="15" x14ac:dyDescent="0.25"/>
  <cols>
    <col min="2" max="2" width="13.85546875" bestFit="1" customWidth="1"/>
  </cols>
  <sheetData>
    <row r="1" spans="1:15" x14ac:dyDescent="0.25">
      <c r="C1" s="2" t="s">
        <v>4</v>
      </c>
      <c r="D1" s="2"/>
    </row>
    <row r="2" spans="1:15" x14ac:dyDescent="0.25">
      <c r="C2">
        <v>1</v>
      </c>
      <c r="D2">
        <v>0</v>
      </c>
      <c r="K2" t="s">
        <v>9</v>
      </c>
      <c r="L2" t="s">
        <v>15</v>
      </c>
      <c r="M2" t="s">
        <v>16</v>
      </c>
      <c r="N2" t="s">
        <v>11</v>
      </c>
      <c r="O2" t="s">
        <v>10</v>
      </c>
    </row>
    <row r="3" spans="1:15" x14ac:dyDescent="0.25">
      <c r="A3" s="3" t="s">
        <v>3</v>
      </c>
      <c r="B3" t="s">
        <v>0</v>
      </c>
      <c r="C3">
        <v>28</v>
      </c>
      <c r="D3">
        <v>71</v>
      </c>
      <c r="G3" t="s">
        <v>2</v>
      </c>
      <c r="H3">
        <v>21</v>
      </c>
      <c r="I3">
        <v>46</v>
      </c>
      <c r="K3" s="4">
        <v>0.14635640810043943</v>
      </c>
      <c r="L3" s="9">
        <v>0.34510000000000002</v>
      </c>
      <c r="M3">
        <f>L3*1.96</f>
        <v>0.676396</v>
      </c>
      <c r="N3">
        <f>K3-M3</f>
        <v>-0.53003959189956062</v>
      </c>
      <c r="O3">
        <f>M3+K3</f>
        <v>0.82275240810043937</v>
      </c>
    </row>
    <row r="4" spans="1:15" x14ac:dyDescent="0.25">
      <c r="A4" s="3"/>
      <c r="B4" t="s">
        <v>1</v>
      </c>
      <c r="C4">
        <v>11</v>
      </c>
      <c r="D4">
        <v>12</v>
      </c>
      <c r="G4" t="s">
        <v>1</v>
      </c>
      <c r="H4">
        <v>11</v>
      </c>
      <c r="I4">
        <v>12</v>
      </c>
      <c r="K4">
        <v>0.84</v>
      </c>
      <c r="L4">
        <v>0.47</v>
      </c>
      <c r="M4">
        <f>L4*1.96</f>
        <v>0.92119999999999991</v>
      </c>
      <c r="N4">
        <f>K4-M4</f>
        <v>-8.1199999999999939E-2</v>
      </c>
      <c r="O4">
        <f>K4+M4</f>
        <v>1.7611999999999999</v>
      </c>
    </row>
    <row r="5" spans="1:15" x14ac:dyDescent="0.25">
      <c r="A5" s="3"/>
      <c r="B5" t="s">
        <v>2</v>
      </c>
      <c r="C5">
        <v>21</v>
      </c>
      <c r="D5">
        <v>46</v>
      </c>
      <c r="G5" t="s">
        <v>0</v>
      </c>
      <c r="H5">
        <v>28</v>
      </c>
      <c r="I5">
        <v>71</v>
      </c>
      <c r="K5" s="7">
        <v>-0.69710758177604226</v>
      </c>
      <c r="L5">
        <v>0.49349999999999999</v>
      </c>
      <c r="M5">
        <f>L5*1.96</f>
        <v>0.96726000000000001</v>
      </c>
      <c r="N5">
        <f>K5-M5</f>
        <v>-1.6643675817760424</v>
      </c>
      <c r="O5">
        <f>K5+M5</f>
        <v>0.27015241822395775</v>
      </c>
    </row>
    <row r="6" spans="1:15" x14ac:dyDescent="0.25">
      <c r="K6" s="7">
        <v>0.69710758177604204</v>
      </c>
      <c r="N6" s="7">
        <v>0.58899999999999997</v>
      </c>
      <c r="O6" s="7">
        <v>2.2799999999999998</v>
      </c>
    </row>
    <row r="7" spans="1:15" x14ac:dyDescent="0.25">
      <c r="H7" s="2" t="s">
        <v>12</v>
      </c>
      <c r="I7" s="2"/>
      <c r="J7" s="8" t="s">
        <v>13</v>
      </c>
      <c r="K7" s="8"/>
      <c r="N7" s="7">
        <v>0.92200000000000004</v>
      </c>
      <c r="O7" s="7">
        <v>5.82</v>
      </c>
    </row>
    <row r="8" spans="1:15" x14ac:dyDescent="0.25">
      <c r="C8" s="5" t="s">
        <v>8</v>
      </c>
      <c r="D8" s="6" t="s">
        <v>9</v>
      </c>
      <c r="H8" s="1" t="s">
        <v>11</v>
      </c>
      <c r="I8" s="1" t="s">
        <v>10</v>
      </c>
      <c r="J8" s="5" t="s">
        <v>11</v>
      </c>
      <c r="K8" s="5" t="s">
        <v>10</v>
      </c>
      <c r="N8" s="7">
        <v>0.1893</v>
      </c>
      <c r="O8" s="7">
        <v>1.31</v>
      </c>
    </row>
    <row r="9" spans="1:15" x14ac:dyDescent="0.25">
      <c r="B9" s="4" t="s">
        <v>5</v>
      </c>
      <c r="C9" s="4">
        <f>(D3*C4)/(C3*D4)</f>
        <v>2.3244047619047619</v>
      </c>
      <c r="D9" s="7">
        <f>LN(C9)</f>
        <v>0.84346398987648175</v>
      </c>
      <c r="J9" s="4">
        <f>EXP(H9)</f>
        <v>1</v>
      </c>
      <c r="K9" s="4">
        <f>EXP(I9)</f>
        <v>1</v>
      </c>
    </row>
    <row r="10" spans="1:15" x14ac:dyDescent="0.25">
      <c r="B10" s="4" t="s">
        <v>6</v>
      </c>
      <c r="C10" s="4">
        <f>(C5*D3)/(C3*D5)</f>
        <v>1.1576086956521738</v>
      </c>
      <c r="D10" s="7">
        <f t="shared" ref="D10:D11" si="0">LN(C10)</f>
        <v>0.14635640810043943</v>
      </c>
      <c r="J10" s="4">
        <f>EXP(H10)</f>
        <v>1</v>
      </c>
      <c r="K10" s="4">
        <f>EXP(I10)</f>
        <v>1</v>
      </c>
    </row>
    <row r="11" spans="1:15" x14ac:dyDescent="0.25">
      <c r="B11" s="4" t="s">
        <v>7</v>
      </c>
      <c r="C11" s="4">
        <f>(D4*C5)/(C4*D5)</f>
        <v>0.49802371541501977</v>
      </c>
      <c r="D11" s="7">
        <f t="shared" si="0"/>
        <v>-0.69710758177604226</v>
      </c>
      <c r="J11" s="4">
        <f>EXP(H11)</f>
        <v>1</v>
      </c>
      <c r="K11" s="4">
        <f>EXP(I11)</f>
        <v>1</v>
      </c>
    </row>
    <row r="16" spans="1:15" x14ac:dyDescent="0.25">
      <c r="B16" s="4"/>
      <c r="C16" s="4" t="s">
        <v>8</v>
      </c>
      <c r="D16" s="4" t="s">
        <v>9</v>
      </c>
      <c r="E16" s="8" t="s">
        <v>13</v>
      </c>
      <c r="F16" s="8"/>
    </row>
    <row r="17" spans="2:6" x14ac:dyDescent="0.25">
      <c r="B17" s="4" t="s">
        <v>5</v>
      </c>
      <c r="C17" s="4">
        <v>2.3244047619047619</v>
      </c>
      <c r="D17" s="4">
        <v>0.84346398987648175</v>
      </c>
      <c r="E17" s="4">
        <v>1.0879146093027019</v>
      </c>
      <c r="F17" s="4">
        <v>5.877847603147015</v>
      </c>
    </row>
    <row r="18" spans="2:6" x14ac:dyDescent="0.25">
      <c r="B18" s="4" t="s">
        <v>6</v>
      </c>
      <c r="C18" s="4">
        <v>1.1576086956521738</v>
      </c>
      <c r="D18" s="4">
        <v>0.14635640810043943</v>
      </c>
      <c r="E18" s="4">
        <v>1.6993033307905634</v>
      </c>
      <c r="F18" s="4">
        <v>2.2771648397518032</v>
      </c>
    </row>
    <row r="19" spans="2:6" x14ac:dyDescent="0.25">
      <c r="B19" s="4" t="s">
        <v>7</v>
      </c>
      <c r="C19" s="4">
        <v>0.49802371541501977</v>
      </c>
      <c r="D19" s="4">
        <v>-0.69710758177604226</v>
      </c>
      <c r="E19" s="4">
        <v>5.2829436494667492</v>
      </c>
      <c r="F19" s="4">
        <v>1.3103159458659581</v>
      </c>
    </row>
  </sheetData>
  <mergeCells count="5">
    <mergeCell ref="C1:D1"/>
    <mergeCell ref="A3:A5"/>
    <mergeCell ref="H7:I7"/>
    <mergeCell ref="J7:K7"/>
    <mergeCell ref="E16:F16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3"/>
  <sheetViews>
    <sheetView workbookViewId="0">
      <selection activeCell="D17" sqref="D17"/>
    </sheetView>
  </sheetViews>
  <sheetFormatPr defaultRowHeight="15" x14ac:dyDescent="0.25"/>
  <sheetData>
    <row r="6" spans="4:9" x14ac:dyDescent="0.25">
      <c r="E6">
        <v>1</v>
      </c>
      <c r="F6">
        <v>0</v>
      </c>
    </row>
    <row r="7" spans="4:9" x14ac:dyDescent="0.25">
      <c r="D7">
        <v>1</v>
      </c>
      <c r="E7">
        <v>24</v>
      </c>
      <c r="F7">
        <v>60</v>
      </c>
    </row>
    <row r="8" spans="4:9" x14ac:dyDescent="0.25">
      <c r="D8">
        <v>0</v>
      </c>
      <c r="E8">
        <v>16</v>
      </c>
      <c r="F8">
        <v>100</v>
      </c>
    </row>
    <row r="9" spans="4:9" x14ac:dyDescent="0.25">
      <c r="H9" t="s">
        <v>10</v>
      </c>
      <c r="I9" t="s">
        <v>11</v>
      </c>
    </row>
    <row r="10" spans="4:9" x14ac:dyDescent="0.25">
      <c r="F10" t="s">
        <v>14</v>
      </c>
      <c r="H10">
        <v>5.0599999999999996</v>
      </c>
      <c r="I10">
        <v>1.23</v>
      </c>
    </row>
    <row r="11" spans="4:9" x14ac:dyDescent="0.25">
      <c r="D11" t="s">
        <v>8</v>
      </c>
      <c r="E11">
        <f>(E7*F8)/(E8*F7)</f>
        <v>2.5</v>
      </c>
      <c r="F11">
        <v>0.36</v>
      </c>
    </row>
    <row r="13" spans="4:9" x14ac:dyDescent="0.25">
      <c r="F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ndyetz@live.com</dc:creator>
  <cp:lastModifiedBy>ndyetz@live.com</cp:lastModifiedBy>
  <dcterms:created xsi:type="dcterms:W3CDTF">2016-02-16T02:25:01Z</dcterms:created>
  <dcterms:modified xsi:type="dcterms:W3CDTF">2016-02-17T22:27:13Z</dcterms:modified>
</cp:coreProperties>
</file>