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Корреляция" sheetId="1" r:id="rId1"/>
    <sheet name="Регрессия" sheetId="2" r:id="rId2"/>
    <sheet name="Пример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S29" i="3" l="1"/>
  <c r="R29" i="3"/>
  <c r="S28" i="3"/>
  <c r="S27" i="3"/>
  <c r="S26" i="3"/>
  <c r="R28" i="3"/>
  <c r="R27" i="3"/>
  <c r="R26" i="3"/>
  <c r="O29" i="3"/>
  <c r="N29" i="3"/>
  <c r="O26" i="3"/>
  <c r="N26" i="3"/>
  <c r="O27" i="3"/>
  <c r="N27" i="3"/>
  <c r="O28" i="3"/>
  <c r="N28" i="3"/>
  <c r="K29" i="3"/>
  <c r="K26" i="3"/>
  <c r="J26" i="3"/>
  <c r="K27" i="3"/>
  <c r="K28" i="3"/>
  <c r="J29" i="3"/>
  <c r="J28" i="3" l="1"/>
  <c r="J27" i="3"/>
  <c r="L4" i="2" l="1"/>
  <c r="L3" i="2"/>
  <c r="T26" i="3"/>
  <c r="P26" i="3"/>
  <c r="L26" i="3"/>
  <c r="Q26" i="3"/>
  <c r="M26" i="3"/>
  <c r="I26" i="3"/>
</calcChain>
</file>

<file path=xl/sharedStrings.xml><?xml version="1.0" encoding="utf-8"?>
<sst xmlns="http://schemas.openxmlformats.org/spreadsheetml/2006/main" count="138" uniqueCount="83">
  <si>
    <t>Задание 1</t>
  </si>
  <si>
    <t>№ предприятия</t>
  </si>
  <si>
    <t>Столбец 1</t>
  </si>
  <si>
    <t>Столбец 2</t>
  </si>
  <si>
    <t>Столбец 3</t>
  </si>
  <si>
    <t>Задание 2</t>
  </si>
  <si>
    <t>Уровень инфляции</t>
  </si>
  <si>
    <t>Ставка рефинансирования</t>
  </si>
  <si>
    <t>Курс $</t>
  </si>
  <si>
    <t>Семья</t>
  </si>
  <si>
    <t>Накопления</t>
  </si>
  <si>
    <t>Доходы</t>
  </si>
  <si>
    <t>Имущество</t>
  </si>
  <si>
    <t>у</t>
  </si>
  <si>
    <r>
      <t>х</t>
    </r>
    <r>
      <rPr>
        <b/>
        <vertAlign val="subscript"/>
        <sz val="14"/>
        <color theme="1"/>
        <rFont val="Times New Roman"/>
        <family val="1"/>
        <charset val="204"/>
      </rPr>
      <t>1</t>
    </r>
  </si>
  <si>
    <r>
      <t>х</t>
    </r>
    <r>
      <rPr>
        <b/>
        <vertAlign val="subscript"/>
        <sz val="14"/>
        <color theme="1"/>
        <rFont val="Times New Roman"/>
        <family val="1"/>
        <charset val="204"/>
      </rPr>
      <t>2</t>
    </r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</si>
  <si>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</si>
  <si>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</si>
  <si>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</si>
  <si>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</si>
  <si>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</si>
  <si>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</si>
  <si>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</si>
  <si>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</si>
  <si>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</si>
  <si>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</si>
  <si>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</si>
  <si>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</si>
  <si>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</si>
  <si>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</si>
  <si>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</si>
  <si>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</si>
  <si>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</si>
  <si>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</si>
  <si>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</si>
  <si>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</si>
  <si>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</si>
  <si>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</si>
  <si>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</si>
  <si>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</si>
  <si>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</si>
  <si>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</si>
  <si>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Остатки</t>
  </si>
  <si>
    <t>Предсказанное 139</t>
  </si>
  <si>
    <t>производительности труда</t>
  </si>
  <si>
    <t>фондоотдачи</t>
  </si>
  <si>
    <t>материалоемкости</t>
  </si>
  <si>
    <t>уровень инфляции</t>
  </si>
  <si>
    <t>ставка рефинансирования</t>
  </si>
  <si>
    <t>курс</t>
  </si>
  <si>
    <t>Анализ</t>
  </si>
  <si>
    <t>Сильная степень обратной линейной зависимости фондоотдачи от материалоемкости производства (-0,97)</t>
  </si>
  <si>
    <t>Сильная степень прямой линейной зависимости производительности труда от фондоотдачи (0,91)</t>
  </si>
  <si>
    <t>Сильная степень обратной линейной зависимости производительности труда от материалоемкости производства(-0,94)</t>
  </si>
  <si>
    <t>Практически линейная связь между уровнем инфляции и ставкой рефинансирования (0,99)</t>
  </si>
  <si>
    <t>Сильная степень обратной линейно связи между уровнем инфляции и курсом (-0,9)</t>
  </si>
  <si>
    <t>Сильная степень обратной линейно связи между ставкой рефинансирования и курсом (-0,91)</t>
  </si>
  <si>
    <t>γ</t>
  </si>
  <si>
    <t>Доверительный интервал</t>
  </si>
  <si>
    <t>Задание 3</t>
  </si>
  <si>
    <t>Задание 4</t>
  </si>
  <si>
    <t>Задание 5</t>
  </si>
  <si>
    <t>Задание 6</t>
  </si>
  <si>
    <t>Слабая связь</t>
  </si>
  <si>
    <t>Задание 7</t>
  </si>
  <si>
    <t>Y</t>
  </si>
  <si>
    <t>х1</t>
  </si>
  <si>
    <t>х2</t>
  </si>
  <si>
    <t>Задание 8</t>
  </si>
  <si>
    <t>Задание 9</t>
  </si>
  <si>
    <t>Предсказанное y</t>
  </si>
  <si>
    <t>Δy = 0.052575 *0.1*x1</t>
  </si>
  <si>
    <t>накопление семьи, имеющей доход 15 тыс.руб. и имущество стоимостью 18 тыс.руб</t>
  </si>
  <si>
    <t>доход семьи возрос на 5 тыс.руб., в то время как стоимость имущества не изменилась</t>
  </si>
  <si>
    <t>доход вырос на 3 тыс.руб., а стоимость имущества на 5 тыс.руб</t>
  </si>
  <si>
    <t>доход увеличится на 10%</t>
  </si>
  <si>
    <t>связи накопления от дохода и имущества</t>
  </si>
  <si>
    <t>доход и имущество</t>
  </si>
  <si>
    <t>какой из факторов в большей степени объясняет изменение результативного показателя</t>
  </si>
  <si>
    <t>насколько тесно связаны между собой доход и накопления</t>
  </si>
  <si>
    <t>показывает для скольки процентов точек объяснено отклонение от заданной прямой</t>
  </si>
  <si>
    <t>модель является удовлетворительной апроксимацией</t>
  </si>
  <si>
    <t>Чем ближе к 1 R квадрат тем точнее модель выражает изучаемую закономерность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</si>
</sst>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5" fillId="0" borderId="2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4" fillId="0" borderId="4" xfId="0" applyFont="1" applyBorder="1" applyAlignment="1">
      <alignment horizontal="justify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justify" vertical="center"/>
    </xf>
    <xf numFmtId="0" fontId="3" fillId="0" borderId="6" xfId="0" applyFont="1" applyFill="1" applyBorder="1" applyAlignment="1">
      <alignment horizontal="centerContinuous"/>
    </xf>
    <xf numFmtId="0" fontId="3" fillId="0" borderId="6" xfId="0" applyFont="1" applyFill="1" applyBorder="1" applyAlignment="1">
      <alignment horizontal="centerContinuous" wrapText="1"/>
    </xf>
    <xf numFmtId="0" fontId="0" fillId="0" borderId="0" xfId="0" applyAlignment="1">
      <alignment wrapText="1"/>
    </xf>
    <xf numFmtId="0" fontId="3" fillId="0" borderId="6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justify" vertical="center" wrapText="1"/>
    </xf>
    <xf numFmtId="0" fontId="7" fillId="0" borderId="0" xfId="0" applyFont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/>
    <xf numFmtId="0" fontId="7" fillId="0" borderId="7" xfId="0" applyFont="1" applyBorder="1" applyAlignment="1"/>
    <xf numFmtId="0" fontId="0" fillId="0" borderId="8" xfId="0" applyBorder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wmf"/><Relationship Id="rId7" Type="http://schemas.openxmlformats.org/officeDocument/2006/relationships/image" Target="../media/image10.wmf"/><Relationship Id="rId2" Type="http://schemas.openxmlformats.org/officeDocument/2006/relationships/image" Target="../media/image5.wmf"/><Relationship Id="rId1" Type="http://schemas.openxmlformats.org/officeDocument/2006/relationships/image" Target="../media/image4.wmf"/><Relationship Id="rId6" Type="http://schemas.openxmlformats.org/officeDocument/2006/relationships/image" Target="../media/image9.wmf"/><Relationship Id="rId5" Type="http://schemas.openxmlformats.org/officeDocument/2006/relationships/image" Target="../media/image8.wmf"/><Relationship Id="rId4" Type="http://schemas.openxmlformats.org/officeDocument/2006/relationships/image" Target="../media/image7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</xdr:row>
          <xdr:rowOff>0</xdr:rowOff>
        </xdr:from>
        <xdr:to>
          <xdr:col>1</xdr:col>
          <xdr:colOff>144780</xdr:colOff>
          <xdr:row>2</xdr:row>
          <xdr:rowOff>190500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</xdr:row>
          <xdr:rowOff>0</xdr:rowOff>
        </xdr:from>
        <xdr:to>
          <xdr:col>2</xdr:col>
          <xdr:colOff>152400</xdr:colOff>
          <xdr:row>2</xdr:row>
          <xdr:rowOff>190500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3</xdr:col>
          <xdr:colOff>152400</xdr:colOff>
          <xdr:row>2</xdr:row>
          <xdr:rowOff>190500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</xdr:colOff>
          <xdr:row>0</xdr:row>
          <xdr:rowOff>152400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1</xdr:col>
          <xdr:colOff>190500</xdr:colOff>
          <xdr:row>0</xdr:row>
          <xdr:rowOff>228600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2</xdr:col>
          <xdr:colOff>205740</xdr:colOff>
          <xdr:row>0</xdr:row>
          <xdr:rowOff>228600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190500</xdr:colOff>
          <xdr:row>0</xdr:row>
          <xdr:rowOff>228600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4</xdr:col>
          <xdr:colOff>167640</xdr:colOff>
          <xdr:row>0</xdr:row>
          <xdr:rowOff>228600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24</xdr:row>
          <xdr:rowOff>0</xdr:rowOff>
        </xdr:from>
        <xdr:to>
          <xdr:col>8</xdr:col>
          <xdr:colOff>457200</xdr:colOff>
          <xdr:row>25</xdr:row>
          <xdr:rowOff>53340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24</xdr:row>
          <xdr:rowOff>0</xdr:rowOff>
        </xdr:from>
        <xdr:to>
          <xdr:col>12</xdr:col>
          <xdr:colOff>99060</xdr:colOff>
          <xdr:row>25</xdr:row>
          <xdr:rowOff>53340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24</xdr:row>
          <xdr:rowOff>0</xdr:rowOff>
        </xdr:from>
        <xdr:to>
          <xdr:col>12</xdr:col>
          <xdr:colOff>457200</xdr:colOff>
          <xdr:row>25</xdr:row>
          <xdr:rowOff>53340</xdr:rowOff>
        </xdr:to>
        <xdr:sp macro="" textlink="">
          <xdr:nvSpPr>
            <xdr:cNvPr id="3084" name="Object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24</xdr:row>
          <xdr:rowOff>0</xdr:rowOff>
        </xdr:from>
        <xdr:to>
          <xdr:col>16</xdr:col>
          <xdr:colOff>99060</xdr:colOff>
          <xdr:row>25</xdr:row>
          <xdr:rowOff>53340</xdr:rowOff>
        </xdr:to>
        <xdr:sp macro="" textlink="">
          <xdr:nvSpPr>
            <xdr:cNvPr id="3085" name="Object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24</xdr:row>
          <xdr:rowOff>0</xdr:rowOff>
        </xdr:from>
        <xdr:to>
          <xdr:col>16</xdr:col>
          <xdr:colOff>457200</xdr:colOff>
          <xdr:row>25</xdr:row>
          <xdr:rowOff>53340</xdr:rowOff>
        </xdr:to>
        <xdr:sp macro="" textlink="">
          <xdr:nvSpPr>
            <xdr:cNvPr id="3086" name="Object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24</xdr:row>
          <xdr:rowOff>0</xdr:rowOff>
        </xdr:from>
        <xdr:to>
          <xdr:col>20</xdr:col>
          <xdr:colOff>99060</xdr:colOff>
          <xdr:row>25</xdr:row>
          <xdr:rowOff>53340</xdr:rowOff>
        </xdr:to>
        <xdr:sp macro="" textlink="">
          <xdr:nvSpPr>
            <xdr:cNvPr id="3087" name="Object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25</xdr:row>
          <xdr:rowOff>0</xdr:rowOff>
        </xdr:from>
        <xdr:to>
          <xdr:col>7</xdr:col>
          <xdr:colOff>190500</xdr:colOff>
          <xdr:row>26</xdr:row>
          <xdr:rowOff>45720</xdr:rowOff>
        </xdr:to>
        <xdr:sp macro="" textlink="">
          <xdr:nvSpPr>
            <xdr:cNvPr id="3088" name="Object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26</xdr:row>
          <xdr:rowOff>0</xdr:rowOff>
        </xdr:from>
        <xdr:to>
          <xdr:col>7</xdr:col>
          <xdr:colOff>205740</xdr:colOff>
          <xdr:row>26</xdr:row>
          <xdr:rowOff>228600</xdr:rowOff>
        </xdr:to>
        <xdr:sp macro="" textlink="">
          <xdr:nvSpPr>
            <xdr:cNvPr id="3089" name="Object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27</xdr:row>
          <xdr:rowOff>0</xdr:rowOff>
        </xdr:from>
        <xdr:to>
          <xdr:col>7</xdr:col>
          <xdr:colOff>190500</xdr:colOff>
          <xdr:row>28</xdr:row>
          <xdr:rowOff>38100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24</xdr:row>
          <xdr:rowOff>0</xdr:rowOff>
        </xdr:from>
        <xdr:to>
          <xdr:col>12</xdr:col>
          <xdr:colOff>457200</xdr:colOff>
          <xdr:row>25</xdr:row>
          <xdr:rowOff>53340</xdr:rowOff>
        </xdr:to>
        <xdr:sp macro="" textlink="">
          <xdr:nvSpPr>
            <xdr:cNvPr id="3101" name="Object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24</xdr:row>
          <xdr:rowOff>0</xdr:rowOff>
        </xdr:from>
        <xdr:to>
          <xdr:col>16</xdr:col>
          <xdr:colOff>457200</xdr:colOff>
          <xdr:row>25</xdr:row>
          <xdr:rowOff>53340</xdr:rowOff>
        </xdr:to>
        <xdr:sp macro="" textlink="">
          <xdr:nvSpPr>
            <xdr:cNvPr id="3102" name="Object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24</xdr:row>
          <xdr:rowOff>0</xdr:rowOff>
        </xdr:from>
        <xdr:to>
          <xdr:col>16</xdr:col>
          <xdr:colOff>99060</xdr:colOff>
          <xdr:row>25</xdr:row>
          <xdr:rowOff>53340</xdr:rowOff>
        </xdr:to>
        <xdr:sp macro="" textlink="">
          <xdr:nvSpPr>
            <xdr:cNvPr id="3103" name="Object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24</xdr:row>
          <xdr:rowOff>0</xdr:rowOff>
        </xdr:from>
        <xdr:to>
          <xdr:col>20</xdr:col>
          <xdr:colOff>99060</xdr:colOff>
          <xdr:row>25</xdr:row>
          <xdr:rowOff>53340</xdr:rowOff>
        </xdr:to>
        <xdr:sp macro="" textlink="">
          <xdr:nvSpPr>
            <xdr:cNvPr id="3104" name="Object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43</xdr:row>
          <xdr:rowOff>0</xdr:rowOff>
        </xdr:from>
        <xdr:to>
          <xdr:col>0</xdr:col>
          <xdr:colOff>190500</xdr:colOff>
          <xdr:row>44</xdr:row>
          <xdr:rowOff>45720</xdr:rowOff>
        </xdr:to>
        <xdr:sp macro="" textlink="">
          <xdr:nvSpPr>
            <xdr:cNvPr id="3105" name="Object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44</xdr:row>
          <xdr:rowOff>0</xdr:rowOff>
        </xdr:from>
        <xdr:to>
          <xdr:col>0</xdr:col>
          <xdr:colOff>205740</xdr:colOff>
          <xdr:row>45</xdr:row>
          <xdr:rowOff>45720</xdr:rowOff>
        </xdr:to>
        <xdr:sp macro="" textlink="">
          <xdr:nvSpPr>
            <xdr:cNvPr id="3106" name="Object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45</xdr:row>
          <xdr:rowOff>0</xdr:rowOff>
        </xdr:from>
        <xdr:to>
          <xdr:col>0</xdr:col>
          <xdr:colOff>190500</xdr:colOff>
          <xdr:row>46</xdr:row>
          <xdr:rowOff>38100</xdr:rowOff>
        </xdr:to>
        <xdr:sp macro="" textlink="">
          <xdr:nvSpPr>
            <xdr:cNvPr id="3107" name="Object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13" Type="http://schemas.openxmlformats.org/officeDocument/2006/relationships/image" Target="../media/image8.wmf"/><Relationship Id="rId18" Type="http://schemas.openxmlformats.org/officeDocument/2006/relationships/oleObject" Target="../embeddings/oleObject11.bin"/><Relationship Id="rId26" Type="http://schemas.openxmlformats.org/officeDocument/2006/relationships/oleObject" Target="../embeddings/oleObject19.bin"/><Relationship Id="rId3" Type="http://schemas.openxmlformats.org/officeDocument/2006/relationships/vmlDrawing" Target="../drawings/vmlDrawing2.vml"/><Relationship Id="rId21" Type="http://schemas.openxmlformats.org/officeDocument/2006/relationships/oleObject" Target="../embeddings/oleObject14.bin"/><Relationship Id="rId7" Type="http://schemas.openxmlformats.org/officeDocument/2006/relationships/image" Target="../media/image5.wmf"/><Relationship Id="rId12" Type="http://schemas.openxmlformats.org/officeDocument/2006/relationships/oleObject" Target="../embeddings/oleObject8.bin"/><Relationship Id="rId17" Type="http://schemas.openxmlformats.org/officeDocument/2006/relationships/image" Target="../media/image10.wmf"/><Relationship Id="rId25" Type="http://schemas.openxmlformats.org/officeDocument/2006/relationships/oleObject" Target="../embeddings/oleObject18.bin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10.bin"/><Relationship Id="rId20" Type="http://schemas.openxmlformats.org/officeDocument/2006/relationships/oleObject" Target="../embeddings/oleObject13.bin"/><Relationship Id="rId29" Type="http://schemas.openxmlformats.org/officeDocument/2006/relationships/oleObject" Target="../embeddings/oleObject22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7.wmf"/><Relationship Id="rId24" Type="http://schemas.openxmlformats.org/officeDocument/2006/relationships/oleObject" Target="../embeddings/oleObject17.bin"/><Relationship Id="rId5" Type="http://schemas.openxmlformats.org/officeDocument/2006/relationships/image" Target="../media/image4.wmf"/><Relationship Id="rId15" Type="http://schemas.openxmlformats.org/officeDocument/2006/relationships/image" Target="../media/image9.wmf"/><Relationship Id="rId23" Type="http://schemas.openxmlformats.org/officeDocument/2006/relationships/oleObject" Target="../embeddings/oleObject16.bin"/><Relationship Id="rId28" Type="http://schemas.openxmlformats.org/officeDocument/2006/relationships/oleObject" Target="../embeddings/oleObject21.bin"/><Relationship Id="rId10" Type="http://schemas.openxmlformats.org/officeDocument/2006/relationships/oleObject" Target="../embeddings/oleObject7.bin"/><Relationship Id="rId19" Type="http://schemas.openxmlformats.org/officeDocument/2006/relationships/oleObject" Target="../embeddings/oleObject12.bin"/><Relationship Id="rId31" Type="http://schemas.openxmlformats.org/officeDocument/2006/relationships/oleObject" Target="../embeddings/oleObject24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6.wmf"/><Relationship Id="rId14" Type="http://schemas.openxmlformats.org/officeDocument/2006/relationships/oleObject" Target="../embeddings/oleObject9.bin"/><Relationship Id="rId22" Type="http://schemas.openxmlformats.org/officeDocument/2006/relationships/oleObject" Target="../embeddings/oleObject15.bin"/><Relationship Id="rId27" Type="http://schemas.openxmlformats.org/officeDocument/2006/relationships/oleObject" Target="../embeddings/oleObject20.bin"/><Relationship Id="rId30" Type="http://schemas.openxmlformats.org/officeDocument/2006/relationships/oleObject" Target="../embeddings/oleObject2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topLeftCell="A3" zoomScale="77" zoomScaleNormal="70" workbookViewId="0">
      <selection activeCell="C38" sqref="C38"/>
    </sheetView>
  </sheetViews>
  <sheetFormatPr defaultRowHeight="14.4" x14ac:dyDescent="0.3"/>
  <cols>
    <col min="1" max="1" width="16.5546875" customWidth="1"/>
    <col min="4" max="4" width="8.88671875" customWidth="1"/>
    <col min="6" max="6" width="14.5546875" customWidth="1"/>
    <col min="7" max="7" width="15.44140625" customWidth="1"/>
    <col min="8" max="8" width="13" customWidth="1"/>
    <col min="9" max="9" width="15" customWidth="1"/>
  </cols>
  <sheetData>
    <row r="1" spans="1:10" x14ac:dyDescent="0.3">
      <c r="A1" t="s">
        <v>0</v>
      </c>
    </row>
    <row r="2" spans="1:10" ht="15" thickBot="1" x14ac:dyDescent="0.35"/>
    <row r="3" spans="1:10" ht="36.6" thickBot="1" x14ac:dyDescent="0.35">
      <c r="A3" s="1" t="s">
        <v>1</v>
      </c>
      <c r="B3" s="2"/>
      <c r="C3" s="2"/>
      <c r="D3" s="2"/>
    </row>
    <row r="4" spans="1:10" ht="18.600000000000001" thickBot="1" x14ac:dyDescent="0.35">
      <c r="A4" s="3">
        <v>1</v>
      </c>
      <c r="B4" s="4">
        <v>6</v>
      </c>
      <c r="C4" s="4">
        <v>2</v>
      </c>
      <c r="D4" s="4">
        <v>25</v>
      </c>
    </row>
    <row r="5" spans="1:10" ht="18.600000000000001" thickBot="1" x14ac:dyDescent="0.35">
      <c r="A5" s="3">
        <v>2</v>
      </c>
      <c r="B5" s="4">
        <v>4.9000000000000004</v>
      </c>
      <c r="C5" s="4">
        <v>0.8</v>
      </c>
      <c r="D5" s="4">
        <v>30</v>
      </c>
      <c r="G5" t="s">
        <v>44</v>
      </c>
      <c r="H5" t="s">
        <v>45</v>
      </c>
      <c r="I5" t="s">
        <v>46</v>
      </c>
    </row>
    <row r="6" spans="1:10" ht="18.600000000000001" thickBot="1" x14ac:dyDescent="0.35">
      <c r="A6" s="3">
        <v>3</v>
      </c>
      <c r="B6" s="4">
        <v>7</v>
      </c>
      <c r="C6" s="4">
        <v>2.7</v>
      </c>
      <c r="D6" s="4">
        <v>20</v>
      </c>
      <c r="F6" s="7"/>
      <c r="G6" s="7" t="s">
        <v>2</v>
      </c>
      <c r="H6" s="7" t="s">
        <v>3</v>
      </c>
      <c r="I6" s="7" t="s">
        <v>4</v>
      </c>
    </row>
    <row r="7" spans="1:10" ht="18.600000000000001" thickBot="1" x14ac:dyDescent="0.35">
      <c r="A7" s="3">
        <v>4</v>
      </c>
      <c r="B7" s="4">
        <v>6.7</v>
      </c>
      <c r="C7" s="4">
        <v>3</v>
      </c>
      <c r="D7" s="4">
        <v>21</v>
      </c>
      <c r="F7" s="5" t="s">
        <v>2</v>
      </c>
      <c r="G7" s="5">
        <v>1</v>
      </c>
      <c r="H7" s="5"/>
      <c r="I7" s="5"/>
      <c r="J7" t="s">
        <v>44</v>
      </c>
    </row>
    <row r="8" spans="1:10" ht="18.600000000000001" thickBot="1" x14ac:dyDescent="0.35">
      <c r="A8" s="3">
        <v>5</v>
      </c>
      <c r="B8" s="4">
        <v>5.8</v>
      </c>
      <c r="C8" s="4">
        <v>1</v>
      </c>
      <c r="D8" s="4">
        <v>28</v>
      </c>
      <c r="F8" s="5" t="s">
        <v>3</v>
      </c>
      <c r="G8" s="5">
        <v>0.91300170788677659</v>
      </c>
      <c r="H8" s="5">
        <v>1</v>
      </c>
      <c r="I8" s="5"/>
      <c r="J8" t="s">
        <v>45</v>
      </c>
    </row>
    <row r="9" spans="1:10" ht="18.600000000000001" thickBot="1" x14ac:dyDescent="0.35">
      <c r="A9" s="3">
        <v>6</v>
      </c>
      <c r="B9" s="4">
        <v>6.1</v>
      </c>
      <c r="C9" s="4">
        <v>2.1</v>
      </c>
      <c r="D9" s="4">
        <v>26</v>
      </c>
      <c r="F9" s="6" t="s">
        <v>4</v>
      </c>
      <c r="G9" s="6">
        <v>-0.93859774585356071</v>
      </c>
      <c r="H9" s="6">
        <v>-0.97371593906677967</v>
      </c>
      <c r="I9" s="6">
        <v>1</v>
      </c>
      <c r="J9" t="s">
        <v>46</v>
      </c>
    </row>
    <row r="10" spans="1:10" ht="18.600000000000001" thickBot="1" x14ac:dyDescent="0.35">
      <c r="A10" s="3">
        <v>7</v>
      </c>
      <c r="B10" s="4">
        <v>5</v>
      </c>
      <c r="C10" s="4">
        <v>0.9</v>
      </c>
      <c r="D10" s="4">
        <v>30</v>
      </c>
    </row>
    <row r="11" spans="1:10" ht="18.600000000000001" thickBot="1" x14ac:dyDescent="0.35">
      <c r="A11" s="3">
        <v>8</v>
      </c>
      <c r="B11" s="4">
        <v>6.9</v>
      </c>
      <c r="C11" s="4">
        <v>2.6</v>
      </c>
      <c r="D11" s="4">
        <v>22</v>
      </c>
      <c r="F11" t="s">
        <v>50</v>
      </c>
    </row>
    <row r="12" spans="1:10" ht="18.600000000000001" thickBot="1" x14ac:dyDescent="0.35">
      <c r="A12" s="3">
        <v>9</v>
      </c>
      <c r="B12" s="4">
        <v>6.8</v>
      </c>
      <c r="C12" s="4">
        <v>3</v>
      </c>
      <c r="D12" s="4">
        <v>20</v>
      </c>
      <c r="F12" t="s">
        <v>51</v>
      </c>
    </row>
    <row r="13" spans="1:10" ht="18.600000000000001" thickBot="1" x14ac:dyDescent="0.35">
      <c r="A13" s="3">
        <v>10</v>
      </c>
      <c r="B13" s="4">
        <v>5.9</v>
      </c>
      <c r="C13" s="4">
        <v>1.1000000000000001</v>
      </c>
      <c r="D13" s="4">
        <v>29</v>
      </c>
      <c r="F13" t="s">
        <v>53</v>
      </c>
    </row>
    <row r="14" spans="1:10" x14ac:dyDescent="0.3">
      <c r="F14" t="s">
        <v>52</v>
      </c>
    </row>
    <row r="16" spans="1:10" x14ac:dyDescent="0.3">
      <c r="A16" t="s">
        <v>5</v>
      </c>
    </row>
    <row r="17" spans="1:10" ht="15" thickBot="1" x14ac:dyDescent="0.35"/>
    <row r="18" spans="1:10" ht="72.599999999999994" thickBot="1" x14ac:dyDescent="0.35">
      <c r="A18" s="1" t="s">
        <v>6</v>
      </c>
      <c r="B18" s="8" t="s">
        <v>7</v>
      </c>
      <c r="C18" s="8" t="s">
        <v>8</v>
      </c>
      <c r="G18" s="17" t="s">
        <v>47</v>
      </c>
      <c r="H18" s="17" t="s">
        <v>48</v>
      </c>
      <c r="I18" t="s">
        <v>49</v>
      </c>
    </row>
    <row r="19" spans="1:10" ht="18.600000000000001" thickBot="1" x14ac:dyDescent="0.35">
      <c r="A19" s="3">
        <v>84</v>
      </c>
      <c r="B19" s="4">
        <v>85</v>
      </c>
      <c r="C19" s="4">
        <v>441</v>
      </c>
      <c r="F19" s="7"/>
      <c r="G19" s="7" t="s">
        <v>2</v>
      </c>
      <c r="H19" s="7" t="s">
        <v>3</v>
      </c>
      <c r="I19" s="7" t="s">
        <v>4</v>
      </c>
    </row>
    <row r="20" spans="1:10" ht="18.600000000000001" thickBot="1" x14ac:dyDescent="0.35">
      <c r="A20" s="3">
        <v>45</v>
      </c>
      <c r="B20" s="4">
        <v>55</v>
      </c>
      <c r="C20" s="4">
        <v>980</v>
      </c>
      <c r="F20" s="5" t="s">
        <v>2</v>
      </c>
      <c r="G20" s="5">
        <v>1</v>
      </c>
      <c r="H20" s="5"/>
      <c r="I20" s="5"/>
      <c r="J20" t="s">
        <v>47</v>
      </c>
    </row>
    <row r="21" spans="1:10" ht="18.600000000000001" thickBot="1" x14ac:dyDescent="0.35">
      <c r="A21" s="3">
        <v>56</v>
      </c>
      <c r="B21" s="4">
        <v>65</v>
      </c>
      <c r="C21" s="4">
        <v>1400</v>
      </c>
      <c r="F21" s="5" t="s">
        <v>3</v>
      </c>
      <c r="G21" s="5">
        <v>0.98934348162761998</v>
      </c>
      <c r="H21" s="5">
        <v>1</v>
      </c>
      <c r="I21" s="5"/>
      <c r="J21" t="s">
        <v>48</v>
      </c>
    </row>
    <row r="22" spans="1:10" ht="18.600000000000001" thickBot="1" x14ac:dyDescent="0.35">
      <c r="A22" s="3">
        <v>34</v>
      </c>
      <c r="B22" s="4">
        <v>40</v>
      </c>
      <c r="C22" s="4">
        <v>1960</v>
      </c>
      <c r="F22" s="6" t="s">
        <v>4</v>
      </c>
      <c r="G22" s="6">
        <v>-0.90463238570152815</v>
      </c>
      <c r="H22" s="6">
        <v>-0.91517239948128881</v>
      </c>
      <c r="I22" s="6">
        <v>1</v>
      </c>
      <c r="J22" t="s">
        <v>49</v>
      </c>
    </row>
    <row r="23" spans="1:10" ht="18.600000000000001" thickBot="1" x14ac:dyDescent="0.35">
      <c r="A23" s="3">
        <v>23</v>
      </c>
      <c r="B23" s="4">
        <v>28</v>
      </c>
      <c r="C23" s="4">
        <v>2030</v>
      </c>
    </row>
    <row r="24" spans="1:10" x14ac:dyDescent="0.3">
      <c r="F24" t="s">
        <v>50</v>
      </c>
    </row>
    <row r="25" spans="1:10" x14ac:dyDescent="0.3">
      <c r="F25" t="s">
        <v>54</v>
      </c>
    </row>
    <row r="26" spans="1:10" x14ac:dyDescent="0.3">
      <c r="F26" t="s">
        <v>56</v>
      </c>
    </row>
    <row r="27" spans="1:10" x14ac:dyDescent="0.3">
      <c r="F27" t="s">
        <v>55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 siz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144780</xdr:colOff>
                <xdr:row>2</xdr:row>
                <xdr:rowOff>190500</xdr:rowOff>
              </to>
            </anchor>
          </objectPr>
        </oleObject>
      </mc:Choice>
      <mc:Fallback>
        <oleObject progId="Equation.3" shapeId="1027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2</xdr:col>
                <xdr:colOff>0</xdr:colOff>
                <xdr:row>2</xdr:row>
                <xdr:rowOff>0</xdr:rowOff>
              </from>
              <to>
                <xdr:col>2</xdr:col>
                <xdr:colOff>152400</xdr:colOff>
                <xdr:row>2</xdr:row>
                <xdr:rowOff>190500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5" r:id="rId8">
          <objectPr defaultSize="0" autoPict="0" r:id="rId9">
            <anchor moveWithCells="1" sizeWithCells="1">
              <from>
                <xdr:col>3</xdr:col>
                <xdr:colOff>0</xdr:colOff>
                <xdr:row>2</xdr:row>
                <xdr:rowOff>0</xdr:rowOff>
              </from>
              <to>
                <xdr:col>3</xdr:col>
                <xdr:colOff>152400</xdr:colOff>
                <xdr:row>2</xdr:row>
                <xdr:rowOff>190500</xdr:rowOff>
              </to>
            </anchor>
          </objectPr>
        </oleObject>
      </mc:Choice>
      <mc:Fallback>
        <oleObject progId="Equation.3" shapeId="1025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zoomScale="89" workbookViewId="0">
      <selection activeCell="E1" sqref="E1"/>
    </sheetView>
  </sheetViews>
  <sheetFormatPr defaultRowHeight="14.4" x14ac:dyDescent="0.3"/>
  <cols>
    <col min="6" max="8" width="8.88671875" customWidth="1"/>
    <col min="10" max="10" width="8.88671875" customWidth="1"/>
    <col min="11" max="11" width="10.6640625" customWidth="1"/>
  </cols>
  <sheetData>
    <row r="1" spans="1:17" ht="31.8" thickBot="1" x14ac:dyDescent="0.35">
      <c r="A1" s="9" t="s">
        <v>9</v>
      </c>
      <c r="B1" s="10" t="s">
        <v>10</v>
      </c>
      <c r="C1" s="10" t="s">
        <v>11</v>
      </c>
      <c r="D1" s="10" t="s">
        <v>12</v>
      </c>
    </row>
    <row r="2" spans="1:17" ht="20.399999999999999" thickBot="1" x14ac:dyDescent="0.4">
      <c r="A2" s="11"/>
      <c r="B2" s="12" t="s">
        <v>13</v>
      </c>
      <c r="C2" s="12" t="s">
        <v>14</v>
      </c>
      <c r="D2" s="12" t="s">
        <v>15</v>
      </c>
      <c r="K2" t="s">
        <v>5</v>
      </c>
      <c r="L2">
        <f>B33+15*B34+B35*18</f>
        <v>2.2750223844617397</v>
      </c>
      <c r="M2" s="50" t="s">
        <v>72</v>
      </c>
    </row>
    <row r="3" spans="1:17" ht="18.600000000000001" thickBot="1" x14ac:dyDescent="0.4">
      <c r="A3" s="13">
        <v>1</v>
      </c>
      <c r="B3" s="14">
        <v>1.3</v>
      </c>
      <c r="C3" s="14">
        <v>11</v>
      </c>
      <c r="D3" s="14">
        <v>20</v>
      </c>
      <c r="K3" t="s">
        <v>59</v>
      </c>
      <c r="L3">
        <f>B34*5</f>
        <v>0.26287623114539571</v>
      </c>
      <c r="M3" s="50" t="s">
        <v>73</v>
      </c>
    </row>
    <row r="4" spans="1:17" ht="18.600000000000001" thickBot="1" x14ac:dyDescent="0.4">
      <c r="A4" s="13">
        <v>2</v>
      </c>
      <c r="B4" s="14">
        <v>2.2999999999999998</v>
      </c>
      <c r="C4" s="14">
        <v>19</v>
      </c>
      <c r="D4" s="14">
        <v>14</v>
      </c>
      <c r="K4" t="s">
        <v>60</v>
      </c>
      <c r="L4">
        <f>B34*3+B35*5</f>
        <v>0.59044149046077554</v>
      </c>
      <c r="M4" s="50" t="s">
        <v>74</v>
      </c>
    </row>
    <row r="5" spans="1:17" ht="18.600000000000001" thickBot="1" x14ac:dyDescent="0.4">
      <c r="A5" s="13">
        <v>3</v>
      </c>
      <c r="B5" s="14">
        <v>1.8</v>
      </c>
      <c r="C5" s="14">
        <v>13</v>
      </c>
      <c r="D5" s="14">
        <v>12</v>
      </c>
      <c r="K5" t="s">
        <v>61</v>
      </c>
      <c r="L5" t="s">
        <v>71</v>
      </c>
      <c r="O5" s="50" t="s">
        <v>75</v>
      </c>
    </row>
    <row r="6" spans="1:17" ht="18.600000000000001" thickBot="1" x14ac:dyDescent="0.4">
      <c r="A6" s="13">
        <v>4</v>
      </c>
      <c r="B6" s="14">
        <v>1.4</v>
      </c>
      <c r="C6" s="14">
        <v>14</v>
      </c>
      <c r="D6" s="14">
        <v>8</v>
      </c>
      <c r="K6" t="s">
        <v>62</v>
      </c>
      <c r="L6" t="s">
        <v>63</v>
      </c>
      <c r="O6" s="50" t="s">
        <v>76</v>
      </c>
    </row>
    <row r="7" spans="1:17" ht="18.600000000000001" thickBot="1" x14ac:dyDescent="0.35">
      <c r="A7" s="13">
        <v>5</v>
      </c>
      <c r="B7" s="14">
        <v>1.1000000000000001</v>
      </c>
      <c r="C7" s="14">
        <v>11</v>
      </c>
      <c r="D7" s="14">
        <v>10</v>
      </c>
      <c r="K7" t="s">
        <v>64</v>
      </c>
      <c r="L7" s="7"/>
      <c r="M7" s="7" t="s">
        <v>10</v>
      </c>
      <c r="N7" s="7" t="s">
        <v>11</v>
      </c>
      <c r="O7" s="7" t="s">
        <v>12</v>
      </c>
    </row>
    <row r="8" spans="1:17" ht="18.600000000000001" thickBot="1" x14ac:dyDescent="0.4">
      <c r="A8" s="13">
        <v>6</v>
      </c>
      <c r="B8" s="14">
        <v>1.2</v>
      </c>
      <c r="C8" s="14">
        <v>17</v>
      </c>
      <c r="D8" s="14">
        <v>6</v>
      </c>
      <c r="L8" s="5" t="s">
        <v>10</v>
      </c>
      <c r="M8" s="5">
        <v>1</v>
      </c>
      <c r="N8" s="5"/>
      <c r="O8" s="5"/>
      <c r="Q8" s="50" t="s">
        <v>79</v>
      </c>
    </row>
    <row r="9" spans="1:17" ht="18.600000000000001" thickBot="1" x14ac:dyDescent="0.4">
      <c r="A9" s="13">
        <v>7</v>
      </c>
      <c r="B9" s="14">
        <v>2.7</v>
      </c>
      <c r="C9" s="14">
        <v>23</v>
      </c>
      <c r="D9" s="14">
        <v>16</v>
      </c>
      <c r="L9" s="5" t="s">
        <v>11</v>
      </c>
      <c r="M9" s="5">
        <v>0.7450741255907497</v>
      </c>
      <c r="N9" s="5">
        <v>1</v>
      </c>
      <c r="O9" s="5"/>
      <c r="Q9" s="50" t="s">
        <v>77</v>
      </c>
    </row>
    <row r="10" spans="1:17" ht="18.600000000000001" thickBot="1" x14ac:dyDescent="0.35">
      <c r="A10" s="13">
        <v>8</v>
      </c>
      <c r="B10" s="14">
        <v>1.9</v>
      </c>
      <c r="C10" s="14">
        <v>11</v>
      </c>
      <c r="D10" s="14">
        <v>15</v>
      </c>
      <c r="L10" s="6" t="s">
        <v>12</v>
      </c>
      <c r="M10" s="6">
        <v>0.49609095876238246</v>
      </c>
      <c r="N10" s="6">
        <v>0.15869526523752664</v>
      </c>
      <c r="O10" s="6">
        <v>1</v>
      </c>
    </row>
    <row r="11" spans="1:17" ht="18.600000000000001" thickBot="1" x14ac:dyDescent="0.4">
      <c r="A11" s="13">
        <v>9</v>
      </c>
      <c r="B11" s="14">
        <v>1.5</v>
      </c>
      <c r="C11" s="14">
        <v>13</v>
      </c>
      <c r="D11" s="14">
        <v>8</v>
      </c>
      <c r="K11" t="s">
        <v>68</v>
      </c>
      <c r="L11" s="5" t="s">
        <v>11</v>
      </c>
      <c r="Q11" s="50" t="s">
        <v>78</v>
      </c>
    </row>
    <row r="12" spans="1:17" ht="18.600000000000001" thickBot="1" x14ac:dyDescent="0.35">
      <c r="A12" s="13">
        <v>10</v>
      </c>
      <c r="B12" s="14">
        <v>2.1</v>
      </c>
      <c r="C12" s="14">
        <v>20</v>
      </c>
      <c r="D12" s="14">
        <v>17</v>
      </c>
      <c r="K12" t="s">
        <v>69</v>
      </c>
      <c r="L12" s="51" t="s">
        <v>82</v>
      </c>
    </row>
    <row r="13" spans="1:17" ht="18.600000000000001" thickBot="1" x14ac:dyDescent="0.35">
      <c r="A13" s="13">
        <v>11</v>
      </c>
      <c r="B13" s="14">
        <v>1.7</v>
      </c>
      <c r="C13" s="14">
        <v>15</v>
      </c>
      <c r="D13" s="14">
        <v>12</v>
      </c>
    </row>
    <row r="17" spans="1:9" x14ac:dyDescent="0.3">
      <c r="A17" t="s">
        <v>16</v>
      </c>
    </row>
    <row r="18" spans="1:9" ht="15" thickBot="1" x14ac:dyDescent="0.35"/>
    <row r="19" spans="1:9" ht="28.8" x14ac:dyDescent="0.3">
      <c r="A19" s="16" t="s">
        <v>17</v>
      </c>
      <c r="B19" s="15"/>
    </row>
    <row r="20" spans="1:9" ht="43.2" x14ac:dyDescent="0.3">
      <c r="A20" s="19" t="s">
        <v>18</v>
      </c>
      <c r="B20" s="5">
        <v>0.91944552996385231</v>
      </c>
    </row>
    <row r="21" spans="1:9" ht="28.8" x14ac:dyDescent="0.3">
      <c r="A21" s="19" t="s">
        <v>19</v>
      </c>
      <c r="B21" s="5">
        <v>0.84538008257050923</v>
      </c>
    </row>
    <row r="22" spans="1:9" ht="57.6" x14ac:dyDescent="0.3">
      <c r="A22" s="19" t="s">
        <v>20</v>
      </c>
      <c r="B22" s="5">
        <v>0.80120296330494045</v>
      </c>
    </row>
    <row r="23" spans="1:9" ht="43.2" x14ac:dyDescent="0.3">
      <c r="A23" s="19" t="s">
        <v>21</v>
      </c>
      <c r="B23" s="5">
        <v>0.22347759021818173</v>
      </c>
    </row>
    <row r="24" spans="1:9" ht="29.4" thickBot="1" x14ac:dyDescent="0.35">
      <c r="A24" s="20" t="s">
        <v>22</v>
      </c>
      <c r="B24" s="6">
        <v>10</v>
      </c>
    </row>
    <row r="26" spans="1:9" ht="43.8" thickBot="1" x14ac:dyDescent="0.35">
      <c r="A26" s="17" t="s">
        <v>23</v>
      </c>
    </row>
    <row r="27" spans="1:9" ht="28.8" x14ac:dyDescent="0.3">
      <c r="A27" s="7"/>
      <c r="B27" s="7" t="s">
        <v>28</v>
      </c>
      <c r="C27" s="7" t="s">
        <v>29</v>
      </c>
      <c r="D27" s="7" t="s">
        <v>30</v>
      </c>
      <c r="E27" s="7" t="s">
        <v>31</v>
      </c>
      <c r="F27" s="18" t="s">
        <v>32</v>
      </c>
    </row>
    <row r="28" spans="1:9" x14ac:dyDescent="0.3">
      <c r="A28" s="5" t="s">
        <v>24</v>
      </c>
      <c r="B28" s="5">
        <v>2</v>
      </c>
      <c r="C28" s="5">
        <v>1.9114043666919223</v>
      </c>
      <c r="D28" s="5">
        <v>0.95570218334596113</v>
      </c>
      <c r="E28" s="5">
        <v>19.136152302927322</v>
      </c>
      <c r="F28" s="5">
        <v>1.4535468340839649E-3</v>
      </c>
    </row>
    <row r="29" spans="1:9" x14ac:dyDescent="0.3">
      <c r="A29" s="5" t="s">
        <v>25</v>
      </c>
      <c r="B29" s="5">
        <v>7</v>
      </c>
      <c r="C29" s="5">
        <v>0.34959563330807886</v>
      </c>
      <c r="D29" s="5">
        <v>4.9942233329725548E-2</v>
      </c>
      <c r="E29" s="5"/>
      <c r="F29" s="5"/>
    </row>
    <row r="30" spans="1:9" ht="15" thickBot="1" x14ac:dyDescent="0.35">
      <c r="A30" s="6" t="s">
        <v>26</v>
      </c>
      <c r="B30" s="6">
        <v>9</v>
      </c>
      <c r="C30" s="6">
        <v>2.261000000000001</v>
      </c>
      <c r="D30" s="6"/>
      <c r="E30" s="6"/>
      <c r="F30" s="6"/>
    </row>
    <row r="31" spans="1:9" ht="15" thickBot="1" x14ac:dyDescent="0.35"/>
    <row r="32" spans="1:9" ht="43.2" x14ac:dyDescent="0.3">
      <c r="A32" s="7"/>
      <c r="B32" s="18" t="s">
        <v>33</v>
      </c>
      <c r="C32" s="18" t="s">
        <v>21</v>
      </c>
      <c r="D32" s="18" t="s">
        <v>34</v>
      </c>
      <c r="E32" s="18" t="s">
        <v>35</v>
      </c>
      <c r="F32" s="18" t="s">
        <v>36</v>
      </c>
      <c r="G32" s="18" t="s">
        <v>37</v>
      </c>
      <c r="H32" s="18" t="s">
        <v>38</v>
      </c>
      <c r="I32" s="18" t="s">
        <v>39</v>
      </c>
    </row>
    <row r="33" spans="1:9" ht="43.2" x14ac:dyDescent="0.3">
      <c r="A33" s="19" t="s">
        <v>27</v>
      </c>
      <c r="B33" s="5">
        <v>-7.1383015359184898E-2</v>
      </c>
      <c r="C33" s="5">
        <v>0.3185660221995591</v>
      </c>
      <c r="D33" s="5">
        <v>-0.22407604824367769</v>
      </c>
      <c r="E33" s="5">
        <v>0.82909779223969027</v>
      </c>
      <c r="F33" s="5">
        <v>-0.82467195718570785</v>
      </c>
      <c r="G33" s="5">
        <v>0.68190592646733805</v>
      </c>
      <c r="H33" s="5">
        <v>-0.82467195718570785</v>
      </c>
      <c r="I33" s="5">
        <v>0.68190592646733805</v>
      </c>
    </row>
    <row r="34" spans="1:9" x14ac:dyDescent="0.3">
      <c r="A34" s="5" t="s">
        <v>66</v>
      </c>
      <c r="B34" s="5">
        <v>5.2575246229079144E-2</v>
      </c>
      <c r="C34" s="5">
        <v>2.0785498598990731E-2</v>
      </c>
      <c r="D34" s="5">
        <v>2.5294195363507908</v>
      </c>
      <c r="E34" s="5">
        <v>3.9266236004248493E-2</v>
      </c>
      <c r="F34" s="5">
        <v>3.4253521604578063E-3</v>
      </c>
      <c r="G34" s="5">
        <v>0.10172514029770048</v>
      </c>
      <c r="H34" s="5">
        <v>3.4253521604578063E-3</v>
      </c>
      <c r="I34" s="5">
        <v>0.10172514029770048</v>
      </c>
    </row>
    <row r="35" spans="1:9" ht="15" thickBot="1" x14ac:dyDescent="0.35">
      <c r="A35" s="6" t="s">
        <v>67</v>
      </c>
      <c r="B35" s="6">
        <v>8.6543150354707638E-2</v>
      </c>
      <c r="C35" s="6">
        <v>2.2440687884364274E-2</v>
      </c>
      <c r="D35" s="6">
        <v>3.8565284094970753</v>
      </c>
      <c r="E35" s="6">
        <v>6.2394686809818488E-3</v>
      </c>
      <c r="F35" s="6">
        <v>3.347935556091549E-2</v>
      </c>
      <c r="G35" s="6">
        <v>0.13960694514849978</v>
      </c>
      <c r="H35" s="6">
        <v>3.347935556091549E-2</v>
      </c>
      <c r="I35" s="6">
        <v>0.13960694514849978</v>
      </c>
    </row>
    <row r="39" spans="1:9" x14ac:dyDescent="0.3">
      <c r="A39" t="s">
        <v>40</v>
      </c>
    </row>
    <row r="40" spans="1:9" ht="15" thickBot="1" x14ac:dyDescent="0.35"/>
    <row r="41" spans="1:9" ht="28.8" x14ac:dyDescent="0.3">
      <c r="A41" s="18" t="s">
        <v>41</v>
      </c>
      <c r="B41" s="18" t="s">
        <v>70</v>
      </c>
      <c r="C41" s="18" t="s">
        <v>42</v>
      </c>
    </row>
    <row r="42" spans="1:9" x14ac:dyDescent="0.3">
      <c r="A42" s="5">
        <v>1</v>
      </c>
      <c r="B42" s="5">
        <v>2.1391507679592259</v>
      </c>
      <c r="C42" s="5">
        <v>0.16084923204077395</v>
      </c>
    </row>
    <row r="43" spans="1:9" x14ac:dyDescent="0.3">
      <c r="A43" s="5">
        <v>2</v>
      </c>
      <c r="B43" s="5">
        <v>1.6506129898753357</v>
      </c>
      <c r="C43" s="5">
        <v>0.14938701012466438</v>
      </c>
    </row>
    <row r="44" spans="1:9" x14ac:dyDescent="0.3">
      <c r="A44" s="5">
        <v>3</v>
      </c>
      <c r="B44" s="5">
        <v>1.3570156346855842</v>
      </c>
      <c r="C44" s="5">
        <v>4.298436531441574E-2</v>
      </c>
    </row>
    <row r="45" spans="1:9" x14ac:dyDescent="0.3">
      <c r="A45" s="5">
        <v>4</v>
      </c>
      <c r="B45" s="5">
        <v>1.3723761967077621</v>
      </c>
      <c r="C45" s="5">
        <v>-0.27237619670776203</v>
      </c>
    </row>
    <row r="46" spans="1:9" x14ac:dyDescent="0.3">
      <c r="A46" s="5">
        <v>5</v>
      </c>
      <c r="B46" s="5">
        <v>1.3416550726634064</v>
      </c>
      <c r="C46" s="5">
        <v>-0.14165507266340649</v>
      </c>
    </row>
    <row r="47" spans="1:9" x14ac:dyDescent="0.3">
      <c r="A47" s="5">
        <v>6</v>
      </c>
      <c r="B47" s="5">
        <v>2.5225380535849578</v>
      </c>
      <c r="C47" s="5">
        <v>0.17746194641504243</v>
      </c>
    </row>
    <row r="48" spans="1:9" x14ac:dyDescent="0.3">
      <c r="A48" s="5">
        <v>7</v>
      </c>
      <c r="B48" s="5">
        <v>1.8050919484813002</v>
      </c>
      <c r="C48" s="5">
        <v>9.4908051518699743E-2</v>
      </c>
    </row>
    <row r="49" spans="1:3" x14ac:dyDescent="0.3">
      <c r="A49" s="5">
        <v>8</v>
      </c>
      <c r="B49" s="5">
        <v>1.3044403884565052</v>
      </c>
      <c r="C49" s="5">
        <v>0.19555961154349477</v>
      </c>
    </row>
    <row r="50" spans="1:3" x14ac:dyDescent="0.3">
      <c r="A50" s="5">
        <v>9</v>
      </c>
      <c r="B50" s="5">
        <v>2.4513554652524276</v>
      </c>
      <c r="C50" s="5">
        <v>-0.35135546525242756</v>
      </c>
    </row>
    <row r="51" spans="1:3" ht="15" thickBot="1" x14ac:dyDescent="0.35">
      <c r="A51" s="6">
        <v>10</v>
      </c>
      <c r="B51" s="6">
        <v>1.755763482333494</v>
      </c>
      <c r="C51" s="6">
        <v>-5.5763482333494041E-2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5"/>
  <sheetViews>
    <sheetView tabSelected="1" topLeftCell="A21" zoomScale="77" zoomScaleNormal="40" workbookViewId="0">
      <selection activeCell="E27" sqref="E27"/>
    </sheetView>
  </sheetViews>
  <sheetFormatPr defaultRowHeight="14.4" x14ac:dyDescent="0.3"/>
  <sheetData>
    <row r="1" spans="1:5" ht="18.600000000000001" thickBot="1" x14ac:dyDescent="0.35">
      <c r="A1" s="21"/>
      <c r="B1" s="22"/>
      <c r="C1" s="22"/>
      <c r="D1" s="22"/>
      <c r="E1" s="22"/>
    </row>
    <row r="2" spans="1:5" ht="18.600000000000001" thickBot="1" x14ac:dyDescent="0.35">
      <c r="A2" s="23">
        <v>1</v>
      </c>
      <c r="B2" s="24">
        <v>12</v>
      </c>
      <c r="C2" s="24">
        <v>2</v>
      </c>
      <c r="D2" s="25">
        <v>8</v>
      </c>
      <c r="E2" s="24">
        <v>139</v>
      </c>
    </row>
    <row r="3" spans="1:5" ht="18.600000000000001" thickBot="1" x14ac:dyDescent="0.35">
      <c r="A3" s="23">
        <v>2</v>
      </c>
      <c r="B3" s="24">
        <v>17</v>
      </c>
      <c r="C3" s="24">
        <v>5</v>
      </c>
      <c r="D3" s="24">
        <v>12</v>
      </c>
      <c r="E3" s="24">
        <v>182</v>
      </c>
    </row>
    <row r="4" spans="1:5" ht="18.600000000000001" thickBot="1" x14ac:dyDescent="0.35">
      <c r="A4" s="23">
        <v>3</v>
      </c>
      <c r="B4" s="24">
        <v>14</v>
      </c>
      <c r="C4" s="24">
        <v>6</v>
      </c>
      <c r="D4" s="24">
        <v>11</v>
      </c>
      <c r="E4" s="24">
        <v>164</v>
      </c>
    </row>
    <row r="5" spans="1:5" ht="18.600000000000001" thickBot="1" x14ac:dyDescent="0.35">
      <c r="A5" s="23">
        <v>4</v>
      </c>
      <c r="B5" s="24">
        <v>13</v>
      </c>
      <c r="C5" s="24">
        <v>4</v>
      </c>
      <c r="D5" s="24">
        <v>9</v>
      </c>
      <c r="E5" s="24">
        <v>150</v>
      </c>
    </row>
    <row r="6" spans="1:5" ht="18.600000000000001" thickBot="1" x14ac:dyDescent="0.35">
      <c r="A6" s="23">
        <v>5</v>
      </c>
      <c r="B6" s="24">
        <v>16</v>
      </c>
      <c r="C6" s="24">
        <v>3</v>
      </c>
      <c r="D6" s="24">
        <v>12</v>
      </c>
      <c r="E6" s="24">
        <v>176</v>
      </c>
    </row>
    <row r="7" spans="1:5" ht="18.600000000000001" thickBot="1" x14ac:dyDescent="0.35">
      <c r="A7" s="23">
        <v>6</v>
      </c>
      <c r="B7" s="24">
        <v>15</v>
      </c>
      <c r="C7" s="24">
        <v>2</v>
      </c>
      <c r="D7" s="24">
        <v>9</v>
      </c>
      <c r="E7" s="24">
        <v>168</v>
      </c>
    </row>
    <row r="8" spans="1:5" ht="18.600000000000001" thickBot="1" x14ac:dyDescent="0.35">
      <c r="A8" s="23">
        <v>7</v>
      </c>
      <c r="B8" s="24">
        <v>13</v>
      </c>
      <c r="C8" s="24">
        <v>6</v>
      </c>
      <c r="D8" s="24">
        <v>10</v>
      </c>
      <c r="E8" s="24">
        <v>173</v>
      </c>
    </row>
    <row r="9" spans="1:5" ht="18.600000000000001" thickBot="1" x14ac:dyDescent="0.35">
      <c r="A9" s="23">
        <v>8</v>
      </c>
      <c r="B9" s="24">
        <v>11</v>
      </c>
      <c r="C9" s="24">
        <v>5</v>
      </c>
      <c r="D9" s="24">
        <v>13</v>
      </c>
      <c r="E9" s="24">
        <v>145</v>
      </c>
    </row>
    <row r="10" spans="1:5" ht="18.600000000000001" thickBot="1" x14ac:dyDescent="0.35">
      <c r="A10" s="23">
        <v>9</v>
      </c>
      <c r="B10" s="24">
        <v>15</v>
      </c>
      <c r="C10" s="24">
        <v>4</v>
      </c>
      <c r="D10" s="24">
        <v>10</v>
      </c>
      <c r="E10" s="24">
        <v>175</v>
      </c>
    </row>
    <row r="11" spans="1:5" ht="18.600000000000001" thickBot="1" x14ac:dyDescent="0.35">
      <c r="A11" s="23">
        <v>10</v>
      </c>
      <c r="B11" s="24">
        <v>13</v>
      </c>
      <c r="C11" s="24">
        <v>6</v>
      </c>
      <c r="D11" s="24">
        <v>11</v>
      </c>
      <c r="E11" s="24">
        <v>157</v>
      </c>
    </row>
    <row r="12" spans="1:5" ht="18.600000000000001" thickBot="1" x14ac:dyDescent="0.35">
      <c r="A12" s="23">
        <v>11</v>
      </c>
      <c r="B12" s="24">
        <v>12</v>
      </c>
      <c r="C12" s="24">
        <v>5</v>
      </c>
      <c r="D12" s="24">
        <v>14</v>
      </c>
      <c r="E12" s="24">
        <v>142</v>
      </c>
    </row>
    <row r="13" spans="1:5" ht="18.600000000000001" thickBot="1" x14ac:dyDescent="0.35">
      <c r="A13" s="23">
        <v>12</v>
      </c>
      <c r="B13" s="24">
        <v>15</v>
      </c>
      <c r="C13" s="24">
        <v>3</v>
      </c>
      <c r="D13" s="24">
        <v>14</v>
      </c>
      <c r="E13" s="24">
        <v>151</v>
      </c>
    </row>
    <row r="14" spans="1:5" ht="18.600000000000001" thickBot="1" x14ac:dyDescent="0.35">
      <c r="A14" s="23">
        <v>13</v>
      </c>
      <c r="B14" s="24">
        <v>13</v>
      </c>
      <c r="C14" s="24">
        <v>2</v>
      </c>
      <c r="D14" s="24">
        <v>8</v>
      </c>
      <c r="E14" s="24">
        <v>148</v>
      </c>
    </row>
    <row r="15" spans="1:5" ht="18.600000000000001" thickBot="1" x14ac:dyDescent="0.35">
      <c r="A15" s="23">
        <v>14</v>
      </c>
      <c r="B15" s="24">
        <v>16</v>
      </c>
      <c r="C15" s="24">
        <v>5</v>
      </c>
      <c r="D15" s="24">
        <v>11</v>
      </c>
      <c r="E15" s="24">
        <v>186</v>
      </c>
    </row>
    <row r="16" spans="1:5" ht="18.600000000000001" thickBot="1" x14ac:dyDescent="0.35">
      <c r="A16" s="23">
        <v>15</v>
      </c>
      <c r="B16" s="24">
        <v>17</v>
      </c>
      <c r="C16" s="24">
        <v>5</v>
      </c>
      <c r="D16" s="24">
        <v>10</v>
      </c>
      <c r="E16" s="24">
        <v>201</v>
      </c>
    </row>
    <row r="17" spans="1:20" ht="18.600000000000001" thickBot="1" x14ac:dyDescent="0.35">
      <c r="A17" s="23">
        <v>16</v>
      </c>
      <c r="B17" s="24">
        <v>15</v>
      </c>
      <c r="C17" s="24">
        <v>4</v>
      </c>
      <c r="D17" s="24">
        <v>13</v>
      </c>
      <c r="E17" s="24">
        <v>169</v>
      </c>
    </row>
    <row r="18" spans="1:20" ht="18.600000000000001" thickBot="1" x14ac:dyDescent="0.35">
      <c r="A18" s="23">
        <v>17</v>
      </c>
      <c r="B18" s="24">
        <v>11</v>
      </c>
      <c r="C18" s="24">
        <v>5</v>
      </c>
      <c r="D18" s="24">
        <v>12</v>
      </c>
      <c r="E18" s="24">
        <v>160</v>
      </c>
    </row>
    <row r="19" spans="1:20" ht="18.600000000000001" thickBot="1" x14ac:dyDescent="0.35">
      <c r="A19" s="23">
        <v>18</v>
      </c>
      <c r="B19" s="24">
        <v>14</v>
      </c>
      <c r="C19" s="24">
        <v>4</v>
      </c>
      <c r="D19" s="24">
        <v>12</v>
      </c>
      <c r="E19" s="24">
        <v>151</v>
      </c>
    </row>
    <row r="20" spans="1:20" ht="18.600000000000001" thickBot="1" x14ac:dyDescent="0.35">
      <c r="A20" s="23">
        <v>19</v>
      </c>
      <c r="B20" s="24">
        <v>13</v>
      </c>
      <c r="C20" s="24">
        <v>2</v>
      </c>
      <c r="D20" s="24">
        <v>14</v>
      </c>
      <c r="E20" s="24">
        <v>129</v>
      </c>
    </row>
    <row r="21" spans="1:20" ht="18.600000000000001" thickBot="1" x14ac:dyDescent="0.35">
      <c r="A21" s="23">
        <v>20</v>
      </c>
      <c r="B21" s="24">
        <v>15</v>
      </c>
      <c r="C21" s="24">
        <v>3</v>
      </c>
      <c r="D21" s="24">
        <v>11</v>
      </c>
      <c r="E21" s="24">
        <v>163</v>
      </c>
    </row>
    <row r="23" spans="1:20" x14ac:dyDescent="0.3"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</row>
    <row r="24" spans="1:20" ht="18" x14ac:dyDescent="0.35">
      <c r="A24" s="26"/>
      <c r="H24" s="48" t="s">
        <v>57</v>
      </c>
      <c r="I24" s="45">
        <v>0.9</v>
      </c>
      <c r="J24" s="45"/>
      <c r="K24" s="45"/>
      <c r="L24" s="46"/>
      <c r="M24" s="49">
        <v>0.95</v>
      </c>
      <c r="N24" s="45"/>
      <c r="O24" s="45"/>
      <c r="P24" s="46"/>
      <c r="Q24" s="45">
        <v>0.99</v>
      </c>
      <c r="R24" s="45"/>
      <c r="S24" s="45"/>
      <c r="T24" s="46"/>
    </row>
    <row r="25" spans="1:20" x14ac:dyDescent="0.3">
      <c r="H25" s="48"/>
      <c r="I25" s="27"/>
      <c r="J25" s="47" t="s">
        <v>58</v>
      </c>
      <c r="K25" s="47"/>
      <c r="L25" s="27"/>
      <c r="M25" s="27"/>
      <c r="N25" s="47" t="s">
        <v>58</v>
      </c>
      <c r="O25" s="47"/>
      <c r="P25" s="27"/>
      <c r="Q25" s="27"/>
      <c r="R25" s="47" t="s">
        <v>58</v>
      </c>
      <c r="S25" s="47"/>
      <c r="T25" s="27"/>
    </row>
    <row r="26" spans="1:20" x14ac:dyDescent="0.3">
      <c r="H26" s="27"/>
      <c r="I26" s="36">
        <f>TINV( 1 -I$24,20-3-1)</f>
        <v>1.7458836762762506</v>
      </c>
      <c r="J26" s="28">
        <f>B44-I$26*$C$44*SQRT(20/(20-3-1))</f>
        <v>5.3373196502910121</v>
      </c>
      <c r="K26" s="29">
        <f>B44+I$26*$C$44*SQRT(20/(20-3-1))</f>
        <v>9.5669130300596699</v>
      </c>
      <c r="L26" s="36">
        <f>FINV(1-I24, 3+1, 20-3-1)</f>
        <v>2.3327448693536255</v>
      </c>
      <c r="M26" s="39">
        <f>TINV( 1 -M$24,20-3-1)</f>
        <v>2.119905299221255</v>
      </c>
      <c r="N26" s="28">
        <f>B44-M26*$C$44*SQRT(20/(20-3-1))</f>
        <v>4.8842655889595497</v>
      </c>
      <c r="O26" s="29">
        <f>B44+M$26*$C$44*SQRT(20/(20-3-1))</f>
        <v>10.019967091391131</v>
      </c>
      <c r="P26" s="42">
        <f>FINV(1-M24, 3+1, 20-3-1)</f>
        <v>3.0069172799243433</v>
      </c>
      <c r="Q26" s="39">
        <f>TINV( 1 -Q$24,20-3-1)</f>
        <v>2.9207816224250998</v>
      </c>
      <c r="R26" s="28">
        <f>B44-Q$26*$C$44*SQRT(20/(20-3-1))</f>
        <v>3.9141605239241457</v>
      </c>
      <c r="S26" s="29">
        <f>B44+Q$26*$C$44*SQRT(20/(20-3-1))</f>
        <v>10.990072156426535</v>
      </c>
      <c r="T26" s="42">
        <f>FINV(1-Q24, 3+1, 20-3-1)</f>
        <v>4.772577999723211</v>
      </c>
    </row>
    <row r="27" spans="1:20" ht="28.8" x14ac:dyDescent="0.3">
      <c r="A27" s="17" t="s">
        <v>16</v>
      </c>
      <c r="B27" s="17"/>
      <c r="C27" s="17"/>
      <c r="D27" s="17"/>
      <c r="H27" s="27"/>
      <c r="I27" s="37"/>
      <c r="J27" s="30">
        <f>B45-I26*$C$45*SQRT(20/(20-3-1))</f>
        <v>3.0860032568799891</v>
      </c>
      <c r="K27" s="31">
        <f>B45+I26*$C$45*SQRT(20/(20-3-1))</f>
        <v>8.6701298371130928</v>
      </c>
      <c r="L27" s="37"/>
      <c r="M27" s="40"/>
      <c r="N27" s="30">
        <f>B45-M26*$C$45*SQRT(20/(20-3-1))</f>
        <v>2.4878579982211164</v>
      </c>
      <c r="O27" s="31">
        <f>B45+M26*$C$45*SQRT(20/(20-3-1))</f>
        <v>9.2682750957719655</v>
      </c>
      <c r="P27" s="43"/>
      <c r="Q27" s="40"/>
      <c r="R27" s="30">
        <f>B45-Q$26*$C$45*SQRT(20/(20-3-1))</f>
        <v>1.207075428153054</v>
      </c>
      <c r="S27" s="31">
        <f>B45+Q$26*$C$45*SQRT(20/(20-3-1))</f>
        <v>10.549057665840028</v>
      </c>
      <c r="T27" s="43"/>
    </row>
    <row r="28" spans="1:20" ht="15" thickBot="1" x14ac:dyDescent="0.35">
      <c r="A28" s="17"/>
      <c r="B28" s="17"/>
      <c r="C28" s="17"/>
      <c r="D28" s="17"/>
      <c r="H28" s="27"/>
      <c r="I28" s="37"/>
      <c r="J28" s="30">
        <f>B46-I26*$C$46*SQRT(20/(20-3-1))</f>
        <v>-4.8930565830480219</v>
      </c>
      <c r="K28" s="31">
        <f>B46+I26*$C$46*SQRT(20/(20-3-1))</f>
        <v>-0.64844033414545388</v>
      </c>
      <c r="L28" s="37"/>
      <c r="M28" s="40"/>
      <c r="N28" s="30">
        <f>B46-M26*$C$46*SQRT(20/(20-3-1))</f>
        <v>-5.3477198231498431</v>
      </c>
      <c r="O28" s="31">
        <f>B46+M26*$C$46*SQRT(20/(20-3-1))</f>
        <v>-0.19377709404363364</v>
      </c>
      <c r="P28" s="43"/>
      <c r="Q28" s="40"/>
      <c r="R28" s="30">
        <f>B46-Q$26*$C$46*SQRT(20/(20-3-1))</f>
        <v>-6.3212705530824644</v>
      </c>
      <c r="S28" s="31">
        <f>B46+Q$26*$C$46*SQRT(20/(20-3-1))</f>
        <v>0.77977363588898818</v>
      </c>
      <c r="T28" s="43"/>
    </row>
    <row r="29" spans="1:20" ht="28.8" x14ac:dyDescent="0.3">
      <c r="A29" s="16" t="s">
        <v>17</v>
      </c>
      <c r="B29" s="16"/>
      <c r="C29" s="17"/>
      <c r="D29" s="17"/>
      <c r="H29" s="34" t="s">
        <v>65</v>
      </c>
      <c r="I29" s="38"/>
      <c r="J29" s="32">
        <f>B43-I26*$C$43*SQRT(20/(20-3-1))</f>
        <v>21.014282398405257</v>
      </c>
      <c r="K29" s="33">
        <f>B43+I26*$C$43*SQRT(20/(20-3-1))</f>
        <v>108.13805767287657</v>
      </c>
      <c r="L29" s="38"/>
      <c r="M29" s="41"/>
      <c r="N29" s="32">
        <f>B43-M26*$C$43*SQRT(20/(20-3-1))</f>
        <v>11.681995182467766</v>
      </c>
      <c r="O29" s="33">
        <f>B43+M26*$C$43*SQRT(20/(20-3-1))</f>
        <v>117.47034488881405</v>
      </c>
      <c r="P29" s="44"/>
      <c r="Q29" s="41"/>
      <c r="R29" s="32">
        <f>B43-Q26*$C$43*SQRT(20/(20-3-1))</f>
        <v>-8.300827772346338</v>
      </c>
      <c r="S29" s="33">
        <f>B43+Q26*$C$43*SQRT(20/(20-3-1))</f>
        <v>137.45316784362817</v>
      </c>
      <c r="T29" s="44"/>
    </row>
    <row r="30" spans="1:20" ht="43.2" x14ac:dyDescent="0.3">
      <c r="A30" s="19" t="s">
        <v>18</v>
      </c>
      <c r="B30" s="19">
        <v>0.90623000257471908</v>
      </c>
      <c r="C30" s="17"/>
      <c r="D30" s="17"/>
    </row>
    <row r="31" spans="1:20" ht="28.8" x14ac:dyDescent="0.3">
      <c r="A31" s="19" t="s">
        <v>19</v>
      </c>
      <c r="B31" s="19">
        <v>0.82125281756657542</v>
      </c>
      <c r="C31" s="17"/>
      <c r="D31" t="s">
        <v>80</v>
      </c>
      <c r="E31" s="17"/>
      <c r="F31" s="17"/>
      <c r="G31" s="17"/>
      <c r="H31" s="17"/>
      <c r="I31" s="17"/>
    </row>
    <row r="32" spans="1:20" ht="57.6" x14ac:dyDescent="0.3">
      <c r="A32" s="19" t="s">
        <v>20</v>
      </c>
      <c r="B32" s="19">
        <v>0.78550338107989048</v>
      </c>
      <c r="C32" s="17"/>
      <c r="D32" t="s">
        <v>81</v>
      </c>
      <c r="E32" s="17"/>
      <c r="F32" s="17"/>
      <c r="G32" s="17"/>
      <c r="H32" s="17"/>
      <c r="I32" s="17"/>
    </row>
    <row r="33" spans="1:9" ht="43.2" x14ac:dyDescent="0.3">
      <c r="A33" s="19" t="s">
        <v>21</v>
      </c>
      <c r="B33" s="19">
        <v>8.0621022691084274</v>
      </c>
      <c r="C33" s="17"/>
      <c r="D33" s="17"/>
      <c r="E33" s="17"/>
      <c r="F33" s="17"/>
      <c r="G33" s="17"/>
      <c r="H33" s="17"/>
      <c r="I33" s="17"/>
    </row>
    <row r="34" spans="1:9" ht="29.4" thickBot="1" x14ac:dyDescent="0.35">
      <c r="A34" s="20" t="s">
        <v>22</v>
      </c>
      <c r="B34" s="20">
        <v>19</v>
      </c>
      <c r="C34" s="17"/>
      <c r="D34" s="17"/>
      <c r="E34" s="17"/>
      <c r="F34" s="17"/>
      <c r="G34" s="17"/>
      <c r="H34" s="17"/>
      <c r="I34" s="17"/>
    </row>
    <row r="35" spans="1:9" x14ac:dyDescent="0.3">
      <c r="A35" s="17"/>
      <c r="B35" s="17"/>
      <c r="C35" s="17"/>
      <c r="D35" s="17"/>
      <c r="E35" s="17"/>
      <c r="F35" s="17"/>
      <c r="G35" s="17"/>
      <c r="H35" s="17"/>
      <c r="I35" s="17"/>
    </row>
    <row r="36" spans="1:9" ht="43.8" thickBot="1" x14ac:dyDescent="0.35">
      <c r="A36" s="17" t="s">
        <v>23</v>
      </c>
      <c r="B36" s="17"/>
      <c r="C36" s="17"/>
      <c r="D36" s="17"/>
      <c r="E36" s="17"/>
      <c r="F36" s="17"/>
      <c r="G36" s="17"/>
      <c r="H36" s="17"/>
      <c r="I36" s="17"/>
    </row>
    <row r="37" spans="1:9" ht="28.8" x14ac:dyDescent="0.3">
      <c r="A37" s="18"/>
      <c r="B37" s="18" t="s">
        <v>28</v>
      </c>
      <c r="C37" s="18" t="s">
        <v>29</v>
      </c>
      <c r="D37" s="18" t="s">
        <v>30</v>
      </c>
      <c r="E37" s="18" t="s">
        <v>31</v>
      </c>
      <c r="F37" s="18" t="s">
        <v>32</v>
      </c>
      <c r="G37" s="17"/>
      <c r="H37" s="17"/>
      <c r="I37" s="17"/>
    </row>
    <row r="38" spans="1:9" ht="28.8" x14ac:dyDescent="0.3">
      <c r="A38" s="19" t="s">
        <v>24</v>
      </c>
      <c r="B38" s="19">
        <v>3</v>
      </c>
      <c r="C38" s="19">
        <v>4479.4586576681304</v>
      </c>
      <c r="D38" s="19">
        <v>1493.1528858893769</v>
      </c>
      <c r="E38" s="19">
        <v>22.972468891151774</v>
      </c>
      <c r="F38" s="19">
        <v>7.3329369870308178E-6</v>
      </c>
      <c r="G38" s="17"/>
      <c r="H38" s="17"/>
      <c r="I38" s="17"/>
    </row>
    <row r="39" spans="1:9" x14ac:dyDescent="0.3">
      <c r="A39" s="19" t="s">
        <v>25</v>
      </c>
      <c r="B39" s="19">
        <v>15</v>
      </c>
      <c r="C39" s="19">
        <v>974.96239496344867</v>
      </c>
      <c r="D39" s="19">
        <v>64.997492997563242</v>
      </c>
      <c r="E39" s="19"/>
      <c r="F39" s="19"/>
      <c r="G39" s="17"/>
      <c r="H39" s="17"/>
      <c r="I39" s="17"/>
    </row>
    <row r="40" spans="1:9" ht="15" thickBot="1" x14ac:dyDescent="0.35">
      <c r="A40" s="20" t="s">
        <v>26</v>
      </c>
      <c r="B40" s="20">
        <v>18</v>
      </c>
      <c r="C40" s="20">
        <v>5454.4210526315792</v>
      </c>
      <c r="D40" s="20"/>
      <c r="E40" s="20"/>
      <c r="F40" s="20"/>
      <c r="G40" s="17"/>
      <c r="H40" s="17"/>
      <c r="I40" s="17"/>
    </row>
    <row r="41" spans="1:9" ht="15" thickBot="1" x14ac:dyDescent="0.35">
      <c r="A41" s="17"/>
      <c r="B41" s="17"/>
      <c r="C41" s="17"/>
      <c r="D41" s="17"/>
      <c r="G41" s="17"/>
      <c r="H41" s="17"/>
      <c r="I41" s="17"/>
    </row>
    <row r="42" spans="1:9" ht="43.2" x14ac:dyDescent="0.3">
      <c r="A42" s="18"/>
      <c r="B42" s="18" t="s">
        <v>33</v>
      </c>
      <c r="C42" s="18" t="s">
        <v>21</v>
      </c>
      <c r="D42" s="18" t="s">
        <v>34</v>
      </c>
      <c r="E42" s="18" t="s">
        <v>35</v>
      </c>
      <c r="F42" s="18" t="s">
        <v>36</v>
      </c>
      <c r="G42" s="18" t="s">
        <v>37</v>
      </c>
      <c r="H42" s="18" t="s">
        <v>38</v>
      </c>
      <c r="I42" s="18" t="s">
        <v>39</v>
      </c>
    </row>
    <row r="43" spans="1:9" ht="43.2" x14ac:dyDescent="0.3">
      <c r="A43" s="19" t="s">
        <v>27</v>
      </c>
      <c r="B43" s="19">
        <v>64.576170035640914</v>
      </c>
      <c r="C43" s="19">
        <v>22.31702909161146</v>
      </c>
      <c r="D43" s="19">
        <v>2.8935827331924684</v>
      </c>
      <c r="E43" s="19">
        <v>1.1138672530147943E-2</v>
      </c>
      <c r="F43" s="19">
        <v>17.008548520081412</v>
      </c>
      <c r="G43" s="19">
        <v>112.14379155120042</v>
      </c>
      <c r="H43" s="19">
        <v>17.008548520081412</v>
      </c>
      <c r="I43" s="19">
        <v>112.14379155120042</v>
      </c>
    </row>
    <row r="44" spans="1:9" x14ac:dyDescent="0.3">
      <c r="A44" s="19"/>
      <c r="B44" s="19">
        <v>7.4521163401753405</v>
      </c>
      <c r="C44" s="19">
        <v>1.083423648764251</v>
      </c>
      <c r="D44" s="19">
        <v>6.8783031907003291</v>
      </c>
      <c r="E44" s="19">
        <v>5.2494930295367151E-6</v>
      </c>
      <c r="F44" s="19">
        <v>5.1428534963680654</v>
      </c>
      <c r="G44" s="19">
        <v>9.7613791839826156</v>
      </c>
      <c r="H44" s="19">
        <v>5.1428534963680654</v>
      </c>
      <c r="I44" s="19">
        <v>9.7613791839826156</v>
      </c>
    </row>
    <row r="45" spans="1:9" x14ac:dyDescent="0.3">
      <c r="A45" s="19"/>
      <c r="B45" s="19">
        <v>5.878066546996541</v>
      </c>
      <c r="C45" s="19">
        <v>1.4303915888596601</v>
      </c>
      <c r="D45" s="19">
        <v>4.1094107325411962</v>
      </c>
      <c r="E45" s="19">
        <v>9.2837983884347006E-4</v>
      </c>
      <c r="F45" s="19">
        <v>2.8292590449490951</v>
      </c>
      <c r="G45" s="19">
        <v>8.9268740490439864</v>
      </c>
      <c r="H45" s="19">
        <v>2.8292590449490951</v>
      </c>
      <c r="I45" s="19">
        <v>8.9268740490439864</v>
      </c>
    </row>
    <row r="46" spans="1:9" ht="15" thickBot="1" x14ac:dyDescent="0.35">
      <c r="A46" s="20"/>
      <c r="B46" s="20">
        <v>-2.7707484585967381</v>
      </c>
      <c r="C46" s="20">
        <v>1.0872718039485825</v>
      </c>
      <c r="D46" s="20">
        <v>-2.5483494086155551</v>
      </c>
      <c r="E46" s="20">
        <v>2.2270721290253575E-2</v>
      </c>
      <c r="F46" s="20">
        <v>-5.0882134510229005</v>
      </c>
      <c r="G46" s="20">
        <v>-0.45328346617057624</v>
      </c>
      <c r="H46" s="20">
        <v>-5.0882134510229005</v>
      </c>
      <c r="I46" s="20">
        <v>-0.45328346617057624</v>
      </c>
    </row>
    <row r="47" spans="1:9" x14ac:dyDescent="0.3">
      <c r="A47" s="17"/>
      <c r="B47" s="17"/>
      <c r="C47" s="17"/>
      <c r="D47" s="17"/>
    </row>
    <row r="48" spans="1:9" x14ac:dyDescent="0.3">
      <c r="A48" s="17"/>
      <c r="B48" s="17"/>
      <c r="C48" s="17"/>
      <c r="D48" s="17"/>
    </row>
    <row r="49" spans="1:9" x14ac:dyDescent="0.3">
      <c r="A49" s="17"/>
      <c r="B49" s="17"/>
      <c r="C49" s="17"/>
      <c r="D49" s="17"/>
    </row>
    <row r="50" spans="1:9" ht="28.8" x14ac:dyDescent="0.3">
      <c r="A50" s="17" t="s">
        <v>40</v>
      </c>
      <c r="B50" s="17"/>
      <c r="C50" s="17"/>
      <c r="D50" s="17"/>
    </row>
    <row r="51" spans="1:9" ht="15" thickBot="1" x14ac:dyDescent="0.35">
      <c r="A51" s="17"/>
      <c r="B51" s="17"/>
      <c r="C51" s="17"/>
      <c r="D51" s="17"/>
      <c r="E51" s="17"/>
      <c r="F51" s="17"/>
      <c r="G51" s="17"/>
      <c r="H51" s="17"/>
      <c r="I51" s="17"/>
    </row>
    <row r="52" spans="1:9" ht="43.2" x14ac:dyDescent="0.3">
      <c r="A52" s="18" t="s">
        <v>41</v>
      </c>
      <c r="B52" s="18" t="s">
        <v>43</v>
      </c>
      <c r="C52" s="18" t="s">
        <v>42</v>
      </c>
      <c r="D52" s="17"/>
      <c r="E52" s="17"/>
      <c r="F52" s="17"/>
      <c r="G52" s="17"/>
      <c r="H52" s="17"/>
      <c r="I52" s="17"/>
    </row>
    <row r="53" spans="1:9" x14ac:dyDescent="0.3">
      <c r="A53" s="19">
        <v>1</v>
      </c>
      <c r="B53" s="19">
        <v>187.40349905044357</v>
      </c>
      <c r="C53" s="19">
        <v>-5.4034990504435712</v>
      </c>
      <c r="D53" s="17"/>
      <c r="E53" s="17"/>
      <c r="F53" s="17"/>
      <c r="G53" s="17"/>
      <c r="H53" s="17"/>
      <c r="I53" s="17"/>
    </row>
    <row r="54" spans="1:9" x14ac:dyDescent="0.3">
      <c r="A54" s="19">
        <v>2</v>
      </c>
      <c r="B54" s="19">
        <v>173.69596503551082</v>
      </c>
      <c r="C54" s="19">
        <v>-9.6959650355108238</v>
      </c>
      <c r="D54" s="17"/>
      <c r="E54" s="17"/>
      <c r="F54" s="17"/>
      <c r="G54" s="17"/>
      <c r="H54" s="17"/>
      <c r="I54" s="17"/>
    </row>
    <row r="55" spans="1:9" x14ac:dyDescent="0.3">
      <c r="A55" s="19">
        <v>3</v>
      </c>
      <c r="B55" s="19">
        <v>160.02921251853587</v>
      </c>
      <c r="C55" s="19">
        <v>-10.029212518535871</v>
      </c>
      <c r="D55" s="17"/>
      <c r="E55" s="17"/>
      <c r="F55" s="17"/>
      <c r="G55" s="17"/>
      <c r="H55" s="17"/>
      <c r="I55" s="17"/>
    </row>
    <row r="56" spans="1:9" x14ac:dyDescent="0.3">
      <c r="A56" s="19">
        <v>4</v>
      </c>
      <c r="B56" s="19">
        <v>168.19524961627513</v>
      </c>
      <c r="C56" s="19">
        <v>7.8047503837248655</v>
      </c>
      <c r="D56" s="17"/>
      <c r="E56" s="17"/>
      <c r="F56" s="17"/>
      <c r="G56" s="17"/>
      <c r="H56" s="17"/>
      <c r="I56" s="17"/>
    </row>
    <row r="57" spans="1:9" x14ac:dyDescent="0.3">
      <c r="A57" s="19">
        <v>5</v>
      </c>
      <c r="B57" s="19">
        <v>163.17731210489347</v>
      </c>
      <c r="C57" s="19">
        <v>4.822687895106526</v>
      </c>
      <c r="D57" s="17"/>
      <c r="E57" s="17"/>
      <c r="F57" s="17"/>
      <c r="G57" s="17"/>
      <c r="H57" s="17"/>
      <c r="I57" s="17"/>
    </row>
    <row r="58" spans="1:9" x14ac:dyDescent="0.3">
      <c r="A58" s="19">
        <v>6</v>
      </c>
      <c r="B58" s="19">
        <v>169.01459715393219</v>
      </c>
      <c r="C58" s="19">
        <v>3.9854028460678137</v>
      </c>
      <c r="D58" s="17"/>
      <c r="E58" s="17"/>
      <c r="F58" s="17"/>
      <c r="G58" s="17"/>
      <c r="H58" s="17"/>
      <c r="I58" s="17"/>
    </row>
    <row r="59" spans="1:9" x14ac:dyDescent="0.3">
      <c r="A59" s="19">
        <v>7</v>
      </c>
      <c r="B59" s="19">
        <v>139.92005255079476</v>
      </c>
      <c r="C59" s="19">
        <v>5.0799474492052354</v>
      </c>
      <c r="D59" s="17"/>
      <c r="E59" s="17"/>
      <c r="F59" s="17"/>
      <c r="G59" s="17"/>
      <c r="H59" s="17"/>
      <c r="I59" s="17"/>
    </row>
    <row r="60" spans="1:9" x14ac:dyDescent="0.3">
      <c r="A60" s="19">
        <v>8</v>
      </c>
      <c r="B60" s="19">
        <v>172.16269674028982</v>
      </c>
      <c r="C60" s="19">
        <v>2.8373032597101826</v>
      </c>
      <c r="D60" s="17"/>
      <c r="E60" s="17"/>
      <c r="F60" s="17"/>
      <c r="G60" s="17"/>
      <c r="H60" s="17"/>
      <c r="I60" s="17"/>
    </row>
    <row r="61" spans="1:9" x14ac:dyDescent="0.3">
      <c r="A61" s="19">
        <v>9</v>
      </c>
      <c r="B61" s="19">
        <v>166.24384869533546</v>
      </c>
      <c r="C61" s="19">
        <v>-9.2438486953354584</v>
      </c>
      <c r="D61" s="17"/>
      <c r="E61" s="17"/>
      <c r="F61" s="17"/>
      <c r="G61" s="17"/>
      <c r="H61" s="17"/>
      <c r="I61" s="17"/>
    </row>
    <row r="62" spans="1:9" x14ac:dyDescent="0.3">
      <c r="A62" s="19">
        <v>10</v>
      </c>
      <c r="B62" s="19">
        <v>144.60142043237337</v>
      </c>
      <c r="C62" s="19">
        <v>-2.6014204323733736</v>
      </c>
      <c r="D62" s="17"/>
      <c r="E62" s="17"/>
      <c r="F62" s="17"/>
      <c r="G62" s="17"/>
      <c r="H62" s="17"/>
      <c r="I62" s="17"/>
    </row>
    <row r="63" spans="1:9" x14ac:dyDescent="0.3">
      <c r="A63" s="19">
        <v>11</v>
      </c>
      <c r="B63" s="19">
        <v>155.20163635890631</v>
      </c>
      <c r="C63" s="19">
        <v>-4.2016363589063133</v>
      </c>
      <c r="D63" s="17"/>
      <c r="E63" s="17"/>
      <c r="F63" s="17"/>
      <c r="G63" s="17"/>
      <c r="H63" s="17"/>
      <c r="I63" s="17"/>
    </row>
    <row r="64" spans="1:9" x14ac:dyDescent="0.3">
      <c r="A64" s="19">
        <v>12</v>
      </c>
      <c r="B64" s="19">
        <v>151.0438278831395</v>
      </c>
      <c r="C64" s="19">
        <v>-3.0438278831394996</v>
      </c>
      <c r="D64" s="17"/>
      <c r="E64" s="17"/>
      <c r="F64" s="17"/>
      <c r="G64" s="17"/>
      <c r="H64" s="17"/>
      <c r="I64" s="17"/>
    </row>
    <row r="65" spans="1:9" x14ac:dyDescent="0.3">
      <c r="A65" s="19">
        <v>13</v>
      </c>
      <c r="B65" s="19">
        <v>182.72213116886496</v>
      </c>
      <c r="C65" s="19">
        <v>3.2778688311350379</v>
      </c>
      <c r="D65" s="17"/>
      <c r="E65" s="17"/>
      <c r="F65" s="17"/>
      <c r="G65" s="17"/>
      <c r="H65" s="17"/>
      <c r="I65" s="17"/>
    </row>
    <row r="66" spans="1:9" x14ac:dyDescent="0.3">
      <c r="A66" s="19">
        <v>14</v>
      </c>
      <c r="B66" s="19">
        <v>192.94499596763703</v>
      </c>
      <c r="C66" s="19">
        <v>8.055004032362973</v>
      </c>
      <c r="D66" s="17"/>
      <c r="E66" s="17"/>
      <c r="F66" s="17"/>
      <c r="G66" s="17"/>
      <c r="H66" s="17"/>
      <c r="I66" s="17"/>
    </row>
    <row r="67" spans="1:9" x14ac:dyDescent="0.3">
      <c r="A67" s="19">
        <v>15</v>
      </c>
      <c r="B67" s="19">
        <v>163.85045136449961</v>
      </c>
      <c r="C67" s="19">
        <v>5.1495486355003948</v>
      </c>
      <c r="D67" s="17"/>
      <c r="E67" s="17"/>
      <c r="F67" s="17"/>
      <c r="G67" s="17"/>
      <c r="H67" s="17"/>
      <c r="I67" s="17"/>
    </row>
    <row r="68" spans="1:9" x14ac:dyDescent="0.3">
      <c r="A68" s="19">
        <v>16</v>
      </c>
      <c r="B68" s="19">
        <v>142.69080100939152</v>
      </c>
      <c r="C68" s="19">
        <v>17.309198990608479</v>
      </c>
      <c r="D68" s="17"/>
      <c r="E68" s="17"/>
      <c r="F68" s="17"/>
      <c r="G68" s="17"/>
      <c r="H68" s="17"/>
      <c r="I68" s="17"/>
    </row>
    <row r="69" spans="1:9" x14ac:dyDescent="0.3">
      <c r="A69" s="19">
        <v>17</v>
      </c>
      <c r="B69" s="19">
        <v>159.16908348292102</v>
      </c>
      <c r="C69" s="19">
        <v>-8.1690834829210246</v>
      </c>
      <c r="D69" s="17"/>
      <c r="E69" s="17"/>
      <c r="F69" s="17"/>
      <c r="G69" s="17"/>
      <c r="H69" s="17"/>
      <c r="I69" s="17"/>
    </row>
    <row r="70" spans="1:9" x14ac:dyDescent="0.3">
      <c r="A70" s="19">
        <v>18</v>
      </c>
      <c r="B70" s="19">
        <v>134.41933713155908</v>
      </c>
      <c r="C70" s="19">
        <v>-5.4193371315590753</v>
      </c>
      <c r="D70" s="17"/>
      <c r="E70" s="17"/>
      <c r="F70" s="17"/>
      <c r="G70" s="17"/>
      <c r="H70" s="17"/>
      <c r="I70" s="17"/>
    </row>
    <row r="71" spans="1:9" ht="15" thickBot="1" x14ac:dyDescent="0.35">
      <c r="A71" s="20">
        <v>19</v>
      </c>
      <c r="B71" s="20">
        <v>163.51388173469653</v>
      </c>
      <c r="C71" s="20">
        <v>-0.51388173469652543</v>
      </c>
      <c r="D71" s="17"/>
      <c r="E71" s="17"/>
      <c r="F71" s="17"/>
      <c r="G71" s="17"/>
      <c r="H71" s="17"/>
      <c r="I71" s="17"/>
    </row>
    <row r="72" spans="1:9" x14ac:dyDescent="0.3">
      <c r="E72" s="17"/>
      <c r="F72" s="17"/>
      <c r="G72" s="17"/>
      <c r="H72" s="17"/>
      <c r="I72" s="17"/>
    </row>
    <row r="73" spans="1:9" x14ac:dyDescent="0.3">
      <c r="E73" s="17"/>
      <c r="F73" s="17"/>
      <c r="G73" s="17"/>
      <c r="H73" s="17"/>
      <c r="I73" s="17"/>
    </row>
    <row r="74" spans="1:9" x14ac:dyDescent="0.3">
      <c r="E74" s="17"/>
      <c r="F74" s="17"/>
      <c r="G74" s="17"/>
      <c r="H74" s="17"/>
      <c r="I74" s="17"/>
    </row>
    <row r="75" spans="1:9" x14ac:dyDescent="0.3">
      <c r="E75" s="17"/>
      <c r="F75" s="17"/>
      <c r="G75" s="17"/>
      <c r="H75" s="17"/>
      <c r="I75" s="17"/>
    </row>
  </sheetData>
  <mergeCells count="13">
    <mergeCell ref="H24:H25"/>
    <mergeCell ref="M24:P24"/>
    <mergeCell ref="N25:O25"/>
    <mergeCell ref="T26:T29"/>
    <mergeCell ref="Q24:T24"/>
    <mergeCell ref="R25:S25"/>
    <mergeCell ref="J25:K25"/>
    <mergeCell ref="I24:L24"/>
    <mergeCell ref="I26:I29"/>
    <mergeCell ref="L26:L29"/>
    <mergeCell ref="M26:M29"/>
    <mergeCell ref="P26:P29"/>
    <mergeCell ref="Q26:Q29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3077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</xdr:colOff>
                <xdr:row>0</xdr:row>
                <xdr:rowOff>152400</xdr:rowOff>
              </to>
            </anchor>
          </objectPr>
        </oleObject>
      </mc:Choice>
      <mc:Fallback>
        <oleObject progId="Equation.DSMT4" shapeId="3077" r:id="rId4"/>
      </mc:Fallback>
    </mc:AlternateContent>
    <mc:AlternateContent xmlns:mc="http://schemas.openxmlformats.org/markup-compatibility/2006">
      <mc:Choice Requires="x14">
        <oleObject progId="Equation.DSMT4" shapeId="3076" r:id="rId6">
          <objectPr defaultSize="0" autoPict="0" r:id="rId7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190500</xdr:colOff>
                <xdr:row>0</xdr:row>
                <xdr:rowOff>228600</xdr:rowOff>
              </to>
            </anchor>
          </objectPr>
        </oleObject>
      </mc:Choice>
      <mc:Fallback>
        <oleObject progId="Equation.DSMT4" shapeId="3076" r:id="rId6"/>
      </mc:Fallback>
    </mc:AlternateContent>
    <mc:AlternateContent xmlns:mc="http://schemas.openxmlformats.org/markup-compatibility/2006">
      <mc:Choice Requires="x14">
        <oleObject progId="Equation.DSMT4" shapeId="3075" r:id="rId8">
          <objectPr defaultSize="0" autoPict="0" r:id="rId9">
            <anchor moveWithCells="1" siz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205740</xdr:colOff>
                <xdr:row>0</xdr:row>
                <xdr:rowOff>228600</xdr:rowOff>
              </to>
            </anchor>
          </objectPr>
        </oleObject>
      </mc:Choice>
      <mc:Fallback>
        <oleObject progId="Equation.DSMT4" shapeId="3075" r:id="rId8"/>
      </mc:Fallback>
    </mc:AlternateContent>
    <mc:AlternateContent xmlns:mc="http://schemas.openxmlformats.org/markup-compatibility/2006">
      <mc:Choice Requires="x14">
        <oleObject progId="Equation.DSMT4" shapeId="3074" r:id="rId10">
          <objectPr defaultSize="0" autoPict="0" r:id="rId11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190500</xdr:colOff>
                <xdr:row>0</xdr:row>
                <xdr:rowOff>228600</xdr:rowOff>
              </to>
            </anchor>
          </objectPr>
        </oleObject>
      </mc:Choice>
      <mc:Fallback>
        <oleObject progId="Equation.DSMT4" shapeId="3074" r:id="rId10"/>
      </mc:Fallback>
    </mc:AlternateContent>
    <mc:AlternateContent xmlns:mc="http://schemas.openxmlformats.org/markup-compatibility/2006">
      <mc:Choice Requires="x14">
        <oleObject progId="Equation.DSMT4" shapeId="3073" r:id="rId12">
          <objectPr defaultSize="0" autoPict="0" r:id="rId13">
            <anchor moveWithCells="1" siz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167640</xdr:colOff>
                <xdr:row>0</xdr:row>
                <xdr:rowOff>228600</xdr:rowOff>
              </to>
            </anchor>
          </objectPr>
        </oleObject>
      </mc:Choice>
      <mc:Fallback>
        <oleObject progId="Equation.DSMT4" shapeId="3073" r:id="rId12"/>
      </mc:Fallback>
    </mc:AlternateContent>
    <mc:AlternateContent xmlns:mc="http://schemas.openxmlformats.org/markup-compatibility/2006">
      <mc:Choice Requires="x14">
        <oleObject progId="Equation.DSMT4" shapeId="3082" r:id="rId14">
          <objectPr defaultSize="0" autoPict="0" r:id="rId15">
            <anchor moveWithCells="1" sizeWithCells="1">
              <from>
                <xdr:col>8</xdr:col>
                <xdr:colOff>0</xdr:colOff>
                <xdr:row>24</xdr:row>
                <xdr:rowOff>0</xdr:rowOff>
              </from>
              <to>
                <xdr:col>8</xdr:col>
                <xdr:colOff>457200</xdr:colOff>
                <xdr:row>25</xdr:row>
                <xdr:rowOff>53340</xdr:rowOff>
              </to>
            </anchor>
          </objectPr>
        </oleObject>
      </mc:Choice>
      <mc:Fallback>
        <oleObject progId="Equation.DSMT4" shapeId="3082" r:id="rId14"/>
      </mc:Fallback>
    </mc:AlternateContent>
    <mc:AlternateContent xmlns:mc="http://schemas.openxmlformats.org/markup-compatibility/2006">
      <mc:Choice Requires="x14">
        <oleObject progId="Equation.DSMT4" shapeId="3083" r:id="rId16">
          <objectPr defaultSize="0" autoPict="0" r:id="rId17">
            <anchor moveWithCells="1" sizeWithCells="1">
              <from>
                <xdr:col>11</xdr:col>
                <xdr:colOff>0</xdr:colOff>
                <xdr:row>24</xdr:row>
                <xdr:rowOff>0</xdr:rowOff>
              </from>
              <to>
                <xdr:col>12</xdr:col>
                <xdr:colOff>99060</xdr:colOff>
                <xdr:row>25</xdr:row>
                <xdr:rowOff>53340</xdr:rowOff>
              </to>
            </anchor>
          </objectPr>
        </oleObject>
      </mc:Choice>
      <mc:Fallback>
        <oleObject progId="Equation.DSMT4" shapeId="3083" r:id="rId16"/>
      </mc:Fallback>
    </mc:AlternateContent>
    <mc:AlternateContent xmlns:mc="http://schemas.openxmlformats.org/markup-compatibility/2006">
      <mc:Choice Requires="x14">
        <oleObject progId="Equation.DSMT4" shapeId="3084" r:id="rId18">
          <objectPr defaultSize="0" autoPict="0" r:id="rId15">
            <anchor moveWithCells="1" sizeWithCells="1">
              <from>
                <xdr:col>12</xdr:col>
                <xdr:colOff>0</xdr:colOff>
                <xdr:row>24</xdr:row>
                <xdr:rowOff>0</xdr:rowOff>
              </from>
              <to>
                <xdr:col>12</xdr:col>
                <xdr:colOff>457200</xdr:colOff>
                <xdr:row>25</xdr:row>
                <xdr:rowOff>53340</xdr:rowOff>
              </to>
            </anchor>
          </objectPr>
        </oleObject>
      </mc:Choice>
      <mc:Fallback>
        <oleObject progId="Equation.DSMT4" shapeId="3084" r:id="rId18"/>
      </mc:Fallback>
    </mc:AlternateContent>
    <mc:AlternateContent xmlns:mc="http://schemas.openxmlformats.org/markup-compatibility/2006">
      <mc:Choice Requires="x14">
        <oleObject progId="Equation.DSMT4" shapeId="3085" r:id="rId19">
          <objectPr defaultSize="0" autoPict="0" r:id="rId17">
            <anchor moveWithCells="1" sizeWithCells="1">
              <from>
                <xdr:col>15</xdr:col>
                <xdr:colOff>0</xdr:colOff>
                <xdr:row>24</xdr:row>
                <xdr:rowOff>0</xdr:rowOff>
              </from>
              <to>
                <xdr:col>16</xdr:col>
                <xdr:colOff>99060</xdr:colOff>
                <xdr:row>25</xdr:row>
                <xdr:rowOff>53340</xdr:rowOff>
              </to>
            </anchor>
          </objectPr>
        </oleObject>
      </mc:Choice>
      <mc:Fallback>
        <oleObject progId="Equation.DSMT4" shapeId="3085" r:id="rId19"/>
      </mc:Fallback>
    </mc:AlternateContent>
    <mc:AlternateContent xmlns:mc="http://schemas.openxmlformats.org/markup-compatibility/2006">
      <mc:Choice Requires="x14">
        <oleObject progId="Equation.DSMT4" shapeId="3086" r:id="rId20">
          <objectPr defaultSize="0" autoPict="0" r:id="rId15">
            <anchor moveWithCells="1" sizeWithCells="1">
              <from>
                <xdr:col>16</xdr:col>
                <xdr:colOff>0</xdr:colOff>
                <xdr:row>24</xdr:row>
                <xdr:rowOff>0</xdr:rowOff>
              </from>
              <to>
                <xdr:col>16</xdr:col>
                <xdr:colOff>457200</xdr:colOff>
                <xdr:row>25</xdr:row>
                <xdr:rowOff>53340</xdr:rowOff>
              </to>
            </anchor>
          </objectPr>
        </oleObject>
      </mc:Choice>
      <mc:Fallback>
        <oleObject progId="Equation.DSMT4" shapeId="3086" r:id="rId20"/>
      </mc:Fallback>
    </mc:AlternateContent>
    <mc:AlternateContent xmlns:mc="http://schemas.openxmlformats.org/markup-compatibility/2006">
      <mc:Choice Requires="x14">
        <oleObject progId="Equation.DSMT4" shapeId="3087" r:id="rId21">
          <objectPr defaultSize="0" autoPict="0" r:id="rId17">
            <anchor moveWithCells="1" sizeWithCells="1">
              <from>
                <xdr:col>19</xdr:col>
                <xdr:colOff>0</xdr:colOff>
                <xdr:row>24</xdr:row>
                <xdr:rowOff>0</xdr:rowOff>
              </from>
              <to>
                <xdr:col>20</xdr:col>
                <xdr:colOff>99060</xdr:colOff>
                <xdr:row>25</xdr:row>
                <xdr:rowOff>53340</xdr:rowOff>
              </to>
            </anchor>
          </objectPr>
        </oleObject>
      </mc:Choice>
      <mc:Fallback>
        <oleObject progId="Equation.DSMT4" shapeId="3087" r:id="rId21"/>
      </mc:Fallback>
    </mc:AlternateContent>
    <mc:AlternateContent xmlns:mc="http://schemas.openxmlformats.org/markup-compatibility/2006">
      <mc:Choice Requires="x14">
        <oleObject progId="Equation.DSMT4" shapeId="3088" r:id="rId22">
          <objectPr defaultSize="0" autoPict="0" r:id="rId7">
            <anchor moveWithCells="1" sizeWithCells="1">
              <from>
                <xdr:col>7</xdr:col>
                <xdr:colOff>0</xdr:colOff>
                <xdr:row>25</xdr:row>
                <xdr:rowOff>0</xdr:rowOff>
              </from>
              <to>
                <xdr:col>7</xdr:col>
                <xdr:colOff>190500</xdr:colOff>
                <xdr:row>26</xdr:row>
                <xdr:rowOff>45720</xdr:rowOff>
              </to>
            </anchor>
          </objectPr>
        </oleObject>
      </mc:Choice>
      <mc:Fallback>
        <oleObject progId="Equation.DSMT4" shapeId="3088" r:id="rId22"/>
      </mc:Fallback>
    </mc:AlternateContent>
    <mc:AlternateContent xmlns:mc="http://schemas.openxmlformats.org/markup-compatibility/2006">
      <mc:Choice Requires="x14">
        <oleObject progId="Equation.DSMT4" shapeId="3089" r:id="rId23">
          <objectPr defaultSize="0" autoPict="0" r:id="rId9">
            <anchor moveWithCells="1" sizeWithCells="1">
              <from>
                <xdr:col>7</xdr:col>
                <xdr:colOff>0</xdr:colOff>
                <xdr:row>26</xdr:row>
                <xdr:rowOff>0</xdr:rowOff>
              </from>
              <to>
                <xdr:col>7</xdr:col>
                <xdr:colOff>205740</xdr:colOff>
                <xdr:row>26</xdr:row>
                <xdr:rowOff>228600</xdr:rowOff>
              </to>
            </anchor>
          </objectPr>
        </oleObject>
      </mc:Choice>
      <mc:Fallback>
        <oleObject progId="Equation.DSMT4" shapeId="3089" r:id="rId23"/>
      </mc:Fallback>
    </mc:AlternateContent>
    <mc:AlternateContent xmlns:mc="http://schemas.openxmlformats.org/markup-compatibility/2006">
      <mc:Choice Requires="x14">
        <oleObject progId="Equation.DSMT4" shapeId="3090" r:id="rId24">
          <objectPr defaultSize="0" autoPict="0" r:id="rId11">
            <anchor moveWithCells="1" sizeWithCells="1">
              <from>
                <xdr:col>7</xdr:col>
                <xdr:colOff>0</xdr:colOff>
                <xdr:row>27</xdr:row>
                <xdr:rowOff>0</xdr:rowOff>
              </from>
              <to>
                <xdr:col>7</xdr:col>
                <xdr:colOff>190500</xdr:colOff>
                <xdr:row>28</xdr:row>
                <xdr:rowOff>38100</xdr:rowOff>
              </to>
            </anchor>
          </objectPr>
        </oleObject>
      </mc:Choice>
      <mc:Fallback>
        <oleObject progId="Equation.DSMT4" shapeId="3090" r:id="rId24"/>
      </mc:Fallback>
    </mc:AlternateContent>
    <mc:AlternateContent xmlns:mc="http://schemas.openxmlformats.org/markup-compatibility/2006">
      <mc:Choice Requires="x14">
        <oleObject progId="Equation.DSMT4" shapeId="3101" r:id="rId25">
          <objectPr defaultSize="0" autoPict="0" r:id="rId15">
            <anchor moveWithCells="1" sizeWithCells="1">
              <from>
                <xdr:col>12</xdr:col>
                <xdr:colOff>0</xdr:colOff>
                <xdr:row>24</xdr:row>
                <xdr:rowOff>0</xdr:rowOff>
              </from>
              <to>
                <xdr:col>12</xdr:col>
                <xdr:colOff>457200</xdr:colOff>
                <xdr:row>25</xdr:row>
                <xdr:rowOff>53340</xdr:rowOff>
              </to>
            </anchor>
          </objectPr>
        </oleObject>
      </mc:Choice>
      <mc:Fallback>
        <oleObject progId="Equation.DSMT4" shapeId="3101" r:id="rId25"/>
      </mc:Fallback>
    </mc:AlternateContent>
    <mc:AlternateContent xmlns:mc="http://schemas.openxmlformats.org/markup-compatibility/2006">
      <mc:Choice Requires="x14">
        <oleObject progId="Equation.DSMT4" shapeId="3102" r:id="rId26">
          <objectPr defaultSize="0" autoPict="0" r:id="rId15">
            <anchor moveWithCells="1" sizeWithCells="1">
              <from>
                <xdr:col>16</xdr:col>
                <xdr:colOff>0</xdr:colOff>
                <xdr:row>24</xdr:row>
                <xdr:rowOff>0</xdr:rowOff>
              </from>
              <to>
                <xdr:col>16</xdr:col>
                <xdr:colOff>457200</xdr:colOff>
                <xdr:row>25</xdr:row>
                <xdr:rowOff>53340</xdr:rowOff>
              </to>
            </anchor>
          </objectPr>
        </oleObject>
      </mc:Choice>
      <mc:Fallback>
        <oleObject progId="Equation.DSMT4" shapeId="3102" r:id="rId26"/>
      </mc:Fallback>
    </mc:AlternateContent>
    <mc:AlternateContent xmlns:mc="http://schemas.openxmlformats.org/markup-compatibility/2006">
      <mc:Choice Requires="x14">
        <oleObject progId="Equation.DSMT4" shapeId="3103" r:id="rId27">
          <objectPr defaultSize="0" autoPict="0" r:id="rId17">
            <anchor moveWithCells="1" sizeWithCells="1">
              <from>
                <xdr:col>15</xdr:col>
                <xdr:colOff>0</xdr:colOff>
                <xdr:row>24</xdr:row>
                <xdr:rowOff>0</xdr:rowOff>
              </from>
              <to>
                <xdr:col>16</xdr:col>
                <xdr:colOff>99060</xdr:colOff>
                <xdr:row>25</xdr:row>
                <xdr:rowOff>53340</xdr:rowOff>
              </to>
            </anchor>
          </objectPr>
        </oleObject>
      </mc:Choice>
      <mc:Fallback>
        <oleObject progId="Equation.DSMT4" shapeId="3103" r:id="rId27"/>
      </mc:Fallback>
    </mc:AlternateContent>
    <mc:AlternateContent xmlns:mc="http://schemas.openxmlformats.org/markup-compatibility/2006">
      <mc:Choice Requires="x14">
        <oleObject progId="Equation.DSMT4" shapeId="3104" r:id="rId28">
          <objectPr defaultSize="0" autoPict="0" r:id="rId17">
            <anchor moveWithCells="1" sizeWithCells="1">
              <from>
                <xdr:col>19</xdr:col>
                <xdr:colOff>0</xdr:colOff>
                <xdr:row>24</xdr:row>
                <xdr:rowOff>0</xdr:rowOff>
              </from>
              <to>
                <xdr:col>20</xdr:col>
                <xdr:colOff>99060</xdr:colOff>
                <xdr:row>25</xdr:row>
                <xdr:rowOff>53340</xdr:rowOff>
              </to>
            </anchor>
          </objectPr>
        </oleObject>
      </mc:Choice>
      <mc:Fallback>
        <oleObject progId="Equation.DSMT4" shapeId="3104" r:id="rId28"/>
      </mc:Fallback>
    </mc:AlternateContent>
    <mc:AlternateContent xmlns:mc="http://schemas.openxmlformats.org/markup-compatibility/2006">
      <mc:Choice Requires="x14">
        <oleObject progId="Equation.DSMT4" shapeId="3105" r:id="rId29">
          <objectPr defaultSize="0" autoPict="0" r:id="rId7">
            <anchor moveWithCells="1" siz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190500</xdr:colOff>
                <xdr:row>44</xdr:row>
                <xdr:rowOff>45720</xdr:rowOff>
              </to>
            </anchor>
          </objectPr>
        </oleObject>
      </mc:Choice>
      <mc:Fallback>
        <oleObject progId="Equation.DSMT4" shapeId="3105" r:id="rId29"/>
      </mc:Fallback>
    </mc:AlternateContent>
    <mc:AlternateContent xmlns:mc="http://schemas.openxmlformats.org/markup-compatibility/2006">
      <mc:Choice Requires="x14">
        <oleObject progId="Equation.DSMT4" shapeId="3106" r:id="rId30">
          <objectPr defaultSize="0" autoPict="0" r:id="rId9">
            <anchor moveWithCells="1" siz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205740</xdr:colOff>
                <xdr:row>45</xdr:row>
                <xdr:rowOff>45720</xdr:rowOff>
              </to>
            </anchor>
          </objectPr>
        </oleObject>
      </mc:Choice>
      <mc:Fallback>
        <oleObject progId="Equation.DSMT4" shapeId="3106" r:id="rId30"/>
      </mc:Fallback>
    </mc:AlternateContent>
    <mc:AlternateContent xmlns:mc="http://schemas.openxmlformats.org/markup-compatibility/2006">
      <mc:Choice Requires="x14">
        <oleObject progId="Equation.DSMT4" shapeId="3107" r:id="rId31">
          <objectPr defaultSize="0" autoPict="0" r:id="rId11">
            <anchor moveWithCells="1" siz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190500</xdr:colOff>
                <xdr:row>46</xdr:row>
                <xdr:rowOff>38100</xdr:rowOff>
              </to>
            </anchor>
          </objectPr>
        </oleObject>
      </mc:Choice>
      <mc:Fallback>
        <oleObject progId="Equation.DSMT4" shapeId="3107" r:id="rId3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Корреляция</vt:lpstr>
      <vt:lpstr>Регрессия</vt:lpstr>
      <vt:lpstr>Пример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2022-10-11T09:44:56Z</dcterms:modified>
</cp:coreProperties>
</file>