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neaad\Downloads\"/>
    </mc:Choice>
  </mc:AlternateContent>
  <xr:revisionPtr revIDLastSave="0" documentId="8_{F9023D3F-1A8C-4D0A-BD5E-3A747D1215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INGS BOM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G22" i="1"/>
  <c r="G23" i="1"/>
  <c r="G24" i="1"/>
  <c r="G25" i="1"/>
  <c r="G26" i="1"/>
  <c r="G27" i="1"/>
  <c r="A20" i="1"/>
  <c r="A21" i="1" s="1"/>
  <c r="A22" i="1" s="1"/>
  <c r="H16" i="3"/>
  <c r="G5" i="3"/>
  <c r="G6" i="3"/>
  <c r="G7" i="3"/>
  <c r="G16" i="3" s="1"/>
  <c r="G8" i="3"/>
  <c r="G9" i="3"/>
  <c r="G10" i="3"/>
  <c r="G11" i="3"/>
  <c r="G12" i="3"/>
  <c r="G13" i="3"/>
  <c r="G14" i="3"/>
  <c r="G15" i="3"/>
  <c r="G4" i="3"/>
  <c r="G17" i="3" l="1"/>
  <c r="G18" i="3" s="1"/>
  <c r="G19" i="3" s="1"/>
  <c r="G29" i="1"/>
</calcChain>
</file>

<file path=xl/sharedStrings.xml><?xml version="1.0" encoding="utf-8"?>
<sst xmlns="http://schemas.openxmlformats.org/spreadsheetml/2006/main" count="82" uniqueCount="77">
  <si>
    <t>Material</t>
  </si>
  <si>
    <t>Description</t>
  </si>
  <si>
    <t>8-001108490214</t>
  </si>
  <si>
    <t>RING D260X D50X 25                KFB 10</t>
  </si>
  <si>
    <t>8-001147290214</t>
  </si>
  <si>
    <t>RING D410x D82x 25                KFB 25</t>
  </si>
  <si>
    <t>8-000599690214</t>
  </si>
  <si>
    <t>RING D260X D55X 25               SFB 6.3</t>
  </si>
  <si>
    <t>8-001222090214</t>
  </si>
  <si>
    <t>8-001063490214</t>
  </si>
  <si>
    <t>RING D275X D87X 25                KFB 40</t>
  </si>
  <si>
    <t>8-000598190214</t>
  </si>
  <si>
    <t>RING D310X D55X 25                SFB 10</t>
  </si>
  <si>
    <t>8-001117891214</t>
  </si>
  <si>
    <t>8-001117490214</t>
  </si>
  <si>
    <t>RING D355X D142X 25              KFB 100</t>
  </si>
  <si>
    <t>8-001081390214</t>
  </si>
  <si>
    <t>RING D295X D164X 25              KFB 63</t>
  </si>
  <si>
    <t>8-001081090214</t>
  </si>
  <si>
    <t>RING D310X D108X 25               KFB 63</t>
  </si>
  <si>
    <t>8-000595190214</t>
  </si>
  <si>
    <t>RING D360X D85X 25                SFB 25</t>
  </si>
  <si>
    <t>8-001063590214</t>
  </si>
  <si>
    <t>RING D250X D125X 25               KFB 40</t>
  </si>
  <si>
    <t>S.NO.</t>
  </si>
  <si>
    <t>Final Price</t>
  </si>
  <si>
    <r>
      <t>S43B(1), Sipcot Industrial Park,4</t>
    </r>
    <r>
      <rPr>
        <vertAlign val="superscript"/>
        <sz val="11"/>
        <color rgb="FF000000"/>
        <rFont val="Times New Roman"/>
        <family val="1"/>
      </rPr>
      <t>th</t>
    </r>
    <r>
      <rPr>
        <sz val="11"/>
        <color rgb="FF000000"/>
        <rFont val="Times New Roman"/>
        <family val="1"/>
      </rPr>
      <t> Main Road,</t>
    </r>
  </si>
  <si>
    <t>Pillaipakkam, Sriperumbudur - 602105</t>
  </si>
  <si>
    <t>Tamilnadu, India</t>
  </si>
  <si>
    <t>Web.: www.scorpiosealings.com</t>
  </si>
  <si>
    <t xml:space="preserve">QUOTATION </t>
  </si>
  <si>
    <t xml:space="preserve">Customer Name : </t>
  </si>
  <si>
    <t xml:space="preserve">Attention : </t>
  </si>
  <si>
    <t xml:space="preserve">Email : </t>
  </si>
  <si>
    <t xml:space="preserve">SUBJECT : </t>
  </si>
  <si>
    <t xml:space="preserve">Mfg Std : </t>
  </si>
  <si>
    <t>SCORPIO SEALINGS PVT. LTD.,</t>
  </si>
  <si>
    <t>AS per your RFQ</t>
  </si>
  <si>
    <t>COMMERCIAL TERMS &amp; CONDITIONS</t>
  </si>
  <si>
    <t>Freight   : By You</t>
  </si>
  <si>
    <t xml:space="preserve">With Best Regards </t>
  </si>
  <si>
    <t>SP/MKT/004</t>
  </si>
  <si>
    <t>Rev:00</t>
  </si>
  <si>
    <t>Rev Dt : 01-06-2018</t>
  </si>
  <si>
    <t>Validity : 7 Days</t>
  </si>
  <si>
    <t>Q.NO.</t>
  </si>
  <si>
    <t>Date:</t>
  </si>
  <si>
    <t>Quantity</t>
  </si>
  <si>
    <t>Target</t>
  </si>
  <si>
    <t>€ 20,00</t>
  </si>
  <si>
    <t>€ 50,00</t>
  </si>
  <si>
    <t>Ring D400X D220X 25 KFB 160</t>
  </si>
  <si>
    <t>€ 45,00</t>
  </si>
  <si>
    <t>€ 22,00</t>
  </si>
  <si>
    <t>€ 30,00</t>
  </si>
  <si>
    <t>Ring D350X D190X 25 KFB 100</t>
  </si>
  <si>
    <t>€ 35,00</t>
  </si>
  <si>
    <t>€ 37,00</t>
  </si>
  <si>
    <t>€ 28,00</t>
  </si>
  <si>
    <t>€ 19,00</t>
  </si>
  <si>
    <t>Rev Qty</t>
  </si>
  <si>
    <t xml:space="preserve">Tool Cost </t>
  </si>
  <si>
    <t>Request for quote</t>
  </si>
  <si>
    <t>Mob. No.: +91-9740425855</t>
  </si>
  <si>
    <t>TOTAL VALUE IN INR</t>
  </si>
  <si>
    <t>Payment : Against delivery</t>
  </si>
  <si>
    <t>S.Ezhilmaran</t>
  </si>
  <si>
    <r>
      <t>Email : </t>
    </r>
    <r>
      <rPr>
        <u/>
        <sz val="11"/>
        <color rgb="FF0078D7"/>
        <rFont val="Times New Roman"/>
        <family val="1"/>
      </rPr>
      <t>info@scorpiosealings.com</t>
    </r>
    <r>
      <rPr>
        <sz val="11"/>
        <color rgb="FF000000"/>
        <rFont val="Times New Roman"/>
        <family val="1"/>
      </rPr>
      <t> , sales@scorpiosealings.com</t>
    </r>
  </si>
  <si>
    <t>GST extra.</t>
  </si>
  <si>
    <t>107/25-26</t>
  </si>
  <si>
    <t>Delivery :  2-3 Weeks</t>
  </si>
  <si>
    <t xml:space="preserve">Material supplied as forged condition only </t>
  </si>
  <si>
    <t xml:space="preserve"> Rate/No.s</t>
  </si>
  <si>
    <t>Total Price</t>
  </si>
  <si>
    <t>ADD MAIL HERE</t>
  </si>
  <si>
    <t>MAILER NAME</t>
  </si>
  <si>
    <t>EXTRACT COMPANY NAME FROM 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</si>
</sst>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[$€-2]\ * #,##0.00_);_([$€-2]\ * \(#,##0.00\);_([$€-2]\ * &quot;-&quot;??_);_(@_)"/>
    <numFmt numFmtId="166" formatCode="_([$€-2]\ * #,##0_);_([$€-2]\ * \(#,##0\);_([$€-2]\ * &quot;-&quot;??_);_(@_)"/>
  </numFmts>
  <fonts count="2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u/>
      <sz val="11"/>
      <color rgb="FF0078D7"/>
      <name val="Times New Roman"/>
      <family val="1"/>
    </font>
    <font>
      <u/>
      <sz val="11"/>
      <color theme="10"/>
      <name val="Calibri"/>
      <family val="2"/>
      <scheme val="minor"/>
    </font>
    <font>
      <sz val="10"/>
      <color rgb="FF1D2228"/>
      <name val="Segoe UI"/>
      <family val="2"/>
    </font>
    <font>
      <sz val="16"/>
      <color rgb="FF002060"/>
      <name val="Times New Roman"/>
      <family val="1"/>
    </font>
    <font>
      <b/>
      <u/>
      <sz val="14"/>
      <color rgb="FF00206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164" fontId="17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4" fillId="0" borderId="4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" fontId="4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2" fillId="0" borderId="13" xfId="0" applyFont="1" applyBorder="1"/>
    <xf numFmtId="0" fontId="6" fillId="0" borderId="0" xfId="0" applyFont="1"/>
    <xf numFmtId="0" fontId="0" fillId="0" borderId="14" xfId="0" applyBorder="1"/>
    <xf numFmtId="0" fontId="7" fillId="0" borderId="13" xfId="0" applyFont="1" applyBorder="1"/>
    <xf numFmtId="0" fontId="6" fillId="0" borderId="13" xfId="0" applyFont="1" applyBorder="1"/>
    <xf numFmtId="0" fontId="0" fillId="0" borderId="13" xfId="0" applyBorder="1"/>
    <xf numFmtId="0" fontId="13" fillId="0" borderId="0" xfId="0" applyFont="1" applyAlignment="1">
      <alignment horizontal="center"/>
    </xf>
    <xf numFmtId="0" fontId="4" fillId="0" borderId="13" xfId="0" applyFont="1" applyBorder="1"/>
    <xf numFmtId="0" fontId="10" fillId="0" borderId="0" xfId="1" applyBorder="1"/>
    <xf numFmtId="0" fontId="4" fillId="0" borderId="0" xfId="0" applyFont="1"/>
    <xf numFmtId="0" fontId="11" fillId="0" borderId="0" xfId="0" applyFont="1"/>
    <xf numFmtId="0" fontId="4" fillId="0" borderId="15" xfId="0" applyFont="1" applyBorder="1"/>
    <xf numFmtId="0" fontId="3" fillId="0" borderId="16" xfId="0" applyFont="1" applyBorder="1" applyAlignment="1">
      <alignment horizontal="center" vertical="center" wrapText="1"/>
    </xf>
    <xf numFmtId="0" fontId="5" fillId="0" borderId="13" xfId="0" applyFont="1" applyBorder="1"/>
    <xf numFmtId="0" fontId="14" fillId="0" borderId="13" xfId="0" applyFont="1" applyBorder="1"/>
    <xf numFmtId="0" fontId="0" fillId="0" borderId="17" xfId="0" applyBorder="1"/>
    <xf numFmtId="0" fontId="0" fillId="0" borderId="18" xfId="0" applyBorder="1"/>
    <xf numFmtId="0" fontId="15" fillId="0" borderId="0" xfId="0" applyFont="1"/>
    <xf numFmtId="0" fontId="16" fillId="0" borderId="20" xfId="0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1" xfId="0" applyFont="1" applyBorder="1" applyAlignment="1">
      <alignment horizontal="right" vertical="center"/>
    </xf>
    <xf numFmtId="0" fontId="16" fillId="0" borderId="22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19" xfId="0" applyFont="1" applyBorder="1" applyAlignment="1">
      <alignment horizontal="right" vertical="center"/>
    </xf>
    <xf numFmtId="0" fontId="16" fillId="0" borderId="23" xfId="0" applyFont="1" applyBorder="1" applyAlignment="1">
      <alignment horizontal="right" vertical="center" wrapText="1"/>
    </xf>
    <xf numFmtId="0" fontId="16" fillId="0" borderId="18" xfId="0" applyFont="1" applyBorder="1" applyAlignment="1">
      <alignment horizontal="right" vertical="center" wrapText="1"/>
    </xf>
    <xf numFmtId="0" fontId="4" fillId="0" borderId="1" xfId="0" applyFont="1" applyBorder="1"/>
    <xf numFmtId="165" fontId="4" fillId="0" borderId="1" xfId="0" applyNumberFormat="1" applyFont="1" applyBorder="1"/>
    <xf numFmtId="165" fontId="0" fillId="0" borderId="0" xfId="0" applyNumberFormat="1"/>
    <xf numFmtId="166" fontId="4" fillId="0" borderId="16" xfId="2" applyNumberFormat="1" applyFont="1" applyBorder="1"/>
    <xf numFmtId="166" fontId="4" fillId="0" borderId="9" xfId="2" applyNumberFormat="1" applyFont="1" applyBorder="1"/>
    <xf numFmtId="0" fontId="4" fillId="0" borderId="4" xfId="0" applyFont="1" applyBorder="1"/>
    <xf numFmtId="166" fontId="4" fillId="0" borderId="1" xfId="2" applyNumberFormat="1" applyFont="1" applyBorder="1" applyAlignment="1"/>
    <xf numFmtId="0" fontId="18" fillId="0" borderId="13" xfId="0" applyFont="1" applyBorder="1"/>
    <xf numFmtId="0" fontId="18" fillId="0" borderId="0" xfId="0" applyFont="1"/>
    <xf numFmtId="0" fontId="18" fillId="0" borderId="14" xfId="0" applyFont="1" applyBorder="1"/>
    <xf numFmtId="14" fontId="15" fillId="0" borderId="0" xfId="0" applyNumberFormat="1" applyFont="1"/>
    <xf numFmtId="2" fontId="4" fillId="0" borderId="4" xfId="2" applyNumberFormat="1" applyFont="1" applyBorder="1"/>
    <xf numFmtId="0" fontId="1" fillId="0" borderId="1" xfId="0" applyFont="1" applyBorder="1" applyAlignment="1">
      <alignment vertical="center" wrapText="1"/>
    </xf>
    <xf numFmtId="2" fontId="4" fillId="0" borderId="16" xfId="2" applyNumberFormat="1" applyFont="1" applyBorder="1"/>
    <xf numFmtId="0" fontId="20" fillId="2" borderId="24" xfId="0" applyFont="1" applyFill="1" applyBorder="1" applyAlignment="1">
      <alignment vertical="center" wrapText="1"/>
    </xf>
    <xf numFmtId="2" fontId="4" fillId="0" borderId="4" xfId="2" applyNumberFormat="1" applyFon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0" fillId="0" borderId="19" xfId="0" applyNumberFormat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cid:image001.png@01D85207.9E23E1B0" TargetMode="External"/><Relationship Id="rId1" Type="http://schemas.openxmlformats.org/officeDocument/2006/relationships/image" Target="../media/image1.png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1584325</xdr:colOff>
      <xdr:row>0</xdr:row>
      <xdr:rowOff>142875</xdr:rowOff>
    </xdr:from>
    <xdr:to>
      <xdr:col>6</xdr:col>
      <xdr:colOff>539750</xdr:colOff>
      <xdr:row>5</xdr:row>
      <xdr:rowOff>158115</xdr:rowOff>
    </xdr:to>
    <xdr:pic>
      <xdr:nvPicPr>
        <xdr:cNvPr id="13" name="Picture 12" descr="cid:image001.png@01D85207.9E23E1B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5450" y="142875"/>
          <a:ext cx="3067050" cy="1062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259080</xdr:colOff>
      <xdr:row>6</xdr:row>
      <xdr:rowOff>38100</xdr:rowOff>
    </xdr:from>
    <xdr:to>
      <xdr:col>5</xdr:col>
      <xdr:colOff>135255</xdr:colOff>
      <xdr:row>8</xdr:row>
      <xdr:rowOff>53340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1257300"/>
          <a:ext cx="93726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2232660</xdr:colOff>
      <xdr:row>5</xdr:row>
      <xdr:rowOff>175260</xdr:rowOff>
    </xdr:from>
    <xdr:to>
      <xdr:col>3</xdr:col>
      <xdr:colOff>83820</xdr:colOff>
      <xdr:row>8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211580"/>
          <a:ext cx="65532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view="pageBreakPreview" topLeftCell="A25" zoomScaleNormal="100" zoomScaleSheetLayoutView="100" workbookViewId="0">
      <selection activeCell="A9" sqref="A9:XFD9"/>
    </sheetView>
  </sheetViews>
  <sheetFormatPr defaultRowHeight="14.4" x14ac:dyDescent="0.3"/>
  <cols>
    <col min="1" max="1" width="4.33203125" customWidth="1"/>
    <col min="2" max="2" width="28.88671875" style="1" customWidth="1"/>
    <col min="3" max="3" width="40.88671875" customWidth="1"/>
    <col min="4" max="4" width="6.5546875" customWidth="1"/>
    <col min="5" max="5" width="15.33203125" customWidth="1"/>
    <col min="6" max="6" width="8.109375" customWidth="1"/>
    <col min="7" max="7" width="11.33203125" customWidth="1"/>
  </cols>
  <sheetData>
    <row r="1" spans="1:7" x14ac:dyDescent="0.3">
      <c r="A1" s="11"/>
      <c r="B1" s="12"/>
      <c r="C1" s="12"/>
      <c r="D1" s="12"/>
      <c r="E1" s="12"/>
      <c r="F1" s="12"/>
      <c r="G1" s="13"/>
    </row>
    <row r="2" spans="1:7" ht="21" x14ac:dyDescent="0.4">
      <c r="A2" s="14" t="s">
        <v>36</v>
      </c>
      <c r="B2" s="15"/>
      <c r="C2" s="15"/>
      <c r="D2" s="15"/>
      <c r="G2" s="16"/>
    </row>
    <row r="3" spans="1:7" ht="17.399999999999999" x14ac:dyDescent="0.3">
      <c r="A3" s="17" t="s">
        <v>26</v>
      </c>
      <c r="B3" s="15"/>
      <c r="C3" s="15"/>
      <c r="D3" s="15"/>
      <c r="G3" s="16"/>
    </row>
    <row r="4" spans="1:7" x14ac:dyDescent="0.3">
      <c r="A4" s="17" t="s">
        <v>27</v>
      </c>
      <c r="B4" s="15"/>
      <c r="C4" s="15"/>
      <c r="D4" s="15"/>
      <c r="G4" s="16"/>
    </row>
    <row r="5" spans="1:7" x14ac:dyDescent="0.3">
      <c r="A5" s="17" t="s">
        <v>28</v>
      </c>
      <c r="B5" s="15"/>
      <c r="C5" s="15"/>
      <c r="D5" s="15"/>
      <c r="G5" s="16"/>
    </row>
    <row r="6" spans="1:7" x14ac:dyDescent="0.3">
      <c r="A6" s="17" t="s">
        <v>63</v>
      </c>
      <c r="B6" s="15"/>
      <c r="C6" s="15"/>
      <c r="D6" s="15"/>
      <c r="G6" s="16"/>
    </row>
    <row r="7" spans="1:7" x14ac:dyDescent="0.3">
      <c r="A7" s="17" t="s">
        <v>67</v>
      </c>
      <c r="B7" s="15"/>
      <c r="C7" s="15"/>
      <c r="D7" s="15"/>
      <c r="G7" s="16"/>
    </row>
    <row r="8" spans="1:7" x14ac:dyDescent="0.3">
      <c r="A8" s="18" t="s">
        <v>29</v>
      </c>
      <c r="B8" s="15"/>
      <c r="C8" s="15"/>
      <c r="D8" s="15"/>
      <c r="G8" s="16"/>
    </row>
    <row r="9" spans="1:7" ht="17.399999999999999" x14ac:dyDescent="0.3">
      <c r="A9" s="19"/>
      <c r="B9"/>
      <c r="C9" s="20" t="s">
        <v>30</v>
      </c>
      <c r="G9" s="16"/>
    </row>
    <row r="10" spans="1:7" ht="18" x14ac:dyDescent="0.35">
      <c r="A10" s="19"/>
      <c r="B10"/>
      <c r="D10" s="31" t="s">
        <v>45</v>
      </c>
      <c r="E10" s="31" t="s">
        <v>69</v>
      </c>
      <c r="F10" s="31"/>
      <c r="G10" s="16"/>
    </row>
    <row r="11" spans="1:7" ht="18" x14ac:dyDescent="0.35">
      <c r="A11" s="21" t="s">
        <v>31</v>
      </c>
      <c r="B11"/>
      <c r="C11" s="23" t="s">
        <v>76</v>
      </c>
      <c r="D11" s="31" t="s">
        <v>46</v>
      </c>
      <c r="E11" s="50">
        <v>45839</v>
      </c>
      <c r="F11" s="31"/>
      <c r="G11" s="16"/>
    </row>
    <row r="12" spans="1:7" x14ac:dyDescent="0.3">
      <c r="A12" s="21" t="s">
        <v>32</v>
      </c>
      <c r="B12"/>
      <c r="C12" t="s">
        <v>75</v>
      </c>
      <c r="G12" s="16"/>
    </row>
    <row r="13" spans="1:7" x14ac:dyDescent="0.3">
      <c r="A13" s="21" t="s">
        <v>33</v>
      </c>
      <c r="B13"/>
      <c r="C13" s="22" t="s">
        <v>74</v>
      </c>
      <c r="G13" s="16"/>
    </row>
    <row r="14" spans="1:7" x14ac:dyDescent="0.3">
      <c r="A14" s="19"/>
      <c r="B14"/>
      <c r="G14" s="16"/>
    </row>
    <row r="15" spans="1:7" ht="15" x14ac:dyDescent="0.35">
      <c r="A15" s="19"/>
      <c r="B15"/>
      <c r="C15" s="23" t="s">
        <v>34</v>
      </c>
      <c r="D15" s="24" t="s">
        <v>62</v>
      </c>
      <c r="G15" s="16"/>
    </row>
    <row r="16" spans="1:7" x14ac:dyDescent="0.3">
      <c r="A16" s="19"/>
      <c r="B16"/>
      <c r="C16" s="23" t="s">
        <v>35</v>
      </c>
      <c r="D16" t="s">
        <v>37</v>
      </c>
      <c r="G16" s="16"/>
    </row>
    <row r="17" spans="1:7" ht="41.4" customHeight="1" thickBot="1" x14ac:dyDescent="0.35">
      <c r="A17" s="19"/>
      <c r="G17" s="16"/>
    </row>
    <row r="18" spans="1:7" ht="31.2" x14ac:dyDescent="0.3">
      <c r="A18" s="25" t="s">
        <v>24</v>
      </c>
      <c r="B18" s="3" t="s">
        <v>0</v>
      </c>
      <c r="C18" s="2" t="s">
        <v>1</v>
      </c>
      <c r="D18" s="5" t="s">
        <v>60</v>
      </c>
      <c r="E18" s="5" t="s">
        <v>72</v>
      </c>
      <c r="F18" s="6" t="s">
        <v>61</v>
      </c>
      <c r="G18" s="26" t="s">
        <v>73</v>
      </c>
    </row>
    <row r="19" spans="1:7" x14ac:dyDescent="0.3">
      <c r="A19" s="25">
        <v>1</v>
      </c>
      <c r="B19" s="4"/>
      <c r="C19" s="52"/>
      <c r="D19" s="7"/>
      <c r="E19" s="55">
        <v>0</v>
      </c>
      <c r="F19" s="51">
        <v>0</v>
      </c>
      <c r="G19" s="53">
        <v>0</v>
      </c>
    </row>
    <row r="20" spans="1:7" x14ac:dyDescent="0.3">
      <c r="A20" s="25">
        <f t="shared" ref="A20:A22" si="0">+A19+1</f>
        <v>2</v>
      </c>
      <c r="B20" s="4"/>
      <c r="C20" s="52"/>
      <c r="D20" s="7"/>
      <c r="E20" s="55">
        <v>0</v>
      </c>
      <c r="F20" s="51">
        <v>0</v>
      </c>
      <c r="G20" s="53">
        <v>0</v>
      </c>
    </row>
    <row r="21" spans="1:7" x14ac:dyDescent="0.3">
      <c r="A21" s="25">
        <f t="shared" si="0"/>
        <v>3</v>
      </c>
      <c r="B21" s="4"/>
      <c r="C21" s="52"/>
      <c r="D21" s="7"/>
      <c r="E21" s="55">
        <v>0</v>
      </c>
      <c r="F21" s="51">
        <v>0</v>
      </c>
      <c r="G21" s="53">
        <v>0</v>
      </c>
    </row>
    <row r="22" spans="1:7" ht="14.4" customHeight="1" x14ac:dyDescent="0.3">
      <c r="A22" s="25">
        <f t="shared" si="0"/>
        <v>4</v>
      </c>
      <c r="B22" s="4"/>
      <c r="C22" s="52"/>
      <c r="D22" s="7"/>
      <c r="E22" s="51">
        <v>0</v>
      </c>
      <c r="F22" s="51">
        <v>0</v>
      </c>
      <c r="G22" s="53">
        <f t="shared" ref="G22:G27" si="1">+(E22*D22)+F22</f>
        <v>0</v>
      </c>
    </row>
    <row r="23" spans="1:7" ht="14.4" customHeight="1" x14ac:dyDescent="0.3">
      <c r="A23" s="25">
        <v>5</v>
      </c>
      <c r="B23" s="4"/>
      <c r="C23" s="52"/>
      <c r="D23" s="7"/>
      <c r="E23" s="51">
        <v>0</v>
      </c>
      <c r="F23" s="51">
        <v>0</v>
      </c>
      <c r="G23" s="53">
        <f t="shared" si="1"/>
        <v>0</v>
      </c>
    </row>
    <row r="24" spans="1:7" ht="14.4" customHeight="1" x14ac:dyDescent="0.3">
      <c r="A24" s="25">
        <v>6</v>
      </c>
      <c r="B24" s="4"/>
      <c r="C24" s="54"/>
      <c r="D24" s="7"/>
      <c r="E24" s="51">
        <v>0</v>
      </c>
      <c r="F24" s="51">
        <v>0</v>
      </c>
      <c r="G24" s="53">
        <f t="shared" si="1"/>
        <v>0</v>
      </c>
    </row>
    <row r="25" spans="1:7" ht="14.4" customHeight="1" x14ac:dyDescent="0.3">
      <c r="A25" s="25">
        <v>7</v>
      </c>
      <c r="B25" s="4"/>
      <c r="C25" s="54"/>
      <c r="D25" s="7"/>
      <c r="E25" s="51">
        <v>0</v>
      </c>
      <c r="F25" s="51">
        <v>0</v>
      </c>
      <c r="G25" s="53">
        <f t="shared" si="1"/>
        <v>0</v>
      </c>
    </row>
    <row r="26" spans="1:7" ht="14.4" customHeight="1" x14ac:dyDescent="0.3">
      <c r="A26" s="25">
        <v>8</v>
      </c>
      <c r="B26" s="4"/>
      <c r="C26" s="54"/>
      <c r="D26" s="7"/>
      <c r="E26" s="51">
        <v>0</v>
      </c>
      <c r="F26" s="51">
        <v>0</v>
      </c>
      <c r="G26" s="53">
        <f t="shared" si="1"/>
        <v>0</v>
      </c>
    </row>
    <row r="27" spans="1:7" ht="14.4" customHeight="1" x14ac:dyDescent="0.3">
      <c r="A27" s="25">
        <v>9</v>
      </c>
      <c r="B27" s="4"/>
      <c r="C27" s="54"/>
      <c r="D27" s="7"/>
      <c r="E27" s="51">
        <v>0</v>
      </c>
      <c r="F27" s="51">
        <v>0</v>
      </c>
      <c r="G27" s="53">
        <f t="shared" si="1"/>
        <v>0</v>
      </c>
    </row>
    <row r="28" spans="1:7" x14ac:dyDescent="0.3">
      <c r="A28" s="25"/>
      <c r="B28" s="8"/>
      <c r="C28" s="9"/>
      <c r="D28" s="10"/>
      <c r="E28" s="44"/>
      <c r="F28" s="44"/>
      <c r="G28" s="43"/>
    </row>
    <row r="29" spans="1:7" x14ac:dyDescent="0.3">
      <c r="A29" s="25" t="s">
        <v>64</v>
      </c>
      <c r="B29" s="40"/>
      <c r="C29" s="40"/>
      <c r="D29" s="45"/>
      <c r="E29" s="46"/>
      <c r="F29" s="53">
        <f>SUM(F19:F28)</f>
        <v>0</v>
      </c>
      <c r="G29" s="53">
        <f>SUM(G19:G28)</f>
        <v>0</v>
      </c>
    </row>
    <row r="30" spans="1:7" x14ac:dyDescent="0.3">
      <c r="A30" s="19" t="s">
        <v>38</v>
      </c>
      <c r="B30"/>
      <c r="G30" s="16"/>
    </row>
    <row r="31" spans="1:7" x14ac:dyDescent="0.3">
      <c r="A31" s="27" t="s">
        <v>44</v>
      </c>
      <c r="B31"/>
      <c r="G31" s="16"/>
    </row>
    <row r="32" spans="1:7" x14ac:dyDescent="0.3">
      <c r="A32" s="19" t="s">
        <v>71</v>
      </c>
      <c r="B32"/>
      <c r="G32" s="16"/>
    </row>
    <row r="33" spans="1:8" x14ac:dyDescent="0.3">
      <c r="A33" s="19" t="s">
        <v>68</v>
      </c>
      <c r="G33" s="16"/>
    </row>
    <row r="34" spans="1:8" x14ac:dyDescent="0.3">
      <c r="A34" s="19" t="s">
        <v>70</v>
      </c>
      <c r="B34"/>
      <c r="G34" s="16"/>
    </row>
    <row r="35" spans="1:8" x14ac:dyDescent="0.3">
      <c r="A35" s="19" t="s">
        <v>39</v>
      </c>
      <c r="B35"/>
      <c r="G35" s="16"/>
    </row>
    <row r="36" spans="1:8" x14ac:dyDescent="0.3">
      <c r="A36" s="19" t="s">
        <v>65</v>
      </c>
      <c r="B36"/>
      <c r="G36" s="16"/>
    </row>
    <row r="37" spans="1:8" x14ac:dyDescent="0.3">
      <c r="A37" s="19"/>
      <c r="B37"/>
      <c r="G37" s="16"/>
    </row>
    <row r="38" spans="1:8" x14ac:dyDescent="0.3">
      <c r="A38" s="19"/>
      <c r="B38"/>
      <c r="G38" s="16"/>
    </row>
    <row r="39" spans="1:8" x14ac:dyDescent="0.3">
      <c r="A39" s="19"/>
      <c r="B39"/>
      <c r="G39" s="16"/>
    </row>
    <row r="40" spans="1:8" x14ac:dyDescent="0.3">
      <c r="A40" s="19"/>
      <c r="B40"/>
      <c r="G40" s="16"/>
    </row>
    <row r="41" spans="1:8" x14ac:dyDescent="0.3">
      <c r="A41" s="19"/>
      <c r="B41"/>
      <c r="G41" s="16"/>
    </row>
    <row r="42" spans="1:8" x14ac:dyDescent="0.3">
      <c r="A42" s="19"/>
      <c r="B42"/>
      <c r="G42" s="16"/>
    </row>
    <row r="43" spans="1:8" x14ac:dyDescent="0.3">
      <c r="A43" s="19"/>
      <c r="B43"/>
      <c r="G43" s="16"/>
    </row>
    <row r="44" spans="1:8" x14ac:dyDescent="0.3">
      <c r="A44" s="19"/>
      <c r="B44"/>
      <c r="G44" s="16"/>
    </row>
    <row r="45" spans="1:8" x14ac:dyDescent="0.3">
      <c r="A45" s="19"/>
      <c r="B45"/>
      <c r="G45" s="16"/>
    </row>
    <row r="46" spans="1:8" x14ac:dyDescent="0.3">
      <c r="A46" s="47"/>
      <c r="B46" s="48"/>
      <c r="C46" s="48"/>
      <c r="D46" s="48"/>
      <c r="E46" s="48"/>
      <c r="F46" s="48"/>
      <c r="G46" s="49"/>
      <c r="H46" s="48"/>
    </row>
    <row r="47" spans="1:8" x14ac:dyDescent="0.3">
      <c r="A47" s="19"/>
      <c r="B47"/>
      <c r="G47" s="16"/>
    </row>
    <row r="48" spans="1:8" x14ac:dyDescent="0.3">
      <c r="A48" s="19"/>
      <c r="B48"/>
      <c r="G48" s="16"/>
    </row>
    <row r="49" spans="1:7" x14ac:dyDescent="0.3">
      <c r="A49" s="19" t="s">
        <v>40</v>
      </c>
      <c r="B49"/>
      <c r="G49" s="16"/>
    </row>
    <row r="50" spans="1:7" x14ac:dyDescent="0.3">
      <c r="A50" s="19"/>
      <c r="B50"/>
      <c r="G50" s="16"/>
    </row>
    <row r="51" spans="1:7" x14ac:dyDescent="0.3">
      <c r="A51" s="28" t="s">
        <v>66</v>
      </c>
      <c r="B51"/>
      <c r="G51" s="16"/>
    </row>
    <row r="52" spans="1:7" x14ac:dyDescent="0.3">
      <c r="A52" s="19"/>
      <c r="B52"/>
      <c r="G52" s="16"/>
    </row>
    <row r="53" spans="1:7" ht="15" thickBot="1" x14ac:dyDescent="0.35">
      <c r="A53" s="29" t="s">
        <v>41</v>
      </c>
      <c r="B53" s="30"/>
      <c r="C53" s="30"/>
      <c r="D53" s="30" t="s">
        <v>42</v>
      </c>
      <c r="E53" s="56" t="s">
        <v>43</v>
      </c>
      <c r="F53" s="56"/>
      <c r="G53" s="57"/>
    </row>
  </sheetData>
  <mergeCells count="1">
    <mergeCell ref="E53:G53"/>
  </mergeCells>
  <phoneticPr fontId="19" type="noConversion"/>
  <pageMargins left="0.7" right="0.7" top="0.75" bottom="0.75" header="0.3" footer="0.3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9"/>
  <sheetViews>
    <sheetView workbookViewId="0">
      <selection activeCell="B28" sqref="B28"/>
    </sheetView>
  </sheetViews>
  <sheetFormatPr defaultRowHeight="14.4" x14ac:dyDescent="0.3"/>
  <cols>
    <col min="1" max="1" width="14.88671875" customWidth="1"/>
    <col min="2" max="2" width="20.6640625" customWidth="1"/>
    <col min="3" max="3" width="7.44140625" customWidth="1"/>
    <col min="4" max="4" width="9.6640625" customWidth="1"/>
    <col min="5" max="5" width="9.109375" customWidth="1"/>
    <col min="7" max="7" width="12.6640625" customWidth="1"/>
    <col min="8" max="8" width="10.33203125" customWidth="1"/>
  </cols>
  <sheetData>
    <row r="2" spans="1:8" ht="15" thickBot="1" x14ac:dyDescent="0.35"/>
    <row r="3" spans="1:8" ht="15" thickBot="1" x14ac:dyDescent="0.35">
      <c r="A3" s="32" t="s">
        <v>0</v>
      </c>
      <c r="B3" s="33" t="s">
        <v>1</v>
      </c>
      <c r="C3" s="34" t="s">
        <v>47</v>
      </c>
      <c r="D3" s="38" t="s">
        <v>48</v>
      </c>
      <c r="E3" s="40" t="s">
        <v>25</v>
      </c>
    </row>
    <row r="4" spans="1:8" ht="15" thickBot="1" x14ac:dyDescent="0.35">
      <c r="A4" s="35" t="s">
        <v>2</v>
      </c>
      <c r="B4" s="36" t="s">
        <v>3</v>
      </c>
      <c r="C4" s="37">
        <v>50</v>
      </c>
      <c r="D4" s="39" t="s">
        <v>49</v>
      </c>
      <c r="E4" s="41">
        <v>23</v>
      </c>
      <c r="F4">
        <v>100</v>
      </c>
      <c r="G4" s="42">
        <f>+F4*E4</f>
        <v>2300</v>
      </c>
    </row>
    <row r="5" spans="1:8" ht="15" thickBot="1" x14ac:dyDescent="0.35">
      <c r="A5" s="35" t="s">
        <v>4</v>
      </c>
      <c r="B5" s="36" t="s">
        <v>5</v>
      </c>
      <c r="C5" s="37">
        <v>10</v>
      </c>
      <c r="D5" s="39" t="s">
        <v>50</v>
      </c>
      <c r="E5" s="41">
        <v>54</v>
      </c>
      <c r="F5">
        <v>10</v>
      </c>
      <c r="G5" s="42">
        <f t="shared" ref="G5:G15" si="0">+F5*E5</f>
        <v>540</v>
      </c>
    </row>
    <row r="6" spans="1:8" ht="15" thickBot="1" x14ac:dyDescent="0.35">
      <c r="A6" s="35" t="s">
        <v>6</v>
      </c>
      <c r="B6" s="36" t="s">
        <v>7</v>
      </c>
      <c r="C6" s="37">
        <v>80</v>
      </c>
      <c r="D6" s="39" t="s">
        <v>49</v>
      </c>
      <c r="E6" s="41">
        <v>23</v>
      </c>
      <c r="F6">
        <v>80</v>
      </c>
      <c r="G6" s="42">
        <f t="shared" si="0"/>
        <v>1840</v>
      </c>
    </row>
    <row r="7" spans="1:8" ht="15" thickBot="1" x14ac:dyDescent="0.35">
      <c r="A7" s="35" t="s">
        <v>8</v>
      </c>
      <c r="B7" s="36" t="s">
        <v>51</v>
      </c>
      <c r="C7" s="37">
        <v>70</v>
      </c>
      <c r="D7" s="39" t="s">
        <v>52</v>
      </c>
      <c r="E7" s="41">
        <v>47</v>
      </c>
      <c r="F7">
        <v>35</v>
      </c>
      <c r="G7" s="42">
        <f t="shared" si="0"/>
        <v>1645</v>
      </c>
    </row>
    <row r="8" spans="1:8" ht="15" thickBot="1" x14ac:dyDescent="0.35">
      <c r="A8" s="35" t="s">
        <v>9</v>
      </c>
      <c r="B8" s="36" t="s">
        <v>10</v>
      </c>
      <c r="C8" s="37">
        <v>400</v>
      </c>
      <c r="D8" s="39" t="s">
        <v>53</v>
      </c>
      <c r="E8" s="41">
        <v>26</v>
      </c>
      <c r="F8">
        <v>500</v>
      </c>
      <c r="G8" s="42">
        <f t="shared" si="0"/>
        <v>13000</v>
      </c>
      <c r="H8">
        <v>313</v>
      </c>
    </row>
    <row r="9" spans="1:8" ht="15" thickBot="1" x14ac:dyDescent="0.35">
      <c r="A9" s="35" t="s">
        <v>11</v>
      </c>
      <c r="B9" s="36" t="s">
        <v>12</v>
      </c>
      <c r="C9" s="37">
        <v>500</v>
      </c>
      <c r="D9" s="39" t="s">
        <v>54</v>
      </c>
      <c r="E9" s="41">
        <v>32</v>
      </c>
      <c r="F9">
        <v>500</v>
      </c>
      <c r="G9" s="42">
        <f t="shared" si="0"/>
        <v>16000</v>
      </c>
      <c r="H9">
        <v>342</v>
      </c>
    </row>
    <row r="10" spans="1:8" ht="15" thickBot="1" x14ac:dyDescent="0.35">
      <c r="A10" s="35" t="s">
        <v>13</v>
      </c>
      <c r="B10" s="36" t="s">
        <v>55</v>
      </c>
      <c r="C10" s="37">
        <v>30</v>
      </c>
      <c r="D10" s="39" t="s">
        <v>56</v>
      </c>
      <c r="E10" s="41">
        <v>34</v>
      </c>
      <c r="F10">
        <v>30</v>
      </c>
      <c r="G10" s="42">
        <f t="shared" si="0"/>
        <v>1020</v>
      </c>
    </row>
    <row r="11" spans="1:8" ht="15" thickBot="1" x14ac:dyDescent="0.35">
      <c r="A11" s="35" t="s">
        <v>14</v>
      </c>
      <c r="B11" s="36" t="s">
        <v>15</v>
      </c>
      <c r="C11" s="37">
        <v>30</v>
      </c>
      <c r="D11" s="39" t="s">
        <v>57</v>
      </c>
      <c r="E11" s="41">
        <v>33</v>
      </c>
      <c r="F11">
        <v>50</v>
      </c>
      <c r="G11" s="42">
        <f t="shared" si="0"/>
        <v>1650</v>
      </c>
    </row>
    <row r="12" spans="1:8" ht="15" thickBot="1" x14ac:dyDescent="0.35">
      <c r="A12" s="35" t="s">
        <v>16</v>
      </c>
      <c r="B12" s="36" t="s">
        <v>17</v>
      </c>
      <c r="C12" s="37">
        <v>600</v>
      </c>
      <c r="D12" s="39" t="s">
        <v>58</v>
      </c>
      <c r="E12" s="41">
        <v>28</v>
      </c>
      <c r="F12">
        <v>600</v>
      </c>
      <c r="G12" s="42">
        <f t="shared" si="0"/>
        <v>16800</v>
      </c>
      <c r="H12">
        <v>288</v>
      </c>
    </row>
    <row r="13" spans="1:8" ht="15" thickBot="1" x14ac:dyDescent="0.35">
      <c r="A13" s="35" t="s">
        <v>18</v>
      </c>
      <c r="B13" s="36" t="s">
        <v>19</v>
      </c>
      <c r="C13" s="37">
        <v>600</v>
      </c>
      <c r="D13" s="39" t="s">
        <v>54</v>
      </c>
      <c r="E13" s="41">
        <v>33</v>
      </c>
      <c r="F13">
        <v>600</v>
      </c>
      <c r="G13" s="42">
        <f t="shared" si="0"/>
        <v>19800</v>
      </c>
      <c r="H13">
        <v>324</v>
      </c>
    </row>
    <row r="14" spans="1:8" ht="15" thickBot="1" x14ac:dyDescent="0.35">
      <c r="A14" s="35" t="s">
        <v>20</v>
      </c>
      <c r="B14" s="36" t="s">
        <v>21</v>
      </c>
      <c r="C14" s="37">
        <v>300</v>
      </c>
      <c r="D14" s="39" t="s">
        <v>56</v>
      </c>
      <c r="E14" s="41">
        <v>45</v>
      </c>
      <c r="F14">
        <v>500</v>
      </c>
      <c r="G14" s="42">
        <f t="shared" si="0"/>
        <v>22500</v>
      </c>
      <c r="H14">
        <v>325</v>
      </c>
    </row>
    <row r="15" spans="1:8" ht="15" thickBot="1" x14ac:dyDescent="0.35">
      <c r="A15" s="35" t="s">
        <v>22</v>
      </c>
      <c r="B15" s="36" t="s">
        <v>23</v>
      </c>
      <c r="C15" s="37">
        <v>900</v>
      </c>
      <c r="D15" s="39" t="s">
        <v>59</v>
      </c>
      <c r="E15" s="41">
        <v>22</v>
      </c>
      <c r="F15">
        <v>900</v>
      </c>
      <c r="G15" s="42">
        <f t="shared" si="0"/>
        <v>19800</v>
      </c>
      <c r="H15">
        <v>328</v>
      </c>
    </row>
    <row r="16" spans="1:8" x14ac:dyDescent="0.3">
      <c r="G16" s="42">
        <f>SUM(G4:G15)</f>
        <v>116895</v>
      </c>
      <c r="H16" s="42">
        <f>SUM(H4:H15)</f>
        <v>1920</v>
      </c>
    </row>
    <row r="17" spans="7:7" x14ac:dyDescent="0.3">
      <c r="G17" s="42">
        <f>+G16+H16</f>
        <v>118815</v>
      </c>
    </row>
    <row r="18" spans="7:7" x14ac:dyDescent="0.3">
      <c r="G18">
        <f>+G17*30%</f>
        <v>35644.5</v>
      </c>
    </row>
    <row r="19" spans="7:7" x14ac:dyDescent="0.3">
      <c r="G19">
        <f>+G18*80</f>
        <v>2851560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RINGS BOM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adithya elangovan</cp:lastModifiedBy>
  <cp:lastPrinted>2025-07-01T06:31:41Z</cp:lastPrinted>
  <dcterms:created xsi:type="dcterms:W3CDTF">2015-06-05T18:17:20Z</dcterms:created>
  <dcterms:modified xsi:type="dcterms:W3CDTF">2025-07-03T05:23:49Z</dcterms:modified>
</cp:coreProperties>
</file>