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activeTab="1"/>
  </bookViews>
  <sheets>
    <sheet name="Baixo Peso" sheetId="1" r:id="rId1"/>
    <sheet name="Eutrofia" sheetId="4" r:id="rId2"/>
    <sheet name="Sobrepeso" sheetId="5" r:id="rId3"/>
    <sheet name="Obesidade" sheetId="6" r:id="rId4"/>
  </sheets>
  <calcPr calcId="144525"/>
  <fileRecoveryPr repairLoad="1"/>
</workbook>
</file>

<file path=xl/calcChain.xml><?xml version="1.0" encoding="utf-8"?>
<calcChain xmlns="http://schemas.openxmlformats.org/spreadsheetml/2006/main">
  <c r="C17" i="6" l="1"/>
  <c r="C18" i="6"/>
  <c r="C19" i="6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16" i="6"/>
  <c r="B17" i="6"/>
  <c r="B18" i="6"/>
  <c r="B19" i="6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16" i="6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16" i="5"/>
  <c r="C17" i="5"/>
  <c r="C18" i="5"/>
  <c r="C19" i="5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16" i="5"/>
  <c r="B17" i="5"/>
  <c r="B18" i="5"/>
  <c r="B19" i="5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16" i="5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16" i="1"/>
  <c r="C17" i="1"/>
  <c r="C18" i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16" i="1"/>
  <c r="B17" i="1"/>
  <c r="B18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16" i="1"/>
  <c r="C16" i="4"/>
  <c r="D16" i="4" s="1"/>
  <c r="B16" i="4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D16" i="6" l="1"/>
  <c r="C17" i="4"/>
  <c r="D17" i="6" l="1"/>
  <c r="D17" i="4"/>
  <c r="C18" i="4"/>
  <c r="D18" i="6" l="1"/>
  <c r="C19" i="4"/>
  <c r="D18" i="4"/>
  <c r="D19" i="6" l="1"/>
  <c r="C20" i="4"/>
  <c r="D19" i="4"/>
  <c r="D20" i="6" l="1"/>
  <c r="D20" i="4"/>
  <c r="C21" i="4"/>
  <c r="D21" i="6" l="1"/>
  <c r="D21" i="4"/>
  <c r="C22" i="4"/>
  <c r="D22" i="6" l="1"/>
  <c r="C23" i="4"/>
  <c r="D22" i="4"/>
  <c r="D23" i="6" l="1"/>
  <c r="C24" i="4"/>
  <c r="D23" i="4"/>
  <c r="D24" i="6" l="1"/>
  <c r="D24" i="4"/>
  <c r="C25" i="4"/>
  <c r="D25" i="6" l="1"/>
  <c r="D25" i="4"/>
  <c r="C26" i="4"/>
  <c r="D26" i="6" l="1"/>
  <c r="C27" i="4"/>
  <c r="D26" i="4"/>
  <c r="D27" i="6" l="1"/>
  <c r="C28" i="4"/>
  <c r="D27" i="4"/>
  <c r="D28" i="6" l="1"/>
  <c r="D28" i="4"/>
  <c r="C29" i="4"/>
  <c r="D29" i="6" l="1"/>
  <c r="D29" i="4"/>
  <c r="C30" i="4"/>
  <c r="D30" i="6" l="1"/>
  <c r="C31" i="4"/>
  <c r="D30" i="4"/>
  <c r="D31" i="6" l="1"/>
  <c r="C32" i="4"/>
  <c r="D31" i="4"/>
  <c r="D32" i="6" l="1"/>
  <c r="D32" i="4"/>
  <c r="C33" i="4"/>
  <c r="D33" i="6" l="1"/>
  <c r="D33" i="4"/>
  <c r="C34" i="4"/>
  <c r="D34" i="6" l="1"/>
  <c r="C35" i="4"/>
  <c r="D34" i="4"/>
  <c r="D35" i="6" l="1"/>
  <c r="C36" i="4"/>
  <c r="D35" i="4"/>
  <c r="D36" i="6" l="1"/>
  <c r="D36" i="4"/>
  <c r="C37" i="4"/>
  <c r="D37" i="6" l="1"/>
  <c r="D37" i="4"/>
  <c r="C38" i="4"/>
  <c r="D38" i="6" l="1"/>
  <c r="C39" i="4"/>
  <c r="D38" i="4"/>
  <c r="D39" i="6" l="1"/>
  <c r="C40" i="4"/>
  <c r="D39" i="4"/>
  <c r="D40" i="6" l="1"/>
  <c r="D40" i="4"/>
  <c r="C41" i="4"/>
  <c r="D41" i="6" l="1"/>
  <c r="D41" i="4"/>
  <c r="C42" i="4"/>
  <c r="D42" i="6" l="1"/>
  <c r="C43" i="4"/>
  <c r="D42" i="4"/>
  <c r="D44" i="6" l="1"/>
  <c r="D43" i="6"/>
  <c r="C44" i="4"/>
  <c r="D44" i="4" s="1"/>
  <c r="D43" i="4"/>
</calcChain>
</file>

<file path=xl/sharedStrings.xml><?xml version="1.0" encoding="utf-8"?>
<sst xmlns="http://schemas.openxmlformats.org/spreadsheetml/2006/main" count="20" uniqueCount="5">
  <si>
    <t>Semanas</t>
  </si>
  <si>
    <t>Ponto inferior</t>
  </si>
  <si>
    <t>Ponto superior</t>
  </si>
  <si>
    <t>Meio</t>
  </si>
  <si>
    <t>Gerar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</si>
</sst>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'Baixo Peso'!$B$1</c:f>
              <c:strCache>
                <c:ptCount val="1"/>
                <c:pt idx="0">
                  <c:v>Ponto inferior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cat>
            <c:numRef>
              <c:f>'Baixo Peso'!$A$3:$A$44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cat>
          <c:val>
            <c:numRef>
              <c:f>'Baixo Peso'!$B$3:$B$44</c:f>
              <c:numCache>
                <c:formatCode>General</c:formatCode>
                <c:ptCount val="4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0.125</c:v>
                </c:pt>
                <c:pt idx="4">
                  <c:v>0.16</c:v>
                </c:pt>
                <c:pt idx="5">
                  <c:v>0.2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0.375</c:v>
                </c:pt>
                <c:pt idx="10">
                  <c:v>0.41</c:v>
                </c:pt>
                <c:pt idx="11">
                  <c:v>0.45</c:v>
                </c:pt>
                <c:pt idx="12">
                  <c:v>0.5</c:v>
                </c:pt>
                <c:pt idx="13">
                  <c:v>0.94</c:v>
                </c:pt>
                <c:pt idx="14">
                  <c:v>1.38</c:v>
                </c:pt>
                <c:pt idx="15">
                  <c:v>1.8199999999999998</c:v>
                </c:pt>
                <c:pt idx="16">
                  <c:v>2.2599999999999998</c:v>
                </c:pt>
                <c:pt idx="17">
                  <c:v>2.6999999999999997</c:v>
                </c:pt>
                <c:pt idx="18">
                  <c:v>3.1399999999999997</c:v>
                </c:pt>
                <c:pt idx="19">
                  <c:v>3.5799999999999996</c:v>
                </c:pt>
                <c:pt idx="20">
                  <c:v>4.0199999999999996</c:v>
                </c:pt>
                <c:pt idx="21">
                  <c:v>4.46</c:v>
                </c:pt>
                <c:pt idx="22">
                  <c:v>4.9000000000000004</c:v>
                </c:pt>
                <c:pt idx="23">
                  <c:v>5.3400000000000007</c:v>
                </c:pt>
                <c:pt idx="24">
                  <c:v>5.7800000000000011</c:v>
                </c:pt>
                <c:pt idx="25">
                  <c:v>6.2200000000000015</c:v>
                </c:pt>
                <c:pt idx="26">
                  <c:v>6.6600000000000019</c:v>
                </c:pt>
                <c:pt idx="27">
                  <c:v>7.1000000000000023</c:v>
                </c:pt>
                <c:pt idx="28">
                  <c:v>7.5400000000000027</c:v>
                </c:pt>
                <c:pt idx="29">
                  <c:v>7.9800000000000031</c:v>
                </c:pt>
                <c:pt idx="30">
                  <c:v>8.4200000000000035</c:v>
                </c:pt>
                <c:pt idx="31">
                  <c:v>8.860000000000003</c:v>
                </c:pt>
                <c:pt idx="32">
                  <c:v>9.3000000000000025</c:v>
                </c:pt>
                <c:pt idx="33">
                  <c:v>9.740000000000002</c:v>
                </c:pt>
                <c:pt idx="34">
                  <c:v>10.180000000000001</c:v>
                </c:pt>
                <c:pt idx="35">
                  <c:v>10.620000000000001</c:v>
                </c:pt>
                <c:pt idx="36">
                  <c:v>11.06</c:v>
                </c:pt>
                <c:pt idx="37">
                  <c:v>11.5</c:v>
                </c:pt>
                <c:pt idx="38">
                  <c:v>11.94</c:v>
                </c:pt>
                <c:pt idx="39">
                  <c:v>12.379999999999999</c:v>
                </c:pt>
                <c:pt idx="40">
                  <c:v>12.819999999999999</c:v>
                </c:pt>
                <c:pt idx="41">
                  <c:v>13.259999999999998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'Baixo Peso'!$C$1</c:f>
              <c:strCache>
                <c:ptCount val="1"/>
                <c:pt idx="0">
                  <c:v>Ponto superior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val>
            <c:numRef>
              <c:f>'Baixo Peso'!$C$3:$C$44</c:f>
              <c:numCache>
                <c:formatCode>General</c:formatCode>
                <c:ptCount val="42"/>
                <c:pt idx="0">
                  <c:v>0</c:v>
                </c:pt>
                <c:pt idx="1">
                  <c:v>0.16</c:v>
                </c:pt>
                <c:pt idx="2">
                  <c:v>0.33</c:v>
                </c:pt>
                <c:pt idx="3">
                  <c:v>0.5</c:v>
                </c:pt>
                <c:pt idx="4">
                  <c:v>0.66</c:v>
                </c:pt>
                <c:pt idx="5">
                  <c:v>0.83</c:v>
                </c:pt>
                <c:pt idx="6">
                  <c:v>1</c:v>
                </c:pt>
                <c:pt idx="7">
                  <c:v>1.1599999999999999</c:v>
                </c:pt>
                <c:pt idx="8">
                  <c:v>1.33</c:v>
                </c:pt>
                <c:pt idx="9">
                  <c:v>1.5</c:v>
                </c:pt>
                <c:pt idx="10">
                  <c:v>1.66</c:v>
                </c:pt>
                <c:pt idx="11">
                  <c:v>1.83</c:v>
                </c:pt>
                <c:pt idx="12">
                  <c:v>2</c:v>
                </c:pt>
                <c:pt idx="13">
                  <c:v>2.58</c:v>
                </c:pt>
                <c:pt idx="14">
                  <c:v>3.16</c:v>
                </c:pt>
                <c:pt idx="15">
                  <c:v>3.74</c:v>
                </c:pt>
                <c:pt idx="16">
                  <c:v>4.32</c:v>
                </c:pt>
                <c:pt idx="17">
                  <c:v>4.9000000000000004</c:v>
                </c:pt>
                <c:pt idx="18">
                  <c:v>5.48</c:v>
                </c:pt>
                <c:pt idx="19">
                  <c:v>6.0600000000000005</c:v>
                </c:pt>
                <c:pt idx="20">
                  <c:v>6.6400000000000006</c:v>
                </c:pt>
                <c:pt idx="21">
                  <c:v>7.2200000000000006</c:v>
                </c:pt>
                <c:pt idx="22">
                  <c:v>7.8000000000000007</c:v>
                </c:pt>
                <c:pt idx="23">
                  <c:v>8.3800000000000008</c:v>
                </c:pt>
                <c:pt idx="24">
                  <c:v>8.9600000000000009</c:v>
                </c:pt>
                <c:pt idx="25">
                  <c:v>9.5400000000000009</c:v>
                </c:pt>
                <c:pt idx="26">
                  <c:v>10.120000000000001</c:v>
                </c:pt>
                <c:pt idx="27">
                  <c:v>10.700000000000001</c:v>
                </c:pt>
                <c:pt idx="28">
                  <c:v>11.280000000000001</c:v>
                </c:pt>
                <c:pt idx="29">
                  <c:v>11.860000000000001</c:v>
                </c:pt>
                <c:pt idx="30">
                  <c:v>12.440000000000001</c:v>
                </c:pt>
                <c:pt idx="31">
                  <c:v>13.020000000000001</c:v>
                </c:pt>
                <c:pt idx="32">
                  <c:v>13.600000000000001</c:v>
                </c:pt>
                <c:pt idx="33">
                  <c:v>14.180000000000001</c:v>
                </c:pt>
                <c:pt idx="34">
                  <c:v>14.760000000000002</c:v>
                </c:pt>
                <c:pt idx="35">
                  <c:v>15.340000000000002</c:v>
                </c:pt>
                <c:pt idx="36">
                  <c:v>15.920000000000002</c:v>
                </c:pt>
                <c:pt idx="37">
                  <c:v>16.5</c:v>
                </c:pt>
                <c:pt idx="38">
                  <c:v>17.079999999999998</c:v>
                </c:pt>
                <c:pt idx="39">
                  <c:v>17.659999999999997</c:v>
                </c:pt>
                <c:pt idx="40">
                  <c:v>18.239999999999995</c:v>
                </c:pt>
                <c:pt idx="41">
                  <c:v>18.819999999999993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'Baixo Peso'!$D$1</c:f>
              <c:strCache>
                <c:ptCount val="1"/>
                <c:pt idx="0">
                  <c:v>Meio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'Baixo Peso'!$D$3:$D$44</c:f>
              <c:numCache>
                <c:formatCode>General</c:formatCode>
                <c:ptCount val="4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0.31</c:v>
                </c:pt>
                <c:pt idx="4">
                  <c:v>0.41</c:v>
                </c:pt>
                <c:pt idx="5">
                  <c:v>0.52</c:v>
                </c:pt>
                <c:pt idx="6">
                  <c:v>0.625</c:v>
                </c:pt>
                <c:pt idx="7">
                  <c:v>0.72</c:v>
                </c:pt>
                <c:pt idx="8">
                  <c:v>0.83</c:v>
                </c:pt>
                <c:pt idx="9">
                  <c:v>0.93</c:v>
                </c:pt>
                <c:pt idx="10">
                  <c:v>1.04</c:v>
                </c:pt>
                <c:pt idx="11">
                  <c:v>1.1399999999999999</c:v>
                </c:pt>
                <c:pt idx="12">
                  <c:v>1.25</c:v>
                </c:pt>
                <c:pt idx="13">
                  <c:v>1.76</c:v>
                </c:pt>
                <c:pt idx="14">
                  <c:v>2.27</c:v>
                </c:pt>
                <c:pt idx="15">
                  <c:v>2.7800000000000002</c:v>
                </c:pt>
                <c:pt idx="16">
                  <c:v>3.29</c:v>
                </c:pt>
                <c:pt idx="17">
                  <c:v>3.8</c:v>
                </c:pt>
                <c:pt idx="18">
                  <c:v>4.3100000000000005</c:v>
                </c:pt>
                <c:pt idx="19">
                  <c:v>4.82</c:v>
                </c:pt>
                <c:pt idx="20">
                  <c:v>5.33</c:v>
                </c:pt>
                <c:pt idx="21">
                  <c:v>5.84</c:v>
                </c:pt>
                <c:pt idx="22">
                  <c:v>6.3500000000000005</c:v>
                </c:pt>
                <c:pt idx="23">
                  <c:v>6.8600000000000012</c:v>
                </c:pt>
                <c:pt idx="24">
                  <c:v>7.370000000000001</c:v>
                </c:pt>
                <c:pt idx="25">
                  <c:v>7.8800000000000008</c:v>
                </c:pt>
                <c:pt idx="26">
                  <c:v>8.39</c:v>
                </c:pt>
                <c:pt idx="27">
                  <c:v>8.9000000000000021</c:v>
                </c:pt>
                <c:pt idx="28">
                  <c:v>9.4100000000000019</c:v>
                </c:pt>
                <c:pt idx="29">
                  <c:v>9.9200000000000017</c:v>
                </c:pt>
                <c:pt idx="30">
                  <c:v>10.430000000000003</c:v>
                </c:pt>
                <c:pt idx="31">
                  <c:v>10.940000000000001</c:v>
                </c:pt>
                <c:pt idx="32">
                  <c:v>11.450000000000003</c:v>
                </c:pt>
                <c:pt idx="33">
                  <c:v>11.96</c:v>
                </c:pt>
                <c:pt idx="34">
                  <c:v>12.470000000000002</c:v>
                </c:pt>
                <c:pt idx="35">
                  <c:v>12.98</c:v>
                </c:pt>
                <c:pt idx="36">
                  <c:v>13.490000000000002</c:v>
                </c:pt>
                <c:pt idx="37">
                  <c:v>14</c:v>
                </c:pt>
                <c:pt idx="38">
                  <c:v>14.509999999999998</c:v>
                </c:pt>
                <c:pt idx="39">
                  <c:v>15.019999999999998</c:v>
                </c:pt>
                <c:pt idx="40">
                  <c:v>15.529999999999998</c:v>
                </c:pt>
                <c:pt idx="41">
                  <c:v>16.039999999999996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'Baixo Peso'!$E$1</c:f>
              <c:strCache>
                <c:ptCount val="1"/>
                <c:pt idx="0">
                  <c:v>Gerar</c:v>
                </c:pt>
              </c:strCache>
            </c:strRef>
          </c:tx>
          <c:marker>
            <c:symbol val="none"/>
          </c:marker>
          <c:val>
            <c:numRef>
              <c:f>'Baixo Peso'!$E$2:$E$44</c:f>
              <c:numCache>
                <c:formatCode>General</c:formatCode>
                <c:ptCount val="43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73504"/>
        <c:axId val="116049024"/>
      </c:lineChart>
      <c:catAx>
        <c:axId val="7757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049024"/>
        <c:crosses val="autoZero"/>
        <c:auto val="1"/>
        <c:lblAlgn val="ctr"/>
        <c:lblOffset val="100"/>
        <c:tickLblSkip val="3"/>
        <c:noMultiLvlLbl val="0"/>
      </c:catAx>
      <c:valAx>
        <c:axId val="116049024"/>
        <c:scaling>
          <c:orientation val="minMax"/>
          <c:max val="2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573504"/>
        <c:crosses val="autoZero"/>
        <c:crossBetween val="between"/>
        <c:majorUnit val="2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Eutrofia!$B$1</c:f>
              <c:strCache>
                <c:ptCount val="1"/>
                <c:pt idx="0">
                  <c:v>Ponto inferior</c:v>
                </c:pt>
              </c:strCache>
            </c:strRef>
          </c:tx>
          <c:spPr>
            <a:ln w="3175">
              <a:solidFill>
                <a:srgbClr val="00B0F0"/>
              </a:solidFill>
              <a:prstDash val="lgDash"/>
            </a:ln>
          </c:spPr>
          <c:marker>
            <c:symbol val="none"/>
          </c:marker>
          <c:cat>
            <c:numRef>
              <c:f>Eutrofia!$A$3:$A$44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cat>
          <c:val>
            <c:numRef>
              <c:f>Eutrofia!$B$3:$B$44</c:f>
              <c:numCache>
                <c:formatCode>General</c:formatCode>
                <c:ptCount val="4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0.125</c:v>
                </c:pt>
                <c:pt idx="4">
                  <c:v>0.16</c:v>
                </c:pt>
                <c:pt idx="5">
                  <c:v>0.2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0.375</c:v>
                </c:pt>
                <c:pt idx="10">
                  <c:v>0.41</c:v>
                </c:pt>
                <c:pt idx="11">
                  <c:v>0.45</c:v>
                </c:pt>
                <c:pt idx="12">
                  <c:v>0.5</c:v>
                </c:pt>
                <c:pt idx="13">
                  <c:v>0.85</c:v>
                </c:pt>
                <c:pt idx="14">
                  <c:v>1.2</c:v>
                </c:pt>
                <c:pt idx="15">
                  <c:v>1.5499999999999998</c:v>
                </c:pt>
                <c:pt idx="16">
                  <c:v>1.9</c:v>
                </c:pt>
                <c:pt idx="17">
                  <c:v>2.25</c:v>
                </c:pt>
                <c:pt idx="18">
                  <c:v>2.6</c:v>
                </c:pt>
                <c:pt idx="19">
                  <c:v>2.95</c:v>
                </c:pt>
                <c:pt idx="20">
                  <c:v>3.3000000000000003</c:v>
                </c:pt>
                <c:pt idx="21">
                  <c:v>3.6500000000000004</c:v>
                </c:pt>
                <c:pt idx="22">
                  <c:v>4</c:v>
                </c:pt>
                <c:pt idx="23">
                  <c:v>4.3499999999999996</c:v>
                </c:pt>
                <c:pt idx="24">
                  <c:v>4.6999999999999993</c:v>
                </c:pt>
                <c:pt idx="25">
                  <c:v>5.0499999999999989</c:v>
                </c:pt>
                <c:pt idx="26">
                  <c:v>5.3999999999999986</c:v>
                </c:pt>
                <c:pt idx="27">
                  <c:v>5.7499999999999982</c:v>
                </c:pt>
                <c:pt idx="28">
                  <c:v>6.0999999999999979</c:v>
                </c:pt>
                <c:pt idx="29">
                  <c:v>6.4499999999999975</c:v>
                </c:pt>
                <c:pt idx="30">
                  <c:v>6.7999999999999972</c:v>
                </c:pt>
                <c:pt idx="31">
                  <c:v>7.1499999999999968</c:v>
                </c:pt>
                <c:pt idx="32">
                  <c:v>7.4999999999999964</c:v>
                </c:pt>
                <c:pt idx="33">
                  <c:v>7.8499999999999961</c:v>
                </c:pt>
                <c:pt idx="34">
                  <c:v>8.1999999999999957</c:v>
                </c:pt>
                <c:pt idx="35">
                  <c:v>8.5499999999999954</c:v>
                </c:pt>
                <c:pt idx="36">
                  <c:v>8.899999999999995</c:v>
                </c:pt>
                <c:pt idx="37">
                  <c:v>9.2499999999999947</c:v>
                </c:pt>
                <c:pt idx="38">
                  <c:v>9.5999999999999943</c:v>
                </c:pt>
                <c:pt idx="39">
                  <c:v>9.949999999999994</c:v>
                </c:pt>
                <c:pt idx="40">
                  <c:v>10.299999999999994</c:v>
                </c:pt>
                <c:pt idx="41">
                  <c:v>10.649999999999993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Eutrofia!$C$1</c:f>
              <c:strCache>
                <c:ptCount val="1"/>
                <c:pt idx="0">
                  <c:v>Ponto superior</c:v>
                </c:pt>
              </c:strCache>
            </c:strRef>
          </c:tx>
          <c:spPr>
            <a:ln w="3175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Eutrofia!$C$3:$C$44</c:f>
              <c:numCache>
                <c:formatCode>General</c:formatCode>
                <c:ptCount val="42"/>
                <c:pt idx="0">
                  <c:v>0</c:v>
                </c:pt>
                <c:pt idx="1">
                  <c:v>0.16</c:v>
                </c:pt>
                <c:pt idx="2">
                  <c:v>0.33</c:v>
                </c:pt>
                <c:pt idx="3">
                  <c:v>0.5</c:v>
                </c:pt>
                <c:pt idx="4">
                  <c:v>0.66</c:v>
                </c:pt>
                <c:pt idx="5">
                  <c:v>0.83</c:v>
                </c:pt>
                <c:pt idx="6">
                  <c:v>1</c:v>
                </c:pt>
                <c:pt idx="7">
                  <c:v>1.1599999999999999</c:v>
                </c:pt>
                <c:pt idx="8">
                  <c:v>1.33</c:v>
                </c:pt>
                <c:pt idx="9">
                  <c:v>1.5</c:v>
                </c:pt>
                <c:pt idx="10">
                  <c:v>1.66</c:v>
                </c:pt>
                <c:pt idx="11">
                  <c:v>1.83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  <c:pt idx="29">
                  <c:v>10.5</c:v>
                </c:pt>
                <c:pt idx="30">
                  <c:v>11</c:v>
                </c:pt>
                <c:pt idx="31">
                  <c:v>11.5</c:v>
                </c:pt>
                <c:pt idx="32">
                  <c:v>12</c:v>
                </c:pt>
                <c:pt idx="33">
                  <c:v>12.5</c:v>
                </c:pt>
                <c:pt idx="34">
                  <c:v>13</c:v>
                </c:pt>
                <c:pt idx="35">
                  <c:v>13.5</c:v>
                </c:pt>
                <c:pt idx="36">
                  <c:v>14</c:v>
                </c:pt>
                <c:pt idx="37">
                  <c:v>14.5</c:v>
                </c:pt>
                <c:pt idx="38">
                  <c:v>15</c:v>
                </c:pt>
                <c:pt idx="39">
                  <c:v>15.5</c:v>
                </c:pt>
                <c:pt idx="40">
                  <c:v>16</c:v>
                </c:pt>
                <c:pt idx="41">
                  <c:v>16.5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Eutrofia!$D$1</c:f>
              <c:strCache>
                <c:ptCount val="1"/>
                <c:pt idx="0">
                  <c:v>Meio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val>
            <c:numRef>
              <c:f>Eutrofia!$D$3:$D$44</c:f>
              <c:numCache>
                <c:formatCode>General</c:formatCode>
                <c:ptCount val="4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0.31</c:v>
                </c:pt>
                <c:pt idx="4">
                  <c:v>0.41</c:v>
                </c:pt>
                <c:pt idx="5">
                  <c:v>0.52</c:v>
                </c:pt>
                <c:pt idx="6">
                  <c:v>0.625</c:v>
                </c:pt>
                <c:pt idx="7">
                  <c:v>0.72</c:v>
                </c:pt>
                <c:pt idx="8">
                  <c:v>0.83</c:v>
                </c:pt>
                <c:pt idx="9">
                  <c:v>0.93</c:v>
                </c:pt>
                <c:pt idx="10">
                  <c:v>1.04</c:v>
                </c:pt>
                <c:pt idx="11">
                  <c:v>1.1399999999999999</c:v>
                </c:pt>
                <c:pt idx="12">
                  <c:v>1.25</c:v>
                </c:pt>
                <c:pt idx="13">
                  <c:v>1.6749999999999998</c:v>
                </c:pt>
                <c:pt idx="14">
                  <c:v>2.1</c:v>
                </c:pt>
                <c:pt idx="15">
                  <c:v>2.5249999999999999</c:v>
                </c:pt>
                <c:pt idx="16">
                  <c:v>2.95</c:v>
                </c:pt>
                <c:pt idx="17">
                  <c:v>3.375</c:v>
                </c:pt>
                <c:pt idx="18">
                  <c:v>3.8</c:v>
                </c:pt>
                <c:pt idx="19">
                  <c:v>4.2249999999999996</c:v>
                </c:pt>
                <c:pt idx="20">
                  <c:v>4.6500000000000004</c:v>
                </c:pt>
                <c:pt idx="21">
                  <c:v>5.0750000000000002</c:v>
                </c:pt>
                <c:pt idx="22">
                  <c:v>5.5</c:v>
                </c:pt>
                <c:pt idx="23">
                  <c:v>5.9249999999999998</c:v>
                </c:pt>
                <c:pt idx="24">
                  <c:v>6.35</c:v>
                </c:pt>
                <c:pt idx="25">
                  <c:v>6.7749999999999995</c:v>
                </c:pt>
                <c:pt idx="26">
                  <c:v>7.1999999999999993</c:v>
                </c:pt>
                <c:pt idx="27">
                  <c:v>7.6249999999999991</c:v>
                </c:pt>
                <c:pt idx="28">
                  <c:v>8.0499999999999989</c:v>
                </c:pt>
                <c:pt idx="29">
                  <c:v>8.4749999999999979</c:v>
                </c:pt>
                <c:pt idx="30">
                  <c:v>8.8999999999999986</c:v>
                </c:pt>
                <c:pt idx="31">
                  <c:v>9.3249999999999993</c:v>
                </c:pt>
                <c:pt idx="32">
                  <c:v>9.7499999999999982</c:v>
                </c:pt>
                <c:pt idx="33">
                  <c:v>10.174999999999997</c:v>
                </c:pt>
                <c:pt idx="34">
                  <c:v>10.599999999999998</c:v>
                </c:pt>
                <c:pt idx="35">
                  <c:v>11.024999999999999</c:v>
                </c:pt>
                <c:pt idx="36">
                  <c:v>11.449999999999998</c:v>
                </c:pt>
                <c:pt idx="37">
                  <c:v>11.874999999999996</c:v>
                </c:pt>
                <c:pt idx="38">
                  <c:v>12.299999999999997</c:v>
                </c:pt>
                <c:pt idx="39">
                  <c:v>12.724999999999998</c:v>
                </c:pt>
                <c:pt idx="40">
                  <c:v>13.149999999999997</c:v>
                </c:pt>
                <c:pt idx="41">
                  <c:v>13.574999999999996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Eutrofia!$E$1</c:f>
              <c:strCache>
                <c:ptCount val="1"/>
                <c:pt idx="0">
                  <c:v>Gerar</c:v>
                </c:pt>
              </c:strCache>
            </c:strRef>
          </c:tx>
          <c:marker>
            <c:symbol val="none"/>
          </c:marker>
          <c:val>
            <c:numRef>
              <c:f>Eutrofia!$E$2:$E$44</c:f>
              <c:numCache>
                <c:formatCode>General</c:formatCode>
                <c:ptCount val="43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02688"/>
        <c:axId val="131651456"/>
      </c:lineChart>
      <c:catAx>
        <c:axId val="13160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651456"/>
        <c:crosses val="autoZero"/>
        <c:auto val="1"/>
        <c:lblAlgn val="ctr"/>
        <c:lblOffset val="100"/>
        <c:tickLblSkip val="3"/>
        <c:noMultiLvlLbl val="0"/>
      </c:catAx>
      <c:valAx>
        <c:axId val="131651456"/>
        <c:scaling>
          <c:orientation val="minMax"/>
          <c:max val="2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602688"/>
        <c:crosses val="autoZero"/>
        <c:crossBetween val="between"/>
        <c:majorUnit val="2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Sobrepeso!$B$1</c:f>
              <c:strCache>
                <c:ptCount val="1"/>
                <c:pt idx="0">
                  <c:v>Ponto inferior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cat>
            <c:numRef>
              <c:f>Sobrepeso!$A$3:$A$44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cat>
          <c:val>
            <c:numRef>
              <c:f>Sobrepeso!$B$3:$B$44</c:f>
              <c:numCache>
                <c:formatCode>General</c:formatCode>
                <c:ptCount val="4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0.125</c:v>
                </c:pt>
                <c:pt idx="4">
                  <c:v>0.16</c:v>
                </c:pt>
                <c:pt idx="5">
                  <c:v>0.2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0.375</c:v>
                </c:pt>
                <c:pt idx="10">
                  <c:v>0.41</c:v>
                </c:pt>
                <c:pt idx="11">
                  <c:v>0.45</c:v>
                </c:pt>
                <c:pt idx="12">
                  <c:v>0.5</c:v>
                </c:pt>
                <c:pt idx="13">
                  <c:v>0.73</c:v>
                </c:pt>
                <c:pt idx="14">
                  <c:v>0.96</c:v>
                </c:pt>
                <c:pt idx="15">
                  <c:v>1.19</c:v>
                </c:pt>
                <c:pt idx="16">
                  <c:v>1.42</c:v>
                </c:pt>
                <c:pt idx="17">
                  <c:v>1.65</c:v>
                </c:pt>
                <c:pt idx="18">
                  <c:v>1.88</c:v>
                </c:pt>
                <c:pt idx="19">
                  <c:v>2.11</c:v>
                </c:pt>
                <c:pt idx="20">
                  <c:v>2.34</c:v>
                </c:pt>
                <c:pt idx="21">
                  <c:v>2.57</c:v>
                </c:pt>
                <c:pt idx="22">
                  <c:v>2.8</c:v>
                </c:pt>
                <c:pt idx="23">
                  <c:v>3.03</c:v>
                </c:pt>
                <c:pt idx="24">
                  <c:v>3.26</c:v>
                </c:pt>
                <c:pt idx="25">
                  <c:v>3.4899999999999998</c:v>
                </c:pt>
                <c:pt idx="26">
                  <c:v>3.7199999999999998</c:v>
                </c:pt>
                <c:pt idx="27">
                  <c:v>3.9499999999999997</c:v>
                </c:pt>
                <c:pt idx="28">
                  <c:v>4.18</c:v>
                </c:pt>
                <c:pt idx="29">
                  <c:v>4.41</c:v>
                </c:pt>
                <c:pt idx="30">
                  <c:v>4.6400000000000006</c:v>
                </c:pt>
                <c:pt idx="31">
                  <c:v>4.870000000000001</c:v>
                </c:pt>
                <c:pt idx="32">
                  <c:v>5.1000000000000014</c:v>
                </c:pt>
                <c:pt idx="33">
                  <c:v>5.3300000000000018</c:v>
                </c:pt>
                <c:pt idx="34">
                  <c:v>5.5600000000000023</c:v>
                </c:pt>
                <c:pt idx="35">
                  <c:v>5.7900000000000027</c:v>
                </c:pt>
                <c:pt idx="36">
                  <c:v>6.0200000000000031</c:v>
                </c:pt>
                <c:pt idx="37">
                  <c:v>6.2500000000000036</c:v>
                </c:pt>
                <c:pt idx="38">
                  <c:v>6.480000000000004</c:v>
                </c:pt>
                <c:pt idx="39">
                  <c:v>6.7100000000000044</c:v>
                </c:pt>
                <c:pt idx="40">
                  <c:v>6.9400000000000048</c:v>
                </c:pt>
                <c:pt idx="41">
                  <c:v>7.1700000000000053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Sobrepeso!$C$1</c:f>
              <c:strCache>
                <c:ptCount val="1"/>
                <c:pt idx="0">
                  <c:v>Ponto superior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val>
            <c:numRef>
              <c:f>Sobrepeso!$C$3:$C$44</c:f>
              <c:numCache>
                <c:formatCode>General</c:formatCode>
                <c:ptCount val="42"/>
                <c:pt idx="0">
                  <c:v>0</c:v>
                </c:pt>
                <c:pt idx="1">
                  <c:v>0.16</c:v>
                </c:pt>
                <c:pt idx="2">
                  <c:v>0.33</c:v>
                </c:pt>
                <c:pt idx="3">
                  <c:v>0.5</c:v>
                </c:pt>
                <c:pt idx="4">
                  <c:v>0.66</c:v>
                </c:pt>
                <c:pt idx="5">
                  <c:v>0.83</c:v>
                </c:pt>
                <c:pt idx="6">
                  <c:v>1</c:v>
                </c:pt>
                <c:pt idx="7">
                  <c:v>1.1599999999999999</c:v>
                </c:pt>
                <c:pt idx="8">
                  <c:v>1.33</c:v>
                </c:pt>
                <c:pt idx="9">
                  <c:v>1.5</c:v>
                </c:pt>
                <c:pt idx="10">
                  <c:v>1.66</c:v>
                </c:pt>
                <c:pt idx="11">
                  <c:v>1.83</c:v>
                </c:pt>
                <c:pt idx="12">
                  <c:v>2</c:v>
                </c:pt>
                <c:pt idx="13">
                  <c:v>2.33</c:v>
                </c:pt>
                <c:pt idx="14">
                  <c:v>2.66</c:v>
                </c:pt>
                <c:pt idx="15">
                  <c:v>2.99</c:v>
                </c:pt>
                <c:pt idx="16">
                  <c:v>3.3200000000000003</c:v>
                </c:pt>
                <c:pt idx="17">
                  <c:v>3.6500000000000004</c:v>
                </c:pt>
                <c:pt idx="18">
                  <c:v>3.9800000000000004</c:v>
                </c:pt>
                <c:pt idx="19">
                  <c:v>4.3100000000000005</c:v>
                </c:pt>
                <c:pt idx="20">
                  <c:v>4.6400000000000006</c:v>
                </c:pt>
                <c:pt idx="21">
                  <c:v>4.9700000000000006</c:v>
                </c:pt>
                <c:pt idx="22">
                  <c:v>5.3000000000000007</c:v>
                </c:pt>
                <c:pt idx="23">
                  <c:v>5.6300000000000008</c:v>
                </c:pt>
                <c:pt idx="24">
                  <c:v>5.9600000000000009</c:v>
                </c:pt>
                <c:pt idx="25">
                  <c:v>6.2900000000000009</c:v>
                </c:pt>
                <c:pt idx="26">
                  <c:v>6.620000000000001</c:v>
                </c:pt>
                <c:pt idx="27">
                  <c:v>6.9500000000000011</c:v>
                </c:pt>
                <c:pt idx="28">
                  <c:v>7.2800000000000011</c:v>
                </c:pt>
                <c:pt idx="29">
                  <c:v>7.6100000000000012</c:v>
                </c:pt>
                <c:pt idx="30">
                  <c:v>7.9400000000000013</c:v>
                </c:pt>
                <c:pt idx="31">
                  <c:v>8.2700000000000014</c:v>
                </c:pt>
                <c:pt idx="32">
                  <c:v>8.6000000000000014</c:v>
                </c:pt>
                <c:pt idx="33">
                  <c:v>8.9300000000000015</c:v>
                </c:pt>
                <c:pt idx="34">
                  <c:v>9.2600000000000016</c:v>
                </c:pt>
                <c:pt idx="35">
                  <c:v>9.5900000000000016</c:v>
                </c:pt>
                <c:pt idx="36">
                  <c:v>9.9200000000000017</c:v>
                </c:pt>
                <c:pt idx="37">
                  <c:v>10.250000000000002</c:v>
                </c:pt>
                <c:pt idx="38">
                  <c:v>10.580000000000002</c:v>
                </c:pt>
                <c:pt idx="39">
                  <c:v>10.910000000000002</c:v>
                </c:pt>
                <c:pt idx="40">
                  <c:v>11.240000000000002</c:v>
                </c:pt>
                <c:pt idx="41">
                  <c:v>11.570000000000002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Sobrepeso!$D$1</c:f>
              <c:strCache>
                <c:ptCount val="1"/>
                <c:pt idx="0">
                  <c:v>Meio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Sobrepeso!$D$3:$D$44</c:f>
              <c:numCache>
                <c:formatCode>General</c:formatCode>
                <c:ptCount val="4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0.31</c:v>
                </c:pt>
                <c:pt idx="4">
                  <c:v>0.41</c:v>
                </c:pt>
                <c:pt idx="5">
                  <c:v>0.52</c:v>
                </c:pt>
                <c:pt idx="6">
                  <c:v>0.625</c:v>
                </c:pt>
                <c:pt idx="7">
                  <c:v>0.72</c:v>
                </c:pt>
                <c:pt idx="8">
                  <c:v>0.83</c:v>
                </c:pt>
                <c:pt idx="9">
                  <c:v>0.93</c:v>
                </c:pt>
                <c:pt idx="10">
                  <c:v>1.04</c:v>
                </c:pt>
                <c:pt idx="11">
                  <c:v>1.1399999999999999</c:v>
                </c:pt>
                <c:pt idx="12">
                  <c:v>1.25</c:v>
                </c:pt>
                <c:pt idx="13">
                  <c:v>1.53</c:v>
                </c:pt>
                <c:pt idx="14">
                  <c:v>1.81</c:v>
                </c:pt>
                <c:pt idx="15">
                  <c:v>2.09</c:v>
                </c:pt>
                <c:pt idx="16">
                  <c:v>2.37</c:v>
                </c:pt>
                <c:pt idx="17">
                  <c:v>2.6500000000000004</c:v>
                </c:pt>
                <c:pt idx="18">
                  <c:v>2.93</c:v>
                </c:pt>
                <c:pt idx="19">
                  <c:v>3.21</c:v>
                </c:pt>
                <c:pt idx="20">
                  <c:v>3.49</c:v>
                </c:pt>
                <c:pt idx="21">
                  <c:v>3.7700000000000005</c:v>
                </c:pt>
                <c:pt idx="22">
                  <c:v>4.0500000000000007</c:v>
                </c:pt>
                <c:pt idx="23">
                  <c:v>4.33</c:v>
                </c:pt>
                <c:pt idx="24">
                  <c:v>4.6100000000000003</c:v>
                </c:pt>
                <c:pt idx="25">
                  <c:v>4.8900000000000006</c:v>
                </c:pt>
                <c:pt idx="26">
                  <c:v>5.17</c:v>
                </c:pt>
                <c:pt idx="27">
                  <c:v>5.45</c:v>
                </c:pt>
                <c:pt idx="28">
                  <c:v>5.73</c:v>
                </c:pt>
                <c:pt idx="29">
                  <c:v>6.0100000000000007</c:v>
                </c:pt>
                <c:pt idx="30">
                  <c:v>6.2900000000000009</c:v>
                </c:pt>
                <c:pt idx="31">
                  <c:v>6.5700000000000012</c:v>
                </c:pt>
                <c:pt idx="32">
                  <c:v>6.8500000000000014</c:v>
                </c:pt>
                <c:pt idx="33">
                  <c:v>7.1300000000000017</c:v>
                </c:pt>
                <c:pt idx="34">
                  <c:v>7.4100000000000019</c:v>
                </c:pt>
                <c:pt idx="35">
                  <c:v>7.6900000000000022</c:v>
                </c:pt>
                <c:pt idx="36">
                  <c:v>7.9700000000000024</c:v>
                </c:pt>
                <c:pt idx="37">
                  <c:v>8.2500000000000036</c:v>
                </c:pt>
                <c:pt idx="38">
                  <c:v>8.5300000000000029</c:v>
                </c:pt>
                <c:pt idx="39">
                  <c:v>8.8100000000000023</c:v>
                </c:pt>
                <c:pt idx="40">
                  <c:v>9.0900000000000034</c:v>
                </c:pt>
                <c:pt idx="41">
                  <c:v>9.3700000000000045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Sobrepeso!$E$1</c:f>
              <c:strCache>
                <c:ptCount val="1"/>
                <c:pt idx="0">
                  <c:v>Gerar</c:v>
                </c:pt>
              </c:strCache>
            </c:strRef>
          </c:tx>
          <c:marker>
            <c:symbol val="none"/>
          </c:marker>
          <c:val>
            <c:numRef>
              <c:f>Sobrepeso!$E$2:$E$44</c:f>
              <c:numCache>
                <c:formatCode>General</c:formatCode>
                <c:ptCount val="43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81888"/>
        <c:axId val="114583424"/>
      </c:lineChart>
      <c:catAx>
        <c:axId val="1145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583424"/>
        <c:crosses val="autoZero"/>
        <c:auto val="1"/>
        <c:lblAlgn val="ctr"/>
        <c:lblOffset val="100"/>
        <c:tickLblSkip val="3"/>
        <c:noMultiLvlLbl val="0"/>
      </c:catAx>
      <c:valAx>
        <c:axId val="114583424"/>
        <c:scaling>
          <c:orientation val="minMax"/>
          <c:max val="2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81888"/>
        <c:crosses val="autoZero"/>
        <c:crossBetween val="between"/>
        <c:majorUnit val="2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Obesidade!$B$1</c:f>
              <c:strCache>
                <c:ptCount val="1"/>
                <c:pt idx="0">
                  <c:v>Ponto inferior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cat>
            <c:numRef>
              <c:f>Obesidade!$A$3:$A$44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cat>
          <c:val>
            <c:numRef>
              <c:f>Obesidade!$B$3:$B$44</c:f>
              <c:numCache>
                <c:formatCode>General</c:formatCode>
                <c:ptCount val="4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0.125</c:v>
                </c:pt>
                <c:pt idx="4">
                  <c:v>0.16</c:v>
                </c:pt>
                <c:pt idx="5">
                  <c:v>0.2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0.375</c:v>
                </c:pt>
                <c:pt idx="10">
                  <c:v>0.41</c:v>
                </c:pt>
                <c:pt idx="11">
                  <c:v>0.45</c:v>
                </c:pt>
                <c:pt idx="12">
                  <c:v>0.5</c:v>
                </c:pt>
                <c:pt idx="13">
                  <c:v>0.67</c:v>
                </c:pt>
                <c:pt idx="14">
                  <c:v>0.84000000000000008</c:v>
                </c:pt>
                <c:pt idx="15">
                  <c:v>1.01</c:v>
                </c:pt>
                <c:pt idx="16">
                  <c:v>1.18</c:v>
                </c:pt>
                <c:pt idx="17">
                  <c:v>1.3499999999999999</c:v>
                </c:pt>
                <c:pt idx="18">
                  <c:v>1.5199999999999998</c:v>
                </c:pt>
                <c:pt idx="19">
                  <c:v>1.6899999999999997</c:v>
                </c:pt>
                <c:pt idx="20">
                  <c:v>1.8599999999999997</c:v>
                </c:pt>
                <c:pt idx="21">
                  <c:v>2.0299999999999998</c:v>
                </c:pt>
                <c:pt idx="22">
                  <c:v>2.1999999999999997</c:v>
                </c:pt>
                <c:pt idx="23">
                  <c:v>2.3699999999999997</c:v>
                </c:pt>
                <c:pt idx="24">
                  <c:v>2.5399999999999996</c:v>
                </c:pt>
                <c:pt idx="25">
                  <c:v>2.7099999999999995</c:v>
                </c:pt>
                <c:pt idx="26">
                  <c:v>2.8799999999999994</c:v>
                </c:pt>
                <c:pt idx="27">
                  <c:v>3.0499999999999994</c:v>
                </c:pt>
                <c:pt idx="28">
                  <c:v>3.2199999999999993</c:v>
                </c:pt>
                <c:pt idx="29">
                  <c:v>3.3899999999999992</c:v>
                </c:pt>
                <c:pt idx="30">
                  <c:v>3.5599999999999992</c:v>
                </c:pt>
                <c:pt idx="31">
                  <c:v>3.7299999999999991</c:v>
                </c:pt>
                <c:pt idx="32">
                  <c:v>3.899999999999999</c:v>
                </c:pt>
                <c:pt idx="33">
                  <c:v>4.0699999999999994</c:v>
                </c:pt>
                <c:pt idx="34">
                  <c:v>4.2399999999999993</c:v>
                </c:pt>
                <c:pt idx="35">
                  <c:v>4.4099999999999993</c:v>
                </c:pt>
                <c:pt idx="36">
                  <c:v>4.5799999999999992</c:v>
                </c:pt>
                <c:pt idx="37">
                  <c:v>4.7499999999999991</c:v>
                </c:pt>
                <c:pt idx="38">
                  <c:v>4.919999999999999</c:v>
                </c:pt>
                <c:pt idx="39">
                  <c:v>5.089999999999999</c:v>
                </c:pt>
                <c:pt idx="40">
                  <c:v>5.2599999999999989</c:v>
                </c:pt>
                <c:pt idx="41">
                  <c:v>5.4299999999999988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Obesidade!$C$1</c:f>
              <c:strCache>
                <c:ptCount val="1"/>
                <c:pt idx="0">
                  <c:v>Ponto superior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val>
            <c:numRef>
              <c:f>Obesidade!$C$3:$C$44</c:f>
              <c:numCache>
                <c:formatCode>General</c:formatCode>
                <c:ptCount val="42"/>
                <c:pt idx="0">
                  <c:v>0</c:v>
                </c:pt>
                <c:pt idx="1">
                  <c:v>0.16</c:v>
                </c:pt>
                <c:pt idx="2">
                  <c:v>0.33</c:v>
                </c:pt>
                <c:pt idx="3">
                  <c:v>0.5</c:v>
                </c:pt>
                <c:pt idx="4">
                  <c:v>0.66</c:v>
                </c:pt>
                <c:pt idx="5">
                  <c:v>0.83</c:v>
                </c:pt>
                <c:pt idx="6">
                  <c:v>1</c:v>
                </c:pt>
                <c:pt idx="7">
                  <c:v>1.1599999999999999</c:v>
                </c:pt>
                <c:pt idx="8">
                  <c:v>1.33</c:v>
                </c:pt>
                <c:pt idx="9">
                  <c:v>1.5</c:v>
                </c:pt>
                <c:pt idx="10">
                  <c:v>1.66</c:v>
                </c:pt>
                <c:pt idx="11">
                  <c:v>1.83</c:v>
                </c:pt>
                <c:pt idx="12">
                  <c:v>2</c:v>
                </c:pt>
                <c:pt idx="13">
                  <c:v>2.27</c:v>
                </c:pt>
                <c:pt idx="14">
                  <c:v>2.54</c:v>
                </c:pt>
                <c:pt idx="15">
                  <c:v>2.81</c:v>
                </c:pt>
                <c:pt idx="16">
                  <c:v>3.08</c:v>
                </c:pt>
                <c:pt idx="17">
                  <c:v>3.35</c:v>
                </c:pt>
                <c:pt idx="18">
                  <c:v>3.62</c:v>
                </c:pt>
                <c:pt idx="19">
                  <c:v>3.89</c:v>
                </c:pt>
                <c:pt idx="20">
                  <c:v>4.16</c:v>
                </c:pt>
                <c:pt idx="21">
                  <c:v>4.43</c:v>
                </c:pt>
                <c:pt idx="22">
                  <c:v>4.6999999999999993</c:v>
                </c:pt>
                <c:pt idx="23">
                  <c:v>4.9699999999999989</c:v>
                </c:pt>
                <c:pt idx="24">
                  <c:v>5.2399999999999984</c:v>
                </c:pt>
                <c:pt idx="25">
                  <c:v>5.509999999999998</c:v>
                </c:pt>
                <c:pt idx="26">
                  <c:v>5.7799999999999976</c:v>
                </c:pt>
                <c:pt idx="27">
                  <c:v>6.0499999999999972</c:v>
                </c:pt>
                <c:pt idx="28">
                  <c:v>6.3199999999999967</c:v>
                </c:pt>
                <c:pt idx="29">
                  <c:v>6.5899999999999963</c:v>
                </c:pt>
                <c:pt idx="30">
                  <c:v>6.8599999999999959</c:v>
                </c:pt>
                <c:pt idx="31">
                  <c:v>7.1299999999999955</c:v>
                </c:pt>
                <c:pt idx="32">
                  <c:v>7.399999999999995</c:v>
                </c:pt>
                <c:pt idx="33">
                  <c:v>7.6699999999999946</c:v>
                </c:pt>
                <c:pt idx="34">
                  <c:v>7.9399999999999942</c:v>
                </c:pt>
                <c:pt idx="35">
                  <c:v>8.2099999999999937</c:v>
                </c:pt>
                <c:pt idx="36">
                  <c:v>8.4799999999999933</c:v>
                </c:pt>
                <c:pt idx="37">
                  <c:v>8.7499999999999929</c:v>
                </c:pt>
                <c:pt idx="38">
                  <c:v>9.0199999999999925</c:v>
                </c:pt>
                <c:pt idx="39">
                  <c:v>9.289999999999992</c:v>
                </c:pt>
                <c:pt idx="40">
                  <c:v>9.5599999999999916</c:v>
                </c:pt>
                <c:pt idx="41">
                  <c:v>9.8299999999999912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Obesidade!$D$1</c:f>
              <c:strCache>
                <c:ptCount val="1"/>
                <c:pt idx="0">
                  <c:v>Meio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Obesidade!$D$3:$D$44</c:f>
              <c:numCache>
                <c:formatCode>General</c:formatCode>
                <c:ptCount val="4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0.31</c:v>
                </c:pt>
                <c:pt idx="4">
                  <c:v>0.41</c:v>
                </c:pt>
                <c:pt idx="5">
                  <c:v>0.52</c:v>
                </c:pt>
                <c:pt idx="6">
                  <c:v>0.625</c:v>
                </c:pt>
                <c:pt idx="7">
                  <c:v>0.72</c:v>
                </c:pt>
                <c:pt idx="8">
                  <c:v>0.83</c:v>
                </c:pt>
                <c:pt idx="9">
                  <c:v>0.93</c:v>
                </c:pt>
                <c:pt idx="10">
                  <c:v>1.04</c:v>
                </c:pt>
                <c:pt idx="11">
                  <c:v>1.1399999999999999</c:v>
                </c:pt>
                <c:pt idx="12">
                  <c:v>1.25</c:v>
                </c:pt>
                <c:pt idx="13">
                  <c:v>1.4700000000000002</c:v>
                </c:pt>
                <c:pt idx="14">
                  <c:v>1.69</c:v>
                </c:pt>
                <c:pt idx="15">
                  <c:v>1.9100000000000001</c:v>
                </c:pt>
                <c:pt idx="16">
                  <c:v>2.13</c:v>
                </c:pt>
                <c:pt idx="17">
                  <c:v>2.3499999999999996</c:v>
                </c:pt>
                <c:pt idx="18">
                  <c:v>2.5700000000000003</c:v>
                </c:pt>
                <c:pt idx="19">
                  <c:v>2.79</c:v>
                </c:pt>
                <c:pt idx="20">
                  <c:v>3.01</c:v>
                </c:pt>
                <c:pt idx="21">
                  <c:v>3.2299999999999995</c:v>
                </c:pt>
                <c:pt idx="22">
                  <c:v>3.4499999999999993</c:v>
                </c:pt>
                <c:pt idx="23">
                  <c:v>3.669999999999999</c:v>
                </c:pt>
                <c:pt idx="24">
                  <c:v>3.8899999999999988</c:v>
                </c:pt>
                <c:pt idx="25">
                  <c:v>4.1099999999999985</c:v>
                </c:pt>
                <c:pt idx="26">
                  <c:v>4.3299999999999983</c:v>
                </c:pt>
                <c:pt idx="27">
                  <c:v>4.549999999999998</c:v>
                </c:pt>
                <c:pt idx="28">
                  <c:v>4.7699999999999978</c:v>
                </c:pt>
                <c:pt idx="29">
                  <c:v>4.9899999999999975</c:v>
                </c:pt>
                <c:pt idx="30">
                  <c:v>5.2099999999999973</c:v>
                </c:pt>
                <c:pt idx="31">
                  <c:v>5.4299999999999971</c:v>
                </c:pt>
                <c:pt idx="32">
                  <c:v>5.6499999999999968</c:v>
                </c:pt>
                <c:pt idx="33">
                  <c:v>5.8699999999999974</c:v>
                </c:pt>
                <c:pt idx="34">
                  <c:v>6.0899999999999963</c:v>
                </c:pt>
                <c:pt idx="35">
                  <c:v>6.3099999999999969</c:v>
                </c:pt>
                <c:pt idx="36">
                  <c:v>6.5299999999999958</c:v>
                </c:pt>
                <c:pt idx="37">
                  <c:v>6.7499999999999964</c:v>
                </c:pt>
                <c:pt idx="38">
                  <c:v>6.9699999999999953</c:v>
                </c:pt>
                <c:pt idx="39">
                  <c:v>7.1899999999999959</c:v>
                </c:pt>
                <c:pt idx="40">
                  <c:v>7.4099999999999948</c:v>
                </c:pt>
                <c:pt idx="41">
                  <c:v>7.6299999999999955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Obesidade!$E$1</c:f>
              <c:strCache>
                <c:ptCount val="1"/>
                <c:pt idx="0">
                  <c:v>Gerar</c:v>
                </c:pt>
              </c:strCache>
            </c:strRef>
          </c:tx>
          <c:marker>
            <c:symbol val="none"/>
          </c:marker>
          <c:val>
            <c:numRef>
              <c:f>Obesidade!$E$2:$E$44</c:f>
              <c:numCache>
                <c:formatCode>General</c:formatCode>
                <c:ptCount val="43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77344"/>
        <c:axId val="115178880"/>
      </c:lineChart>
      <c:catAx>
        <c:axId val="11517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178880"/>
        <c:crosses val="autoZero"/>
        <c:auto val="1"/>
        <c:lblAlgn val="ctr"/>
        <c:lblOffset val="100"/>
        <c:tickLblSkip val="3"/>
        <c:noMultiLvlLbl val="0"/>
      </c:catAx>
      <c:valAx>
        <c:axId val="115178880"/>
        <c:scaling>
          <c:orientation val="minMax"/>
          <c:max val="2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177344"/>
        <c:crosses val="autoZero"/>
        <c:crossBetween val="between"/>
        <c:majorUnit val="2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4761</xdr:rowOff>
    </xdr:from>
    <xdr:to>
      <xdr:col>17</xdr:col>
      <xdr:colOff>57150</xdr:colOff>
      <xdr:row>23</xdr:row>
      <xdr:rowOff>142874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4761</xdr:rowOff>
    </xdr:from>
    <xdr:to>
      <xdr:col>17</xdr:col>
      <xdr:colOff>57150</xdr:colOff>
      <xdr:row>23</xdr:row>
      <xdr:rowOff>142874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4761</xdr:rowOff>
    </xdr:from>
    <xdr:to>
      <xdr:col>17</xdr:col>
      <xdr:colOff>57150</xdr:colOff>
      <xdr:row>23</xdr:row>
      <xdr:rowOff>142874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4761</xdr:rowOff>
    </xdr:from>
    <xdr:to>
      <xdr:col>17</xdr:col>
      <xdr:colOff>57150</xdr:colOff>
      <xdr:row>23</xdr:row>
      <xdr:rowOff>142874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W15" sqref="W15"/>
    </sheetView>
  </sheetViews>
  <sheetFormatPr defaultRowHeight="15" x14ac:dyDescent="0.25"/>
  <cols>
    <col min="1" max="1" width="8.85546875" style="4" bestFit="1" customWidth="1"/>
    <col min="2" max="2" width="13.5703125" style="4" bestFit="1" customWidth="1"/>
    <col min="3" max="3" width="14.28515625" style="4" bestFit="1" customWidth="1"/>
    <col min="4" max="4" width="7" style="4" bestFit="1" customWidth="1"/>
    <col min="5" max="5" width="9.140625" style="4"/>
    <col min="9" max="9" width="11.42578125" bestFit="1" customWidth="1"/>
  </cols>
  <sheetData>
    <row r="1" spans="1:6" ht="17.25" customHeight="1" thickBot="1" x14ac:dyDescent="0.3">
      <c r="A1" s="1" t="s">
        <v>0</v>
      </c>
      <c r="B1" s="3" t="s">
        <v>1</v>
      </c>
      <c r="C1" s="3" t="s">
        <v>2</v>
      </c>
      <c r="D1" s="1" t="s">
        <v>3</v>
      </c>
      <c r="E1" s="9" t="s">
        <v>4</v>
      </c>
    </row>
    <row r="2" spans="1:6" s="2" customFormat="1" ht="17.25" customHeight="1" x14ac:dyDescent="0.25">
      <c r="A2" s="1">
        <v>0</v>
      </c>
      <c r="B2" s="3">
        <v>0</v>
      </c>
      <c r="C2" s="3">
        <v>0</v>
      </c>
      <c r="D2" s="1">
        <v>0</v>
      </c>
      <c r="E2" s="12">
        <v>0</v>
      </c>
    </row>
    <row r="3" spans="1:6" x14ac:dyDescent="0.25">
      <c r="A3" s="4">
        <v>1</v>
      </c>
      <c r="B3" s="5">
        <v>0</v>
      </c>
      <c r="C3" s="5">
        <v>0</v>
      </c>
      <c r="D3" s="4">
        <v>0</v>
      </c>
      <c r="E3" s="10"/>
    </row>
    <row r="4" spans="1:6" x14ac:dyDescent="0.25">
      <c r="A4" s="4">
        <v>2</v>
      </c>
      <c r="B4" s="5">
        <v>0.04</v>
      </c>
      <c r="C4" s="4">
        <v>0.16</v>
      </c>
      <c r="D4" s="4">
        <v>0.1</v>
      </c>
      <c r="E4" s="10"/>
    </row>
    <row r="5" spans="1:6" x14ac:dyDescent="0.25">
      <c r="A5" s="4">
        <v>3</v>
      </c>
      <c r="B5" s="5">
        <v>0.08</v>
      </c>
      <c r="C5" s="4">
        <v>0.33</v>
      </c>
      <c r="D5" s="4">
        <v>0.2</v>
      </c>
      <c r="E5" s="10"/>
    </row>
    <row r="6" spans="1:6" x14ac:dyDescent="0.25">
      <c r="A6" s="4">
        <v>4</v>
      </c>
      <c r="B6" s="5">
        <v>0.125</v>
      </c>
      <c r="C6" s="4">
        <v>0.5</v>
      </c>
      <c r="D6" s="4">
        <v>0.31</v>
      </c>
      <c r="E6" s="10"/>
    </row>
    <row r="7" spans="1:6" x14ac:dyDescent="0.25">
      <c r="A7" s="4">
        <v>5</v>
      </c>
      <c r="B7" s="5">
        <v>0.16</v>
      </c>
      <c r="C7" s="4">
        <v>0.66</v>
      </c>
      <c r="D7" s="4">
        <v>0.41</v>
      </c>
      <c r="E7" s="10"/>
    </row>
    <row r="8" spans="1:6" x14ac:dyDescent="0.25">
      <c r="A8" s="4">
        <v>6</v>
      </c>
      <c r="B8" s="5">
        <v>0.2</v>
      </c>
      <c r="C8" s="4">
        <v>0.83</v>
      </c>
      <c r="D8" s="4">
        <v>0.52</v>
      </c>
      <c r="E8" s="10"/>
    </row>
    <row r="9" spans="1:6" x14ac:dyDescent="0.25">
      <c r="A9" s="4">
        <v>7</v>
      </c>
      <c r="B9" s="5">
        <v>0.25</v>
      </c>
      <c r="C9" s="4">
        <v>1</v>
      </c>
      <c r="D9" s="4">
        <v>0.625</v>
      </c>
      <c r="E9" s="10"/>
    </row>
    <row r="10" spans="1:6" x14ac:dyDescent="0.25">
      <c r="A10" s="4">
        <v>8</v>
      </c>
      <c r="B10" s="5">
        <v>0.28999999999999998</v>
      </c>
      <c r="C10" s="4">
        <v>1.1599999999999999</v>
      </c>
      <c r="D10" s="4">
        <v>0.72</v>
      </c>
      <c r="E10" s="10"/>
    </row>
    <row r="11" spans="1:6" x14ac:dyDescent="0.25">
      <c r="A11" s="4">
        <v>9</v>
      </c>
      <c r="B11" s="5">
        <v>0.33</v>
      </c>
      <c r="C11" s="4">
        <v>1.33</v>
      </c>
      <c r="D11" s="4">
        <v>0.83</v>
      </c>
      <c r="E11" s="10"/>
    </row>
    <row r="12" spans="1:6" x14ac:dyDescent="0.25">
      <c r="A12" s="4">
        <v>10</v>
      </c>
      <c r="B12" s="5">
        <v>0.375</v>
      </c>
      <c r="C12" s="4">
        <v>1.5</v>
      </c>
      <c r="D12" s="4">
        <v>0.93</v>
      </c>
      <c r="E12" s="10"/>
    </row>
    <row r="13" spans="1:6" x14ac:dyDescent="0.25">
      <c r="A13" s="4">
        <v>11</v>
      </c>
      <c r="B13" s="5">
        <v>0.41</v>
      </c>
      <c r="C13" s="4">
        <v>1.66</v>
      </c>
      <c r="D13" s="4">
        <v>1.04</v>
      </c>
      <c r="E13" s="10"/>
    </row>
    <row r="14" spans="1:6" x14ac:dyDescent="0.25">
      <c r="A14" s="4">
        <v>12</v>
      </c>
      <c r="B14" s="5">
        <v>0.45</v>
      </c>
      <c r="C14" s="4">
        <v>1.83</v>
      </c>
      <c r="D14" s="4">
        <v>1.1399999999999999</v>
      </c>
      <c r="E14" s="10"/>
    </row>
    <row r="15" spans="1:6" x14ac:dyDescent="0.25">
      <c r="A15" s="4">
        <v>13</v>
      </c>
      <c r="B15" s="5">
        <v>0.5</v>
      </c>
      <c r="C15" s="5">
        <v>2</v>
      </c>
      <c r="D15" s="4">
        <v>1.25</v>
      </c>
      <c r="E15" s="10"/>
    </row>
    <row r="16" spans="1:6" x14ac:dyDescent="0.25">
      <c r="A16" s="4">
        <v>14</v>
      </c>
      <c r="B16" s="5">
        <f>B15+0.44</f>
        <v>0.94</v>
      </c>
      <c r="C16" s="5">
        <f>C15+0.58</f>
        <v>2.58</v>
      </c>
      <c r="D16" s="4">
        <f>((C16-B16)/2)+B16</f>
        <v>1.76</v>
      </c>
      <c r="E16" s="10"/>
      <c r="F16" s="4"/>
    </row>
    <row r="17" spans="1:6" x14ac:dyDescent="0.25">
      <c r="A17" s="4">
        <v>15</v>
      </c>
      <c r="B17" s="5">
        <f t="shared" ref="B17:B44" si="0">B16+0.44</f>
        <v>1.38</v>
      </c>
      <c r="C17" s="5">
        <f t="shared" ref="C17:C44" si="1">C16+0.58</f>
        <v>3.16</v>
      </c>
      <c r="D17" s="4">
        <f t="shared" ref="D17:D44" si="2">((C17-B17)/2)+B17</f>
        <v>2.27</v>
      </c>
      <c r="E17" s="10"/>
      <c r="F17" s="4"/>
    </row>
    <row r="18" spans="1:6" x14ac:dyDescent="0.25">
      <c r="A18" s="4">
        <v>16</v>
      </c>
      <c r="B18" s="5">
        <f t="shared" si="0"/>
        <v>1.8199999999999998</v>
      </c>
      <c r="C18" s="5">
        <f t="shared" si="1"/>
        <v>3.74</v>
      </c>
      <c r="D18" s="4">
        <f t="shared" si="2"/>
        <v>2.7800000000000002</v>
      </c>
      <c r="E18" s="10"/>
    </row>
    <row r="19" spans="1:6" x14ac:dyDescent="0.25">
      <c r="A19" s="4">
        <v>17</v>
      </c>
      <c r="B19" s="5">
        <f t="shared" si="0"/>
        <v>2.2599999999999998</v>
      </c>
      <c r="C19" s="5">
        <f t="shared" si="1"/>
        <v>4.32</v>
      </c>
      <c r="D19" s="4">
        <f t="shared" si="2"/>
        <v>3.29</v>
      </c>
      <c r="E19" s="10"/>
      <c r="F19" s="6"/>
    </row>
    <row r="20" spans="1:6" x14ac:dyDescent="0.25">
      <c r="A20" s="4">
        <v>18</v>
      </c>
      <c r="B20" s="5">
        <f t="shared" si="0"/>
        <v>2.6999999999999997</v>
      </c>
      <c r="C20" s="5">
        <f t="shared" si="1"/>
        <v>4.9000000000000004</v>
      </c>
      <c r="D20" s="4">
        <f t="shared" si="2"/>
        <v>3.8</v>
      </c>
      <c r="E20" s="10"/>
    </row>
    <row r="21" spans="1:6" x14ac:dyDescent="0.25">
      <c r="A21" s="4">
        <v>19</v>
      </c>
      <c r="B21" s="5">
        <f t="shared" si="0"/>
        <v>3.1399999999999997</v>
      </c>
      <c r="C21" s="5">
        <f t="shared" si="1"/>
        <v>5.48</v>
      </c>
      <c r="D21" s="4">
        <f t="shared" si="2"/>
        <v>4.3100000000000005</v>
      </c>
      <c r="E21" s="10"/>
    </row>
    <row r="22" spans="1:6" x14ac:dyDescent="0.25">
      <c r="A22" s="4">
        <v>20</v>
      </c>
      <c r="B22" s="5">
        <f t="shared" si="0"/>
        <v>3.5799999999999996</v>
      </c>
      <c r="C22" s="5">
        <f t="shared" si="1"/>
        <v>6.0600000000000005</v>
      </c>
      <c r="D22" s="4">
        <f t="shared" si="2"/>
        <v>4.82</v>
      </c>
      <c r="E22" s="10"/>
    </row>
    <row r="23" spans="1:6" x14ac:dyDescent="0.25">
      <c r="A23" s="4">
        <v>21</v>
      </c>
      <c r="B23" s="5">
        <f t="shared" si="0"/>
        <v>4.0199999999999996</v>
      </c>
      <c r="C23" s="5">
        <f t="shared" si="1"/>
        <v>6.6400000000000006</v>
      </c>
      <c r="D23" s="4">
        <f t="shared" si="2"/>
        <v>5.33</v>
      </c>
      <c r="E23" s="10"/>
    </row>
    <row r="24" spans="1:6" x14ac:dyDescent="0.25">
      <c r="A24" s="4">
        <v>22</v>
      </c>
      <c r="B24" s="5">
        <f t="shared" si="0"/>
        <v>4.46</v>
      </c>
      <c r="C24" s="5">
        <f t="shared" si="1"/>
        <v>7.2200000000000006</v>
      </c>
      <c r="D24" s="4">
        <f t="shared" si="2"/>
        <v>5.84</v>
      </c>
      <c r="E24" s="10"/>
    </row>
    <row r="25" spans="1:6" x14ac:dyDescent="0.25">
      <c r="A25" s="4">
        <v>23</v>
      </c>
      <c r="B25" s="5">
        <f t="shared" si="0"/>
        <v>4.9000000000000004</v>
      </c>
      <c r="C25" s="5">
        <f t="shared" si="1"/>
        <v>7.8000000000000007</v>
      </c>
      <c r="D25" s="4">
        <f t="shared" si="2"/>
        <v>6.3500000000000005</v>
      </c>
      <c r="E25" s="10"/>
    </row>
    <row r="26" spans="1:6" x14ac:dyDescent="0.25">
      <c r="A26" s="4">
        <v>24</v>
      </c>
      <c r="B26" s="5">
        <f t="shared" si="0"/>
        <v>5.3400000000000007</v>
      </c>
      <c r="C26" s="5">
        <f t="shared" si="1"/>
        <v>8.3800000000000008</v>
      </c>
      <c r="D26" s="4">
        <f t="shared" si="2"/>
        <v>6.8600000000000012</v>
      </c>
      <c r="E26" s="10"/>
    </row>
    <row r="27" spans="1:6" x14ac:dyDescent="0.25">
      <c r="A27" s="4">
        <v>25</v>
      </c>
      <c r="B27" s="5">
        <f t="shared" si="0"/>
        <v>5.7800000000000011</v>
      </c>
      <c r="C27" s="5">
        <f t="shared" si="1"/>
        <v>8.9600000000000009</v>
      </c>
      <c r="D27" s="4">
        <f t="shared" si="2"/>
        <v>7.370000000000001</v>
      </c>
      <c r="E27" s="10"/>
    </row>
    <row r="28" spans="1:6" x14ac:dyDescent="0.25">
      <c r="A28" s="4">
        <v>26</v>
      </c>
      <c r="B28" s="5">
        <f t="shared" si="0"/>
        <v>6.2200000000000015</v>
      </c>
      <c r="C28" s="5">
        <f t="shared" si="1"/>
        <v>9.5400000000000009</v>
      </c>
      <c r="D28" s="4">
        <f t="shared" si="2"/>
        <v>7.8800000000000008</v>
      </c>
      <c r="E28" s="10"/>
    </row>
    <row r="29" spans="1:6" x14ac:dyDescent="0.25">
      <c r="A29" s="4">
        <v>27</v>
      </c>
      <c r="B29" s="5">
        <f t="shared" si="0"/>
        <v>6.6600000000000019</v>
      </c>
      <c r="C29" s="5">
        <f t="shared" si="1"/>
        <v>10.120000000000001</v>
      </c>
      <c r="D29" s="4">
        <f t="shared" si="2"/>
        <v>8.39</v>
      </c>
      <c r="E29" s="10"/>
    </row>
    <row r="30" spans="1:6" x14ac:dyDescent="0.25">
      <c r="A30" s="4">
        <v>28</v>
      </c>
      <c r="B30" s="5">
        <f t="shared" si="0"/>
        <v>7.1000000000000023</v>
      </c>
      <c r="C30" s="5">
        <f t="shared" si="1"/>
        <v>10.700000000000001</v>
      </c>
      <c r="D30" s="4">
        <f t="shared" si="2"/>
        <v>8.9000000000000021</v>
      </c>
      <c r="E30" s="10"/>
    </row>
    <row r="31" spans="1:6" x14ac:dyDescent="0.25">
      <c r="A31" s="4">
        <v>29</v>
      </c>
      <c r="B31" s="5">
        <f t="shared" si="0"/>
        <v>7.5400000000000027</v>
      </c>
      <c r="C31" s="5">
        <f t="shared" si="1"/>
        <v>11.280000000000001</v>
      </c>
      <c r="D31" s="4">
        <f t="shared" si="2"/>
        <v>9.4100000000000019</v>
      </c>
      <c r="E31" s="10"/>
    </row>
    <row r="32" spans="1:6" x14ac:dyDescent="0.25">
      <c r="A32" s="4">
        <v>30</v>
      </c>
      <c r="B32" s="5">
        <f t="shared" si="0"/>
        <v>7.9800000000000031</v>
      </c>
      <c r="C32" s="5">
        <f t="shared" si="1"/>
        <v>11.860000000000001</v>
      </c>
      <c r="D32" s="4">
        <f t="shared" si="2"/>
        <v>9.9200000000000017</v>
      </c>
      <c r="E32" s="10"/>
    </row>
    <row r="33" spans="1:5" x14ac:dyDescent="0.25">
      <c r="A33" s="4">
        <v>31</v>
      </c>
      <c r="B33" s="5">
        <f t="shared" si="0"/>
        <v>8.4200000000000035</v>
      </c>
      <c r="C33" s="5">
        <f t="shared" si="1"/>
        <v>12.440000000000001</v>
      </c>
      <c r="D33" s="4">
        <f t="shared" si="2"/>
        <v>10.430000000000003</v>
      </c>
      <c r="E33" s="10"/>
    </row>
    <row r="34" spans="1:5" x14ac:dyDescent="0.25">
      <c r="A34" s="4">
        <v>32</v>
      </c>
      <c r="B34" s="5">
        <f t="shared" si="0"/>
        <v>8.860000000000003</v>
      </c>
      <c r="C34" s="5">
        <f t="shared" si="1"/>
        <v>13.020000000000001</v>
      </c>
      <c r="D34" s="4">
        <f t="shared" si="2"/>
        <v>10.940000000000001</v>
      </c>
      <c r="E34" s="10"/>
    </row>
    <row r="35" spans="1:5" x14ac:dyDescent="0.25">
      <c r="A35" s="4">
        <v>33</v>
      </c>
      <c r="B35" s="5">
        <f t="shared" si="0"/>
        <v>9.3000000000000025</v>
      </c>
      <c r="C35" s="5">
        <f t="shared" si="1"/>
        <v>13.600000000000001</v>
      </c>
      <c r="D35" s="4">
        <f t="shared" si="2"/>
        <v>11.450000000000003</v>
      </c>
      <c r="E35" s="10"/>
    </row>
    <row r="36" spans="1:5" x14ac:dyDescent="0.25">
      <c r="A36" s="4">
        <v>34</v>
      </c>
      <c r="B36" s="5">
        <f t="shared" si="0"/>
        <v>9.740000000000002</v>
      </c>
      <c r="C36" s="5">
        <f t="shared" si="1"/>
        <v>14.180000000000001</v>
      </c>
      <c r="D36" s="4">
        <f t="shared" si="2"/>
        <v>11.96</v>
      </c>
      <c r="E36" s="10"/>
    </row>
    <row r="37" spans="1:5" x14ac:dyDescent="0.25">
      <c r="A37" s="4">
        <v>35</v>
      </c>
      <c r="B37" s="5">
        <f t="shared" si="0"/>
        <v>10.180000000000001</v>
      </c>
      <c r="C37" s="5">
        <f t="shared" si="1"/>
        <v>14.760000000000002</v>
      </c>
      <c r="D37" s="4">
        <f t="shared" si="2"/>
        <v>12.470000000000002</v>
      </c>
      <c r="E37" s="10"/>
    </row>
    <row r="38" spans="1:5" x14ac:dyDescent="0.25">
      <c r="A38" s="4">
        <v>36</v>
      </c>
      <c r="B38" s="5">
        <f t="shared" si="0"/>
        <v>10.620000000000001</v>
      </c>
      <c r="C38" s="5">
        <f t="shared" si="1"/>
        <v>15.340000000000002</v>
      </c>
      <c r="D38" s="4">
        <f t="shared" si="2"/>
        <v>12.98</v>
      </c>
      <c r="E38" s="10"/>
    </row>
    <row r="39" spans="1:5" x14ac:dyDescent="0.25">
      <c r="A39" s="4">
        <v>37</v>
      </c>
      <c r="B39" s="5">
        <f t="shared" si="0"/>
        <v>11.06</v>
      </c>
      <c r="C39" s="5">
        <f t="shared" si="1"/>
        <v>15.920000000000002</v>
      </c>
      <c r="D39" s="4">
        <f t="shared" si="2"/>
        <v>13.490000000000002</v>
      </c>
      <c r="E39" s="10"/>
    </row>
    <row r="40" spans="1:5" x14ac:dyDescent="0.25">
      <c r="A40" s="4">
        <v>38</v>
      </c>
      <c r="B40" s="5">
        <f t="shared" si="0"/>
        <v>11.5</v>
      </c>
      <c r="C40" s="5">
        <f t="shared" si="1"/>
        <v>16.5</v>
      </c>
      <c r="D40" s="4">
        <f t="shared" si="2"/>
        <v>14</v>
      </c>
      <c r="E40" s="10"/>
    </row>
    <row r="41" spans="1:5" x14ac:dyDescent="0.25">
      <c r="A41" s="4">
        <v>39</v>
      </c>
      <c r="B41" s="5">
        <f t="shared" si="0"/>
        <v>11.94</v>
      </c>
      <c r="C41" s="5">
        <f t="shared" si="1"/>
        <v>17.079999999999998</v>
      </c>
      <c r="D41" s="4">
        <f t="shared" si="2"/>
        <v>14.509999999999998</v>
      </c>
      <c r="E41" s="10"/>
    </row>
    <row r="42" spans="1:5" x14ac:dyDescent="0.25">
      <c r="A42" s="4">
        <v>40</v>
      </c>
      <c r="B42" s="5">
        <f t="shared" si="0"/>
        <v>12.379999999999999</v>
      </c>
      <c r="C42" s="5">
        <f t="shared" si="1"/>
        <v>17.659999999999997</v>
      </c>
      <c r="D42" s="4">
        <f t="shared" si="2"/>
        <v>15.019999999999998</v>
      </c>
      <c r="E42" s="10"/>
    </row>
    <row r="43" spans="1:5" x14ac:dyDescent="0.25">
      <c r="A43" s="4">
        <v>41</v>
      </c>
      <c r="B43" s="5">
        <f t="shared" si="0"/>
        <v>12.819999999999999</v>
      </c>
      <c r="C43" s="5">
        <f t="shared" si="1"/>
        <v>18.239999999999995</v>
      </c>
      <c r="D43" s="4">
        <f t="shared" si="2"/>
        <v>15.529999999999998</v>
      </c>
      <c r="E43" s="10"/>
    </row>
    <row r="44" spans="1:5" ht="15.75" thickBot="1" x14ac:dyDescent="0.3">
      <c r="A44" s="4">
        <v>42</v>
      </c>
      <c r="B44" s="5">
        <f t="shared" si="0"/>
        <v>13.259999999999998</v>
      </c>
      <c r="C44" s="5">
        <f t="shared" si="1"/>
        <v>18.819999999999993</v>
      </c>
      <c r="D44" s="4">
        <f t="shared" si="2"/>
        <v>16.039999999999996</v>
      </c>
      <c r="E44" s="11"/>
    </row>
  </sheetData>
  <pageMargins left="0.511811024" right="0.511811024" top="0.78740157499999996" bottom="0.78740157499999996" header="0.31496062000000002" footer="0.31496062000000002"/>
  <pageSetup paperSize="9"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E3" sqref="E3"/>
    </sheetView>
  </sheetViews>
  <sheetFormatPr defaultRowHeight="15" x14ac:dyDescent="0.25"/>
  <cols>
    <col min="1" max="1" width="8.85546875" style="4" bestFit="1" customWidth="1"/>
    <col min="2" max="2" width="13.5703125" style="4" bestFit="1" customWidth="1"/>
    <col min="3" max="3" width="14.28515625" style="4" bestFit="1" customWidth="1"/>
    <col min="4" max="4" width="7" style="4" bestFit="1" customWidth="1"/>
    <col min="5" max="5" width="9.140625" style="4"/>
    <col min="6" max="8" width="9.140625" style="2"/>
    <col min="9" max="9" width="11.42578125" style="2" bestFit="1" customWidth="1"/>
    <col min="10" max="16384" width="9.140625" style="2"/>
  </cols>
  <sheetData>
    <row r="1" spans="1:6" ht="17.25" customHeight="1" thickBot="1" x14ac:dyDescent="0.3">
      <c r="A1" s="1" t="s">
        <v>0</v>
      </c>
      <c r="B1" s="3" t="s">
        <v>1</v>
      </c>
      <c r="C1" s="3" t="s">
        <v>2</v>
      </c>
      <c r="D1" s="1" t="s">
        <v>3</v>
      </c>
      <c r="E1" s="9" t="s">
        <v>4</v>
      </c>
    </row>
    <row r="2" spans="1:6" ht="17.25" customHeight="1" x14ac:dyDescent="0.25">
      <c r="A2" s="1">
        <v>0</v>
      </c>
      <c r="B2" s="1">
        <v>0</v>
      </c>
      <c r="C2" s="1">
        <v>0</v>
      </c>
      <c r="D2" s="1">
        <v>0</v>
      </c>
      <c r="E2" s="12">
        <v>0</v>
      </c>
    </row>
    <row r="3" spans="1:6" x14ac:dyDescent="0.25">
      <c r="A3" s="4">
        <v>1</v>
      </c>
      <c r="B3" s="5">
        <v>0</v>
      </c>
      <c r="C3" s="5">
        <v>0</v>
      </c>
      <c r="D3" s="4">
        <v>0</v>
      </c>
      <c r="E3" s="10"/>
    </row>
    <row r="4" spans="1:6" x14ac:dyDescent="0.25">
      <c r="A4" s="4">
        <v>2</v>
      </c>
      <c r="B4" s="5">
        <v>0.04</v>
      </c>
      <c r="C4" s="4">
        <v>0.16</v>
      </c>
      <c r="D4" s="4">
        <v>0.1</v>
      </c>
      <c r="E4" s="10"/>
    </row>
    <row r="5" spans="1:6" x14ac:dyDescent="0.25">
      <c r="A5" s="4">
        <v>3</v>
      </c>
      <c r="B5" s="5">
        <v>0.08</v>
      </c>
      <c r="C5" s="4">
        <v>0.33</v>
      </c>
      <c r="D5" s="4">
        <v>0.2</v>
      </c>
      <c r="E5" s="10"/>
    </row>
    <row r="6" spans="1:6" x14ac:dyDescent="0.25">
      <c r="A6" s="4">
        <v>4</v>
      </c>
      <c r="B6" s="5">
        <v>0.125</v>
      </c>
      <c r="C6" s="4">
        <v>0.5</v>
      </c>
      <c r="D6" s="4">
        <v>0.31</v>
      </c>
      <c r="E6" s="10"/>
    </row>
    <row r="7" spans="1:6" x14ac:dyDescent="0.25">
      <c r="A7" s="4">
        <v>5</v>
      </c>
      <c r="B7" s="5">
        <v>0.16</v>
      </c>
      <c r="C7" s="4">
        <v>0.66</v>
      </c>
      <c r="D7" s="4">
        <v>0.41</v>
      </c>
      <c r="E7" s="10"/>
    </row>
    <row r="8" spans="1:6" x14ac:dyDescent="0.25">
      <c r="A8" s="4">
        <v>6</v>
      </c>
      <c r="B8" s="5">
        <v>0.2</v>
      </c>
      <c r="C8" s="4">
        <v>0.83</v>
      </c>
      <c r="D8" s="4">
        <v>0.52</v>
      </c>
      <c r="E8" s="10"/>
    </row>
    <row r="9" spans="1:6" x14ac:dyDescent="0.25">
      <c r="A9" s="4">
        <v>7</v>
      </c>
      <c r="B9" s="5">
        <v>0.25</v>
      </c>
      <c r="C9" s="4">
        <v>1</v>
      </c>
      <c r="D9" s="4">
        <v>0.625</v>
      </c>
      <c r="E9" s="10"/>
    </row>
    <row r="10" spans="1:6" x14ac:dyDescent="0.25">
      <c r="A10" s="4">
        <v>8</v>
      </c>
      <c r="B10" s="5">
        <v>0.28999999999999998</v>
      </c>
      <c r="C10" s="4">
        <v>1.1599999999999999</v>
      </c>
      <c r="D10" s="4">
        <v>0.72</v>
      </c>
      <c r="E10" s="10"/>
    </row>
    <row r="11" spans="1:6" x14ac:dyDescent="0.25">
      <c r="A11" s="4">
        <v>9</v>
      </c>
      <c r="B11" s="5">
        <v>0.33</v>
      </c>
      <c r="C11" s="4">
        <v>1.33</v>
      </c>
      <c r="D11" s="4">
        <v>0.83</v>
      </c>
      <c r="E11" s="10"/>
    </row>
    <row r="12" spans="1:6" x14ac:dyDescent="0.25">
      <c r="A12" s="4">
        <v>10</v>
      </c>
      <c r="B12" s="5">
        <v>0.375</v>
      </c>
      <c r="C12" s="4">
        <v>1.5</v>
      </c>
      <c r="D12" s="4">
        <v>0.93</v>
      </c>
      <c r="E12" s="10"/>
    </row>
    <row r="13" spans="1:6" x14ac:dyDescent="0.25">
      <c r="A13" s="4">
        <v>11</v>
      </c>
      <c r="B13" s="5">
        <v>0.41</v>
      </c>
      <c r="C13" s="4">
        <v>1.66</v>
      </c>
      <c r="D13" s="4">
        <v>1.04</v>
      </c>
      <c r="E13" s="10"/>
    </row>
    <row r="14" spans="1:6" x14ac:dyDescent="0.25">
      <c r="A14" s="4">
        <v>12</v>
      </c>
      <c r="B14" s="5">
        <v>0.45</v>
      </c>
      <c r="C14" s="4">
        <v>1.83</v>
      </c>
      <c r="D14" s="4">
        <v>1.1399999999999999</v>
      </c>
      <c r="E14" s="10"/>
    </row>
    <row r="15" spans="1:6" x14ac:dyDescent="0.25">
      <c r="A15" s="4">
        <v>13</v>
      </c>
      <c r="B15" s="5">
        <v>0.5</v>
      </c>
      <c r="C15" s="5">
        <v>2</v>
      </c>
      <c r="D15" s="4">
        <v>1.25</v>
      </c>
      <c r="E15" s="10"/>
    </row>
    <row r="16" spans="1:6" x14ac:dyDescent="0.25">
      <c r="A16" s="4">
        <v>14</v>
      </c>
      <c r="B16" s="5">
        <f>B15+0.35</f>
        <v>0.85</v>
      </c>
      <c r="C16" s="5">
        <f>C15+0.5</f>
        <v>2.5</v>
      </c>
      <c r="D16" s="4">
        <f t="shared" ref="D16:D44" si="0">((C16-B16)/2)+B16</f>
        <v>1.6749999999999998</v>
      </c>
      <c r="E16" s="10"/>
      <c r="F16" s="4"/>
    </row>
    <row r="17" spans="1:6" x14ac:dyDescent="0.25">
      <c r="A17" s="4">
        <v>15</v>
      </c>
      <c r="B17" s="5">
        <f t="shared" ref="B17:B44" si="1">B16+0.35</f>
        <v>1.2</v>
      </c>
      <c r="C17" s="5">
        <f t="shared" ref="C17:C43" si="2">C16+0.5</f>
        <v>3</v>
      </c>
      <c r="D17" s="4">
        <f t="shared" si="0"/>
        <v>2.1</v>
      </c>
      <c r="E17" s="10"/>
      <c r="F17" s="4"/>
    </row>
    <row r="18" spans="1:6" x14ac:dyDescent="0.25">
      <c r="A18" s="4">
        <v>16</v>
      </c>
      <c r="B18" s="5">
        <f t="shared" si="1"/>
        <v>1.5499999999999998</v>
      </c>
      <c r="C18" s="5">
        <f t="shared" si="2"/>
        <v>3.5</v>
      </c>
      <c r="D18" s="4">
        <f t="shared" si="0"/>
        <v>2.5249999999999999</v>
      </c>
      <c r="E18" s="10"/>
    </row>
    <row r="19" spans="1:6" x14ac:dyDescent="0.25">
      <c r="A19" s="4">
        <v>17</v>
      </c>
      <c r="B19" s="5">
        <f t="shared" si="1"/>
        <v>1.9</v>
      </c>
      <c r="C19" s="5">
        <f t="shared" si="2"/>
        <v>4</v>
      </c>
      <c r="D19" s="4">
        <f t="shared" si="0"/>
        <v>2.95</v>
      </c>
      <c r="E19" s="10"/>
      <c r="F19" s="6"/>
    </row>
    <row r="20" spans="1:6" x14ac:dyDescent="0.25">
      <c r="A20" s="4">
        <v>18</v>
      </c>
      <c r="B20" s="5">
        <f t="shared" si="1"/>
        <v>2.25</v>
      </c>
      <c r="C20" s="5">
        <f t="shared" si="2"/>
        <v>4.5</v>
      </c>
      <c r="D20" s="4">
        <f t="shared" si="0"/>
        <v>3.375</v>
      </c>
      <c r="E20" s="10"/>
    </row>
    <row r="21" spans="1:6" x14ac:dyDescent="0.25">
      <c r="A21" s="4">
        <v>19</v>
      </c>
      <c r="B21" s="5">
        <f t="shared" si="1"/>
        <v>2.6</v>
      </c>
      <c r="C21" s="5">
        <f t="shared" si="2"/>
        <v>5</v>
      </c>
      <c r="D21" s="4">
        <f t="shared" si="0"/>
        <v>3.8</v>
      </c>
      <c r="E21" s="10"/>
    </row>
    <row r="22" spans="1:6" x14ac:dyDescent="0.25">
      <c r="A22" s="4">
        <v>20</v>
      </c>
      <c r="B22" s="5">
        <f t="shared" si="1"/>
        <v>2.95</v>
      </c>
      <c r="C22" s="5">
        <f t="shared" si="2"/>
        <v>5.5</v>
      </c>
      <c r="D22" s="4">
        <f t="shared" si="0"/>
        <v>4.2249999999999996</v>
      </c>
      <c r="E22" s="10"/>
    </row>
    <row r="23" spans="1:6" x14ac:dyDescent="0.25">
      <c r="A23" s="4">
        <v>21</v>
      </c>
      <c r="B23" s="5">
        <f t="shared" si="1"/>
        <v>3.3000000000000003</v>
      </c>
      <c r="C23" s="5">
        <f t="shared" si="2"/>
        <v>6</v>
      </c>
      <c r="D23" s="4">
        <f t="shared" si="0"/>
        <v>4.6500000000000004</v>
      </c>
      <c r="E23" s="10"/>
    </row>
    <row r="24" spans="1:6" x14ac:dyDescent="0.25">
      <c r="A24" s="4">
        <v>22</v>
      </c>
      <c r="B24" s="5">
        <f t="shared" si="1"/>
        <v>3.6500000000000004</v>
      </c>
      <c r="C24" s="5">
        <f t="shared" si="2"/>
        <v>6.5</v>
      </c>
      <c r="D24" s="4">
        <f t="shared" si="0"/>
        <v>5.0750000000000002</v>
      </c>
      <c r="E24" s="10"/>
    </row>
    <row r="25" spans="1:6" x14ac:dyDescent="0.25">
      <c r="A25" s="4">
        <v>23</v>
      </c>
      <c r="B25" s="5">
        <f t="shared" si="1"/>
        <v>4</v>
      </c>
      <c r="C25" s="5">
        <f t="shared" si="2"/>
        <v>7</v>
      </c>
      <c r="D25" s="4">
        <f t="shared" si="0"/>
        <v>5.5</v>
      </c>
      <c r="E25" s="10"/>
    </row>
    <row r="26" spans="1:6" x14ac:dyDescent="0.25">
      <c r="A26" s="4">
        <v>24</v>
      </c>
      <c r="B26" s="5">
        <f t="shared" si="1"/>
        <v>4.3499999999999996</v>
      </c>
      <c r="C26" s="5">
        <f t="shared" si="2"/>
        <v>7.5</v>
      </c>
      <c r="D26" s="4">
        <f t="shared" si="0"/>
        <v>5.9249999999999998</v>
      </c>
      <c r="E26" s="10"/>
    </row>
    <row r="27" spans="1:6" x14ac:dyDescent="0.25">
      <c r="A27" s="4">
        <v>25</v>
      </c>
      <c r="B27" s="5">
        <f t="shared" si="1"/>
        <v>4.6999999999999993</v>
      </c>
      <c r="C27" s="5">
        <f t="shared" si="2"/>
        <v>8</v>
      </c>
      <c r="D27" s="4">
        <f t="shared" si="0"/>
        <v>6.35</v>
      </c>
      <c r="E27" s="10"/>
    </row>
    <row r="28" spans="1:6" x14ac:dyDescent="0.25">
      <c r="A28" s="4">
        <v>26</v>
      </c>
      <c r="B28" s="5">
        <f t="shared" si="1"/>
        <v>5.0499999999999989</v>
      </c>
      <c r="C28" s="5">
        <f t="shared" si="2"/>
        <v>8.5</v>
      </c>
      <c r="D28" s="4">
        <f t="shared" si="0"/>
        <v>6.7749999999999995</v>
      </c>
      <c r="E28" s="10"/>
    </row>
    <row r="29" spans="1:6" x14ac:dyDescent="0.25">
      <c r="A29" s="4">
        <v>27</v>
      </c>
      <c r="B29" s="5">
        <f t="shared" si="1"/>
        <v>5.3999999999999986</v>
      </c>
      <c r="C29" s="5">
        <f t="shared" si="2"/>
        <v>9</v>
      </c>
      <c r="D29" s="4">
        <f t="shared" si="0"/>
        <v>7.1999999999999993</v>
      </c>
      <c r="E29" s="10"/>
    </row>
    <row r="30" spans="1:6" x14ac:dyDescent="0.25">
      <c r="A30" s="4">
        <v>28</v>
      </c>
      <c r="B30" s="5">
        <f t="shared" si="1"/>
        <v>5.7499999999999982</v>
      </c>
      <c r="C30" s="5">
        <f t="shared" si="2"/>
        <v>9.5</v>
      </c>
      <c r="D30" s="4">
        <f t="shared" si="0"/>
        <v>7.6249999999999991</v>
      </c>
      <c r="E30" s="10"/>
    </row>
    <row r="31" spans="1:6" x14ac:dyDescent="0.25">
      <c r="A31" s="4">
        <v>29</v>
      </c>
      <c r="B31" s="5">
        <f t="shared" si="1"/>
        <v>6.0999999999999979</v>
      </c>
      <c r="C31" s="5">
        <f t="shared" si="2"/>
        <v>10</v>
      </c>
      <c r="D31" s="4">
        <f t="shared" si="0"/>
        <v>8.0499999999999989</v>
      </c>
      <c r="E31" s="10"/>
    </row>
    <row r="32" spans="1:6" x14ac:dyDescent="0.25">
      <c r="A32" s="4">
        <v>30</v>
      </c>
      <c r="B32" s="5">
        <f t="shared" si="1"/>
        <v>6.4499999999999975</v>
      </c>
      <c r="C32" s="5">
        <f t="shared" si="2"/>
        <v>10.5</v>
      </c>
      <c r="D32" s="4">
        <f t="shared" si="0"/>
        <v>8.4749999999999979</v>
      </c>
      <c r="E32" s="10"/>
    </row>
    <row r="33" spans="1:5" x14ac:dyDescent="0.25">
      <c r="A33" s="4">
        <v>31</v>
      </c>
      <c r="B33" s="5">
        <f t="shared" si="1"/>
        <v>6.7999999999999972</v>
      </c>
      <c r="C33" s="5">
        <f t="shared" si="2"/>
        <v>11</v>
      </c>
      <c r="D33" s="4">
        <f t="shared" si="0"/>
        <v>8.8999999999999986</v>
      </c>
      <c r="E33" s="10"/>
    </row>
    <row r="34" spans="1:5" x14ac:dyDescent="0.25">
      <c r="A34" s="4">
        <v>32</v>
      </c>
      <c r="B34" s="5">
        <f t="shared" si="1"/>
        <v>7.1499999999999968</v>
      </c>
      <c r="C34" s="5">
        <f t="shared" si="2"/>
        <v>11.5</v>
      </c>
      <c r="D34" s="4">
        <f t="shared" si="0"/>
        <v>9.3249999999999993</v>
      </c>
      <c r="E34" s="10"/>
    </row>
    <row r="35" spans="1:5" x14ac:dyDescent="0.25">
      <c r="A35" s="4">
        <v>33</v>
      </c>
      <c r="B35" s="5">
        <f t="shared" si="1"/>
        <v>7.4999999999999964</v>
      </c>
      <c r="C35" s="5">
        <f t="shared" si="2"/>
        <v>12</v>
      </c>
      <c r="D35" s="4">
        <f t="shared" si="0"/>
        <v>9.7499999999999982</v>
      </c>
      <c r="E35" s="10"/>
    </row>
    <row r="36" spans="1:5" x14ac:dyDescent="0.25">
      <c r="A36" s="4">
        <v>34</v>
      </c>
      <c r="B36" s="5">
        <f t="shared" si="1"/>
        <v>7.8499999999999961</v>
      </c>
      <c r="C36" s="5">
        <f t="shared" si="2"/>
        <v>12.5</v>
      </c>
      <c r="D36" s="4">
        <f t="shared" si="0"/>
        <v>10.174999999999997</v>
      </c>
      <c r="E36" s="10"/>
    </row>
    <row r="37" spans="1:5" x14ac:dyDescent="0.25">
      <c r="A37" s="4">
        <v>35</v>
      </c>
      <c r="B37" s="5">
        <f t="shared" si="1"/>
        <v>8.1999999999999957</v>
      </c>
      <c r="C37" s="5">
        <f t="shared" si="2"/>
        <v>13</v>
      </c>
      <c r="D37" s="4">
        <f t="shared" si="0"/>
        <v>10.599999999999998</v>
      </c>
      <c r="E37" s="10"/>
    </row>
    <row r="38" spans="1:5" x14ac:dyDescent="0.25">
      <c r="A38" s="4">
        <v>36</v>
      </c>
      <c r="B38" s="5">
        <f t="shared" si="1"/>
        <v>8.5499999999999954</v>
      </c>
      <c r="C38" s="5">
        <f t="shared" si="2"/>
        <v>13.5</v>
      </c>
      <c r="D38" s="4">
        <f t="shared" si="0"/>
        <v>11.024999999999999</v>
      </c>
      <c r="E38" s="10"/>
    </row>
    <row r="39" spans="1:5" x14ac:dyDescent="0.25">
      <c r="A39" s="4">
        <v>37</v>
      </c>
      <c r="B39" s="5">
        <f t="shared" si="1"/>
        <v>8.899999999999995</v>
      </c>
      <c r="C39" s="5">
        <f t="shared" si="2"/>
        <v>14</v>
      </c>
      <c r="D39" s="4">
        <f t="shared" si="0"/>
        <v>11.449999999999998</v>
      </c>
      <c r="E39" s="10"/>
    </row>
    <row r="40" spans="1:5" x14ac:dyDescent="0.25">
      <c r="A40" s="4">
        <v>38</v>
      </c>
      <c r="B40" s="5">
        <f t="shared" si="1"/>
        <v>9.2499999999999947</v>
      </c>
      <c r="C40" s="5">
        <f t="shared" si="2"/>
        <v>14.5</v>
      </c>
      <c r="D40" s="4">
        <f t="shared" si="0"/>
        <v>11.874999999999996</v>
      </c>
      <c r="E40" s="10"/>
    </row>
    <row r="41" spans="1:5" x14ac:dyDescent="0.25">
      <c r="A41" s="4">
        <v>39</v>
      </c>
      <c r="B41" s="5">
        <f t="shared" si="1"/>
        <v>9.5999999999999943</v>
      </c>
      <c r="C41" s="5">
        <f t="shared" si="2"/>
        <v>15</v>
      </c>
      <c r="D41" s="4">
        <f t="shared" si="0"/>
        <v>12.299999999999997</v>
      </c>
      <c r="E41" s="10"/>
    </row>
    <row r="42" spans="1:5" x14ac:dyDescent="0.25">
      <c r="A42" s="4">
        <v>40</v>
      </c>
      <c r="B42" s="5">
        <f t="shared" si="1"/>
        <v>9.949999999999994</v>
      </c>
      <c r="C42" s="5">
        <f t="shared" si="2"/>
        <v>15.5</v>
      </c>
      <c r="D42" s="4">
        <f t="shared" si="0"/>
        <v>12.724999999999998</v>
      </c>
      <c r="E42" s="10"/>
    </row>
    <row r="43" spans="1:5" x14ac:dyDescent="0.25">
      <c r="A43" s="4">
        <v>41</v>
      </c>
      <c r="B43" s="5">
        <f t="shared" si="1"/>
        <v>10.299999999999994</v>
      </c>
      <c r="C43" s="5">
        <f t="shared" si="2"/>
        <v>16</v>
      </c>
      <c r="D43" s="4">
        <f t="shared" si="0"/>
        <v>13.149999999999997</v>
      </c>
      <c r="E43" s="10"/>
    </row>
    <row r="44" spans="1:5" ht="15.75" thickBot="1" x14ac:dyDescent="0.3">
      <c r="A44" s="4">
        <v>42</v>
      </c>
      <c r="B44" s="5">
        <f t="shared" si="1"/>
        <v>10.649999999999993</v>
      </c>
      <c r="C44" s="5">
        <f>C43+0.5</f>
        <v>16.5</v>
      </c>
      <c r="D44" s="4">
        <f t="shared" si="0"/>
        <v>13.574999999999996</v>
      </c>
      <c r="E44" s="11"/>
    </row>
  </sheetData>
  <pageMargins left="0.511811024" right="0.511811024" top="0.78740157499999996" bottom="0.78740157499999996" header="0.31496062000000002" footer="0.31496062000000002"/>
  <pageSetup paperSize="9"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E2" sqref="E2"/>
    </sheetView>
  </sheetViews>
  <sheetFormatPr defaultRowHeight="15" x14ac:dyDescent="0.25"/>
  <cols>
    <col min="1" max="1" width="8.85546875" style="4" bestFit="1" customWidth="1"/>
    <col min="2" max="2" width="13.5703125" style="4" bestFit="1" customWidth="1"/>
    <col min="3" max="3" width="14.28515625" style="4" bestFit="1" customWidth="1"/>
    <col min="4" max="4" width="7" style="4" bestFit="1" customWidth="1"/>
    <col min="5" max="8" width="9.140625" style="2"/>
    <col min="9" max="9" width="11.42578125" style="2" bestFit="1" customWidth="1"/>
    <col min="10" max="16384" width="9.140625" style="2"/>
  </cols>
  <sheetData>
    <row r="1" spans="1:6" ht="17.25" customHeight="1" thickBot="1" x14ac:dyDescent="0.3">
      <c r="A1" s="1" t="s">
        <v>0</v>
      </c>
      <c r="B1" s="3" t="s">
        <v>1</v>
      </c>
      <c r="C1" s="3" t="s">
        <v>2</v>
      </c>
      <c r="D1" s="1" t="s">
        <v>3</v>
      </c>
      <c r="E1" s="9" t="s">
        <v>4</v>
      </c>
    </row>
    <row r="2" spans="1:6" ht="17.25" customHeight="1" x14ac:dyDescent="0.25">
      <c r="A2" s="1">
        <v>0</v>
      </c>
      <c r="B2" s="3">
        <v>0</v>
      </c>
      <c r="C2" s="3">
        <v>0</v>
      </c>
      <c r="D2" s="1">
        <v>0</v>
      </c>
      <c r="E2" s="12">
        <v>0</v>
      </c>
    </row>
    <row r="3" spans="1:6" x14ac:dyDescent="0.25">
      <c r="A3" s="4">
        <v>1</v>
      </c>
      <c r="B3" s="5">
        <v>0</v>
      </c>
      <c r="C3" s="5">
        <v>0</v>
      </c>
      <c r="D3" s="4">
        <v>0</v>
      </c>
      <c r="E3" s="7"/>
    </row>
    <row r="4" spans="1:6" x14ac:dyDescent="0.25">
      <c r="A4" s="4">
        <v>2</v>
      </c>
      <c r="B4" s="5">
        <v>0.04</v>
      </c>
      <c r="C4" s="4">
        <v>0.16</v>
      </c>
      <c r="D4" s="4">
        <v>0.1</v>
      </c>
      <c r="E4" s="7"/>
    </row>
    <row r="5" spans="1:6" x14ac:dyDescent="0.25">
      <c r="A5" s="4">
        <v>3</v>
      </c>
      <c r="B5" s="5">
        <v>0.08</v>
      </c>
      <c r="C5" s="4">
        <v>0.33</v>
      </c>
      <c r="D5" s="4">
        <v>0.2</v>
      </c>
      <c r="E5" s="7"/>
    </row>
    <row r="6" spans="1:6" x14ac:dyDescent="0.25">
      <c r="A6" s="4">
        <v>4</v>
      </c>
      <c r="B6" s="5">
        <v>0.125</v>
      </c>
      <c r="C6" s="4">
        <v>0.5</v>
      </c>
      <c r="D6" s="4">
        <v>0.31</v>
      </c>
      <c r="E6" s="7"/>
    </row>
    <row r="7" spans="1:6" x14ac:dyDescent="0.25">
      <c r="A7" s="4">
        <v>5</v>
      </c>
      <c r="B7" s="5">
        <v>0.16</v>
      </c>
      <c r="C7" s="4">
        <v>0.66</v>
      </c>
      <c r="D7" s="4">
        <v>0.41</v>
      </c>
      <c r="E7" s="7"/>
    </row>
    <row r="8" spans="1:6" x14ac:dyDescent="0.25">
      <c r="A8" s="4">
        <v>6</v>
      </c>
      <c r="B8" s="5">
        <v>0.2</v>
      </c>
      <c r="C8" s="4">
        <v>0.83</v>
      </c>
      <c r="D8" s="4">
        <v>0.52</v>
      </c>
      <c r="E8" s="7"/>
    </row>
    <row r="9" spans="1:6" x14ac:dyDescent="0.25">
      <c r="A9" s="4">
        <v>7</v>
      </c>
      <c r="B9" s="5">
        <v>0.25</v>
      </c>
      <c r="C9" s="4">
        <v>1</v>
      </c>
      <c r="D9" s="4">
        <v>0.625</v>
      </c>
      <c r="E9" s="7"/>
    </row>
    <row r="10" spans="1:6" x14ac:dyDescent="0.25">
      <c r="A10" s="4">
        <v>8</v>
      </c>
      <c r="B10" s="5">
        <v>0.28999999999999998</v>
      </c>
      <c r="C10" s="4">
        <v>1.1599999999999999</v>
      </c>
      <c r="D10" s="4">
        <v>0.72</v>
      </c>
      <c r="E10" s="7"/>
    </row>
    <row r="11" spans="1:6" x14ac:dyDescent="0.25">
      <c r="A11" s="4">
        <v>9</v>
      </c>
      <c r="B11" s="5">
        <v>0.33</v>
      </c>
      <c r="C11" s="4">
        <v>1.33</v>
      </c>
      <c r="D11" s="4">
        <v>0.83</v>
      </c>
      <c r="E11" s="7"/>
    </row>
    <row r="12" spans="1:6" x14ac:dyDescent="0.25">
      <c r="A12" s="4">
        <v>10</v>
      </c>
      <c r="B12" s="5">
        <v>0.375</v>
      </c>
      <c r="C12" s="4">
        <v>1.5</v>
      </c>
      <c r="D12" s="4">
        <v>0.93</v>
      </c>
      <c r="E12" s="7"/>
    </row>
    <row r="13" spans="1:6" x14ac:dyDescent="0.25">
      <c r="A13" s="4">
        <v>11</v>
      </c>
      <c r="B13" s="5">
        <v>0.41</v>
      </c>
      <c r="C13" s="4">
        <v>1.66</v>
      </c>
      <c r="D13" s="4">
        <v>1.04</v>
      </c>
      <c r="E13" s="7"/>
    </row>
    <row r="14" spans="1:6" x14ac:dyDescent="0.25">
      <c r="A14" s="4">
        <v>12</v>
      </c>
      <c r="B14" s="5">
        <v>0.45</v>
      </c>
      <c r="C14" s="4">
        <v>1.83</v>
      </c>
      <c r="D14" s="4">
        <v>1.1399999999999999</v>
      </c>
      <c r="E14" s="7"/>
    </row>
    <row r="15" spans="1:6" x14ac:dyDescent="0.25">
      <c r="A15" s="4">
        <v>13</v>
      </c>
      <c r="B15" s="5">
        <v>0.5</v>
      </c>
      <c r="C15" s="5">
        <v>2</v>
      </c>
      <c r="D15" s="4">
        <v>1.25</v>
      </c>
      <c r="E15" s="7"/>
    </row>
    <row r="16" spans="1:6" x14ac:dyDescent="0.25">
      <c r="A16" s="4">
        <v>14</v>
      </c>
      <c r="B16" s="5">
        <f>B15+0.23</f>
        <v>0.73</v>
      </c>
      <c r="C16" s="5">
        <f>C15+0.33</f>
        <v>2.33</v>
      </c>
      <c r="D16" s="4">
        <f>((C16-B16)/2)+B16</f>
        <v>1.53</v>
      </c>
      <c r="E16" s="7"/>
      <c r="F16" s="4"/>
    </row>
    <row r="17" spans="1:6" x14ac:dyDescent="0.25">
      <c r="A17" s="4">
        <v>15</v>
      </c>
      <c r="B17" s="5">
        <f t="shared" ref="B17:B44" si="0">B16+0.23</f>
        <v>0.96</v>
      </c>
      <c r="C17" s="5">
        <f t="shared" ref="C17:C44" si="1">C16+0.33</f>
        <v>2.66</v>
      </c>
      <c r="D17" s="4">
        <f t="shared" ref="D17:D44" si="2">((C17-B17)/2)+B17</f>
        <v>1.81</v>
      </c>
      <c r="E17" s="7"/>
      <c r="F17" s="4"/>
    </row>
    <row r="18" spans="1:6" x14ac:dyDescent="0.25">
      <c r="A18" s="4">
        <v>16</v>
      </c>
      <c r="B18" s="5">
        <f t="shared" si="0"/>
        <v>1.19</v>
      </c>
      <c r="C18" s="5">
        <f t="shared" si="1"/>
        <v>2.99</v>
      </c>
      <c r="D18" s="4">
        <f t="shared" si="2"/>
        <v>2.09</v>
      </c>
      <c r="E18" s="7"/>
    </row>
    <row r="19" spans="1:6" x14ac:dyDescent="0.25">
      <c r="A19" s="4">
        <v>17</v>
      </c>
      <c r="B19" s="5">
        <f t="shared" si="0"/>
        <v>1.42</v>
      </c>
      <c r="C19" s="5">
        <f t="shared" si="1"/>
        <v>3.3200000000000003</v>
      </c>
      <c r="D19" s="4">
        <f t="shared" si="2"/>
        <v>2.37</v>
      </c>
      <c r="E19" s="7"/>
      <c r="F19" s="6"/>
    </row>
    <row r="20" spans="1:6" x14ac:dyDescent="0.25">
      <c r="A20" s="4">
        <v>18</v>
      </c>
      <c r="B20" s="5">
        <f t="shared" si="0"/>
        <v>1.65</v>
      </c>
      <c r="C20" s="5">
        <f t="shared" si="1"/>
        <v>3.6500000000000004</v>
      </c>
      <c r="D20" s="4">
        <f t="shared" si="2"/>
        <v>2.6500000000000004</v>
      </c>
      <c r="E20" s="7"/>
    </row>
    <row r="21" spans="1:6" x14ac:dyDescent="0.25">
      <c r="A21" s="4">
        <v>19</v>
      </c>
      <c r="B21" s="5">
        <f t="shared" si="0"/>
        <v>1.88</v>
      </c>
      <c r="C21" s="5">
        <f t="shared" si="1"/>
        <v>3.9800000000000004</v>
      </c>
      <c r="D21" s="4">
        <f t="shared" si="2"/>
        <v>2.93</v>
      </c>
      <c r="E21" s="7"/>
    </row>
    <row r="22" spans="1:6" x14ac:dyDescent="0.25">
      <c r="A22" s="4">
        <v>20</v>
      </c>
      <c r="B22" s="5">
        <f t="shared" si="0"/>
        <v>2.11</v>
      </c>
      <c r="C22" s="5">
        <f t="shared" si="1"/>
        <v>4.3100000000000005</v>
      </c>
      <c r="D22" s="4">
        <f t="shared" si="2"/>
        <v>3.21</v>
      </c>
      <c r="E22" s="7"/>
    </row>
    <row r="23" spans="1:6" x14ac:dyDescent="0.25">
      <c r="A23" s="4">
        <v>21</v>
      </c>
      <c r="B23" s="5">
        <f t="shared" si="0"/>
        <v>2.34</v>
      </c>
      <c r="C23" s="5">
        <f t="shared" si="1"/>
        <v>4.6400000000000006</v>
      </c>
      <c r="D23" s="4">
        <f t="shared" si="2"/>
        <v>3.49</v>
      </c>
      <c r="E23" s="7"/>
    </row>
    <row r="24" spans="1:6" x14ac:dyDescent="0.25">
      <c r="A24" s="4">
        <v>22</v>
      </c>
      <c r="B24" s="5">
        <f t="shared" si="0"/>
        <v>2.57</v>
      </c>
      <c r="C24" s="5">
        <f t="shared" si="1"/>
        <v>4.9700000000000006</v>
      </c>
      <c r="D24" s="4">
        <f t="shared" si="2"/>
        <v>3.7700000000000005</v>
      </c>
      <c r="E24" s="7"/>
    </row>
    <row r="25" spans="1:6" x14ac:dyDescent="0.25">
      <c r="A25" s="4">
        <v>23</v>
      </c>
      <c r="B25" s="5">
        <f t="shared" si="0"/>
        <v>2.8</v>
      </c>
      <c r="C25" s="5">
        <f t="shared" si="1"/>
        <v>5.3000000000000007</v>
      </c>
      <c r="D25" s="4">
        <f t="shared" si="2"/>
        <v>4.0500000000000007</v>
      </c>
      <c r="E25" s="7"/>
    </row>
    <row r="26" spans="1:6" x14ac:dyDescent="0.25">
      <c r="A26" s="4">
        <v>24</v>
      </c>
      <c r="B26" s="5">
        <f t="shared" si="0"/>
        <v>3.03</v>
      </c>
      <c r="C26" s="5">
        <f t="shared" si="1"/>
        <v>5.6300000000000008</v>
      </c>
      <c r="D26" s="4">
        <f t="shared" si="2"/>
        <v>4.33</v>
      </c>
      <c r="E26" s="7"/>
    </row>
    <row r="27" spans="1:6" x14ac:dyDescent="0.25">
      <c r="A27" s="4">
        <v>25</v>
      </c>
      <c r="B27" s="5">
        <f t="shared" si="0"/>
        <v>3.26</v>
      </c>
      <c r="C27" s="5">
        <f t="shared" si="1"/>
        <v>5.9600000000000009</v>
      </c>
      <c r="D27" s="4">
        <f t="shared" si="2"/>
        <v>4.6100000000000003</v>
      </c>
      <c r="E27" s="7"/>
    </row>
    <row r="28" spans="1:6" x14ac:dyDescent="0.25">
      <c r="A28" s="4">
        <v>26</v>
      </c>
      <c r="B28" s="5">
        <f t="shared" si="0"/>
        <v>3.4899999999999998</v>
      </c>
      <c r="C28" s="5">
        <f t="shared" si="1"/>
        <v>6.2900000000000009</v>
      </c>
      <c r="D28" s="4">
        <f t="shared" si="2"/>
        <v>4.8900000000000006</v>
      </c>
      <c r="E28" s="7"/>
    </row>
    <row r="29" spans="1:6" x14ac:dyDescent="0.25">
      <c r="A29" s="4">
        <v>27</v>
      </c>
      <c r="B29" s="5">
        <f t="shared" si="0"/>
        <v>3.7199999999999998</v>
      </c>
      <c r="C29" s="5">
        <f t="shared" si="1"/>
        <v>6.620000000000001</v>
      </c>
      <c r="D29" s="4">
        <f t="shared" si="2"/>
        <v>5.17</v>
      </c>
      <c r="E29" s="7"/>
    </row>
    <row r="30" spans="1:6" x14ac:dyDescent="0.25">
      <c r="A30" s="4">
        <v>28</v>
      </c>
      <c r="B30" s="5">
        <f t="shared" si="0"/>
        <v>3.9499999999999997</v>
      </c>
      <c r="C30" s="5">
        <f t="shared" si="1"/>
        <v>6.9500000000000011</v>
      </c>
      <c r="D30" s="4">
        <f t="shared" si="2"/>
        <v>5.45</v>
      </c>
      <c r="E30" s="7"/>
    </row>
    <row r="31" spans="1:6" x14ac:dyDescent="0.25">
      <c r="A31" s="4">
        <v>29</v>
      </c>
      <c r="B31" s="5">
        <f t="shared" si="0"/>
        <v>4.18</v>
      </c>
      <c r="C31" s="5">
        <f t="shared" si="1"/>
        <v>7.2800000000000011</v>
      </c>
      <c r="D31" s="4">
        <f t="shared" si="2"/>
        <v>5.73</v>
      </c>
      <c r="E31" s="7"/>
    </row>
    <row r="32" spans="1:6" x14ac:dyDescent="0.25">
      <c r="A32" s="4">
        <v>30</v>
      </c>
      <c r="B32" s="5">
        <f t="shared" si="0"/>
        <v>4.41</v>
      </c>
      <c r="C32" s="5">
        <f t="shared" si="1"/>
        <v>7.6100000000000012</v>
      </c>
      <c r="D32" s="4">
        <f t="shared" si="2"/>
        <v>6.0100000000000007</v>
      </c>
      <c r="E32" s="7"/>
    </row>
    <row r="33" spans="1:5" x14ac:dyDescent="0.25">
      <c r="A33" s="4">
        <v>31</v>
      </c>
      <c r="B33" s="5">
        <f t="shared" si="0"/>
        <v>4.6400000000000006</v>
      </c>
      <c r="C33" s="5">
        <f t="shared" si="1"/>
        <v>7.9400000000000013</v>
      </c>
      <c r="D33" s="4">
        <f t="shared" si="2"/>
        <v>6.2900000000000009</v>
      </c>
      <c r="E33" s="7"/>
    </row>
    <row r="34" spans="1:5" x14ac:dyDescent="0.25">
      <c r="A34" s="4">
        <v>32</v>
      </c>
      <c r="B34" s="5">
        <f t="shared" si="0"/>
        <v>4.870000000000001</v>
      </c>
      <c r="C34" s="5">
        <f t="shared" si="1"/>
        <v>8.2700000000000014</v>
      </c>
      <c r="D34" s="4">
        <f t="shared" si="2"/>
        <v>6.5700000000000012</v>
      </c>
      <c r="E34" s="7"/>
    </row>
    <row r="35" spans="1:5" x14ac:dyDescent="0.25">
      <c r="A35" s="4">
        <v>33</v>
      </c>
      <c r="B35" s="5">
        <f t="shared" si="0"/>
        <v>5.1000000000000014</v>
      </c>
      <c r="C35" s="5">
        <f t="shared" si="1"/>
        <v>8.6000000000000014</v>
      </c>
      <c r="D35" s="4">
        <f t="shared" si="2"/>
        <v>6.8500000000000014</v>
      </c>
      <c r="E35" s="7"/>
    </row>
    <row r="36" spans="1:5" x14ac:dyDescent="0.25">
      <c r="A36" s="4">
        <v>34</v>
      </c>
      <c r="B36" s="5">
        <f t="shared" si="0"/>
        <v>5.3300000000000018</v>
      </c>
      <c r="C36" s="5">
        <f t="shared" si="1"/>
        <v>8.9300000000000015</v>
      </c>
      <c r="D36" s="4">
        <f t="shared" si="2"/>
        <v>7.1300000000000017</v>
      </c>
      <c r="E36" s="7"/>
    </row>
    <row r="37" spans="1:5" x14ac:dyDescent="0.25">
      <c r="A37" s="4">
        <v>35</v>
      </c>
      <c r="B37" s="5">
        <f t="shared" si="0"/>
        <v>5.5600000000000023</v>
      </c>
      <c r="C37" s="5">
        <f t="shared" si="1"/>
        <v>9.2600000000000016</v>
      </c>
      <c r="D37" s="4">
        <f t="shared" si="2"/>
        <v>7.4100000000000019</v>
      </c>
      <c r="E37" s="7"/>
    </row>
    <row r="38" spans="1:5" x14ac:dyDescent="0.25">
      <c r="A38" s="4">
        <v>36</v>
      </c>
      <c r="B38" s="5">
        <f t="shared" si="0"/>
        <v>5.7900000000000027</v>
      </c>
      <c r="C38" s="5">
        <f t="shared" si="1"/>
        <v>9.5900000000000016</v>
      </c>
      <c r="D38" s="4">
        <f t="shared" si="2"/>
        <v>7.6900000000000022</v>
      </c>
      <c r="E38" s="7"/>
    </row>
    <row r="39" spans="1:5" x14ac:dyDescent="0.25">
      <c r="A39" s="4">
        <v>37</v>
      </c>
      <c r="B39" s="5">
        <f t="shared" si="0"/>
        <v>6.0200000000000031</v>
      </c>
      <c r="C39" s="5">
        <f t="shared" si="1"/>
        <v>9.9200000000000017</v>
      </c>
      <c r="D39" s="4">
        <f t="shared" si="2"/>
        <v>7.9700000000000024</v>
      </c>
      <c r="E39" s="7"/>
    </row>
    <row r="40" spans="1:5" x14ac:dyDescent="0.25">
      <c r="A40" s="4">
        <v>38</v>
      </c>
      <c r="B40" s="5">
        <f t="shared" si="0"/>
        <v>6.2500000000000036</v>
      </c>
      <c r="C40" s="5">
        <f t="shared" si="1"/>
        <v>10.250000000000002</v>
      </c>
      <c r="D40" s="4">
        <f t="shared" si="2"/>
        <v>8.2500000000000036</v>
      </c>
      <c r="E40" s="7"/>
    </row>
    <row r="41" spans="1:5" x14ac:dyDescent="0.25">
      <c r="A41" s="4">
        <v>39</v>
      </c>
      <c r="B41" s="5">
        <f t="shared" si="0"/>
        <v>6.480000000000004</v>
      </c>
      <c r="C41" s="5">
        <f t="shared" si="1"/>
        <v>10.580000000000002</v>
      </c>
      <c r="D41" s="4">
        <f t="shared" si="2"/>
        <v>8.5300000000000029</v>
      </c>
      <c r="E41" s="7"/>
    </row>
    <row r="42" spans="1:5" x14ac:dyDescent="0.25">
      <c r="A42" s="4">
        <v>40</v>
      </c>
      <c r="B42" s="5">
        <f t="shared" si="0"/>
        <v>6.7100000000000044</v>
      </c>
      <c r="C42" s="5">
        <f t="shared" si="1"/>
        <v>10.910000000000002</v>
      </c>
      <c r="D42" s="4">
        <f t="shared" si="2"/>
        <v>8.8100000000000023</v>
      </c>
      <c r="E42" s="7"/>
    </row>
    <row r="43" spans="1:5" x14ac:dyDescent="0.25">
      <c r="A43" s="4">
        <v>41</v>
      </c>
      <c r="B43" s="5">
        <f t="shared" si="0"/>
        <v>6.9400000000000048</v>
      </c>
      <c r="C43" s="5">
        <f t="shared" si="1"/>
        <v>11.240000000000002</v>
      </c>
      <c r="D43" s="4">
        <f t="shared" si="2"/>
        <v>9.0900000000000034</v>
      </c>
      <c r="E43" s="7"/>
    </row>
    <row r="44" spans="1:5" ht="15.75" thickBot="1" x14ac:dyDescent="0.3">
      <c r="A44" s="4">
        <v>42</v>
      </c>
      <c r="B44" s="5">
        <f t="shared" si="0"/>
        <v>7.1700000000000053</v>
      </c>
      <c r="C44" s="5">
        <f t="shared" si="1"/>
        <v>11.570000000000002</v>
      </c>
      <c r="D44" s="4">
        <f t="shared" si="2"/>
        <v>9.3700000000000045</v>
      </c>
      <c r="E44" s="8"/>
    </row>
  </sheetData>
  <pageMargins left="0.511811024" right="0.511811024" top="0.78740157499999996" bottom="0.78740157499999996" header="0.31496062000000002" footer="0.31496062000000002"/>
  <pageSetup paperSize="9"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V23" sqref="V23"/>
    </sheetView>
  </sheetViews>
  <sheetFormatPr defaultRowHeight="15" x14ac:dyDescent="0.25"/>
  <cols>
    <col min="1" max="1" width="8.85546875" style="4" bestFit="1" customWidth="1"/>
    <col min="2" max="2" width="13.5703125" style="4" bestFit="1" customWidth="1"/>
    <col min="3" max="3" width="14.28515625" style="4" bestFit="1" customWidth="1"/>
    <col min="4" max="4" width="7" style="4" bestFit="1" customWidth="1"/>
    <col min="5" max="8" width="9.140625" style="2"/>
    <col min="9" max="9" width="11.42578125" style="2" bestFit="1" customWidth="1"/>
    <col min="10" max="16384" width="9.140625" style="2"/>
  </cols>
  <sheetData>
    <row r="1" spans="1:6" ht="17.25" customHeight="1" thickBot="1" x14ac:dyDescent="0.3">
      <c r="A1" s="1" t="s">
        <v>0</v>
      </c>
      <c r="B1" s="3" t="s">
        <v>1</v>
      </c>
      <c r="C1" s="3" t="s">
        <v>2</v>
      </c>
      <c r="D1" s="1" t="s">
        <v>3</v>
      </c>
      <c r="E1" s="9" t="s">
        <v>4</v>
      </c>
    </row>
    <row r="2" spans="1:6" ht="17.25" customHeight="1" x14ac:dyDescent="0.25">
      <c r="A2" s="1">
        <v>0</v>
      </c>
      <c r="B2" s="3">
        <v>0</v>
      </c>
      <c r="C2" s="3">
        <v>0</v>
      </c>
      <c r="D2" s="1">
        <v>0</v>
      </c>
      <c r="E2" s="12">
        <v>0</v>
      </c>
    </row>
    <row r="3" spans="1:6" x14ac:dyDescent="0.25">
      <c r="A3" s="4">
        <v>1</v>
      </c>
      <c r="B3" s="5">
        <v>0</v>
      </c>
      <c r="C3" s="5">
        <v>0</v>
      </c>
      <c r="D3" s="4">
        <v>0</v>
      </c>
      <c r="E3" s="7"/>
    </row>
    <row r="4" spans="1:6" x14ac:dyDescent="0.25">
      <c r="A4" s="4">
        <v>2</v>
      </c>
      <c r="B4" s="5">
        <v>0.04</v>
      </c>
      <c r="C4" s="4">
        <v>0.16</v>
      </c>
      <c r="D4" s="4">
        <v>0.1</v>
      </c>
      <c r="E4" s="7"/>
    </row>
    <row r="5" spans="1:6" x14ac:dyDescent="0.25">
      <c r="A5" s="4">
        <v>3</v>
      </c>
      <c r="B5" s="5">
        <v>0.08</v>
      </c>
      <c r="C5" s="4">
        <v>0.33</v>
      </c>
      <c r="D5" s="4">
        <v>0.2</v>
      </c>
      <c r="E5" s="7"/>
    </row>
    <row r="6" spans="1:6" x14ac:dyDescent="0.25">
      <c r="A6" s="4">
        <v>4</v>
      </c>
      <c r="B6" s="5">
        <v>0.125</v>
      </c>
      <c r="C6" s="4">
        <v>0.5</v>
      </c>
      <c r="D6" s="4">
        <v>0.31</v>
      </c>
      <c r="E6" s="7"/>
    </row>
    <row r="7" spans="1:6" x14ac:dyDescent="0.25">
      <c r="A7" s="4">
        <v>5</v>
      </c>
      <c r="B7" s="5">
        <v>0.16</v>
      </c>
      <c r="C7" s="4">
        <v>0.66</v>
      </c>
      <c r="D7" s="4">
        <v>0.41</v>
      </c>
      <c r="E7" s="7"/>
    </row>
    <row r="8" spans="1:6" x14ac:dyDescent="0.25">
      <c r="A8" s="4">
        <v>6</v>
      </c>
      <c r="B8" s="5">
        <v>0.2</v>
      </c>
      <c r="C8" s="4">
        <v>0.83</v>
      </c>
      <c r="D8" s="4">
        <v>0.52</v>
      </c>
      <c r="E8" s="7"/>
    </row>
    <row r="9" spans="1:6" x14ac:dyDescent="0.25">
      <c r="A9" s="4">
        <v>7</v>
      </c>
      <c r="B9" s="5">
        <v>0.25</v>
      </c>
      <c r="C9" s="4">
        <v>1</v>
      </c>
      <c r="D9" s="4">
        <v>0.625</v>
      </c>
      <c r="E9" s="7"/>
    </row>
    <row r="10" spans="1:6" x14ac:dyDescent="0.25">
      <c r="A10" s="4">
        <v>8</v>
      </c>
      <c r="B10" s="5">
        <v>0.28999999999999998</v>
      </c>
      <c r="C10" s="4">
        <v>1.1599999999999999</v>
      </c>
      <c r="D10" s="4">
        <v>0.72</v>
      </c>
      <c r="E10" s="7"/>
    </row>
    <row r="11" spans="1:6" x14ac:dyDescent="0.25">
      <c r="A11" s="4">
        <v>9</v>
      </c>
      <c r="B11" s="5">
        <v>0.33</v>
      </c>
      <c r="C11" s="4">
        <v>1.33</v>
      </c>
      <c r="D11" s="4">
        <v>0.83</v>
      </c>
      <c r="E11" s="7"/>
    </row>
    <row r="12" spans="1:6" x14ac:dyDescent="0.25">
      <c r="A12" s="4">
        <v>10</v>
      </c>
      <c r="B12" s="5">
        <v>0.375</v>
      </c>
      <c r="C12" s="4">
        <v>1.5</v>
      </c>
      <c r="D12" s="4">
        <v>0.93</v>
      </c>
      <c r="E12" s="7"/>
    </row>
    <row r="13" spans="1:6" x14ac:dyDescent="0.25">
      <c r="A13" s="4">
        <v>11</v>
      </c>
      <c r="B13" s="5">
        <v>0.41</v>
      </c>
      <c r="C13" s="4">
        <v>1.66</v>
      </c>
      <c r="D13" s="4">
        <v>1.04</v>
      </c>
      <c r="E13" s="7"/>
    </row>
    <row r="14" spans="1:6" x14ac:dyDescent="0.25">
      <c r="A14" s="4">
        <v>12</v>
      </c>
      <c r="B14" s="5">
        <v>0.45</v>
      </c>
      <c r="C14" s="4">
        <v>1.83</v>
      </c>
      <c r="D14" s="4">
        <v>1.1399999999999999</v>
      </c>
      <c r="E14" s="7"/>
    </row>
    <row r="15" spans="1:6" x14ac:dyDescent="0.25">
      <c r="A15" s="4">
        <v>13</v>
      </c>
      <c r="B15" s="5">
        <v>0.5</v>
      </c>
      <c r="C15" s="5">
        <v>2</v>
      </c>
      <c r="D15" s="4">
        <v>1.25</v>
      </c>
      <c r="E15" s="7"/>
    </row>
    <row r="16" spans="1:6" x14ac:dyDescent="0.25">
      <c r="A16" s="4">
        <v>14</v>
      </c>
      <c r="B16" s="5">
        <f>B15+0.17</f>
        <v>0.67</v>
      </c>
      <c r="C16" s="5">
        <f>C15+0.27</f>
        <v>2.27</v>
      </c>
      <c r="D16" s="4">
        <f t="shared" ref="D16:D44" si="0">((C16-B16)/2)+B16</f>
        <v>1.4700000000000002</v>
      </c>
      <c r="E16" s="7"/>
      <c r="F16" s="4"/>
    </row>
    <row r="17" spans="1:6" x14ac:dyDescent="0.25">
      <c r="A17" s="4">
        <v>15</v>
      </c>
      <c r="B17" s="5">
        <f t="shared" ref="B17:B44" si="1">B16+0.17</f>
        <v>0.84000000000000008</v>
      </c>
      <c r="C17" s="5">
        <f t="shared" ref="C17:C44" si="2">C16+0.27</f>
        <v>2.54</v>
      </c>
      <c r="D17" s="4">
        <f t="shared" si="0"/>
        <v>1.69</v>
      </c>
      <c r="E17" s="7"/>
      <c r="F17" s="4"/>
    </row>
    <row r="18" spans="1:6" x14ac:dyDescent="0.25">
      <c r="A18" s="4">
        <v>16</v>
      </c>
      <c r="B18" s="5">
        <f t="shared" si="1"/>
        <v>1.01</v>
      </c>
      <c r="C18" s="5">
        <f t="shared" si="2"/>
        <v>2.81</v>
      </c>
      <c r="D18" s="4">
        <f t="shared" si="0"/>
        <v>1.9100000000000001</v>
      </c>
      <c r="E18" s="7"/>
    </row>
    <row r="19" spans="1:6" x14ac:dyDescent="0.25">
      <c r="A19" s="4">
        <v>17</v>
      </c>
      <c r="B19" s="5">
        <f t="shared" si="1"/>
        <v>1.18</v>
      </c>
      <c r="C19" s="5">
        <f t="shared" si="2"/>
        <v>3.08</v>
      </c>
      <c r="D19" s="4">
        <f t="shared" si="0"/>
        <v>2.13</v>
      </c>
      <c r="E19" s="7"/>
      <c r="F19" s="6"/>
    </row>
    <row r="20" spans="1:6" x14ac:dyDescent="0.25">
      <c r="A20" s="4">
        <v>18</v>
      </c>
      <c r="B20" s="5">
        <f t="shared" si="1"/>
        <v>1.3499999999999999</v>
      </c>
      <c r="C20" s="5">
        <f t="shared" si="2"/>
        <v>3.35</v>
      </c>
      <c r="D20" s="4">
        <f t="shared" si="0"/>
        <v>2.3499999999999996</v>
      </c>
      <c r="E20" s="7"/>
    </row>
    <row r="21" spans="1:6" x14ac:dyDescent="0.25">
      <c r="A21" s="4">
        <v>19</v>
      </c>
      <c r="B21" s="5">
        <f t="shared" si="1"/>
        <v>1.5199999999999998</v>
      </c>
      <c r="C21" s="5">
        <f t="shared" si="2"/>
        <v>3.62</v>
      </c>
      <c r="D21" s="4">
        <f t="shared" si="0"/>
        <v>2.5700000000000003</v>
      </c>
      <c r="E21" s="7"/>
    </row>
    <row r="22" spans="1:6" x14ac:dyDescent="0.25">
      <c r="A22" s="4">
        <v>20</v>
      </c>
      <c r="B22" s="5">
        <f t="shared" si="1"/>
        <v>1.6899999999999997</v>
      </c>
      <c r="C22" s="5">
        <f t="shared" si="2"/>
        <v>3.89</v>
      </c>
      <c r="D22" s="4">
        <f t="shared" si="0"/>
        <v>2.79</v>
      </c>
      <c r="E22" s="7"/>
    </row>
    <row r="23" spans="1:6" x14ac:dyDescent="0.25">
      <c r="A23" s="4">
        <v>21</v>
      </c>
      <c r="B23" s="5">
        <f t="shared" si="1"/>
        <v>1.8599999999999997</v>
      </c>
      <c r="C23" s="5">
        <f t="shared" si="2"/>
        <v>4.16</v>
      </c>
      <c r="D23" s="4">
        <f t="shared" si="0"/>
        <v>3.01</v>
      </c>
      <c r="E23" s="7"/>
    </row>
    <row r="24" spans="1:6" x14ac:dyDescent="0.25">
      <c r="A24" s="4">
        <v>22</v>
      </c>
      <c r="B24" s="5">
        <f t="shared" si="1"/>
        <v>2.0299999999999998</v>
      </c>
      <c r="C24" s="5">
        <f t="shared" si="2"/>
        <v>4.43</v>
      </c>
      <c r="D24" s="4">
        <f t="shared" si="0"/>
        <v>3.2299999999999995</v>
      </c>
      <c r="E24" s="7"/>
    </row>
    <row r="25" spans="1:6" x14ac:dyDescent="0.25">
      <c r="A25" s="4">
        <v>23</v>
      </c>
      <c r="B25" s="5">
        <f t="shared" si="1"/>
        <v>2.1999999999999997</v>
      </c>
      <c r="C25" s="5">
        <f t="shared" si="2"/>
        <v>4.6999999999999993</v>
      </c>
      <c r="D25" s="4">
        <f t="shared" si="0"/>
        <v>3.4499999999999993</v>
      </c>
      <c r="E25" s="7"/>
    </row>
    <row r="26" spans="1:6" x14ac:dyDescent="0.25">
      <c r="A26" s="4">
        <v>24</v>
      </c>
      <c r="B26" s="5">
        <f t="shared" si="1"/>
        <v>2.3699999999999997</v>
      </c>
      <c r="C26" s="5">
        <f t="shared" si="2"/>
        <v>4.9699999999999989</v>
      </c>
      <c r="D26" s="4">
        <f t="shared" si="0"/>
        <v>3.669999999999999</v>
      </c>
      <c r="E26" s="7"/>
    </row>
    <row r="27" spans="1:6" x14ac:dyDescent="0.25">
      <c r="A27" s="4">
        <v>25</v>
      </c>
      <c r="B27" s="5">
        <f t="shared" si="1"/>
        <v>2.5399999999999996</v>
      </c>
      <c r="C27" s="5">
        <f t="shared" si="2"/>
        <v>5.2399999999999984</v>
      </c>
      <c r="D27" s="4">
        <f t="shared" si="0"/>
        <v>3.8899999999999988</v>
      </c>
      <c r="E27" s="7"/>
    </row>
    <row r="28" spans="1:6" x14ac:dyDescent="0.25">
      <c r="A28" s="4">
        <v>26</v>
      </c>
      <c r="B28" s="5">
        <f t="shared" si="1"/>
        <v>2.7099999999999995</v>
      </c>
      <c r="C28" s="5">
        <f t="shared" si="2"/>
        <v>5.509999999999998</v>
      </c>
      <c r="D28" s="4">
        <f t="shared" si="0"/>
        <v>4.1099999999999985</v>
      </c>
      <c r="E28" s="7"/>
    </row>
    <row r="29" spans="1:6" x14ac:dyDescent="0.25">
      <c r="A29" s="4">
        <v>27</v>
      </c>
      <c r="B29" s="5">
        <f t="shared" si="1"/>
        <v>2.8799999999999994</v>
      </c>
      <c r="C29" s="5">
        <f t="shared" si="2"/>
        <v>5.7799999999999976</v>
      </c>
      <c r="D29" s="4">
        <f t="shared" si="0"/>
        <v>4.3299999999999983</v>
      </c>
      <c r="E29" s="7"/>
    </row>
    <row r="30" spans="1:6" x14ac:dyDescent="0.25">
      <c r="A30" s="4">
        <v>28</v>
      </c>
      <c r="B30" s="5">
        <f t="shared" si="1"/>
        <v>3.0499999999999994</v>
      </c>
      <c r="C30" s="5">
        <f t="shared" si="2"/>
        <v>6.0499999999999972</v>
      </c>
      <c r="D30" s="4">
        <f t="shared" si="0"/>
        <v>4.549999999999998</v>
      </c>
      <c r="E30" s="7"/>
    </row>
    <row r="31" spans="1:6" x14ac:dyDescent="0.25">
      <c r="A31" s="4">
        <v>29</v>
      </c>
      <c r="B31" s="5">
        <f t="shared" si="1"/>
        <v>3.2199999999999993</v>
      </c>
      <c r="C31" s="5">
        <f t="shared" si="2"/>
        <v>6.3199999999999967</v>
      </c>
      <c r="D31" s="4">
        <f t="shared" si="0"/>
        <v>4.7699999999999978</v>
      </c>
      <c r="E31" s="7"/>
    </row>
    <row r="32" spans="1:6" x14ac:dyDescent="0.25">
      <c r="A32" s="4">
        <v>30</v>
      </c>
      <c r="B32" s="5">
        <f t="shared" si="1"/>
        <v>3.3899999999999992</v>
      </c>
      <c r="C32" s="5">
        <f t="shared" si="2"/>
        <v>6.5899999999999963</v>
      </c>
      <c r="D32" s="4">
        <f t="shared" si="0"/>
        <v>4.9899999999999975</v>
      </c>
      <c r="E32" s="7"/>
    </row>
    <row r="33" spans="1:5" x14ac:dyDescent="0.25">
      <c r="A33" s="4">
        <v>31</v>
      </c>
      <c r="B33" s="5">
        <f t="shared" si="1"/>
        <v>3.5599999999999992</v>
      </c>
      <c r="C33" s="5">
        <f t="shared" si="2"/>
        <v>6.8599999999999959</v>
      </c>
      <c r="D33" s="4">
        <f t="shared" si="0"/>
        <v>5.2099999999999973</v>
      </c>
      <c r="E33" s="7"/>
    </row>
    <row r="34" spans="1:5" x14ac:dyDescent="0.25">
      <c r="A34" s="4">
        <v>32</v>
      </c>
      <c r="B34" s="5">
        <f t="shared" si="1"/>
        <v>3.7299999999999991</v>
      </c>
      <c r="C34" s="5">
        <f t="shared" si="2"/>
        <v>7.1299999999999955</v>
      </c>
      <c r="D34" s="4">
        <f t="shared" si="0"/>
        <v>5.4299999999999971</v>
      </c>
      <c r="E34" s="7"/>
    </row>
    <row r="35" spans="1:5" x14ac:dyDescent="0.25">
      <c r="A35" s="4">
        <v>33</v>
      </c>
      <c r="B35" s="5">
        <f t="shared" si="1"/>
        <v>3.899999999999999</v>
      </c>
      <c r="C35" s="5">
        <f t="shared" si="2"/>
        <v>7.399999999999995</v>
      </c>
      <c r="D35" s="4">
        <f t="shared" si="0"/>
        <v>5.6499999999999968</v>
      </c>
      <c r="E35" s="7"/>
    </row>
    <row r="36" spans="1:5" x14ac:dyDescent="0.25">
      <c r="A36" s="4">
        <v>34</v>
      </c>
      <c r="B36" s="5">
        <f t="shared" si="1"/>
        <v>4.0699999999999994</v>
      </c>
      <c r="C36" s="5">
        <f t="shared" si="2"/>
        <v>7.6699999999999946</v>
      </c>
      <c r="D36" s="4">
        <f t="shared" si="0"/>
        <v>5.8699999999999974</v>
      </c>
      <c r="E36" s="7"/>
    </row>
    <row r="37" spans="1:5" x14ac:dyDescent="0.25">
      <c r="A37" s="4">
        <v>35</v>
      </c>
      <c r="B37" s="5">
        <f t="shared" si="1"/>
        <v>4.2399999999999993</v>
      </c>
      <c r="C37" s="5">
        <f t="shared" si="2"/>
        <v>7.9399999999999942</v>
      </c>
      <c r="D37" s="4">
        <f t="shared" si="0"/>
        <v>6.0899999999999963</v>
      </c>
      <c r="E37" s="7"/>
    </row>
    <row r="38" spans="1:5" x14ac:dyDescent="0.25">
      <c r="A38" s="4">
        <v>36</v>
      </c>
      <c r="B38" s="5">
        <f t="shared" si="1"/>
        <v>4.4099999999999993</v>
      </c>
      <c r="C38" s="5">
        <f t="shared" si="2"/>
        <v>8.2099999999999937</v>
      </c>
      <c r="D38" s="4">
        <f t="shared" si="0"/>
        <v>6.3099999999999969</v>
      </c>
      <c r="E38" s="7"/>
    </row>
    <row r="39" spans="1:5" x14ac:dyDescent="0.25">
      <c r="A39" s="4">
        <v>37</v>
      </c>
      <c r="B39" s="5">
        <f t="shared" si="1"/>
        <v>4.5799999999999992</v>
      </c>
      <c r="C39" s="5">
        <f t="shared" si="2"/>
        <v>8.4799999999999933</v>
      </c>
      <c r="D39" s="4">
        <f t="shared" si="0"/>
        <v>6.5299999999999958</v>
      </c>
      <c r="E39" s="7"/>
    </row>
    <row r="40" spans="1:5" x14ac:dyDescent="0.25">
      <c r="A40" s="4">
        <v>38</v>
      </c>
      <c r="B40" s="5">
        <f t="shared" si="1"/>
        <v>4.7499999999999991</v>
      </c>
      <c r="C40" s="5">
        <f t="shared" si="2"/>
        <v>8.7499999999999929</v>
      </c>
      <c r="D40" s="4">
        <f t="shared" si="0"/>
        <v>6.7499999999999964</v>
      </c>
      <c r="E40" s="7"/>
    </row>
    <row r="41" spans="1:5" x14ac:dyDescent="0.25">
      <c r="A41" s="4">
        <v>39</v>
      </c>
      <c r="B41" s="5">
        <f t="shared" si="1"/>
        <v>4.919999999999999</v>
      </c>
      <c r="C41" s="5">
        <f t="shared" si="2"/>
        <v>9.0199999999999925</v>
      </c>
      <c r="D41" s="4">
        <f t="shared" si="0"/>
        <v>6.9699999999999953</v>
      </c>
      <c r="E41" s="7"/>
    </row>
    <row r="42" spans="1:5" x14ac:dyDescent="0.25">
      <c r="A42" s="4">
        <v>40</v>
      </c>
      <c r="B42" s="5">
        <f t="shared" si="1"/>
        <v>5.089999999999999</v>
      </c>
      <c r="C42" s="5">
        <f t="shared" si="2"/>
        <v>9.289999999999992</v>
      </c>
      <c r="D42" s="4">
        <f t="shared" si="0"/>
        <v>7.1899999999999959</v>
      </c>
      <c r="E42" s="7"/>
    </row>
    <row r="43" spans="1:5" x14ac:dyDescent="0.25">
      <c r="A43" s="4">
        <v>41</v>
      </c>
      <c r="B43" s="5">
        <f t="shared" si="1"/>
        <v>5.2599999999999989</v>
      </c>
      <c r="C43" s="5">
        <f t="shared" si="2"/>
        <v>9.5599999999999916</v>
      </c>
      <c r="D43" s="4">
        <f t="shared" si="0"/>
        <v>7.4099999999999948</v>
      </c>
      <c r="E43" s="7"/>
    </row>
    <row r="44" spans="1:5" ht="15.75" thickBot="1" x14ac:dyDescent="0.3">
      <c r="A44" s="4">
        <v>42</v>
      </c>
      <c r="B44" s="5">
        <f t="shared" si="1"/>
        <v>5.4299999999999988</v>
      </c>
      <c r="C44" s="5">
        <f t="shared" si="2"/>
        <v>9.8299999999999912</v>
      </c>
      <c r="D44" s="4">
        <f t="shared" si="0"/>
        <v>7.6299999999999955</v>
      </c>
      <c r="E44" s="8"/>
    </row>
  </sheetData>
  <pageMargins left="0.511811024" right="0.511811024" top="0.78740157499999996" bottom="0.78740157499999996" header="0.31496062000000002" footer="0.31496062000000002"/>
  <pageSetup paperSize="9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Baixo Peso</vt:lpstr>
      <vt:lpstr>Eutrofia</vt:lpstr>
      <vt:lpstr>Sobrepeso</vt:lpstr>
      <vt:lpstr>Obesidade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Nead-060405</dc:creator>
  <cp:lastModifiedBy>Nead-060405</cp:lastModifiedBy>
  <dcterms:created xsi:type="dcterms:W3CDTF">2019-09-05T13:18:03Z</dcterms:created>
  <dcterms:modified xsi:type="dcterms:W3CDTF">2019-09-12T12:02:53Z</dcterms:modified>
</cp:coreProperties>
</file>