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a\Documents\GitHub\Reactor modeling\"/>
    </mc:Choice>
  </mc:AlternateContent>
  <xr:revisionPtr revIDLastSave="0" documentId="13_ncr:1_{D9BC9250-7FEE-438E-8729-A848A5A46798}" xr6:coauthVersionLast="47" xr6:coauthVersionMax="47" xr10:uidLastSave="{00000000-0000-0000-0000-000000000000}"/>
  <bookViews>
    <workbookView xWindow="-120" yWindow="-120" windowWidth="29040" windowHeight="15990" activeTab="2" xr2:uid="{BA8C40B6-CAD0-4D5B-B6EE-A010FBC76698}"/>
  </bookViews>
  <sheets>
    <sheet name="Species" sheetId="3" r:id="rId1"/>
    <sheet name="Reactions" sheetId="4" r:id="rId2"/>
    <sheet name="Fitting Data" sheetId="1" r:id="rId3"/>
    <sheet name="Full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9" i="1"/>
  <c r="B10" i="1"/>
  <c r="B11" i="1"/>
  <c r="B12" i="1"/>
  <c r="A10" i="2"/>
  <c r="A11" i="2" s="1"/>
  <c r="A12" i="2" s="1"/>
  <c r="A13" i="2" s="1"/>
  <c r="D10" i="2"/>
  <c r="D11" i="2"/>
  <c r="D12" i="2"/>
  <c r="D13" i="2"/>
  <c r="D9" i="2" l="1"/>
  <c r="D8" i="2"/>
  <c r="D7" i="2"/>
  <c r="D6" i="2"/>
  <c r="D5" i="2"/>
  <c r="A5" i="2"/>
  <c r="D4" i="2"/>
  <c r="A6" i="2" l="1"/>
  <c r="A7" i="2" s="1"/>
  <c r="A8" i="2"/>
  <c r="A9" i="2" s="1"/>
  <c r="F3" i="1" l="1"/>
  <c r="C7" i="1"/>
  <c r="H3" i="1"/>
  <c r="E8" i="1"/>
  <c r="C6" i="1"/>
  <c r="H8" i="1"/>
  <c r="G5" i="1"/>
  <c r="H7" i="1"/>
  <c r="E4" i="1"/>
  <c r="B6" i="1"/>
  <c r="J7" i="1"/>
  <c r="D5" i="1"/>
  <c r="B4" i="1"/>
  <c r="H4" i="1"/>
  <c r="C4" i="1"/>
  <c r="D3" i="1"/>
  <c r="C5" i="1"/>
  <c r="G4" i="1"/>
  <c r="D7" i="1"/>
  <c r="J5" i="1"/>
  <c r="I3" i="1"/>
  <c r="E7" i="1"/>
  <c r="B7" i="1"/>
  <c r="F5" i="1"/>
  <c r="H5" i="1"/>
  <c r="F8" i="1"/>
  <c r="J3" i="1"/>
  <c r="F7" i="1"/>
  <c r="D4" i="1"/>
  <c r="E3" i="1"/>
  <c r="I4" i="1"/>
  <c r="F4" i="1"/>
  <c r="G7" i="1"/>
  <c r="D6" i="1"/>
  <c r="B8" i="1"/>
  <c r="F6" i="1"/>
  <c r="I6" i="1"/>
  <c r="H6" i="1"/>
  <c r="J4" i="1"/>
  <c r="C3" i="1"/>
  <c r="E6" i="1"/>
  <c r="B5" i="1"/>
  <c r="B3" i="1"/>
  <c r="I5" i="1"/>
  <c r="J8" i="1"/>
  <c r="G8" i="1"/>
  <c r="I8" i="1"/>
  <c r="C8" i="1"/>
  <c r="G3" i="1"/>
  <c r="I7" i="1"/>
  <c r="J6" i="1"/>
  <c r="G6" i="1"/>
  <c r="D8" i="1"/>
  <c r="E5" i="1"/>
  <c r="A3" i="3"/>
  <c r="A4" i="3" s="1"/>
</calcChain>
</file>

<file path=xl/sharedStrings.xml><?xml version="1.0" encoding="utf-8"?>
<sst xmlns="http://schemas.openxmlformats.org/spreadsheetml/2006/main" count="106" uniqueCount="60">
  <si>
    <t>Entry</t>
  </si>
  <si>
    <t>Temperature (K)</t>
  </si>
  <si>
    <t>Catalyst Mass (g)</t>
  </si>
  <si>
    <t>Feed_1</t>
  </si>
  <si>
    <t>Temperature</t>
  </si>
  <si>
    <t>Catalyst Mass</t>
  </si>
  <si>
    <t>Condition_1</t>
  </si>
  <si>
    <t>Condition_2</t>
  </si>
  <si>
    <t>Condition_3</t>
  </si>
  <si>
    <t>Condition_4</t>
  </si>
  <si>
    <t>Type</t>
  </si>
  <si>
    <t>Condition</t>
  </si>
  <si>
    <t>Feed</t>
  </si>
  <si>
    <t>Product</t>
  </si>
  <si>
    <t>C</t>
  </si>
  <si>
    <t>Species Name</t>
  </si>
  <si>
    <t>R1stoich</t>
  </si>
  <si>
    <t>R1</t>
  </si>
  <si>
    <t>R2stoich</t>
  </si>
  <si>
    <t>R2</t>
  </si>
  <si>
    <t>R3stoich</t>
  </si>
  <si>
    <t>R3</t>
  </si>
  <si>
    <t>R4stoich</t>
  </si>
  <si>
    <t>R4</t>
  </si>
  <si>
    <t>P1stoich</t>
  </si>
  <si>
    <t>P1</t>
  </si>
  <si>
    <t>P2stoich</t>
  </si>
  <si>
    <t>P2</t>
  </si>
  <si>
    <t>P3stoich</t>
  </si>
  <si>
    <t>P3</t>
  </si>
  <si>
    <t>P4stoich</t>
  </si>
  <si>
    <t>P4</t>
  </si>
  <si>
    <t>IDN</t>
  </si>
  <si>
    <t xml:space="preserve"> ------&gt; </t>
  </si>
  <si>
    <t>none</t>
  </si>
  <si>
    <t>RxnIDN</t>
  </si>
  <si>
    <t>acetone</t>
  </si>
  <si>
    <t>diacetone alcohol</t>
  </si>
  <si>
    <t>Batch Data</t>
  </si>
  <si>
    <t>DAA</t>
  </si>
  <si>
    <t>Rxn</t>
  </si>
  <si>
    <t>Rate constant</t>
  </si>
  <si>
    <t>Catalyst</t>
  </si>
  <si>
    <t>Mg3Al-K-500C</t>
  </si>
  <si>
    <t>mesityl oxide</t>
  </si>
  <si>
    <t>k1</t>
  </si>
  <si>
    <t>k2</t>
  </si>
  <si>
    <t xml:space="preserve"> +</t>
  </si>
  <si>
    <t>water</t>
  </si>
  <si>
    <t>MO</t>
  </si>
  <si>
    <t>Final</t>
  </si>
  <si>
    <t>Feed_2</t>
  </si>
  <si>
    <t>Feed_3</t>
  </si>
  <si>
    <t>Feed_4</t>
  </si>
  <si>
    <t>inert</t>
  </si>
  <si>
    <t>Volumetric flow rate (mL/min)</t>
  </si>
  <si>
    <t>Pressure (bar)</t>
  </si>
  <si>
    <t>RXN001</t>
  </si>
  <si>
    <t>Feed Volumetric Flow Rate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</si>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</sst>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5" fontId="3" fillId="0" borderId="0" xfId="1" applyNumberFormat="1" applyFont="1"/>
    <xf numFmtId="0" fontId="3" fillId="0" borderId="0" xfId="1" applyFont="1"/>
    <xf numFmtId="167" fontId="1" fillId="0" borderId="0" xfId="1" applyNumberFormat="1"/>
  </cellXfs>
  <cellStyles count="2">
    <cellStyle name="Normal" xfId="0" builtinId="0"/>
    <cellStyle name="Normal 2" xfId="1" xr:uid="{C922208A-DAFC-472A-A63A-73316CB17D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1047-55EA-4E40-B8F8-5EBD2412F008}">
  <dimension ref="A1:C7"/>
  <sheetViews>
    <sheetView zoomScale="325" zoomScaleNormal="325" workbookViewId="0">
      <selection activeCell="C8" sqref="C8"/>
    </sheetView>
  </sheetViews>
  <sheetFormatPr defaultRowHeight="14.5" x14ac:dyDescent="0.35"/>
  <cols>
    <col min="2" max="2" width="16.81640625" bestFit="1" customWidth="1"/>
  </cols>
  <sheetData>
    <row r="1" spans="1:3" x14ac:dyDescent="0.35">
      <c r="A1" t="s">
        <v>32</v>
      </c>
      <c r="B1" t="s">
        <v>15</v>
      </c>
      <c r="C1" t="s">
        <v>14</v>
      </c>
    </row>
    <row r="2" spans="1:3" x14ac:dyDescent="0.35">
      <c r="A2">
        <v>0</v>
      </c>
      <c r="B2" t="s">
        <v>34</v>
      </c>
      <c r="C2">
        <v>0</v>
      </c>
    </row>
    <row r="3" spans="1:3" x14ac:dyDescent="0.35">
      <c r="A3">
        <f>A2+1</f>
        <v>1</v>
      </c>
      <c r="B3" t="s">
        <v>36</v>
      </c>
      <c r="C3">
        <v>3</v>
      </c>
    </row>
    <row r="4" spans="1:3" x14ac:dyDescent="0.35">
      <c r="A4">
        <f t="shared" ref="A4" si="0">A3+1</f>
        <v>2</v>
      </c>
      <c r="B4" t="s">
        <v>37</v>
      </c>
      <c r="C4">
        <v>6</v>
      </c>
    </row>
    <row r="5" spans="1:3" x14ac:dyDescent="0.35">
      <c r="A5">
        <v>3</v>
      </c>
      <c r="B5" t="s">
        <v>44</v>
      </c>
      <c r="C5">
        <v>6</v>
      </c>
    </row>
    <row r="6" spans="1:3" x14ac:dyDescent="0.35">
      <c r="A6">
        <v>4</v>
      </c>
      <c r="B6" t="s">
        <v>48</v>
      </c>
      <c r="C6">
        <v>0</v>
      </c>
    </row>
    <row r="7" spans="1:3" x14ac:dyDescent="0.35">
      <c r="A7">
        <v>5</v>
      </c>
      <c r="B7" t="s">
        <v>54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9381-7550-49E4-A606-500EC20BC605}">
  <dimension ref="A1:Y3"/>
  <sheetViews>
    <sheetView zoomScale="280" zoomScaleNormal="280" workbookViewId="0">
      <selection activeCell="A2" sqref="A2"/>
    </sheetView>
  </sheetViews>
  <sheetFormatPr defaultRowHeight="14.5" x14ac:dyDescent="0.35"/>
  <cols>
    <col min="1" max="1" width="12.453125" customWidth="1"/>
    <col min="2" max="2" width="12.81640625" bestFit="1" customWidth="1"/>
    <col min="3" max="3" width="12.453125" customWidth="1"/>
    <col min="4" max="4" width="14.81640625" bestFit="1" customWidth="1"/>
    <col min="5" max="5" width="2.7265625" bestFit="1" customWidth="1"/>
    <col min="6" max="6" width="14.1796875" bestFit="1" customWidth="1"/>
    <col min="7" max="7" width="9.453125" bestFit="1" customWidth="1"/>
    <col min="8" max="8" width="2.7265625" bestFit="1" customWidth="1"/>
    <col min="10" max="10" width="9.453125" bestFit="1" customWidth="1"/>
    <col min="11" max="11" width="2.7265625" bestFit="1" customWidth="1"/>
    <col min="13" max="13" width="9.453125" bestFit="1" customWidth="1"/>
    <col min="14" max="14" width="6.81640625" bestFit="1" customWidth="1"/>
    <col min="16" max="16" width="14.81640625" bestFit="1" customWidth="1"/>
    <col min="17" max="17" width="2.7265625" bestFit="1" customWidth="1"/>
    <col min="18" max="18" width="14.1796875" bestFit="1" customWidth="1"/>
    <col min="19" max="19" width="9.54296875" bestFit="1" customWidth="1"/>
    <col min="20" max="20" width="2.7265625" bestFit="1" customWidth="1"/>
    <col min="22" max="22" width="5.81640625" bestFit="1" customWidth="1"/>
    <col min="23" max="23" width="2.7265625" bestFit="1" customWidth="1"/>
    <col min="25" max="25" width="2.7265625" bestFit="1" customWidth="1"/>
  </cols>
  <sheetData>
    <row r="1" spans="1:25" x14ac:dyDescent="0.35">
      <c r="A1" t="s">
        <v>35</v>
      </c>
      <c r="B1" t="s">
        <v>41</v>
      </c>
      <c r="C1" t="s">
        <v>16</v>
      </c>
      <c r="D1" t="s">
        <v>17</v>
      </c>
      <c r="F1" t="s">
        <v>18</v>
      </c>
      <c r="G1" t="s">
        <v>19</v>
      </c>
      <c r="I1" t="s">
        <v>20</v>
      </c>
      <c r="J1" t="s">
        <v>21</v>
      </c>
      <c r="L1" t="s">
        <v>22</v>
      </c>
      <c r="M1" t="s">
        <v>23</v>
      </c>
      <c r="O1" t="s">
        <v>24</v>
      </c>
      <c r="P1" t="s">
        <v>25</v>
      </c>
      <c r="R1" t="s">
        <v>26</v>
      </c>
      <c r="S1" t="s">
        <v>27</v>
      </c>
      <c r="U1" t="s">
        <v>28</v>
      </c>
      <c r="V1" t="s">
        <v>29</v>
      </c>
      <c r="X1" t="s">
        <v>30</v>
      </c>
      <c r="Y1" t="s">
        <v>31</v>
      </c>
    </row>
    <row r="2" spans="1:25" x14ac:dyDescent="0.35">
      <c r="A2">
        <v>0</v>
      </c>
      <c r="B2" t="s">
        <v>45</v>
      </c>
      <c r="C2">
        <v>-2</v>
      </c>
      <c r="D2" t="s">
        <v>36</v>
      </c>
      <c r="N2" t="s">
        <v>33</v>
      </c>
      <c r="O2">
        <v>1</v>
      </c>
      <c r="P2" t="s">
        <v>37</v>
      </c>
    </row>
    <row r="3" spans="1:25" x14ac:dyDescent="0.35">
      <c r="A3">
        <v>1</v>
      </c>
      <c r="B3" t="s">
        <v>46</v>
      </c>
      <c r="C3">
        <v>-1</v>
      </c>
      <c r="D3" t="s">
        <v>37</v>
      </c>
      <c r="N3" t="s">
        <v>33</v>
      </c>
      <c r="O3">
        <v>1</v>
      </c>
      <c r="P3" t="s">
        <v>44</v>
      </c>
      <c r="Q3" t="s">
        <v>47</v>
      </c>
      <c r="R3">
        <v>1</v>
      </c>
      <c r="S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7B03-6733-47A5-98AF-B08044D0719F}">
  <dimension ref="A1:K12"/>
  <sheetViews>
    <sheetView tabSelected="1" topLeftCell="D1" zoomScale="235" zoomScaleNormal="235" workbookViewId="0">
      <selection activeCell="G9" sqref="G9"/>
    </sheetView>
  </sheetViews>
  <sheetFormatPr defaultRowHeight="14.5" x14ac:dyDescent="0.35"/>
  <cols>
    <col min="2" max="2" width="12.54296875" bestFit="1" customWidth="1"/>
    <col min="3" max="4" width="12.81640625" bestFit="1" customWidth="1"/>
    <col min="5" max="5" width="15.26953125" bestFit="1" customWidth="1"/>
    <col min="7" max="7" width="16.81640625" bestFit="1" customWidth="1"/>
    <col min="8" max="8" width="13.1796875" bestFit="1" customWidth="1"/>
    <col min="10" max="10" width="11.81640625" bestFit="1" customWidth="1"/>
    <col min="14" max="14" width="11.81640625" bestFit="1" customWidth="1"/>
  </cols>
  <sheetData>
    <row r="1" spans="1:11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3</v>
      </c>
      <c r="G1" t="s">
        <v>51</v>
      </c>
      <c r="H1" t="s">
        <v>52</v>
      </c>
      <c r="I1" t="s">
        <v>53</v>
      </c>
      <c r="J1" t="s">
        <v>50</v>
      </c>
      <c r="K1" t="s">
        <v>50</v>
      </c>
    </row>
    <row r="2" spans="1:11" x14ac:dyDescent="0.35">
      <c r="A2" t="s">
        <v>0</v>
      </c>
      <c r="B2" t="s">
        <v>4</v>
      </c>
      <c r="C2" t="s">
        <v>58</v>
      </c>
      <c r="D2" t="s">
        <v>5</v>
      </c>
      <c r="E2" t="s">
        <v>59</v>
      </c>
      <c r="F2" t="s">
        <v>36</v>
      </c>
      <c r="G2" t="s">
        <v>37</v>
      </c>
      <c r="H2" t="s">
        <v>44</v>
      </c>
      <c r="I2" t="s">
        <v>48</v>
      </c>
      <c r="J2" t="s">
        <v>37</v>
      </c>
      <c r="K2" t="s">
        <v>44</v>
      </c>
    </row>
    <row r="3" spans="1:11" x14ac:dyDescent="0.35">
      <c r="A3">
        <v>1</v>
      </c>
      <c r="B3">
        <f>SUMIF('Full Data'!$A:$A,'Fitting Data'!$A3,'Full Data'!D:D)</f>
        <v>318</v>
      </c>
      <c r="C3">
        <f>SUMIF('Full Data'!$A:$A,'Fitting Data'!$A3,'Full Data'!E:E)</f>
        <v>50</v>
      </c>
      <c r="D3">
        <f>SUMIF('Full Data'!$A:$A,'Fitting Data'!$A3,'Full Data'!F:F)</f>
        <v>0.01</v>
      </c>
      <c r="E3">
        <f>SUMIF('Full Data'!$A:$A,'Fitting Data'!$A3,'Full Data'!G:G)</f>
        <v>10</v>
      </c>
      <c r="F3">
        <f>SUMIF('Full Data'!$A:$A,'Fitting Data'!$A3,'Full Data'!H:H)</f>
        <v>0.1</v>
      </c>
      <c r="G3">
        <f>SUMIF('Full Data'!$A:$A,'Fitting Data'!$A3,'Full Data'!I:I)</f>
        <v>0</v>
      </c>
      <c r="H3">
        <f>SUMIF('Full Data'!$A:$A,'Fitting Data'!$A3,'Full Data'!J:J)</f>
        <v>0</v>
      </c>
      <c r="I3">
        <f>SUMIF('Full Data'!$A:$A,'Fitting Data'!$A3,'Full Data'!K:K)</f>
        <v>0</v>
      </c>
      <c r="J3">
        <f>SUMIF('Full Data'!$A:$A,'Fitting Data'!$A3,'Full Data'!L:L)</f>
        <v>2.6581756912124879E-3</v>
      </c>
      <c r="K3">
        <f>SUMIF('Full Data'!$A:$A,'Fitting Data'!$A3,'Full Data'!M:M)</f>
        <v>2.6242571124099979E-4</v>
      </c>
    </row>
    <row r="4" spans="1:11" x14ac:dyDescent="0.35">
      <c r="A4">
        <v>2</v>
      </c>
      <c r="B4">
        <f>SUMIF('Full Data'!$A:$A,'Fitting Data'!$A4,'Full Data'!D:D)</f>
        <v>318</v>
      </c>
      <c r="C4">
        <f>SUMIF('Full Data'!$A:$A,'Fitting Data'!$A4,'Full Data'!E:E)</f>
        <v>50</v>
      </c>
      <c r="D4">
        <f>SUMIF('Full Data'!$A:$A,'Fitting Data'!$A4,'Full Data'!F:F)</f>
        <v>0.02</v>
      </c>
      <c r="E4">
        <f>SUMIF('Full Data'!$A:$A,'Fitting Data'!$A4,'Full Data'!G:G)</f>
        <v>10</v>
      </c>
      <c r="F4">
        <f>SUMIF('Full Data'!$A:$A,'Fitting Data'!$A4,'Full Data'!H:H)</f>
        <v>0.1</v>
      </c>
      <c r="G4">
        <f>SUMIF('Full Data'!$A:$A,'Fitting Data'!$A4,'Full Data'!I:I)</f>
        <v>0</v>
      </c>
      <c r="H4">
        <f>SUMIF('Full Data'!$A:$A,'Fitting Data'!$A4,'Full Data'!J:J)</f>
        <v>0</v>
      </c>
      <c r="I4">
        <f>SUMIF('Full Data'!$A:$A,'Fitting Data'!$A4,'Full Data'!K:K)</f>
        <v>0</v>
      </c>
      <c r="J4">
        <f>SUMIF('Full Data'!$A:$A,'Fitting Data'!$A4,'Full Data'!L:L)</f>
        <v>4.0584893172727586E-3</v>
      </c>
      <c r="K4">
        <f>SUMIF('Full Data'!$A:$A,'Fitting Data'!$A4,'Full Data'!M:M)</f>
        <v>8.816567477911224E-4</v>
      </c>
    </row>
    <row r="5" spans="1:11" x14ac:dyDescent="0.35">
      <c r="A5">
        <v>3</v>
      </c>
      <c r="B5">
        <f>SUMIF('Full Data'!$A:$A,'Fitting Data'!$A5,'Full Data'!D:D)</f>
        <v>318</v>
      </c>
      <c r="C5">
        <f>SUMIF('Full Data'!$A:$A,'Fitting Data'!$A5,'Full Data'!E:E)</f>
        <v>50</v>
      </c>
      <c r="D5">
        <f>SUMIF('Full Data'!$A:$A,'Fitting Data'!$A5,'Full Data'!F:F)</f>
        <v>0.03</v>
      </c>
      <c r="E5">
        <f>SUMIF('Full Data'!$A:$A,'Fitting Data'!$A5,'Full Data'!G:G)</f>
        <v>10</v>
      </c>
      <c r="F5">
        <f>SUMIF('Full Data'!$A:$A,'Fitting Data'!$A5,'Full Data'!H:H)</f>
        <v>0.1</v>
      </c>
      <c r="G5">
        <f>SUMIF('Full Data'!$A:$A,'Fitting Data'!$A5,'Full Data'!I:I)</f>
        <v>0</v>
      </c>
      <c r="H5">
        <f>SUMIF('Full Data'!$A:$A,'Fitting Data'!$A5,'Full Data'!J:J)</f>
        <v>0</v>
      </c>
      <c r="I5">
        <f>SUMIF('Full Data'!$A:$A,'Fitting Data'!$A5,'Full Data'!K:K)</f>
        <v>0</v>
      </c>
      <c r="J5">
        <f>SUMIF('Full Data'!$A:$A,'Fitting Data'!$A5,'Full Data'!L:L)</f>
        <v>4.7303651230779934E-3</v>
      </c>
      <c r="K5">
        <f>SUMIF('Full Data'!$A:$A,'Fitting Data'!$A5,'Full Data'!M:M)</f>
        <v>1.6913016835839801E-3</v>
      </c>
    </row>
    <row r="6" spans="1:11" x14ac:dyDescent="0.35">
      <c r="A6">
        <v>4</v>
      </c>
      <c r="B6">
        <f>SUMIF('Full Data'!$A:$A,'Fitting Data'!$A6,'Full Data'!D:D)</f>
        <v>318</v>
      </c>
      <c r="C6">
        <f>SUMIF('Full Data'!$A:$A,'Fitting Data'!$A6,'Full Data'!E:E)</f>
        <v>50</v>
      </c>
      <c r="D6">
        <f>SUMIF('Full Data'!$A:$A,'Fitting Data'!$A6,'Full Data'!F:F)</f>
        <v>0.04</v>
      </c>
      <c r="E6">
        <f>SUMIF('Full Data'!$A:$A,'Fitting Data'!$A6,'Full Data'!G:G)</f>
        <v>10</v>
      </c>
      <c r="F6">
        <f>SUMIF('Full Data'!$A:$A,'Fitting Data'!$A6,'Full Data'!H:H)</f>
        <v>0.1</v>
      </c>
      <c r="G6">
        <f>SUMIF('Full Data'!$A:$A,'Fitting Data'!$A6,'Full Data'!I:I)</f>
        <v>0</v>
      </c>
      <c r="H6">
        <f>SUMIF('Full Data'!$A:$A,'Fitting Data'!$A6,'Full Data'!J:J)</f>
        <v>0</v>
      </c>
      <c r="I6">
        <f>SUMIF('Full Data'!$A:$A,'Fitting Data'!$A6,'Full Data'!K:K)</f>
        <v>0</v>
      </c>
      <c r="J6">
        <f>SUMIF('Full Data'!$A:$A,'Fitting Data'!$A6,'Full Data'!L:L)</f>
        <v>5.0479425370083368E-3</v>
      </c>
      <c r="K6">
        <f>SUMIF('Full Data'!$A:$A,'Fitting Data'!$A6,'Full Data'!M:M)</f>
        <v>2.5746737398741381E-3</v>
      </c>
    </row>
    <row r="7" spans="1:11" x14ac:dyDescent="0.35">
      <c r="A7">
        <v>5</v>
      </c>
      <c r="B7">
        <f>SUMIF('Full Data'!$A:$A,'Fitting Data'!$A7,'Full Data'!D:D)</f>
        <v>318</v>
      </c>
      <c r="C7">
        <f>SUMIF('Full Data'!$A:$A,'Fitting Data'!$A7,'Full Data'!E:E)</f>
        <v>50</v>
      </c>
      <c r="D7">
        <f>SUMIF('Full Data'!$A:$A,'Fitting Data'!$A7,'Full Data'!F:F)</f>
        <v>0.05</v>
      </c>
      <c r="E7">
        <f>SUMIF('Full Data'!$A:$A,'Fitting Data'!$A7,'Full Data'!G:G)</f>
        <v>10</v>
      </c>
      <c r="F7">
        <f>SUMIF('Full Data'!$A:$A,'Fitting Data'!$A7,'Full Data'!H:H)</f>
        <v>0.1</v>
      </c>
      <c r="G7">
        <f>SUMIF('Full Data'!$A:$A,'Fitting Data'!$A7,'Full Data'!I:I)</f>
        <v>0</v>
      </c>
      <c r="H7">
        <f>SUMIF('Full Data'!$A:$A,'Fitting Data'!$A7,'Full Data'!J:J)</f>
        <v>0</v>
      </c>
      <c r="I7">
        <f>SUMIF('Full Data'!$A:$A,'Fitting Data'!$A7,'Full Data'!K:K)</f>
        <v>0</v>
      </c>
      <c r="J7">
        <f>SUMIF('Full Data'!$A:$A,'Fitting Data'!$A7,'Full Data'!L:L)</f>
        <v>5.1408102180253183E-3</v>
      </c>
      <c r="K7">
        <f>SUMIF('Full Data'!$A:$A,'Fitting Data'!$A7,'Full Data'!M:M)</f>
        <v>3.492078626877536E-3</v>
      </c>
    </row>
    <row r="8" spans="1:11" x14ac:dyDescent="0.35">
      <c r="A8">
        <v>6</v>
      </c>
      <c r="B8">
        <f>SUMIF('Full Data'!$A:$A,'Fitting Data'!$A8,'Full Data'!D:D)</f>
        <v>318</v>
      </c>
      <c r="C8">
        <f>SUMIF('Full Data'!$A:$A,'Fitting Data'!$A8,'Full Data'!E:E)</f>
        <v>50</v>
      </c>
      <c r="D8">
        <f>SUMIF('Full Data'!$A:$A,'Fitting Data'!$A8,'Full Data'!F:F)</f>
        <v>0.06</v>
      </c>
      <c r="E8">
        <f>SUMIF('Full Data'!$A:$A,'Fitting Data'!$A8,'Full Data'!G:G)</f>
        <v>10</v>
      </c>
      <c r="F8">
        <f>SUMIF('Full Data'!$A:$A,'Fitting Data'!$A8,'Full Data'!H:H)</f>
        <v>0.1</v>
      </c>
      <c r="G8">
        <f>SUMIF('Full Data'!$A:$A,'Fitting Data'!$A8,'Full Data'!I:I)</f>
        <v>0</v>
      </c>
      <c r="H8">
        <f>SUMIF('Full Data'!$A:$A,'Fitting Data'!$A8,'Full Data'!J:J)</f>
        <v>0</v>
      </c>
      <c r="I8">
        <f>SUMIF('Full Data'!$A:$A,'Fitting Data'!$A8,'Full Data'!K:K)</f>
        <v>0</v>
      </c>
      <c r="J8">
        <f>SUMIF('Full Data'!$A:$A,'Fitting Data'!$A8,'Full Data'!L:L)</f>
        <v>5.091558409673006E-3</v>
      </c>
      <c r="K8">
        <f>SUMIF('Full Data'!$A:$A,'Fitting Data'!$A8,'Full Data'!M:M)</f>
        <v>4.4189780113182879E-3</v>
      </c>
    </row>
    <row r="9" spans="1:11" x14ac:dyDescent="0.35">
      <c r="A9">
        <v>7</v>
      </c>
      <c r="B9">
        <f>SUMIF('Full Data'!$A:$A,'Fitting Data'!$A9,'Full Data'!D:D)</f>
        <v>318</v>
      </c>
      <c r="C9">
        <f>SUMIF('Full Data'!$A:$A,'Fitting Data'!$A9,'Full Data'!E:E)</f>
        <v>50</v>
      </c>
      <c r="D9">
        <f>SUMIF('Full Data'!$A:$A,'Fitting Data'!$A9,'Full Data'!F:F)</f>
        <v>7.0000000000000007E-2</v>
      </c>
      <c r="E9">
        <f>SUMIF('Full Data'!$A:$A,'Fitting Data'!$A9,'Full Data'!G:G)</f>
        <v>10</v>
      </c>
      <c r="F9">
        <f>SUMIF('Full Data'!$A:$A,'Fitting Data'!$A9,'Full Data'!H:H)</f>
        <v>0.1</v>
      </c>
      <c r="G9">
        <f>SUMIF('Full Data'!$A:$A,'Fitting Data'!$A9,'Full Data'!I:I)</f>
        <v>0</v>
      </c>
      <c r="H9">
        <f>SUMIF('Full Data'!$A:$A,'Fitting Data'!$A9,'Full Data'!J:J)</f>
        <v>0</v>
      </c>
      <c r="I9">
        <f>SUMIF('Full Data'!$A:$A,'Fitting Data'!$A9,'Full Data'!K:K)</f>
        <v>0</v>
      </c>
      <c r="J9">
        <f>SUMIF('Full Data'!$A:$A,'Fitting Data'!$A9,'Full Data'!L:L)</f>
        <v>4.9816493173272724E-3</v>
      </c>
      <c r="K9">
        <f>SUMIF('Full Data'!$A:$A,'Fitting Data'!$A9,'Full Data'!M:M)</f>
        <v>5.3314097775901603E-3</v>
      </c>
    </row>
    <row r="10" spans="1:11" x14ac:dyDescent="0.35">
      <c r="A10">
        <v>8</v>
      </c>
      <c r="B10">
        <f>SUMIF('Full Data'!$A:$A,'Fitting Data'!$A10,'Full Data'!D:D)</f>
        <v>318</v>
      </c>
      <c r="C10">
        <f>SUMIF('Full Data'!$A:$A,'Fitting Data'!$A10,'Full Data'!E:E)</f>
        <v>50</v>
      </c>
      <c r="D10">
        <f>SUMIF('Full Data'!$A:$A,'Fitting Data'!$A10,'Full Data'!F:F)</f>
        <v>0.08</v>
      </c>
      <c r="E10">
        <f>SUMIF('Full Data'!$A:$A,'Fitting Data'!$A10,'Full Data'!G:G)</f>
        <v>10</v>
      </c>
      <c r="F10">
        <f>SUMIF('Full Data'!$A:$A,'Fitting Data'!$A10,'Full Data'!H:H)</f>
        <v>0.1</v>
      </c>
      <c r="G10">
        <f>SUMIF('Full Data'!$A:$A,'Fitting Data'!$A10,'Full Data'!I:I)</f>
        <v>0</v>
      </c>
      <c r="H10">
        <f>SUMIF('Full Data'!$A:$A,'Fitting Data'!$A10,'Full Data'!J:J)</f>
        <v>0</v>
      </c>
      <c r="I10">
        <f>SUMIF('Full Data'!$A:$A,'Fitting Data'!$A10,'Full Data'!K:K)</f>
        <v>0</v>
      </c>
      <c r="J10">
        <f>SUMIF('Full Data'!$A:$A,'Fitting Data'!$A10,'Full Data'!L:L)</f>
        <v>4.8490306796017922E-3</v>
      </c>
      <c r="K10">
        <f>SUMIF('Full Data'!$A:$A,'Fitting Data'!$A10,'Full Data'!M:M)</f>
        <v>6.2185436517878676E-3</v>
      </c>
    </row>
    <row r="11" spans="1:11" x14ac:dyDescent="0.35">
      <c r="A11">
        <v>9</v>
      </c>
      <c r="B11">
        <f>SUMIF('Full Data'!$A:$A,'Fitting Data'!$A11,'Full Data'!D:D)</f>
        <v>318</v>
      </c>
      <c r="C11">
        <f>SUMIF('Full Data'!$A:$A,'Fitting Data'!$A11,'Full Data'!E:E)</f>
        <v>50</v>
      </c>
      <c r="D11">
        <f>SUMIF('Full Data'!$A:$A,'Fitting Data'!$A11,'Full Data'!F:F)</f>
        <v>0.09</v>
      </c>
      <c r="E11">
        <f>SUMIF('Full Data'!$A:$A,'Fitting Data'!$A11,'Full Data'!G:G)</f>
        <v>10</v>
      </c>
      <c r="F11">
        <f>SUMIF('Full Data'!$A:$A,'Fitting Data'!$A11,'Full Data'!H:H)</f>
        <v>0.1</v>
      </c>
      <c r="G11">
        <f>SUMIF('Full Data'!$A:$A,'Fitting Data'!$A11,'Full Data'!I:I)</f>
        <v>0</v>
      </c>
      <c r="H11">
        <f>SUMIF('Full Data'!$A:$A,'Fitting Data'!$A11,'Full Data'!J:J)</f>
        <v>0</v>
      </c>
      <c r="I11">
        <f>SUMIF('Full Data'!$A:$A,'Fitting Data'!$A11,'Full Data'!K:K)</f>
        <v>0</v>
      </c>
      <c r="J11">
        <f>SUMIF('Full Data'!$A:$A,'Fitting Data'!$A11,'Full Data'!L:L)</f>
        <v>4.7015592418506291E-3</v>
      </c>
      <c r="K11">
        <f>SUMIF('Full Data'!$A:$A,'Fitting Data'!$A11,'Full Data'!M:M)</f>
        <v>7.0798248748775326E-3</v>
      </c>
    </row>
    <row r="12" spans="1:11" x14ac:dyDescent="0.35">
      <c r="A12">
        <v>10</v>
      </c>
      <c r="B12">
        <f>SUMIF('Full Data'!$A:$A,'Fitting Data'!$A12,'Full Data'!D:D)</f>
        <v>318</v>
      </c>
      <c r="C12">
        <f>SUMIF('Full Data'!$A:$A,'Fitting Data'!$A12,'Full Data'!E:E)</f>
        <v>50</v>
      </c>
      <c r="D12">
        <f>SUMIF('Full Data'!$A:$A,'Fitting Data'!$A12,'Full Data'!F:F)</f>
        <v>0.1</v>
      </c>
      <c r="E12">
        <f>SUMIF('Full Data'!$A:$A,'Fitting Data'!$A12,'Full Data'!G:G)</f>
        <v>10</v>
      </c>
      <c r="F12">
        <f>SUMIF('Full Data'!$A:$A,'Fitting Data'!$A12,'Full Data'!H:H)</f>
        <v>0.1</v>
      </c>
      <c r="G12">
        <f>SUMIF('Full Data'!$A:$A,'Fitting Data'!$A12,'Full Data'!I:I)</f>
        <v>0</v>
      </c>
      <c r="H12">
        <f>SUMIF('Full Data'!$A:$A,'Fitting Data'!$A12,'Full Data'!J:J)</f>
        <v>0</v>
      </c>
      <c r="I12">
        <f>SUMIF('Full Data'!$A:$A,'Fitting Data'!$A12,'Full Data'!K:K)</f>
        <v>0</v>
      </c>
      <c r="J12">
        <f>SUMIF('Full Data'!$A:$A,'Fitting Data'!$A12,'Full Data'!L:L)</f>
        <v>4.5485196319791166E-3</v>
      </c>
      <c r="K12">
        <f>SUMIF('Full Data'!$A:$A,'Fitting Data'!$A12,'Full Data'!M:M)</f>
        <v>7.9138529015697328E-3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0E37-11F8-4EDD-B564-61F1B4D7A089}">
  <dimension ref="A1:P198"/>
  <sheetViews>
    <sheetView topLeftCell="A2" zoomScale="85" zoomScaleNormal="85" workbookViewId="0">
      <pane xSplit="2" ySplit="2" topLeftCell="H4" activePane="bottomRight" state="frozen"/>
      <selection activeCell="A2" sqref="A2"/>
      <selection pane="topRight" activeCell="C2" sqref="C2"/>
      <selection pane="bottomLeft" activeCell="A4" sqref="A4"/>
      <selection pane="bottomRight" activeCell="L16" sqref="L16"/>
    </sheetView>
  </sheetViews>
  <sheetFormatPr defaultColWidth="9.1796875" defaultRowHeight="14" x14ac:dyDescent="0.3"/>
  <cols>
    <col min="1" max="1" width="9.1796875" style="2"/>
    <col min="2" max="2" width="29" style="2" bestFit="1" customWidth="1"/>
    <col min="3" max="4" width="29" style="2" customWidth="1"/>
    <col min="5" max="5" width="27.36328125" style="2" bestFit="1" customWidth="1"/>
    <col min="6" max="6" width="18.81640625" style="2" bestFit="1" customWidth="1"/>
    <col min="7" max="7" width="29.90625" style="2" bestFit="1" customWidth="1"/>
    <col min="8" max="8" width="28.90625" style="2" bestFit="1" customWidth="1"/>
    <col min="9" max="9" width="28.81640625" style="2" customWidth="1"/>
    <col min="10" max="11" width="12.7265625" style="2" customWidth="1"/>
    <col min="12" max="12" width="19.08984375" style="2" bestFit="1" customWidth="1"/>
    <col min="13" max="13" width="12.90625" style="2" bestFit="1" customWidth="1"/>
    <col min="14" max="14" width="13.08984375" style="2" bestFit="1" customWidth="1"/>
    <col min="15" max="16384" width="9.1796875" style="2"/>
  </cols>
  <sheetData>
    <row r="1" spans="1:16" x14ac:dyDescent="0.3">
      <c r="A1" s="1" t="s">
        <v>38</v>
      </c>
    </row>
    <row r="2" spans="1:16" ht="14.5" x14ac:dyDescent="0.35">
      <c r="A2" s="2" t="s">
        <v>10</v>
      </c>
      <c r="B2" s="2" t="s">
        <v>40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12</v>
      </c>
      <c r="I2" s="2" t="s">
        <v>12</v>
      </c>
      <c r="J2" s="2" t="s">
        <v>12</v>
      </c>
      <c r="K2" s="2" t="s">
        <v>12</v>
      </c>
      <c r="L2" s="2" t="s">
        <v>13</v>
      </c>
      <c r="M2" s="2" t="s">
        <v>13</v>
      </c>
      <c r="N2" s="8"/>
    </row>
    <row r="3" spans="1:16" ht="14.5" x14ac:dyDescent="0.35">
      <c r="A3" s="2" t="s">
        <v>0</v>
      </c>
      <c r="B3" s="2" t="s">
        <v>40</v>
      </c>
      <c r="C3" s="2" t="s">
        <v>42</v>
      </c>
      <c r="D3" s="2" t="s">
        <v>1</v>
      </c>
      <c r="E3" s="2" t="s">
        <v>55</v>
      </c>
      <c r="F3" s="2" t="s">
        <v>2</v>
      </c>
      <c r="G3" s="2" t="s">
        <v>56</v>
      </c>
      <c r="H3" s="2" t="s">
        <v>36</v>
      </c>
      <c r="I3" s="2" t="s">
        <v>39</v>
      </c>
      <c r="J3" s="2" t="s">
        <v>49</v>
      </c>
      <c r="K3" s="2" t="s">
        <v>48</v>
      </c>
      <c r="L3" s="2" t="s">
        <v>39</v>
      </c>
      <c r="M3" s="2" t="s">
        <v>49</v>
      </c>
      <c r="N3" s="8"/>
    </row>
    <row r="4" spans="1:16" ht="14.5" x14ac:dyDescent="0.35">
      <c r="A4" s="2">
        <v>1</v>
      </c>
      <c r="B4" s="2" t="s">
        <v>57</v>
      </c>
      <c r="C4" s="2" t="s">
        <v>43</v>
      </c>
      <c r="D4" s="2">
        <f>273+45</f>
        <v>318</v>
      </c>
      <c r="E4" s="2">
        <v>50</v>
      </c>
      <c r="F4" s="5">
        <v>0.01</v>
      </c>
      <c r="G4" s="4">
        <v>10</v>
      </c>
      <c r="H4" s="3">
        <v>0.1</v>
      </c>
      <c r="I4" s="2">
        <v>0</v>
      </c>
      <c r="J4" s="2">
        <v>0</v>
      </c>
      <c r="K4" s="2">
        <v>0</v>
      </c>
      <c r="L4" s="5">
        <v>2.6581756912124879E-3</v>
      </c>
      <c r="M4" s="2">
        <v>2.6242571124099979E-4</v>
      </c>
      <c r="N4" s="7"/>
      <c r="O4" s="6"/>
      <c r="P4" s="6"/>
    </row>
    <row r="5" spans="1:16" ht="14.5" x14ac:dyDescent="0.35">
      <c r="A5" s="2">
        <f>A4+1</f>
        <v>2</v>
      </c>
      <c r="B5" s="2" t="s">
        <v>57</v>
      </c>
      <c r="C5" s="2" t="s">
        <v>43</v>
      </c>
      <c r="D5" s="2">
        <f t="shared" ref="D5:D70" si="0">273+45</f>
        <v>318</v>
      </c>
      <c r="E5" s="2">
        <v>50</v>
      </c>
      <c r="F5" s="5">
        <v>0.02</v>
      </c>
      <c r="G5" s="4">
        <v>10</v>
      </c>
      <c r="H5" s="3">
        <v>0.1</v>
      </c>
      <c r="I5" s="2">
        <v>0</v>
      </c>
      <c r="J5" s="2">
        <v>0</v>
      </c>
      <c r="K5" s="2">
        <v>0</v>
      </c>
      <c r="L5" s="5">
        <v>4.0584893172727586E-3</v>
      </c>
      <c r="M5" s="2">
        <v>8.816567477911224E-4</v>
      </c>
      <c r="N5" s="7"/>
      <c r="O5" s="6"/>
      <c r="P5" s="6"/>
    </row>
    <row r="6" spans="1:16" ht="14.5" x14ac:dyDescent="0.35">
      <c r="A6" s="2">
        <f t="shared" ref="A6:A69" si="1">A5+1</f>
        <v>3</v>
      </c>
      <c r="B6" s="2" t="s">
        <v>57</v>
      </c>
      <c r="C6" s="2" t="s">
        <v>43</v>
      </c>
      <c r="D6" s="2">
        <f t="shared" si="0"/>
        <v>318</v>
      </c>
      <c r="E6" s="2">
        <v>50</v>
      </c>
      <c r="F6" s="5">
        <v>0.03</v>
      </c>
      <c r="G6" s="4">
        <v>10</v>
      </c>
      <c r="H6" s="3">
        <v>0.1</v>
      </c>
      <c r="I6" s="2">
        <v>0</v>
      </c>
      <c r="J6" s="2">
        <v>0</v>
      </c>
      <c r="K6" s="2">
        <v>0</v>
      </c>
      <c r="L6" s="5">
        <v>4.7303651230779934E-3</v>
      </c>
      <c r="M6" s="2">
        <v>1.6913016835839801E-3</v>
      </c>
      <c r="N6" s="7"/>
      <c r="O6" s="6"/>
      <c r="P6" s="6"/>
    </row>
    <row r="7" spans="1:16" ht="14.5" x14ac:dyDescent="0.35">
      <c r="A7" s="2">
        <f t="shared" si="1"/>
        <v>4</v>
      </c>
      <c r="B7" s="2" t="s">
        <v>57</v>
      </c>
      <c r="C7" s="2" t="s">
        <v>43</v>
      </c>
      <c r="D7" s="2">
        <f t="shared" si="0"/>
        <v>318</v>
      </c>
      <c r="E7" s="2">
        <v>50</v>
      </c>
      <c r="F7" s="5">
        <v>0.04</v>
      </c>
      <c r="G7" s="4">
        <v>10</v>
      </c>
      <c r="H7" s="3">
        <v>0.1</v>
      </c>
      <c r="I7" s="2">
        <v>0</v>
      </c>
      <c r="J7" s="2">
        <v>0</v>
      </c>
      <c r="K7" s="2">
        <v>0</v>
      </c>
      <c r="L7" s="5">
        <v>5.0479425370083368E-3</v>
      </c>
      <c r="M7" s="2">
        <v>2.5746737398741381E-3</v>
      </c>
      <c r="N7" s="7"/>
      <c r="O7" s="6"/>
      <c r="P7" s="6"/>
    </row>
    <row r="8" spans="1:16" ht="14.5" x14ac:dyDescent="0.35">
      <c r="A8" s="2">
        <f t="shared" si="1"/>
        <v>5</v>
      </c>
      <c r="B8" s="2" t="s">
        <v>57</v>
      </c>
      <c r="C8" s="2" t="s">
        <v>43</v>
      </c>
      <c r="D8" s="2">
        <f t="shared" si="0"/>
        <v>318</v>
      </c>
      <c r="E8" s="2">
        <v>50</v>
      </c>
      <c r="F8" s="5">
        <v>0.05</v>
      </c>
      <c r="G8" s="4">
        <v>10</v>
      </c>
      <c r="H8" s="3">
        <v>0.1</v>
      </c>
      <c r="I8" s="2">
        <v>0</v>
      </c>
      <c r="J8" s="2">
        <v>0</v>
      </c>
      <c r="K8" s="2">
        <v>0</v>
      </c>
      <c r="L8" s="5">
        <v>5.1408102180253183E-3</v>
      </c>
      <c r="M8" s="2">
        <v>3.492078626877536E-3</v>
      </c>
      <c r="N8" s="7"/>
      <c r="O8" s="6"/>
      <c r="P8" s="6"/>
    </row>
    <row r="9" spans="1:16" ht="14.5" x14ac:dyDescent="0.35">
      <c r="A9" s="2">
        <f t="shared" si="1"/>
        <v>6</v>
      </c>
      <c r="B9" s="2" t="s">
        <v>57</v>
      </c>
      <c r="C9" s="2" t="s">
        <v>43</v>
      </c>
      <c r="D9" s="2">
        <f t="shared" si="0"/>
        <v>318</v>
      </c>
      <c r="E9" s="2">
        <v>50</v>
      </c>
      <c r="F9" s="5">
        <v>0.06</v>
      </c>
      <c r="G9" s="4">
        <v>10</v>
      </c>
      <c r="H9" s="3">
        <v>0.1</v>
      </c>
      <c r="I9" s="2">
        <v>0</v>
      </c>
      <c r="J9" s="2">
        <v>0</v>
      </c>
      <c r="K9" s="2">
        <v>0</v>
      </c>
      <c r="L9" s="5">
        <v>5.091558409673006E-3</v>
      </c>
      <c r="M9" s="2">
        <v>4.4189780113182879E-3</v>
      </c>
      <c r="N9" s="7"/>
      <c r="O9" s="6"/>
      <c r="P9" s="6"/>
    </row>
    <row r="10" spans="1:16" ht="14.5" x14ac:dyDescent="0.35">
      <c r="A10" s="2">
        <f t="shared" si="1"/>
        <v>7</v>
      </c>
      <c r="B10" s="2" t="s">
        <v>57</v>
      </c>
      <c r="C10" s="2" t="s">
        <v>43</v>
      </c>
      <c r="D10" s="2">
        <f t="shared" si="0"/>
        <v>318</v>
      </c>
      <c r="E10" s="2">
        <v>50</v>
      </c>
      <c r="F10" s="5">
        <v>7.0000000000000007E-2</v>
      </c>
      <c r="G10" s="4">
        <v>10</v>
      </c>
      <c r="H10" s="3">
        <v>0.1</v>
      </c>
      <c r="I10" s="2">
        <v>0</v>
      </c>
      <c r="J10" s="2">
        <v>0</v>
      </c>
      <c r="K10" s="2">
        <v>0</v>
      </c>
      <c r="L10" s="5">
        <v>4.9816493173272724E-3</v>
      </c>
      <c r="M10" s="9">
        <v>5.3314097775901603E-3</v>
      </c>
      <c r="N10" s="7"/>
      <c r="O10" s="6"/>
      <c r="P10" s="6"/>
    </row>
    <row r="11" spans="1:16" ht="14.5" x14ac:dyDescent="0.35">
      <c r="A11" s="2">
        <f t="shared" si="1"/>
        <v>8</v>
      </c>
      <c r="B11" s="2" t="s">
        <v>57</v>
      </c>
      <c r="C11" s="2" t="s">
        <v>43</v>
      </c>
      <c r="D11" s="2">
        <f t="shared" si="0"/>
        <v>318</v>
      </c>
      <c r="E11" s="2">
        <v>50</v>
      </c>
      <c r="F11" s="5">
        <v>0.08</v>
      </c>
      <c r="G11" s="4">
        <v>10</v>
      </c>
      <c r="H11" s="3">
        <v>0.1</v>
      </c>
      <c r="I11" s="2">
        <v>0</v>
      </c>
      <c r="J11" s="2">
        <v>0</v>
      </c>
      <c r="K11" s="2">
        <v>0</v>
      </c>
      <c r="L11" s="5">
        <v>4.8490306796017922E-3</v>
      </c>
      <c r="M11" s="9">
        <v>6.2185436517878676E-3</v>
      </c>
      <c r="N11" s="7"/>
      <c r="O11" s="6"/>
      <c r="P11" s="6"/>
    </row>
    <row r="12" spans="1:16" ht="14.5" x14ac:dyDescent="0.35">
      <c r="A12" s="2">
        <f t="shared" si="1"/>
        <v>9</v>
      </c>
      <c r="B12" s="2" t="s">
        <v>57</v>
      </c>
      <c r="C12" s="2" t="s">
        <v>43</v>
      </c>
      <c r="D12" s="2">
        <f t="shared" si="0"/>
        <v>318</v>
      </c>
      <c r="E12" s="2">
        <v>50</v>
      </c>
      <c r="F12" s="5">
        <v>0.09</v>
      </c>
      <c r="G12" s="4">
        <v>10</v>
      </c>
      <c r="H12" s="3">
        <v>0.1</v>
      </c>
      <c r="I12" s="2">
        <v>0</v>
      </c>
      <c r="J12" s="2">
        <v>0</v>
      </c>
      <c r="K12" s="2">
        <v>0</v>
      </c>
      <c r="L12" s="5">
        <v>4.7015592418506291E-3</v>
      </c>
      <c r="M12" s="9">
        <v>7.0798248748775326E-3</v>
      </c>
      <c r="N12" s="7"/>
      <c r="O12" s="6"/>
      <c r="P12" s="6"/>
    </row>
    <row r="13" spans="1:16" ht="14.5" x14ac:dyDescent="0.35">
      <c r="A13" s="2">
        <f t="shared" si="1"/>
        <v>10</v>
      </c>
      <c r="B13" s="2" t="s">
        <v>57</v>
      </c>
      <c r="C13" s="2" t="s">
        <v>43</v>
      </c>
      <c r="D13" s="2">
        <f t="shared" si="0"/>
        <v>318</v>
      </c>
      <c r="E13" s="2">
        <v>50</v>
      </c>
      <c r="F13" s="5">
        <v>0.1</v>
      </c>
      <c r="G13" s="4">
        <v>10</v>
      </c>
      <c r="H13" s="3">
        <v>0.1</v>
      </c>
      <c r="I13" s="2">
        <v>0</v>
      </c>
      <c r="J13" s="2">
        <v>0</v>
      </c>
      <c r="K13" s="2">
        <v>0</v>
      </c>
      <c r="L13" s="5">
        <v>4.5485196319791166E-3</v>
      </c>
      <c r="M13" s="9">
        <v>7.9138529015697328E-3</v>
      </c>
      <c r="N13" s="7"/>
      <c r="O13" s="6"/>
      <c r="P13" s="6"/>
    </row>
    <row r="14" spans="1:16" ht="14.5" x14ac:dyDescent="0.35">
      <c r="F14" s="5"/>
      <c r="G14" s="4"/>
      <c r="H14" s="3"/>
      <c r="L14" s="5"/>
      <c r="M14" s="9"/>
      <c r="N14" s="7"/>
      <c r="O14" s="6"/>
      <c r="P14" s="6"/>
    </row>
    <row r="15" spans="1:16" ht="14.5" x14ac:dyDescent="0.35">
      <c r="F15" s="5"/>
      <c r="G15" s="4"/>
      <c r="H15" s="3"/>
      <c r="L15" s="5"/>
      <c r="M15" s="9"/>
      <c r="N15" s="7"/>
      <c r="O15" s="6"/>
      <c r="P15" s="6"/>
    </row>
    <row r="16" spans="1:16" ht="14.5" x14ac:dyDescent="0.35">
      <c r="F16" s="5"/>
      <c r="G16" s="4"/>
      <c r="H16" s="3"/>
      <c r="L16" s="5"/>
      <c r="M16" s="9"/>
      <c r="N16" s="7"/>
      <c r="O16" s="6"/>
      <c r="P16" s="6"/>
    </row>
    <row r="17" spans="6:16" ht="14.5" x14ac:dyDescent="0.35">
      <c r="F17" s="5"/>
      <c r="G17" s="4"/>
      <c r="H17" s="3"/>
      <c r="L17" s="5"/>
      <c r="M17" s="9"/>
      <c r="N17" s="7"/>
      <c r="O17" s="6"/>
      <c r="P17" s="6"/>
    </row>
    <row r="18" spans="6:16" ht="14.5" x14ac:dyDescent="0.35">
      <c r="F18" s="5"/>
      <c r="G18" s="4"/>
      <c r="H18" s="3"/>
      <c r="L18" s="5"/>
      <c r="M18" s="9"/>
      <c r="N18" s="7"/>
      <c r="O18" s="6"/>
      <c r="P18" s="6"/>
    </row>
    <row r="19" spans="6:16" ht="14.5" x14ac:dyDescent="0.35">
      <c r="F19" s="5"/>
      <c r="G19" s="4"/>
      <c r="H19" s="3"/>
      <c r="L19" s="5"/>
      <c r="M19" s="9"/>
      <c r="N19" s="7"/>
      <c r="O19" s="6"/>
      <c r="P19" s="6"/>
    </row>
    <row r="20" spans="6:16" ht="14.5" x14ac:dyDescent="0.35">
      <c r="F20" s="5"/>
      <c r="G20" s="4"/>
      <c r="H20" s="3"/>
      <c r="L20" s="5"/>
      <c r="M20" s="9"/>
      <c r="N20" s="7"/>
      <c r="O20" s="6"/>
      <c r="P20" s="6"/>
    </row>
    <row r="21" spans="6:16" ht="14.5" x14ac:dyDescent="0.35">
      <c r="F21" s="5"/>
      <c r="G21" s="4"/>
      <c r="H21" s="3"/>
      <c r="L21" s="5"/>
      <c r="M21" s="9"/>
      <c r="N21" s="7"/>
      <c r="O21" s="6"/>
      <c r="P21" s="6"/>
    </row>
    <row r="22" spans="6:16" ht="14.5" x14ac:dyDescent="0.35">
      <c r="F22" s="5"/>
      <c r="G22" s="4"/>
      <c r="H22" s="3"/>
      <c r="L22" s="5"/>
      <c r="M22" s="9"/>
      <c r="N22" s="7"/>
      <c r="O22" s="6"/>
      <c r="P22" s="6"/>
    </row>
    <row r="23" spans="6:16" ht="14.5" x14ac:dyDescent="0.35">
      <c r="F23" s="5"/>
      <c r="G23" s="4"/>
      <c r="H23" s="3"/>
      <c r="L23" s="5"/>
      <c r="M23" s="9"/>
      <c r="N23" s="7"/>
      <c r="O23" s="6"/>
      <c r="P23" s="6"/>
    </row>
    <row r="24" spans="6:16" ht="14.5" x14ac:dyDescent="0.35">
      <c r="F24" s="5"/>
      <c r="G24" s="4"/>
      <c r="H24" s="3"/>
      <c r="L24" s="5"/>
      <c r="M24" s="9"/>
      <c r="N24" s="7"/>
      <c r="O24" s="6"/>
      <c r="P24" s="6"/>
    </row>
    <row r="25" spans="6:16" ht="14.5" x14ac:dyDescent="0.35">
      <c r="F25" s="5"/>
      <c r="G25" s="4"/>
      <c r="H25" s="3"/>
      <c r="L25" s="5"/>
      <c r="M25" s="9"/>
      <c r="N25" s="7"/>
      <c r="O25" s="6"/>
      <c r="P25" s="6"/>
    </row>
    <row r="26" spans="6:16" ht="14.5" x14ac:dyDescent="0.35">
      <c r="F26" s="5"/>
      <c r="G26" s="4"/>
      <c r="H26" s="3"/>
      <c r="L26" s="5"/>
      <c r="M26" s="9"/>
      <c r="N26" s="7"/>
      <c r="O26" s="6"/>
      <c r="P26" s="6"/>
    </row>
    <row r="27" spans="6:16" ht="14.5" x14ac:dyDescent="0.35">
      <c r="F27" s="5"/>
      <c r="G27" s="4"/>
      <c r="H27" s="3"/>
      <c r="L27" s="5"/>
      <c r="M27" s="9"/>
      <c r="N27" s="7"/>
      <c r="O27" s="6"/>
      <c r="P27" s="6"/>
    </row>
    <row r="28" spans="6:16" ht="14.5" x14ac:dyDescent="0.35">
      <c r="F28" s="5"/>
      <c r="G28" s="4"/>
      <c r="H28" s="3"/>
      <c r="L28" s="5"/>
      <c r="M28" s="9"/>
      <c r="N28" s="7"/>
      <c r="O28" s="6"/>
      <c r="P28" s="6"/>
    </row>
    <row r="29" spans="6:16" ht="14.5" x14ac:dyDescent="0.35">
      <c r="F29" s="5"/>
      <c r="G29" s="4"/>
      <c r="H29" s="3"/>
      <c r="L29" s="5"/>
      <c r="M29" s="9"/>
      <c r="N29" s="7"/>
      <c r="O29" s="6"/>
      <c r="P29" s="6"/>
    </row>
    <row r="30" spans="6:16" ht="14.5" x14ac:dyDescent="0.35">
      <c r="F30" s="5"/>
      <c r="G30" s="4"/>
      <c r="H30" s="3"/>
      <c r="L30" s="5"/>
      <c r="M30" s="9"/>
      <c r="N30" s="7"/>
      <c r="O30" s="6"/>
      <c r="P30" s="6"/>
    </row>
    <row r="31" spans="6:16" ht="14.5" x14ac:dyDescent="0.35">
      <c r="F31" s="5"/>
      <c r="G31" s="4"/>
      <c r="H31" s="3"/>
      <c r="L31" s="5"/>
      <c r="M31" s="9"/>
      <c r="N31" s="7"/>
      <c r="O31" s="6"/>
      <c r="P31" s="6"/>
    </row>
    <row r="32" spans="6:16" ht="14.5" x14ac:dyDescent="0.35">
      <c r="F32" s="5"/>
      <c r="G32" s="4"/>
      <c r="H32" s="3"/>
      <c r="L32" s="5"/>
      <c r="M32" s="9"/>
      <c r="N32" s="7"/>
    </row>
    <row r="33" spans="6:14" ht="14.5" x14ac:dyDescent="0.35">
      <c r="F33" s="5"/>
      <c r="G33" s="4"/>
      <c r="H33" s="3"/>
      <c r="L33" s="5"/>
      <c r="M33" s="9"/>
      <c r="N33" s="7"/>
    </row>
    <row r="34" spans="6:14" ht="14.5" x14ac:dyDescent="0.35">
      <c r="F34" s="5"/>
      <c r="G34" s="4"/>
      <c r="H34" s="3"/>
      <c r="L34" s="5"/>
      <c r="M34" s="9"/>
      <c r="N34" s="7"/>
    </row>
    <row r="35" spans="6:14" ht="14.5" x14ac:dyDescent="0.35">
      <c r="F35" s="5"/>
      <c r="G35" s="4"/>
      <c r="H35" s="3"/>
      <c r="L35" s="5"/>
      <c r="M35" s="9"/>
      <c r="N35" s="7"/>
    </row>
    <row r="36" spans="6:14" ht="14.5" x14ac:dyDescent="0.35">
      <c r="F36" s="5"/>
      <c r="G36" s="4"/>
      <c r="H36" s="3"/>
      <c r="L36" s="5"/>
      <c r="M36" s="9"/>
      <c r="N36" s="7"/>
    </row>
    <row r="37" spans="6:14" ht="14.5" x14ac:dyDescent="0.35">
      <c r="F37" s="5"/>
      <c r="G37" s="4"/>
      <c r="H37" s="3"/>
      <c r="L37" s="5"/>
      <c r="M37" s="9"/>
      <c r="N37" s="7"/>
    </row>
    <row r="38" spans="6:14" ht="14.5" x14ac:dyDescent="0.35">
      <c r="F38" s="5"/>
      <c r="G38" s="4"/>
      <c r="H38" s="3"/>
      <c r="L38" s="5"/>
      <c r="M38" s="9"/>
      <c r="N38" s="7"/>
    </row>
    <row r="39" spans="6:14" ht="14.5" x14ac:dyDescent="0.35">
      <c r="F39" s="5"/>
      <c r="G39" s="4"/>
      <c r="H39" s="3"/>
      <c r="L39" s="5"/>
      <c r="M39" s="9"/>
      <c r="N39" s="7"/>
    </row>
    <row r="40" spans="6:14" ht="14.5" x14ac:dyDescent="0.35">
      <c r="F40" s="5"/>
      <c r="G40" s="4"/>
      <c r="H40" s="3"/>
      <c r="L40" s="5"/>
      <c r="N40" s="7"/>
    </row>
    <row r="41" spans="6:14" ht="14.5" x14ac:dyDescent="0.35">
      <c r="F41" s="5"/>
      <c r="G41" s="4"/>
      <c r="H41" s="3"/>
      <c r="L41" s="5"/>
      <c r="N41" s="7"/>
    </row>
    <row r="42" spans="6:14" ht="14.5" x14ac:dyDescent="0.35">
      <c r="F42" s="5"/>
      <c r="G42" s="4"/>
      <c r="H42" s="3"/>
      <c r="L42" s="5"/>
      <c r="M42" s="9"/>
      <c r="N42" s="7"/>
    </row>
    <row r="43" spans="6:14" ht="14.5" x14ac:dyDescent="0.35">
      <c r="F43" s="5"/>
      <c r="G43" s="4"/>
      <c r="H43" s="3"/>
      <c r="L43" s="5"/>
      <c r="M43" s="9"/>
      <c r="N43" s="7"/>
    </row>
    <row r="44" spans="6:14" ht="14.5" x14ac:dyDescent="0.35">
      <c r="F44" s="5"/>
      <c r="G44" s="4"/>
      <c r="H44" s="3"/>
      <c r="L44" s="5"/>
      <c r="M44" s="9"/>
      <c r="N44" s="7"/>
    </row>
    <row r="45" spans="6:14" ht="14.5" x14ac:dyDescent="0.35">
      <c r="F45" s="5"/>
      <c r="G45" s="4"/>
      <c r="H45" s="3"/>
      <c r="L45" s="5"/>
      <c r="M45" s="9"/>
      <c r="N45" s="7"/>
    </row>
    <row r="46" spans="6:14" ht="14.5" x14ac:dyDescent="0.35">
      <c r="F46" s="5"/>
      <c r="G46" s="4"/>
      <c r="H46" s="3"/>
      <c r="L46" s="5"/>
      <c r="M46" s="9"/>
      <c r="N46" s="7"/>
    </row>
    <row r="47" spans="6:14" ht="14.5" x14ac:dyDescent="0.35">
      <c r="F47" s="5"/>
      <c r="G47" s="4"/>
      <c r="H47" s="3"/>
      <c r="L47" s="5"/>
      <c r="M47" s="9"/>
      <c r="N47" s="7"/>
    </row>
    <row r="48" spans="6:14" ht="14.5" x14ac:dyDescent="0.35">
      <c r="F48" s="5"/>
      <c r="G48" s="4"/>
      <c r="H48" s="3"/>
      <c r="L48" s="5"/>
      <c r="M48" s="9"/>
      <c r="N48" s="7"/>
    </row>
    <row r="49" spans="6:14" ht="14.5" x14ac:dyDescent="0.35">
      <c r="F49" s="5"/>
      <c r="G49" s="4"/>
      <c r="H49" s="3"/>
      <c r="L49" s="5"/>
      <c r="M49" s="9"/>
      <c r="N49" s="7"/>
    </row>
    <row r="50" spans="6:14" ht="14.5" x14ac:dyDescent="0.35">
      <c r="F50" s="5"/>
      <c r="G50" s="4"/>
      <c r="H50" s="3"/>
      <c r="L50" s="5"/>
      <c r="M50" s="9"/>
      <c r="N50" s="7"/>
    </row>
    <row r="51" spans="6:14" ht="14.5" x14ac:dyDescent="0.35">
      <c r="F51" s="5"/>
      <c r="G51" s="4"/>
      <c r="H51" s="3"/>
      <c r="L51" s="5"/>
      <c r="M51" s="9"/>
      <c r="N51" s="7"/>
    </row>
    <row r="52" spans="6:14" ht="14.5" x14ac:dyDescent="0.35">
      <c r="F52" s="5"/>
      <c r="G52" s="4"/>
      <c r="H52" s="3"/>
      <c r="L52" s="5"/>
      <c r="M52" s="9"/>
      <c r="N52" s="7"/>
    </row>
    <row r="53" spans="6:14" ht="14.5" x14ac:dyDescent="0.35">
      <c r="F53" s="5"/>
      <c r="G53" s="4"/>
      <c r="H53" s="3"/>
      <c r="L53" s="5"/>
      <c r="M53" s="9"/>
      <c r="N53" s="7"/>
    </row>
    <row r="54" spans="6:14" ht="14.5" x14ac:dyDescent="0.35">
      <c r="F54" s="5"/>
      <c r="G54" s="4"/>
      <c r="H54" s="3"/>
      <c r="L54" s="5"/>
      <c r="M54" s="9"/>
      <c r="N54" s="7"/>
    </row>
    <row r="55" spans="6:14" ht="14.5" x14ac:dyDescent="0.35">
      <c r="F55" s="5"/>
      <c r="G55" s="4"/>
      <c r="H55" s="3"/>
      <c r="L55" s="5"/>
      <c r="M55" s="9"/>
      <c r="N55" s="7"/>
    </row>
    <row r="56" spans="6:14" ht="14.5" x14ac:dyDescent="0.35">
      <c r="F56" s="5"/>
      <c r="G56" s="4"/>
      <c r="H56" s="3"/>
      <c r="L56" s="5"/>
      <c r="M56" s="9"/>
      <c r="N56" s="7"/>
    </row>
    <row r="57" spans="6:14" ht="14.5" x14ac:dyDescent="0.35">
      <c r="F57" s="5"/>
      <c r="G57" s="4"/>
      <c r="H57" s="3"/>
      <c r="L57" s="5"/>
      <c r="M57" s="9"/>
      <c r="N57" s="7"/>
    </row>
    <row r="58" spans="6:14" ht="14.5" x14ac:dyDescent="0.35">
      <c r="F58" s="5"/>
      <c r="G58" s="4"/>
      <c r="H58" s="3"/>
      <c r="L58" s="5"/>
      <c r="M58" s="9"/>
      <c r="N58" s="7"/>
    </row>
    <row r="59" spans="6:14" ht="14.5" x14ac:dyDescent="0.35">
      <c r="F59" s="5"/>
      <c r="G59" s="4"/>
      <c r="H59" s="3"/>
      <c r="L59" s="5"/>
      <c r="M59" s="9"/>
      <c r="N59" s="7"/>
    </row>
    <row r="60" spans="6:14" ht="14.5" x14ac:dyDescent="0.35">
      <c r="F60" s="5"/>
      <c r="G60" s="4"/>
      <c r="H60" s="3"/>
      <c r="L60" s="5"/>
      <c r="M60" s="9"/>
      <c r="N60" s="7"/>
    </row>
    <row r="61" spans="6:14" ht="14.5" x14ac:dyDescent="0.35">
      <c r="F61" s="5"/>
      <c r="G61" s="4"/>
      <c r="H61" s="3"/>
      <c r="L61" s="5"/>
      <c r="M61" s="9"/>
      <c r="N61" s="7"/>
    </row>
    <row r="62" spans="6:14" ht="14.5" x14ac:dyDescent="0.35">
      <c r="F62" s="5"/>
      <c r="G62" s="4"/>
      <c r="H62" s="3"/>
      <c r="L62" s="5"/>
      <c r="M62" s="9"/>
      <c r="N62" s="7"/>
    </row>
    <row r="63" spans="6:14" ht="14.5" x14ac:dyDescent="0.35">
      <c r="F63" s="5"/>
      <c r="G63" s="4"/>
      <c r="H63" s="3"/>
      <c r="L63" s="5"/>
      <c r="M63" s="9"/>
      <c r="N63" s="7"/>
    </row>
    <row r="64" spans="6:14" ht="14.5" x14ac:dyDescent="0.35">
      <c r="F64" s="5"/>
      <c r="G64" s="4"/>
      <c r="H64" s="3"/>
      <c r="L64" s="5"/>
      <c r="M64" s="9"/>
      <c r="N64" s="7"/>
    </row>
    <row r="65" spans="6:14" ht="14.5" x14ac:dyDescent="0.35">
      <c r="F65" s="5"/>
      <c r="G65" s="4"/>
      <c r="H65" s="3"/>
      <c r="L65" s="5"/>
      <c r="M65" s="9"/>
      <c r="N65" s="7"/>
    </row>
    <row r="66" spans="6:14" ht="14.5" x14ac:dyDescent="0.35">
      <c r="F66" s="5"/>
      <c r="G66" s="4"/>
      <c r="H66" s="3"/>
      <c r="L66" s="5"/>
      <c r="M66" s="9"/>
      <c r="N66" s="7"/>
    </row>
    <row r="67" spans="6:14" ht="14.5" x14ac:dyDescent="0.35">
      <c r="F67" s="5"/>
      <c r="G67" s="4"/>
      <c r="H67" s="3"/>
      <c r="L67" s="5"/>
      <c r="M67" s="9"/>
      <c r="N67" s="7"/>
    </row>
    <row r="68" spans="6:14" ht="14.5" x14ac:dyDescent="0.35">
      <c r="F68" s="5"/>
      <c r="G68" s="4"/>
      <c r="H68" s="3"/>
      <c r="L68" s="5"/>
      <c r="M68" s="9"/>
      <c r="N68" s="7"/>
    </row>
    <row r="69" spans="6:14" ht="14.5" x14ac:dyDescent="0.35">
      <c r="F69" s="5"/>
      <c r="G69" s="4"/>
      <c r="H69" s="3"/>
      <c r="L69" s="5"/>
      <c r="M69" s="9"/>
      <c r="N69" s="7"/>
    </row>
    <row r="70" spans="6:14" ht="14.5" x14ac:dyDescent="0.35">
      <c r="F70" s="5"/>
      <c r="G70" s="4"/>
      <c r="H70" s="3"/>
      <c r="L70" s="5"/>
      <c r="M70" s="9"/>
      <c r="N70" s="7"/>
    </row>
    <row r="71" spans="6:14" ht="14.5" x14ac:dyDescent="0.35">
      <c r="F71" s="5"/>
      <c r="G71" s="4"/>
      <c r="H71" s="3"/>
      <c r="L71" s="5"/>
      <c r="M71" s="9"/>
      <c r="N71" s="7"/>
    </row>
    <row r="72" spans="6:14" ht="14.5" x14ac:dyDescent="0.35">
      <c r="F72" s="5"/>
      <c r="G72" s="4"/>
      <c r="H72" s="3"/>
      <c r="L72" s="5"/>
      <c r="M72" s="9"/>
      <c r="N72" s="7"/>
    </row>
    <row r="73" spans="6:14" ht="14.5" x14ac:dyDescent="0.35">
      <c r="F73" s="5"/>
      <c r="G73" s="4"/>
      <c r="H73" s="3"/>
      <c r="L73" s="5"/>
      <c r="M73" s="9"/>
      <c r="N73" s="7"/>
    </row>
    <row r="74" spans="6:14" ht="14.5" x14ac:dyDescent="0.35">
      <c r="F74" s="5"/>
      <c r="G74" s="4"/>
      <c r="H74" s="3"/>
      <c r="L74" s="5"/>
      <c r="M74" s="9"/>
      <c r="N74" s="7"/>
    </row>
    <row r="75" spans="6:14" ht="14.5" x14ac:dyDescent="0.35">
      <c r="F75" s="5"/>
      <c r="G75" s="4"/>
      <c r="H75" s="3"/>
      <c r="L75" s="5"/>
      <c r="M75" s="9"/>
      <c r="N75" s="7"/>
    </row>
    <row r="76" spans="6:14" ht="14.5" x14ac:dyDescent="0.35">
      <c r="F76" s="5"/>
      <c r="G76" s="4"/>
      <c r="H76" s="3"/>
      <c r="L76" s="5"/>
      <c r="M76" s="9"/>
      <c r="N76" s="7"/>
    </row>
    <row r="77" spans="6:14" ht="14.5" x14ac:dyDescent="0.35">
      <c r="F77" s="5"/>
      <c r="G77" s="4"/>
      <c r="H77" s="3"/>
      <c r="L77" s="5"/>
      <c r="M77" s="9"/>
      <c r="N77" s="7"/>
    </row>
    <row r="78" spans="6:14" ht="14.5" x14ac:dyDescent="0.35">
      <c r="F78" s="5"/>
      <c r="G78" s="4"/>
      <c r="H78" s="3"/>
      <c r="L78" s="5"/>
      <c r="M78" s="9"/>
      <c r="N78" s="7"/>
    </row>
    <row r="79" spans="6:14" ht="14.5" x14ac:dyDescent="0.35">
      <c r="F79" s="5"/>
      <c r="G79" s="4"/>
      <c r="H79" s="3"/>
      <c r="L79" s="5"/>
      <c r="M79" s="9"/>
      <c r="N79" s="7"/>
    </row>
    <row r="80" spans="6:14" ht="14.5" x14ac:dyDescent="0.35">
      <c r="F80" s="5"/>
      <c r="G80" s="4"/>
      <c r="H80" s="3"/>
      <c r="L80" s="5"/>
      <c r="M80" s="9"/>
      <c r="N80" s="7"/>
    </row>
    <row r="81" spans="6:14" ht="14.5" x14ac:dyDescent="0.35">
      <c r="F81" s="5"/>
      <c r="G81" s="4"/>
      <c r="H81" s="3"/>
      <c r="L81" s="5"/>
      <c r="M81" s="9"/>
      <c r="N81" s="7"/>
    </row>
    <row r="82" spans="6:14" ht="14.5" x14ac:dyDescent="0.35">
      <c r="F82" s="5"/>
      <c r="G82" s="4"/>
      <c r="H82" s="3"/>
      <c r="L82" s="5"/>
      <c r="M82" s="9"/>
      <c r="N82" s="7"/>
    </row>
    <row r="83" spans="6:14" ht="14.5" x14ac:dyDescent="0.35">
      <c r="F83" s="5"/>
      <c r="G83" s="4"/>
      <c r="H83" s="3"/>
      <c r="L83" s="5"/>
      <c r="M83" s="9"/>
      <c r="N83" s="7"/>
    </row>
    <row r="84" spans="6:14" ht="14.5" x14ac:dyDescent="0.35">
      <c r="F84" s="5"/>
      <c r="G84" s="4"/>
      <c r="H84" s="3"/>
      <c r="L84" s="5"/>
      <c r="M84" s="9"/>
      <c r="N84" s="7"/>
    </row>
    <row r="85" spans="6:14" ht="14.5" x14ac:dyDescent="0.35">
      <c r="F85" s="5"/>
      <c r="G85" s="4"/>
      <c r="H85" s="3"/>
      <c r="L85" s="5"/>
      <c r="M85" s="9"/>
      <c r="N85" s="7"/>
    </row>
    <row r="86" spans="6:14" ht="14.5" x14ac:dyDescent="0.35">
      <c r="F86" s="5"/>
      <c r="G86" s="4"/>
      <c r="H86" s="3"/>
      <c r="L86" s="5"/>
      <c r="M86" s="9"/>
      <c r="N86" s="7"/>
    </row>
    <row r="87" spans="6:14" ht="14.5" x14ac:dyDescent="0.35">
      <c r="F87" s="5"/>
      <c r="G87" s="4"/>
      <c r="H87" s="3"/>
      <c r="L87" s="5"/>
      <c r="M87" s="9"/>
      <c r="N87" s="7"/>
    </row>
    <row r="88" spans="6:14" ht="14.5" x14ac:dyDescent="0.35">
      <c r="F88" s="5"/>
      <c r="G88" s="4"/>
      <c r="H88" s="3"/>
      <c r="L88" s="5"/>
      <c r="M88" s="9"/>
      <c r="N88" s="7"/>
    </row>
    <row r="89" spans="6:14" ht="14.5" x14ac:dyDescent="0.35">
      <c r="F89" s="5"/>
      <c r="G89" s="4"/>
      <c r="H89" s="3"/>
      <c r="L89" s="5"/>
      <c r="M89" s="9"/>
      <c r="N89" s="7"/>
    </row>
    <row r="90" spans="6:14" ht="14.5" x14ac:dyDescent="0.35">
      <c r="F90" s="5"/>
      <c r="G90" s="4"/>
      <c r="H90" s="3"/>
      <c r="L90" s="5"/>
      <c r="M90" s="9"/>
      <c r="N90" s="7"/>
    </row>
    <row r="91" spans="6:14" ht="14.5" x14ac:dyDescent="0.35">
      <c r="F91" s="5"/>
      <c r="G91" s="4"/>
      <c r="H91" s="3"/>
      <c r="L91" s="5"/>
      <c r="M91" s="9"/>
      <c r="N91" s="7"/>
    </row>
    <row r="92" spans="6:14" ht="14.5" x14ac:dyDescent="0.35">
      <c r="F92" s="5"/>
      <c r="G92" s="4"/>
      <c r="H92" s="3"/>
      <c r="L92" s="5"/>
      <c r="M92" s="9"/>
      <c r="N92" s="7"/>
    </row>
    <row r="93" spans="6:14" ht="14.5" x14ac:dyDescent="0.35">
      <c r="F93" s="5"/>
      <c r="G93" s="4"/>
      <c r="H93" s="3"/>
      <c r="L93" s="5"/>
      <c r="M93" s="9"/>
      <c r="N93" s="7"/>
    </row>
    <row r="94" spans="6:14" ht="14.5" x14ac:dyDescent="0.35">
      <c r="F94" s="5"/>
      <c r="G94" s="4"/>
      <c r="H94" s="3"/>
      <c r="L94" s="5"/>
      <c r="M94" s="9"/>
      <c r="N94" s="7"/>
    </row>
    <row r="95" spans="6:14" ht="14.5" x14ac:dyDescent="0.35">
      <c r="F95" s="5"/>
      <c r="G95" s="4"/>
      <c r="H95" s="3"/>
      <c r="L95" s="5"/>
      <c r="M95" s="9"/>
      <c r="N95" s="7"/>
    </row>
    <row r="96" spans="6:14" ht="14.5" x14ac:dyDescent="0.35">
      <c r="F96" s="5"/>
      <c r="G96" s="4"/>
      <c r="H96" s="3"/>
      <c r="L96" s="5"/>
      <c r="M96" s="9"/>
      <c r="N96" s="7"/>
    </row>
    <row r="97" spans="6:14" ht="14.5" x14ac:dyDescent="0.35">
      <c r="F97" s="5"/>
      <c r="G97" s="4"/>
      <c r="H97" s="3"/>
      <c r="L97" s="5"/>
      <c r="M97" s="9"/>
      <c r="N97" s="7"/>
    </row>
    <row r="98" spans="6:14" ht="14.5" x14ac:dyDescent="0.35">
      <c r="F98" s="5"/>
      <c r="G98" s="4"/>
      <c r="H98" s="3"/>
      <c r="L98" s="5"/>
      <c r="M98" s="9"/>
      <c r="N98" s="7"/>
    </row>
    <row r="99" spans="6:14" ht="14.5" x14ac:dyDescent="0.35">
      <c r="F99" s="5"/>
      <c r="G99" s="4"/>
      <c r="H99" s="3"/>
      <c r="L99" s="5"/>
      <c r="M99" s="9"/>
      <c r="N99" s="7"/>
    </row>
    <row r="100" spans="6:14" ht="14.5" x14ac:dyDescent="0.35">
      <c r="F100" s="5"/>
      <c r="G100" s="4"/>
      <c r="H100" s="3"/>
      <c r="L100" s="5"/>
      <c r="M100" s="9"/>
      <c r="N100" s="7"/>
    </row>
    <row r="101" spans="6:14" ht="14.5" x14ac:dyDescent="0.35">
      <c r="F101" s="5"/>
      <c r="G101" s="4"/>
      <c r="H101" s="3"/>
      <c r="L101" s="5"/>
      <c r="M101" s="9"/>
      <c r="N101" s="7"/>
    </row>
    <row r="102" spans="6:14" ht="14.5" x14ac:dyDescent="0.35">
      <c r="F102" s="5"/>
      <c r="G102" s="4"/>
      <c r="H102" s="3"/>
      <c r="L102" s="5"/>
      <c r="M102" s="9"/>
      <c r="N102" s="7"/>
    </row>
    <row r="103" spans="6:14" ht="14.5" x14ac:dyDescent="0.35">
      <c r="F103" s="5"/>
      <c r="G103" s="4"/>
      <c r="H103" s="3"/>
      <c r="L103" s="5"/>
      <c r="M103" s="9"/>
      <c r="N103" s="7"/>
    </row>
    <row r="104" spans="6:14" ht="14.5" x14ac:dyDescent="0.35">
      <c r="F104" s="5"/>
      <c r="G104" s="4"/>
      <c r="H104" s="3"/>
      <c r="L104" s="5"/>
      <c r="M104" s="9"/>
      <c r="N104" s="7"/>
    </row>
    <row r="105" spans="6:14" ht="14.5" x14ac:dyDescent="0.35">
      <c r="F105" s="5"/>
      <c r="G105" s="4"/>
      <c r="H105" s="3"/>
      <c r="L105" s="5"/>
      <c r="M105" s="9"/>
      <c r="N105" s="7"/>
    </row>
    <row r="106" spans="6:14" ht="14.5" x14ac:dyDescent="0.35">
      <c r="G106" s="4"/>
      <c r="H106" s="3"/>
      <c r="L106" s="5"/>
      <c r="M106" s="9"/>
      <c r="N106" s="7"/>
    </row>
    <row r="107" spans="6:14" ht="14.5" x14ac:dyDescent="0.35">
      <c r="G107" s="4"/>
      <c r="H107" s="3"/>
      <c r="L107" s="5"/>
      <c r="M107" s="9"/>
      <c r="N107" s="7"/>
    </row>
    <row r="108" spans="6:14" ht="14.5" x14ac:dyDescent="0.35">
      <c r="G108" s="4"/>
      <c r="H108" s="3"/>
      <c r="L108" s="5"/>
      <c r="M108" s="9"/>
      <c r="N108" s="7"/>
    </row>
    <row r="109" spans="6:14" ht="14.5" x14ac:dyDescent="0.35">
      <c r="G109" s="4"/>
      <c r="H109" s="3"/>
      <c r="L109" s="5"/>
      <c r="M109" s="9"/>
      <c r="N109" s="7"/>
    </row>
    <row r="110" spans="6:14" ht="14.5" x14ac:dyDescent="0.35">
      <c r="G110" s="4"/>
      <c r="H110" s="3"/>
      <c r="L110" s="5"/>
      <c r="M110" s="9"/>
      <c r="N110" s="7"/>
    </row>
    <row r="111" spans="6:14" ht="14.5" x14ac:dyDescent="0.35">
      <c r="G111" s="4"/>
      <c r="H111" s="3"/>
      <c r="L111" s="5"/>
      <c r="M111" s="9"/>
      <c r="N111" s="7"/>
    </row>
    <row r="112" spans="6:14" ht="14.5" x14ac:dyDescent="0.35">
      <c r="G112" s="4"/>
      <c r="H112" s="3"/>
      <c r="L112" s="5"/>
      <c r="M112" s="9"/>
      <c r="N112" s="7"/>
    </row>
    <row r="113" spans="7:14" ht="14.5" x14ac:dyDescent="0.35">
      <c r="G113" s="4"/>
      <c r="H113" s="3"/>
      <c r="L113" s="5"/>
      <c r="M113" s="9"/>
      <c r="N113" s="7"/>
    </row>
    <row r="114" spans="7:14" ht="14.5" x14ac:dyDescent="0.35">
      <c r="G114" s="4"/>
      <c r="H114" s="3"/>
      <c r="L114" s="5"/>
      <c r="M114" s="9"/>
      <c r="N114" s="7"/>
    </row>
    <row r="115" spans="7:14" ht="14.5" x14ac:dyDescent="0.35">
      <c r="G115" s="4"/>
      <c r="H115" s="3"/>
      <c r="L115" s="5"/>
      <c r="M115" s="9"/>
      <c r="N115" s="7"/>
    </row>
    <row r="116" spans="7:14" ht="14.5" x14ac:dyDescent="0.35">
      <c r="G116" s="4"/>
      <c r="H116" s="3"/>
      <c r="L116" s="5"/>
      <c r="M116" s="9"/>
      <c r="N116" s="7"/>
    </row>
    <row r="117" spans="7:14" ht="14.5" x14ac:dyDescent="0.35">
      <c r="G117" s="4"/>
      <c r="H117" s="3"/>
      <c r="L117" s="5"/>
      <c r="M117" s="9"/>
      <c r="N117" s="7"/>
    </row>
    <row r="118" spans="7:14" ht="14.5" x14ac:dyDescent="0.35">
      <c r="G118" s="4"/>
      <c r="H118" s="3"/>
      <c r="L118" s="5"/>
      <c r="M118" s="9"/>
      <c r="N118" s="7"/>
    </row>
    <row r="119" spans="7:14" ht="14.5" x14ac:dyDescent="0.35">
      <c r="G119" s="4"/>
      <c r="H119" s="3"/>
      <c r="L119" s="5"/>
      <c r="M119" s="9"/>
      <c r="N119" s="7"/>
    </row>
    <row r="120" spans="7:14" ht="14.5" x14ac:dyDescent="0.35">
      <c r="G120" s="4"/>
      <c r="H120" s="3"/>
      <c r="L120" s="5"/>
      <c r="M120" s="9"/>
      <c r="N120" s="7"/>
    </row>
    <row r="121" spans="7:14" ht="14.5" x14ac:dyDescent="0.35">
      <c r="G121" s="4"/>
      <c r="H121" s="3"/>
      <c r="L121" s="5"/>
      <c r="M121" s="9"/>
      <c r="N121" s="7"/>
    </row>
    <row r="122" spans="7:14" ht="14.5" x14ac:dyDescent="0.35">
      <c r="G122" s="4"/>
      <c r="H122" s="3"/>
      <c r="L122" s="5"/>
      <c r="M122" s="9"/>
      <c r="N122" s="7"/>
    </row>
    <row r="123" spans="7:14" ht="14.5" x14ac:dyDescent="0.35">
      <c r="G123" s="4"/>
      <c r="H123" s="3"/>
      <c r="L123" s="5"/>
      <c r="M123" s="9"/>
      <c r="N123" s="7"/>
    </row>
    <row r="124" spans="7:14" ht="14.5" x14ac:dyDescent="0.35">
      <c r="G124" s="4"/>
      <c r="H124" s="3"/>
      <c r="L124" s="5"/>
      <c r="M124" s="9"/>
      <c r="N124" s="7"/>
    </row>
    <row r="125" spans="7:14" ht="14.5" x14ac:dyDescent="0.35">
      <c r="G125" s="4"/>
      <c r="H125" s="3"/>
      <c r="L125" s="5"/>
      <c r="M125" s="9"/>
      <c r="N125" s="7"/>
    </row>
    <row r="126" spans="7:14" ht="14.5" x14ac:dyDescent="0.35">
      <c r="G126" s="4"/>
      <c r="H126" s="3"/>
      <c r="L126" s="5"/>
      <c r="M126" s="9"/>
      <c r="N126" s="7"/>
    </row>
    <row r="127" spans="7:14" ht="14.5" x14ac:dyDescent="0.35">
      <c r="G127" s="4"/>
      <c r="H127" s="3"/>
      <c r="L127" s="5"/>
      <c r="M127" s="9"/>
      <c r="N127" s="7"/>
    </row>
    <row r="128" spans="7:14" ht="14.5" x14ac:dyDescent="0.35">
      <c r="G128" s="4"/>
      <c r="H128" s="3"/>
      <c r="L128" s="5"/>
      <c r="M128" s="9"/>
      <c r="N128" s="7"/>
    </row>
    <row r="129" spans="7:14" ht="14.5" x14ac:dyDescent="0.35">
      <c r="G129" s="4"/>
      <c r="H129" s="3"/>
      <c r="L129" s="5"/>
      <c r="M129" s="9"/>
      <c r="N129" s="7"/>
    </row>
    <row r="130" spans="7:14" ht="14.5" x14ac:dyDescent="0.35">
      <c r="G130" s="4"/>
      <c r="H130" s="3"/>
      <c r="L130" s="5"/>
      <c r="M130" s="9"/>
      <c r="N130" s="7"/>
    </row>
    <row r="131" spans="7:14" ht="14.5" x14ac:dyDescent="0.35">
      <c r="G131" s="4"/>
      <c r="H131" s="3"/>
      <c r="L131" s="5"/>
      <c r="M131" s="9"/>
      <c r="N131" s="7"/>
    </row>
    <row r="132" spans="7:14" ht="14.5" x14ac:dyDescent="0.35">
      <c r="G132" s="4"/>
      <c r="H132" s="3"/>
      <c r="L132" s="5"/>
      <c r="M132" s="9"/>
      <c r="N132" s="7"/>
    </row>
    <row r="133" spans="7:14" ht="14.5" x14ac:dyDescent="0.35">
      <c r="G133" s="4"/>
      <c r="H133" s="3"/>
      <c r="L133" s="5"/>
      <c r="M133" s="9"/>
      <c r="N133" s="7"/>
    </row>
    <row r="134" spans="7:14" ht="14.5" x14ac:dyDescent="0.35">
      <c r="G134" s="4"/>
      <c r="H134" s="3"/>
      <c r="L134" s="5"/>
      <c r="M134" s="9"/>
      <c r="N134" s="7"/>
    </row>
    <row r="135" spans="7:14" ht="14.5" x14ac:dyDescent="0.35">
      <c r="G135" s="4"/>
      <c r="H135" s="3"/>
      <c r="L135" s="5"/>
      <c r="M135" s="9"/>
      <c r="N135" s="7"/>
    </row>
    <row r="136" spans="7:14" ht="14.5" x14ac:dyDescent="0.35">
      <c r="H136" s="3"/>
      <c r="N136" s="7"/>
    </row>
    <row r="137" spans="7:14" ht="14.5" x14ac:dyDescent="0.35">
      <c r="H137" s="3"/>
      <c r="N137" s="7"/>
    </row>
    <row r="138" spans="7:14" ht="14.5" x14ac:dyDescent="0.35">
      <c r="H138" s="3"/>
      <c r="N138" s="7"/>
    </row>
    <row r="139" spans="7:14" ht="14.5" x14ac:dyDescent="0.35">
      <c r="H139" s="3"/>
      <c r="N139" s="7"/>
    </row>
    <row r="140" spans="7:14" ht="14.5" x14ac:dyDescent="0.35">
      <c r="H140" s="3"/>
      <c r="N140" s="7"/>
    </row>
    <row r="141" spans="7:14" ht="14.5" x14ac:dyDescent="0.35">
      <c r="H141" s="3"/>
      <c r="N141" s="7"/>
    </row>
    <row r="142" spans="7:14" ht="14.5" x14ac:dyDescent="0.35">
      <c r="H142" s="3"/>
      <c r="I142" s="3"/>
      <c r="L142" s="5"/>
      <c r="M142" s="9"/>
      <c r="N142" s="7"/>
    </row>
    <row r="143" spans="7:14" ht="14.5" x14ac:dyDescent="0.35">
      <c r="H143" s="3"/>
      <c r="I143" s="3"/>
      <c r="L143" s="5"/>
      <c r="M143" s="9"/>
      <c r="N143" s="7"/>
    </row>
    <row r="144" spans="7:14" ht="14.5" x14ac:dyDescent="0.35">
      <c r="H144" s="3"/>
      <c r="I144" s="3"/>
      <c r="L144" s="5"/>
      <c r="M144" s="9"/>
      <c r="N144" s="7"/>
    </row>
    <row r="145" spans="8:14" ht="14.5" x14ac:dyDescent="0.35">
      <c r="H145" s="3"/>
      <c r="I145" s="3"/>
      <c r="L145" s="5"/>
      <c r="M145" s="9"/>
      <c r="N145" s="7"/>
    </row>
    <row r="146" spans="8:14" ht="14.5" x14ac:dyDescent="0.35">
      <c r="H146" s="3"/>
      <c r="I146" s="3"/>
      <c r="L146" s="5"/>
      <c r="M146" s="9"/>
      <c r="N146" s="7"/>
    </row>
    <row r="147" spans="8:14" ht="14.5" x14ac:dyDescent="0.35">
      <c r="H147" s="3"/>
      <c r="I147" s="3"/>
      <c r="L147" s="5"/>
      <c r="M147" s="9"/>
      <c r="N147" s="7"/>
    </row>
    <row r="148" spans="8:14" ht="14.5" x14ac:dyDescent="0.35">
      <c r="H148" s="3"/>
      <c r="I148" s="3"/>
      <c r="N148" s="7"/>
    </row>
    <row r="149" spans="8:14" ht="14.5" x14ac:dyDescent="0.35">
      <c r="H149" s="3"/>
      <c r="I149" s="3"/>
      <c r="N149" s="7"/>
    </row>
    <row r="150" spans="8:14" ht="14.5" x14ac:dyDescent="0.35">
      <c r="H150" s="3"/>
      <c r="I150" s="3"/>
      <c r="N150" s="7"/>
    </row>
    <row r="151" spans="8:14" ht="14.5" x14ac:dyDescent="0.35">
      <c r="H151" s="3"/>
      <c r="I151" s="3"/>
      <c r="N151" s="7"/>
    </row>
    <row r="152" spans="8:14" ht="14.5" x14ac:dyDescent="0.35">
      <c r="H152" s="3"/>
      <c r="I152" s="3"/>
      <c r="N152" s="7"/>
    </row>
    <row r="153" spans="8:14" ht="14.5" x14ac:dyDescent="0.35">
      <c r="H153" s="3"/>
      <c r="I153" s="3"/>
      <c r="N153" s="7"/>
    </row>
    <row r="154" spans="8:14" ht="14.5" x14ac:dyDescent="0.35">
      <c r="H154" s="3"/>
      <c r="I154" s="3"/>
      <c r="N154" s="7"/>
    </row>
    <row r="155" spans="8:14" ht="14.5" x14ac:dyDescent="0.35">
      <c r="H155" s="3"/>
      <c r="I155" s="3"/>
      <c r="N155" s="7"/>
    </row>
    <row r="156" spans="8:14" ht="14.5" x14ac:dyDescent="0.35">
      <c r="H156" s="3"/>
      <c r="I156" s="3"/>
      <c r="N156" s="7"/>
    </row>
    <row r="157" spans="8:14" ht="14.5" x14ac:dyDescent="0.35">
      <c r="H157" s="3"/>
      <c r="I157" s="3"/>
      <c r="N157" s="7"/>
    </row>
    <row r="158" spans="8:14" ht="14.5" x14ac:dyDescent="0.35">
      <c r="H158" s="3"/>
      <c r="I158" s="3"/>
      <c r="N158" s="7"/>
    </row>
    <row r="159" spans="8:14" ht="14.5" x14ac:dyDescent="0.35">
      <c r="H159" s="3"/>
      <c r="I159" s="3"/>
      <c r="N159" s="7"/>
    </row>
    <row r="160" spans="8:14" ht="14.5" x14ac:dyDescent="0.35">
      <c r="H160" s="3"/>
      <c r="I160" s="3"/>
      <c r="J160" s="3"/>
      <c r="N160" s="7"/>
    </row>
    <row r="161" spans="8:14" ht="14.5" x14ac:dyDescent="0.35">
      <c r="H161" s="3"/>
      <c r="I161" s="3"/>
      <c r="J161" s="3"/>
      <c r="L161" s="3"/>
      <c r="M161" s="3"/>
      <c r="N161" s="7"/>
    </row>
    <row r="162" spans="8:14" ht="14.5" x14ac:dyDescent="0.35">
      <c r="H162" s="3"/>
      <c r="I162" s="3"/>
      <c r="J162" s="3"/>
      <c r="L162" s="3"/>
      <c r="M162" s="3"/>
      <c r="N162" s="7"/>
    </row>
    <row r="163" spans="8:14" ht="14.5" x14ac:dyDescent="0.35">
      <c r="H163" s="3"/>
      <c r="I163" s="3"/>
      <c r="J163" s="3"/>
      <c r="L163" s="3"/>
      <c r="M163" s="3"/>
      <c r="N163" s="7"/>
    </row>
    <row r="164" spans="8:14" ht="14.5" x14ac:dyDescent="0.35">
      <c r="H164" s="3"/>
      <c r="I164" s="3"/>
      <c r="J164" s="3"/>
      <c r="L164" s="3"/>
      <c r="M164" s="3"/>
      <c r="N164" s="7"/>
    </row>
    <row r="165" spans="8:14" ht="14.5" x14ac:dyDescent="0.35">
      <c r="H165" s="3"/>
      <c r="I165" s="3"/>
      <c r="J165" s="3"/>
      <c r="L165" s="3"/>
      <c r="M165" s="3"/>
      <c r="N165" s="7"/>
    </row>
    <row r="166" spans="8:14" ht="14.5" x14ac:dyDescent="0.35">
      <c r="I166" s="3"/>
      <c r="J166" s="3"/>
      <c r="K166" s="3"/>
      <c r="L166" s="3"/>
      <c r="M166" s="3"/>
      <c r="N166" s="7"/>
    </row>
    <row r="167" spans="8:14" ht="14.5" x14ac:dyDescent="0.35">
      <c r="I167" s="3"/>
      <c r="J167" s="3"/>
      <c r="K167" s="3"/>
      <c r="L167" s="3"/>
      <c r="M167" s="3"/>
      <c r="N167" s="7"/>
    </row>
    <row r="168" spans="8:14" ht="14.5" x14ac:dyDescent="0.35">
      <c r="I168" s="3"/>
      <c r="J168" s="3"/>
      <c r="K168" s="3"/>
      <c r="L168" s="3"/>
      <c r="M168" s="3"/>
      <c r="N168" s="7"/>
    </row>
    <row r="169" spans="8:14" ht="14.5" x14ac:dyDescent="0.35">
      <c r="I169" s="3"/>
      <c r="J169" s="3"/>
      <c r="K169" s="3"/>
      <c r="L169" s="3"/>
      <c r="M169" s="3"/>
      <c r="N169" s="7"/>
    </row>
    <row r="170" spans="8:14" ht="14.5" x14ac:dyDescent="0.35">
      <c r="I170" s="3"/>
      <c r="J170" s="3"/>
      <c r="K170" s="3"/>
      <c r="L170" s="3"/>
      <c r="M170" s="3"/>
      <c r="N170" s="7"/>
    </row>
    <row r="171" spans="8:14" ht="14.5" x14ac:dyDescent="0.35">
      <c r="I171" s="3"/>
      <c r="J171" s="3"/>
      <c r="K171" s="3"/>
      <c r="L171" s="3"/>
      <c r="M171" s="3"/>
      <c r="N171" s="7"/>
    </row>
    <row r="172" spans="8:14" ht="14.5" x14ac:dyDescent="0.35">
      <c r="I172" s="3"/>
      <c r="J172" s="3"/>
      <c r="K172" s="3"/>
      <c r="L172" s="3"/>
      <c r="M172" s="3"/>
      <c r="N172" s="7"/>
    </row>
    <row r="173" spans="8:14" ht="14.5" x14ac:dyDescent="0.35">
      <c r="I173" s="3"/>
      <c r="J173" s="3"/>
      <c r="K173" s="3"/>
      <c r="L173" s="3"/>
      <c r="M173" s="3"/>
      <c r="N173" s="7"/>
    </row>
    <row r="174" spans="8:14" ht="14.5" x14ac:dyDescent="0.35">
      <c r="I174" s="3"/>
      <c r="J174" s="3"/>
      <c r="K174" s="3"/>
      <c r="L174" s="3"/>
      <c r="M174" s="3"/>
      <c r="N174" s="7"/>
    </row>
    <row r="175" spans="8:14" ht="14.5" x14ac:dyDescent="0.35">
      <c r="I175" s="3"/>
      <c r="J175" s="3"/>
      <c r="K175" s="3"/>
      <c r="L175" s="3"/>
      <c r="M175" s="3"/>
      <c r="N175" s="7"/>
    </row>
    <row r="176" spans="8:14" ht="14.5" x14ac:dyDescent="0.35">
      <c r="I176" s="3"/>
      <c r="J176" s="3"/>
      <c r="K176" s="3"/>
      <c r="L176" s="3"/>
      <c r="M176" s="3"/>
      <c r="N176" s="7"/>
    </row>
    <row r="177" spans="8:14" ht="14.5" x14ac:dyDescent="0.35">
      <c r="I177" s="3"/>
      <c r="J177" s="3"/>
      <c r="K177" s="3"/>
      <c r="L177" s="3"/>
      <c r="M177" s="3"/>
      <c r="N177" s="7"/>
    </row>
    <row r="178" spans="8:14" ht="14.5" x14ac:dyDescent="0.35">
      <c r="I178" s="3"/>
      <c r="J178" s="3"/>
      <c r="K178" s="3"/>
      <c r="L178" s="3"/>
      <c r="M178" s="3"/>
      <c r="N178" s="7"/>
    </row>
    <row r="179" spans="8:14" ht="14.5" x14ac:dyDescent="0.35">
      <c r="I179" s="3"/>
      <c r="J179" s="3"/>
      <c r="K179" s="3"/>
      <c r="L179" s="3"/>
      <c r="M179" s="3"/>
      <c r="N179" s="7"/>
    </row>
    <row r="180" spans="8:14" ht="14.5" x14ac:dyDescent="0.35">
      <c r="I180" s="3"/>
      <c r="J180" s="3"/>
      <c r="K180" s="3"/>
      <c r="L180" s="3"/>
      <c r="M180" s="3"/>
      <c r="N180" s="7"/>
    </row>
    <row r="181" spans="8:14" x14ac:dyDescent="0.3">
      <c r="I181" s="3"/>
      <c r="J181" s="3"/>
      <c r="L181" s="3"/>
      <c r="M181" s="3"/>
    </row>
    <row r="182" spans="8:14" x14ac:dyDescent="0.3">
      <c r="H182" s="3"/>
      <c r="I182" s="3"/>
      <c r="J182" s="3"/>
      <c r="K182" s="3"/>
      <c r="L182" s="3"/>
      <c r="M182" s="3"/>
    </row>
    <row r="183" spans="8:14" x14ac:dyDescent="0.3">
      <c r="H183" s="3"/>
      <c r="I183" s="3"/>
      <c r="J183" s="3"/>
      <c r="K183" s="3"/>
      <c r="L183" s="3"/>
      <c r="M183" s="3"/>
    </row>
    <row r="184" spans="8:14" x14ac:dyDescent="0.3">
      <c r="H184" s="3"/>
      <c r="I184" s="3"/>
      <c r="J184" s="3"/>
      <c r="K184" s="3"/>
      <c r="L184" s="3"/>
      <c r="M184" s="3"/>
    </row>
    <row r="185" spans="8:14" x14ac:dyDescent="0.3">
      <c r="H185" s="3"/>
      <c r="I185" s="3"/>
      <c r="J185" s="3"/>
      <c r="K185" s="3"/>
      <c r="L185" s="3"/>
      <c r="M185" s="3"/>
    </row>
    <row r="186" spans="8:14" x14ac:dyDescent="0.3">
      <c r="H186" s="3"/>
      <c r="I186" s="3"/>
      <c r="J186" s="3"/>
      <c r="K186" s="3"/>
      <c r="L186" s="3"/>
      <c r="M186" s="3"/>
    </row>
    <row r="187" spans="8:14" x14ac:dyDescent="0.3">
      <c r="H187" s="3"/>
      <c r="I187" s="3"/>
      <c r="J187" s="3"/>
      <c r="K187" s="3"/>
      <c r="L187" s="3"/>
      <c r="M187" s="3"/>
    </row>
    <row r="188" spans="8:14" x14ac:dyDescent="0.3">
      <c r="H188" s="3"/>
      <c r="I188" s="3"/>
      <c r="J188" s="3"/>
      <c r="K188" s="3"/>
      <c r="L188" s="3"/>
      <c r="M188" s="3"/>
    </row>
    <row r="189" spans="8:14" x14ac:dyDescent="0.3">
      <c r="H189" s="3"/>
      <c r="I189" s="3"/>
      <c r="J189" s="3"/>
      <c r="K189" s="3"/>
      <c r="L189" s="3"/>
      <c r="M189" s="3"/>
    </row>
    <row r="190" spans="8:14" x14ac:dyDescent="0.3">
      <c r="H190" s="3"/>
      <c r="I190" s="3"/>
      <c r="J190" s="3"/>
      <c r="K190" s="3"/>
      <c r="L190" s="3"/>
      <c r="M190" s="3"/>
    </row>
    <row r="191" spans="8:14" x14ac:dyDescent="0.3">
      <c r="H191" s="3"/>
      <c r="I191" s="3"/>
      <c r="J191" s="3"/>
      <c r="K191" s="3"/>
      <c r="L191" s="3"/>
      <c r="M191" s="3"/>
    </row>
    <row r="192" spans="8:14" x14ac:dyDescent="0.3">
      <c r="H192" s="3"/>
      <c r="I192" s="3"/>
      <c r="J192" s="3"/>
      <c r="K192" s="3"/>
      <c r="L192" s="3"/>
      <c r="M192" s="3"/>
    </row>
    <row r="193" spans="8:13" x14ac:dyDescent="0.3">
      <c r="H193" s="3"/>
      <c r="I193" s="3"/>
      <c r="J193" s="3"/>
      <c r="K193" s="3"/>
      <c r="L193" s="3"/>
      <c r="M193" s="3"/>
    </row>
    <row r="194" spans="8:13" x14ac:dyDescent="0.3">
      <c r="H194" s="3"/>
      <c r="I194" s="3"/>
      <c r="J194" s="3"/>
      <c r="K194" s="3"/>
      <c r="L194" s="3"/>
      <c r="M194" s="3"/>
    </row>
    <row r="195" spans="8:13" x14ac:dyDescent="0.3">
      <c r="H195" s="3"/>
      <c r="I195" s="3"/>
      <c r="J195" s="3"/>
      <c r="K195" s="3"/>
      <c r="L195" s="3"/>
      <c r="M195" s="3"/>
    </row>
    <row r="196" spans="8:13" x14ac:dyDescent="0.3">
      <c r="H196" s="3"/>
      <c r="I196" s="3"/>
      <c r="J196" s="3"/>
      <c r="K196" s="3"/>
      <c r="L196" s="3"/>
      <c r="M196" s="3"/>
    </row>
    <row r="197" spans="8:13" x14ac:dyDescent="0.3">
      <c r="H197" s="3"/>
      <c r="I197" s="3"/>
      <c r="J197" s="3"/>
      <c r="K197" s="3"/>
      <c r="L197" s="3"/>
      <c r="M197" s="3"/>
    </row>
    <row r="198" spans="8:13" x14ac:dyDescent="0.3">
      <c r="H198" s="3"/>
      <c r="I198" s="3"/>
      <c r="J198" s="3"/>
      <c r="K198" s="3"/>
      <c r="L198" s="3"/>
      <c r="M198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9B9B6F59CC1489A688F6A79BD902A" ma:contentTypeVersion="4" ma:contentTypeDescription="Create a new document." ma:contentTypeScope="" ma:versionID="e30d526c7bf6c5a1974de89534c3a447">
  <xsd:schema xmlns:xsd="http://www.w3.org/2001/XMLSchema" xmlns:xs="http://www.w3.org/2001/XMLSchema" xmlns:p="http://schemas.microsoft.com/office/2006/metadata/properties" xmlns:ns3="dfc0ebf9-8f33-46e6-bcbb-3df9b14e7c60" targetNamespace="http://schemas.microsoft.com/office/2006/metadata/properties" ma:root="true" ma:fieldsID="9ffee30c1081140991a49b1dfcc1083d" ns3:_="">
    <xsd:import namespace="dfc0ebf9-8f33-46e6-bcbb-3df9b14e7c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0ebf9-8f33-46e6-bcbb-3df9b14e7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214D7D-7E57-4C44-8427-DA3489A03D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FAB518-A390-4091-8FCF-52E14AE3EF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0ebf9-8f33-46e6-bcbb-3df9b14e7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DBB1D-E92C-4FDA-84FE-C541CE60748B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dfc0ebf9-8f33-46e6-bcbb-3df9b14e7c6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Reactions</vt:lpstr>
      <vt:lpstr>Fitting Data</vt:lpstr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Eagan</dc:creator>
  <cp:lastModifiedBy>Nathaniel Eagan</cp:lastModifiedBy>
  <dcterms:created xsi:type="dcterms:W3CDTF">2021-11-02T17:23:26Z</dcterms:created>
  <dcterms:modified xsi:type="dcterms:W3CDTF">2022-11-29T13:21:06Z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0x0101000D19B9B6F59CC1489A688F6A79BD902A</vt:lpwstr>
  </property>
</Properties>
</file>