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T:\Elections\Voting Systems\CORLA\2017 Coordinated RLA\Ballot Polling\Douglas\Round 2\"/>
    </mc:Choice>
  </mc:AlternateContent>
  <bookViews>
    <workbookView xWindow="0" yWindow="0" windowWidth="19200" windowHeight="8205"/>
  </bookViews>
  <sheets>
    <sheet name="Sheet1" sheetId="1" r:id="rId1"/>
    <sheet name="Tally Sheets" sheetId="2" r:id="rId2"/>
    <sheet name="Sheet2" sheetId="3" r:id="rId3"/>
  </sheets>
  <externalReferences>
    <externalReference r:id="rId4"/>
  </externalReferences>
  <definedNames>
    <definedName name="_xlnm._FilterDatabase" localSheetId="2" hidden="1">Sheet2!$A$1:$E$198</definedName>
    <definedName name="_xlnm.Print_Area" localSheetId="1">'Tally Sheets'!$A:$AA</definedName>
    <definedName name="_xlnm.Print_Titles" localSheetId="1">'Tally Sheets'!$1:$2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2" l="1"/>
  <c r="A60" i="2"/>
  <c r="A57" i="2"/>
  <c r="A56" i="2"/>
  <c r="AA53" i="2"/>
  <c r="A53" i="2"/>
  <c r="AA52" i="2"/>
  <c r="A52" i="2"/>
  <c r="AA47" i="2"/>
  <c r="A47" i="2"/>
  <c r="AA46" i="2"/>
  <c r="A46" i="2"/>
  <c r="B57" i="2" l="1"/>
  <c r="B56" i="2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12" i="3"/>
  <c r="D13" i="3"/>
  <c r="D14" i="3"/>
  <c r="D15" i="3"/>
  <c r="D16" i="3"/>
  <c r="D17" i="3"/>
  <c r="D18" i="3"/>
  <c r="D19" i="3"/>
  <c r="D20" i="3"/>
  <c r="D21" i="3"/>
  <c r="D11" i="3"/>
  <c r="D3" i="3"/>
  <c r="D4" i="3"/>
  <c r="D5" i="3"/>
  <c r="D6" i="3"/>
  <c r="D7" i="3"/>
  <c r="D8" i="3"/>
  <c r="D9" i="3"/>
  <c r="D10" i="3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2" i="1"/>
  <c r="D2" i="3"/>
  <c r="E194" i="3" l="1"/>
  <c r="E186" i="3"/>
  <c r="E178" i="3"/>
  <c r="E170" i="3"/>
  <c r="E162" i="3"/>
  <c r="E154" i="3"/>
  <c r="E146" i="3"/>
  <c r="E138" i="3"/>
  <c r="E130" i="3"/>
  <c r="E122" i="3"/>
  <c r="E114" i="3"/>
  <c r="E106" i="3"/>
  <c r="E197" i="3"/>
  <c r="E189" i="3"/>
  <c r="E165" i="3"/>
  <c r="E141" i="3"/>
  <c r="E117" i="3"/>
  <c r="E6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181" i="3"/>
  <c r="E157" i="3"/>
  <c r="E133" i="3"/>
  <c r="E109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173" i="3"/>
  <c r="E149" i="3"/>
  <c r="E125" i="3"/>
  <c r="E95" i="3"/>
  <c r="E79" i="3"/>
  <c r="E63" i="3"/>
  <c r="E47" i="3"/>
  <c r="E31" i="3"/>
  <c r="E17" i="3"/>
  <c r="E41" i="3"/>
  <c r="E171" i="3"/>
  <c r="E111" i="3"/>
  <c r="E56" i="3"/>
  <c r="E101" i="3"/>
  <c r="E86" i="3"/>
  <c r="E70" i="3"/>
  <c r="E54" i="3"/>
  <c r="E38" i="3"/>
  <c r="E23" i="3"/>
  <c r="E8" i="3"/>
  <c r="E49" i="3"/>
  <c r="E191" i="3"/>
  <c r="E147" i="3"/>
  <c r="E103" i="3"/>
  <c r="E64" i="3"/>
  <c r="E20" i="3"/>
  <c r="E188" i="3"/>
  <c r="E172" i="3"/>
  <c r="E156" i="3"/>
  <c r="E140" i="3"/>
  <c r="E124" i="3"/>
  <c r="E108" i="3"/>
  <c r="E89" i="3"/>
  <c r="E65" i="3"/>
  <c r="E19" i="3"/>
  <c r="E163" i="3"/>
  <c r="E119" i="3"/>
  <c r="E76" i="3"/>
  <c r="E12" i="3"/>
  <c r="E2" i="3"/>
  <c r="E91" i="3"/>
  <c r="E75" i="3"/>
  <c r="E59" i="3"/>
  <c r="E43" i="3"/>
  <c r="E27" i="3"/>
  <c r="E4" i="3"/>
  <c r="E22" i="3"/>
  <c r="E155" i="3"/>
  <c r="E92" i="3"/>
  <c r="E44" i="3"/>
  <c r="E98" i="3"/>
  <c r="E82" i="3"/>
  <c r="E66" i="3"/>
  <c r="E50" i="3"/>
  <c r="E34" i="3"/>
  <c r="E14" i="3"/>
  <c r="E81" i="3"/>
  <c r="E45" i="3"/>
  <c r="E179" i="3"/>
  <c r="E135" i="3"/>
  <c r="E96" i="3"/>
  <c r="E52" i="3"/>
  <c r="E10" i="3"/>
  <c r="E184" i="3"/>
  <c r="E168" i="3"/>
  <c r="E152" i="3"/>
  <c r="E136" i="3"/>
  <c r="E120" i="3"/>
  <c r="E104" i="3"/>
  <c r="E85" i="3"/>
  <c r="E53" i="3"/>
  <c r="E9" i="3"/>
  <c r="E151" i="3"/>
  <c r="E107" i="3"/>
  <c r="E60" i="3"/>
  <c r="E3" i="3"/>
  <c r="E195" i="3"/>
  <c r="E87" i="3"/>
  <c r="E71" i="3"/>
  <c r="E55" i="3"/>
  <c r="E39" i="3"/>
  <c r="E24" i="3"/>
  <c r="E7" i="3"/>
  <c r="E11" i="3"/>
  <c r="E143" i="3"/>
  <c r="E80" i="3"/>
  <c r="E32" i="3"/>
  <c r="E94" i="3"/>
  <c r="E78" i="3"/>
  <c r="E62" i="3"/>
  <c r="E46" i="3"/>
  <c r="E30" i="3"/>
  <c r="E18" i="3"/>
  <c r="E69" i="3"/>
  <c r="E33" i="3"/>
  <c r="E167" i="3"/>
  <c r="E123" i="3"/>
  <c r="E84" i="3"/>
  <c r="E40" i="3"/>
  <c r="E196" i="3"/>
  <c r="E180" i="3"/>
  <c r="E164" i="3"/>
  <c r="E148" i="3"/>
  <c r="E132" i="3"/>
  <c r="E116" i="3"/>
  <c r="E97" i="3"/>
  <c r="E77" i="3"/>
  <c r="E37" i="3"/>
  <c r="E183" i="3"/>
  <c r="E139" i="3"/>
  <c r="E100" i="3"/>
  <c r="E48" i="3"/>
  <c r="E25" i="3"/>
  <c r="E99" i="3"/>
  <c r="E83" i="3"/>
  <c r="E67" i="3"/>
  <c r="E51" i="3"/>
  <c r="E35" i="3"/>
  <c r="E13" i="3"/>
  <c r="E57" i="3"/>
  <c r="E187" i="3"/>
  <c r="E131" i="3"/>
  <c r="E68" i="3"/>
  <c r="E16" i="3"/>
  <c r="E90" i="3"/>
  <c r="E74" i="3"/>
  <c r="E58" i="3"/>
  <c r="E42" i="3"/>
  <c r="E26" i="3"/>
  <c r="E5" i="3"/>
  <c r="E61" i="3"/>
  <c r="E15" i="3"/>
  <c r="E159" i="3"/>
  <c r="E115" i="3"/>
  <c r="E72" i="3"/>
  <c r="E28" i="3"/>
  <c r="E192" i="3"/>
  <c r="E176" i="3"/>
  <c r="E160" i="3"/>
  <c r="E144" i="3"/>
  <c r="E128" i="3"/>
  <c r="E112" i="3"/>
  <c r="E93" i="3"/>
  <c r="E73" i="3"/>
  <c r="E29" i="3"/>
  <c r="E175" i="3"/>
  <c r="E127" i="3"/>
  <c r="E88" i="3"/>
  <c r="E36" i="3"/>
  <c r="E21" i="3"/>
  <c r="B42" i="2"/>
  <c r="A41" i="2"/>
  <c r="A40" i="2"/>
  <c r="AA37" i="2"/>
  <c r="A37" i="2"/>
  <c r="AA36" i="2"/>
  <c r="A36" i="2"/>
  <c r="AA31" i="2"/>
  <c r="A31" i="2"/>
  <c r="AA30" i="2"/>
  <c r="A30" i="2"/>
  <c r="AA25" i="2"/>
  <c r="A25" i="2"/>
  <c r="AA24" i="2"/>
  <c r="A24" i="2"/>
  <c r="AA19" i="2"/>
  <c r="A19" i="2"/>
  <c r="AA18" i="2"/>
  <c r="A18" i="2"/>
  <c r="AA13" i="2"/>
  <c r="A13" i="2"/>
  <c r="AA12" i="2"/>
  <c r="A12" i="2"/>
  <c r="AA7" i="2"/>
  <c r="B41" i="2" s="1"/>
  <c r="B61" i="2" s="1"/>
  <c r="A7" i="2"/>
  <c r="AA6" i="2"/>
  <c r="A6" i="2"/>
  <c r="A2" i="2"/>
  <c r="A1" i="2"/>
  <c r="B40" i="2" l="1"/>
  <c r="B60" i="2" s="1"/>
</calcChain>
</file>

<file path=xl/sharedStrings.xml><?xml version="1.0" encoding="utf-8"?>
<sst xmlns="http://schemas.openxmlformats.org/spreadsheetml/2006/main" count="252" uniqueCount="222">
  <si>
    <t>Location</t>
  </si>
  <si>
    <t>sorted_number</t>
  </si>
  <si>
    <t xml:space="preserve"> ballot</t>
  </si>
  <si>
    <t xml:space="preserve"> batch_label</t>
  </si>
  <si>
    <t xml:space="preserve"> which_ballot_in_batch</t>
  </si>
  <si>
    <t>County</t>
  </si>
  <si>
    <t># of ballots to audit</t>
  </si>
  <si>
    <t>Contest</t>
  </si>
  <si>
    <t># of candidates</t>
  </si>
  <si>
    <t>Candidate 1</t>
  </si>
  <si>
    <t>Candidate 2</t>
  </si>
  <si>
    <t>Douglas</t>
  </si>
  <si>
    <t>Douglas County School District RE-1 School Board Director, District G</t>
  </si>
  <si>
    <t>Debora Scheffel</t>
  </si>
  <si>
    <t>Krista Holtzmann</t>
  </si>
  <si>
    <t>Ballot Number</t>
  </si>
  <si>
    <t>Row Total</t>
  </si>
  <si>
    <t>Batch</t>
  </si>
  <si>
    <t>Ballot Position</t>
  </si>
  <si>
    <t>Round #1</t>
  </si>
  <si>
    <t>Totals</t>
  </si>
  <si>
    <t>sorted_number, ballot, batch_label, which_ballot_in_batch</t>
  </si>
  <si>
    <t>1, 1716, 7019, 17</t>
  </si>
  <si>
    <t>2, 2918, 7031, 97</t>
  </si>
  <si>
    <t>3, 3297, 7035, 76</t>
  </si>
  <si>
    <t>4, 3496, 7037, 75</t>
  </si>
  <si>
    <t>5, 3512, 7037, 91</t>
  </si>
  <si>
    <t>6, 4972, 7052, 51</t>
  </si>
  <si>
    <t>7, 6648, 7069, 29</t>
  </si>
  <si>
    <t>8, 6720, 7070, 1</t>
  </si>
  <si>
    <t>9, 7368, 7076, 49</t>
  </si>
  <si>
    <t>10, 7431, 7077, 12</t>
  </si>
  <si>
    <t>11, 7983, 7082, 64</t>
  </si>
  <si>
    <t>12, 8205, 7084, 86</t>
  </si>
  <si>
    <t>13, 9052, 7093, 34</t>
  </si>
  <si>
    <t>14, 10134, 7104, 17</t>
  </si>
  <si>
    <t>15, 10401, 7106, 84</t>
  </si>
  <si>
    <t>16, 10666, 7109, 49</t>
  </si>
  <si>
    <t>17, 10932, 7112, 16</t>
  </si>
  <si>
    <t>18, 11502, 7117, 86</t>
  </si>
  <si>
    <t>19, 12277, 7125, 63</t>
  </si>
  <si>
    <t>20, 12374, 7126, 60</t>
  </si>
  <si>
    <t>21, 13160, 7135, 91</t>
  </si>
  <si>
    <t>22, 13730, 7141, 61</t>
  </si>
  <si>
    <t>23, 14037, 7144, 68</t>
  </si>
  <si>
    <t>24, 14349, 7147, 80</t>
  </si>
  <si>
    <t>25, 15097, 7155, 28</t>
  </si>
  <si>
    <t>26, 15114, 7155, 45</t>
  </si>
  <si>
    <t>27, 15519, 7159, 50</t>
  </si>
  <si>
    <t>28, 15993, 7164, 24</t>
  </si>
  <si>
    <t>29, 16221, 7166, 52</t>
  </si>
  <si>
    <t>30, 17737, 7181, 68</t>
  </si>
  <si>
    <t>31, 17841, 7182, 72</t>
  </si>
  <si>
    <t>32, 18731, 7213, 14</t>
  </si>
  <si>
    <t>33, 18972, 7215, 56</t>
  </si>
  <si>
    <t>34, 19320, 7219, 5</t>
  </si>
  <si>
    <t>35, 19729, 7223, 14</t>
  </si>
  <si>
    <t>36, 19929, 7225, 15</t>
  </si>
  <si>
    <t>37, 20072, 7226, 58</t>
  </si>
  <si>
    <t>38, 21937, 7245, 25</t>
  </si>
  <si>
    <t>39, 22021, 7246, 9</t>
  </si>
  <si>
    <t>40, 22027, 7246, 15</t>
  </si>
  <si>
    <t>41, 22056, 7246, 44</t>
  </si>
  <si>
    <t>42, 22256, 7248, 44</t>
  </si>
  <si>
    <t>43, 22510, 7251, 83</t>
  </si>
  <si>
    <t>44, 26152, 7288, 27</t>
  </si>
  <si>
    <t>45, 26395, 7290, 70</t>
  </si>
  <si>
    <t>46, 26415, 7290, 90</t>
  </si>
  <si>
    <t>47, 26645, 7293, 20</t>
  </si>
  <si>
    <t>48, 27254, 7299, 30</t>
  </si>
  <si>
    <t>49, 27978, 7306, 54</t>
  </si>
  <si>
    <t>50, 28264, 7309, 40</t>
  </si>
  <si>
    <t>51, 29338, 7321, 55</t>
  </si>
  <si>
    <t>52, 29339, 7321, 56</t>
  </si>
  <si>
    <t>53, 29553, 7323, 70</t>
  </si>
  <si>
    <t>54, 29953, 7327, 70</t>
  </si>
  <si>
    <t>55, 30421, 7332, 38</t>
  </si>
  <si>
    <t>56, 30577, 7333, 94</t>
  </si>
  <si>
    <t>57, 30901, 7337, 18</t>
  </si>
  <si>
    <t>58, 31270, 7340, 87</t>
  </si>
  <si>
    <t>59, 31333, 7341, 50</t>
  </si>
  <si>
    <t>60, 31590, 7344, 7</t>
  </si>
  <si>
    <t>61, 31938, 7347, 87</t>
  </si>
  <si>
    <t>62, 32231, 7351, 2</t>
  </si>
  <si>
    <t>63, 33411, 7362, 83</t>
  </si>
  <si>
    <t>64, 33413, 7362, 85</t>
  </si>
  <si>
    <t>65, 34871, 7377, 86</t>
  </si>
  <si>
    <t>66, 35678, 7385, 94</t>
  </si>
  <si>
    <t>67, 35886, 7388, 2</t>
  </si>
  <si>
    <t>68, 36018, 7389, 34</t>
  </si>
  <si>
    <t>69, 36513, 7402, 29</t>
  </si>
  <si>
    <t>70, 36602, 7403, 18</t>
  </si>
  <si>
    <t>71, 36767, 7404, 84</t>
  </si>
  <si>
    <t>72, 36965, 7406, 86</t>
  </si>
  <si>
    <t>73, 37556, 7412, 77</t>
  </si>
  <si>
    <t>74, 38777, 7424, 99</t>
  </si>
  <si>
    <t>75, 39024, 7427, 46</t>
  </si>
  <si>
    <t>76, 39126, 7428, 48</t>
  </si>
  <si>
    <t>77, 39287, 7430, 9</t>
  </si>
  <si>
    <t>78, 39971, 7436, 93</t>
  </si>
  <si>
    <t>79, 41776, 7458, 72</t>
  </si>
  <si>
    <t>80, 41808, 7459, 4</t>
  </si>
  <si>
    <t>81, 41839, 7459, 35</t>
  </si>
  <si>
    <t>82, 41842, 7459, 38</t>
  </si>
  <si>
    <t>83, 41869, 7459, 65</t>
  </si>
  <si>
    <t>84, 42753, 7468, 49</t>
  </si>
  <si>
    <t>85, 42924, 7470, 20</t>
  </si>
  <si>
    <t>86, 43230, 7473, 26</t>
  </si>
  <si>
    <t>87, 43281, 7473, 77</t>
  </si>
  <si>
    <t>88, 43492, 7476, 5</t>
  </si>
  <si>
    <t>89, 43538, 7476, 51</t>
  </si>
  <si>
    <t>90, 43799, 7479, 12</t>
  </si>
  <si>
    <t>91, 44072, 7481, 85</t>
  </si>
  <si>
    <t>92, 44439, 7485, 52</t>
  </si>
  <si>
    <t>93, 45139, 7492, 92</t>
  </si>
  <si>
    <t>94, 45239, 7493, 92</t>
  </si>
  <si>
    <t>95, 45529, 7496, 82</t>
  </si>
  <si>
    <t>96, 45859, 7500, 12</t>
  </si>
  <si>
    <t>97, 46464, 7506, 18</t>
  </si>
  <si>
    <t>98, 47624, 7519, 14</t>
  </si>
  <si>
    <t>99, 47693, 7519, 83</t>
  </si>
  <si>
    <t>100, 48236, 7525, 26</t>
  </si>
  <si>
    <t>101, 48719, 7530, 9</t>
  </si>
  <si>
    <t>102, 50287, 7547, 13</t>
  </si>
  <si>
    <t>103, 50452, 7548, 78</t>
  </si>
  <si>
    <t>104, 50567, 7549, 93</t>
  </si>
  <si>
    <t>105, 50728, 7551, 54</t>
  </si>
  <si>
    <t>106, 50864, 7552, 90</t>
  </si>
  <si>
    <t>107, 51850, 7562, 76</t>
  </si>
  <si>
    <t>108, 53232, 7577, 45</t>
  </si>
  <si>
    <t>109, 53752, 7582, 65</t>
  </si>
  <si>
    <t>110, 53883, 7583, 96</t>
  </si>
  <si>
    <t>111, 54031, 7586, 16</t>
  </si>
  <si>
    <t>112, 54515, 7591, 32</t>
  </si>
  <si>
    <t>113, 54940, 7595, 58</t>
  </si>
  <si>
    <t>114, 54960, 7595, 78</t>
  </si>
  <si>
    <t>115, 56526, 7611, 44</t>
  </si>
  <si>
    <t>116, 56732, 7613, 50</t>
  </si>
  <si>
    <t>117, 58996, 7641, 58</t>
  </si>
  <si>
    <t>118, 59046, 7642, 8</t>
  </si>
  <si>
    <t>119, 59062, 7642, 24</t>
  </si>
  <si>
    <t>120, 59260, 7648, 6</t>
  </si>
  <si>
    <t>121, 59929, 7656, 19</t>
  </si>
  <si>
    <t>122, 60396, 7660, 86</t>
  </si>
  <si>
    <t>123, 60439, 7661, 29</t>
  </si>
  <si>
    <t>124, 60807, 7664, 98</t>
  </si>
  <si>
    <t>125, 61043, 7667, 34</t>
  </si>
  <si>
    <t>126, 61124, 7668, 16</t>
  </si>
  <si>
    <t>127, 61212, 7669, 4</t>
  </si>
  <si>
    <t>128, 61395, 7670, 87</t>
  </si>
  <si>
    <t>129, 62087, 7679, 2</t>
  </si>
  <si>
    <t>130, 62297, 7681, 12</t>
  </si>
  <si>
    <t>131, 62373, 7681, 88</t>
  </si>
  <si>
    <t>132, 62464, 7682, 79</t>
  </si>
  <si>
    <t>133, 62586, 7684, 1</t>
  </si>
  <si>
    <t>134, 62641, 7684, 56</t>
  </si>
  <si>
    <t>135, 62677, 7684, 92</t>
  </si>
  <si>
    <t>136, 62950, 7687, 65</t>
  </si>
  <si>
    <t>137, 64554, 7703, 97</t>
  </si>
  <si>
    <t>138, 65655, 7716, 31</t>
  </si>
  <si>
    <t>139, 66061, 7720, 37</t>
  </si>
  <si>
    <t>140, 66367, 7723, 43</t>
  </si>
  <si>
    <t>141, 67175, 7731, 51</t>
  </si>
  <si>
    <t>142, 67188, 7731, 64</t>
  </si>
  <si>
    <t>143, 67612, 7735, 91</t>
  </si>
  <si>
    <t>144, 67856, 7738, 35</t>
  </si>
  <si>
    <t>145, 67940, 7740, 18</t>
  </si>
  <si>
    <t>146, 68011, 7740, 89</t>
  </si>
  <si>
    <t>147, 68414, 7744, 93</t>
  </si>
  <si>
    <t>148, 69807, 7758, 86</t>
  </si>
  <si>
    <t>149, 69836, 7759, 15</t>
  </si>
  <si>
    <t>150, 70043, 7761, 22</t>
  </si>
  <si>
    <t>151, 70328, 7764, 7</t>
  </si>
  <si>
    <t>152, 70647, 7767, 26</t>
  </si>
  <si>
    <t>153, 71128, 7772, 87</t>
  </si>
  <si>
    <t>154, 71155, 7773, 14</t>
  </si>
  <si>
    <t>155, 71189, 7773, 48</t>
  </si>
  <si>
    <t>156, 71363, 7775, 22</t>
  </si>
  <si>
    <t>157, 71533, 7776, 92</t>
  </si>
  <si>
    <t>158, 72172, 7783, 34</t>
  </si>
  <si>
    <t>159, 72302, 7785, 11</t>
  </si>
  <si>
    <t>160, 73357, 7795, 66</t>
  </si>
  <si>
    <t>161, 73430, 7796, 39</t>
  </si>
  <si>
    <t>162, 74162, 7803, 71</t>
  </si>
  <si>
    <t>163, 74822, 7811, 37</t>
  </si>
  <si>
    <t>164, 75344, 7816, 59</t>
  </si>
  <si>
    <t>165, 75837, 7821, 54</t>
  </si>
  <si>
    <t>166, 76334, 7826, 51</t>
  </si>
  <si>
    <t>167, 77106, 7834, 86</t>
  </si>
  <si>
    <t>168, 77802, 7841, 82</t>
  </si>
  <si>
    <t>169, 79278, 7857, 32</t>
  </si>
  <si>
    <t>170, 79782, 7862, 36</t>
  </si>
  <si>
    <t>171, 80146, 7866, 1</t>
  </si>
  <si>
    <t>172, 80306, 7869, 26</t>
  </si>
  <si>
    <t>173, 80341, 7869, 61</t>
  </si>
  <si>
    <t>174, 80417, 7870, 37</t>
  </si>
  <si>
    <t>175, 80568, 7871, 88</t>
  </si>
  <si>
    <t>176, 81086, 7877, 6</t>
  </si>
  <si>
    <t>177, 81816, 7884, 36</t>
  </si>
  <si>
    <t>178, 82756, 7893, 96</t>
  </si>
  <si>
    <t>179, 82959, 7895, 99</t>
  </si>
  <si>
    <t>180, 83680, 7903, 20</t>
  </si>
  <si>
    <t>181, 84132, 7907, 72</t>
  </si>
  <si>
    <t>182, 85701, 7924, 46</t>
  </si>
  <si>
    <t>183, 85934, 7927, 26</t>
  </si>
  <si>
    <t>184, 86015, 7928, 7</t>
  </si>
  <si>
    <t>185, 86388, 7931, 80</t>
  </si>
  <si>
    <t>186, 86566, 7933, 58</t>
  </si>
  <si>
    <t>187, 87227, 7940, 19</t>
  </si>
  <si>
    <t>188, 87263, 7940, 55</t>
  </si>
  <si>
    <t>189, 87283, 7940, 75</t>
  </si>
  <si>
    <t>190, 87501, 7942, 93</t>
  </si>
  <si>
    <t>191, 87830, 7946, 23</t>
  </si>
  <si>
    <t>192, 88203, 7949, 96</t>
  </si>
  <si>
    <t>193, 88914, 7957, 50</t>
  </si>
  <si>
    <t>194, 89392, 7962, 28</t>
  </si>
  <si>
    <t>195, 89819, 7984, 56</t>
  </si>
  <si>
    <t>196, 90114, 7987, 51</t>
  </si>
  <si>
    <t>197, 90365, 7990, 3</t>
  </si>
  <si>
    <t>Round #2</t>
  </si>
  <si>
    <t>All Rounds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</si>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</sst>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textRotation="90" wrapText="1"/>
    </xf>
    <xf numFmtId="0" fontId="0" fillId="0" borderId="1" xfId="0" applyBorder="1" applyAlignment="1" applyProtection="1">
      <alignment horizontal="center" textRotation="90" wrapText="1"/>
      <protection locked="0"/>
    </xf>
    <xf numFmtId="0" fontId="0" fillId="0" borderId="1" xfId="0" applyBorder="1" applyAlignment="1" applyProtection="1">
      <alignment horizontal="center" vertical="center" textRotation="90" wrapText="1"/>
      <protection locked="0"/>
    </xf>
    <xf numFmtId="0" fontId="2" fillId="0" borderId="1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textRotation="90" wrapText="1"/>
    </xf>
    <xf numFmtId="0" fontId="2" fillId="0" borderId="1" xfId="0" applyFont="1" applyBorder="1" applyAlignment="1" applyProtection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1</xdr:rowOff>
    </xdr:from>
    <xdr:to>
      <xdr:col>8</xdr:col>
      <xdr:colOff>4099167</xdr:colOff>
      <xdr:row>31</xdr:row>
      <xdr:rowOff>95251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333501"/>
          <a:ext cx="5318367" cy="466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33</xdr:row>
      <xdr:rowOff>0</xdr:rowOff>
    </xdr:from>
    <xdr:to>
      <xdr:col>8</xdr:col>
      <xdr:colOff>4132386</xdr:colOff>
      <xdr:row>39</xdr:row>
      <xdr:rowOff>52385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1232" y="6286500"/>
          <a:ext cx="5348654" cy="119538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8</xdr:col>
      <xdr:colOff>4120587</xdr:colOff>
      <xdr:row>47</xdr:row>
      <xdr:rowOff>131885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1231" y="7810500"/>
          <a:ext cx="5336856" cy="12748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ions/Voting%20Systems/CORLA/2017%20Coordinated%20RLA/Ballot%20Polling/Douglas/Douglas%20County%202017%20Coordinated%20Ballot%20Polling%20Tally%20Sheet%20Round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lly Sheets"/>
    </sheetNames>
    <sheetDataSet>
      <sheetData sheetId="0">
        <row r="5">
          <cell r="H5" t="str">
            <v>Debora Scheffel</v>
          </cell>
        </row>
        <row r="6">
          <cell r="H6" t="str">
            <v>Krista Holtzmann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98"/>
  <sheetViews>
    <sheetView tabSelected="1" topLeftCell="C1" zoomScale="130" zoomScaleNormal="130" workbookViewId="0">
      <pane ySplit="1" topLeftCell="A33" activePane="bottomLeft" state="frozen"/>
      <selection pane="bottomLeft" activeCell="K47" sqref="K47"/>
    </sheetView>
  </sheetViews>
  <sheetFormatPr defaultRowHeight="15" x14ac:dyDescent="0.25"/>
  <cols>
    <col min="1" max="1" width="14.85546875" style="1" bestFit="1" customWidth="1"/>
    <col min="2" max="2" width="6.5703125" style="1" bestFit="1" customWidth="1"/>
    <col min="3" max="3" width="11.7109375" style="1" bestFit="1" customWidth="1"/>
    <col min="4" max="4" width="21.85546875" style="1" bestFit="1" customWidth="1"/>
    <col min="5" max="5" width="8.42578125" bestFit="1" customWidth="1"/>
    <col min="8" max="8" width="18.28515625" style="2" bestFit="1" customWidth="1"/>
    <col min="9" max="9" width="62.140625" style="2" bestFit="1" customWidth="1"/>
    <col min="13" max="13" width="15.140625" hidden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t="s">
        <v>0</v>
      </c>
      <c r="F1" s="1" t="s">
        <v>221</v>
      </c>
      <c r="G1" s="1"/>
      <c r="H1" s="2" t="s">
        <v>5</v>
      </c>
      <c r="I1" s="2" t="s">
        <v>11</v>
      </c>
    </row>
    <row r="2" spans="1:13" x14ac:dyDescent="0.25">
      <c r="A2" s="1">
        <v>1</v>
      </c>
      <c r="B2" s="1">
        <v>1716</v>
      </c>
      <c r="C2" s="1">
        <v>7019</v>
      </c>
      <c r="D2" s="1">
        <v>17</v>
      </c>
      <c r="E2">
        <v>6</v>
      </c>
      <c r="F2" s="1">
        <v>1</v>
      </c>
      <c r="G2" s="1"/>
      <c r="H2" s="2" t="s">
        <v>6</v>
      </c>
      <c r="I2" s="2">
        <v>147</v>
      </c>
      <c r="M2" t="str">
        <f>B2&amp;", "&amp;C2&amp;", "&amp;D2</f>
        <v>1716, 7019, 17</v>
      </c>
    </row>
    <row r="3" spans="1:13" x14ac:dyDescent="0.25">
      <c r="A3" s="1">
        <v>2</v>
      </c>
      <c r="B3" s="1">
        <v>2918</v>
      </c>
      <c r="C3" s="1">
        <v>7031</v>
      </c>
      <c r="D3" s="1">
        <v>97</v>
      </c>
      <c r="E3">
        <v>6</v>
      </c>
      <c r="F3" s="1">
        <v>1</v>
      </c>
      <c r="G3" s="1"/>
      <c r="H3" s="2" t="s">
        <v>7</v>
      </c>
      <c r="I3" s="2" t="s">
        <v>12</v>
      </c>
      <c r="M3" t="str">
        <f t="shared" ref="M3:M66" si="0">B3&amp;", "&amp;C3&amp;", "&amp;D3</f>
        <v>2918, 7031, 97</v>
      </c>
    </row>
    <row r="4" spans="1:13" x14ac:dyDescent="0.25">
      <c r="A4" s="1">
        <v>3</v>
      </c>
      <c r="B4" s="1">
        <v>3297</v>
      </c>
      <c r="C4" s="1">
        <v>7035</v>
      </c>
      <c r="D4" s="1">
        <v>76</v>
      </c>
      <c r="E4">
        <v>10</v>
      </c>
      <c r="F4" s="1">
        <v>1</v>
      </c>
      <c r="G4" s="1"/>
      <c r="H4" s="2" t="s">
        <v>8</v>
      </c>
      <c r="I4" s="2">
        <v>2</v>
      </c>
      <c r="M4" t="str">
        <f t="shared" si="0"/>
        <v>3297, 7035, 76</v>
      </c>
    </row>
    <row r="5" spans="1:13" x14ac:dyDescent="0.25">
      <c r="A5" s="1">
        <v>4</v>
      </c>
      <c r="B5" s="1">
        <v>3496</v>
      </c>
      <c r="C5" s="1">
        <v>7037</v>
      </c>
      <c r="D5" s="1">
        <v>75</v>
      </c>
      <c r="E5">
        <v>8</v>
      </c>
      <c r="F5" s="1">
        <v>1</v>
      </c>
      <c r="G5" s="1"/>
      <c r="H5" s="2" t="s">
        <v>9</v>
      </c>
      <c r="I5" s="2" t="s">
        <v>13</v>
      </c>
      <c r="M5" t="str">
        <f t="shared" si="0"/>
        <v>3496, 7037, 75</v>
      </c>
    </row>
    <row r="6" spans="1:13" x14ac:dyDescent="0.25">
      <c r="A6" s="1">
        <v>5</v>
      </c>
      <c r="B6" s="1">
        <v>3512</v>
      </c>
      <c r="C6" s="1">
        <v>7037</v>
      </c>
      <c r="D6" s="1">
        <v>91</v>
      </c>
      <c r="E6">
        <v>8</v>
      </c>
      <c r="F6" s="1">
        <v>1</v>
      </c>
      <c r="G6" s="1"/>
      <c r="H6" s="2" t="s">
        <v>10</v>
      </c>
      <c r="I6" s="2" t="s">
        <v>14</v>
      </c>
      <c r="M6" t="str">
        <f t="shared" si="0"/>
        <v>3512, 7037, 91</v>
      </c>
    </row>
    <row r="7" spans="1:13" x14ac:dyDescent="0.25">
      <c r="A7" s="1">
        <v>6</v>
      </c>
      <c r="B7" s="1">
        <v>4972</v>
      </c>
      <c r="C7" s="1">
        <v>7052</v>
      </c>
      <c r="D7" s="1">
        <v>51</v>
      </c>
      <c r="E7">
        <v>10</v>
      </c>
      <c r="F7" s="1">
        <v>1</v>
      </c>
      <c r="G7" s="1"/>
      <c r="M7" t="str">
        <f t="shared" si="0"/>
        <v>4972, 7052, 51</v>
      </c>
    </row>
    <row r="8" spans="1:13" x14ac:dyDescent="0.25">
      <c r="A8" s="1">
        <v>7</v>
      </c>
      <c r="B8" s="1">
        <v>6648</v>
      </c>
      <c r="C8" s="1">
        <v>7069</v>
      </c>
      <c r="D8" s="1">
        <v>29</v>
      </c>
      <c r="E8">
        <v>6</v>
      </c>
      <c r="F8" s="1">
        <v>1</v>
      </c>
      <c r="G8" s="1"/>
      <c r="M8" t="str">
        <f t="shared" si="0"/>
        <v>6648, 7069, 29</v>
      </c>
    </row>
    <row r="9" spans="1:13" x14ac:dyDescent="0.25">
      <c r="A9" s="1">
        <v>8</v>
      </c>
      <c r="B9" s="1">
        <v>6720</v>
      </c>
      <c r="C9" s="1">
        <v>7070</v>
      </c>
      <c r="D9" s="1">
        <v>1</v>
      </c>
      <c r="E9">
        <v>6</v>
      </c>
      <c r="F9" s="1">
        <v>1</v>
      </c>
      <c r="G9" s="1"/>
      <c r="M9" t="str">
        <f t="shared" si="0"/>
        <v>6720, 7070, 1</v>
      </c>
    </row>
    <row r="10" spans="1:13" x14ac:dyDescent="0.25">
      <c r="A10" s="1">
        <v>9</v>
      </c>
      <c r="B10" s="1">
        <v>7431</v>
      </c>
      <c r="C10" s="1">
        <v>7077</v>
      </c>
      <c r="D10" s="1">
        <v>12</v>
      </c>
      <c r="E10">
        <v>16</v>
      </c>
      <c r="F10" s="1">
        <v>1</v>
      </c>
      <c r="G10" s="1"/>
      <c r="M10" t="str">
        <f t="shared" si="0"/>
        <v>7431, 7077, 12</v>
      </c>
    </row>
    <row r="11" spans="1:13" x14ac:dyDescent="0.25">
      <c r="A11" s="1">
        <v>10</v>
      </c>
      <c r="B11" s="1">
        <v>8205</v>
      </c>
      <c r="C11" s="1">
        <v>7084</v>
      </c>
      <c r="D11" s="1">
        <v>86</v>
      </c>
      <c r="E11">
        <v>25</v>
      </c>
      <c r="F11" s="1">
        <v>1</v>
      </c>
      <c r="G11" s="1"/>
      <c r="M11" t="str">
        <f t="shared" si="0"/>
        <v>8205, 7084, 86</v>
      </c>
    </row>
    <row r="12" spans="1:13" x14ac:dyDescent="0.25">
      <c r="A12" s="1">
        <v>11</v>
      </c>
      <c r="B12" s="1">
        <v>9052</v>
      </c>
      <c r="C12" s="1">
        <v>7093</v>
      </c>
      <c r="D12" s="1">
        <v>34</v>
      </c>
      <c r="E12">
        <v>10</v>
      </c>
      <c r="F12" s="1">
        <v>1</v>
      </c>
      <c r="G12" s="1"/>
      <c r="M12" t="str">
        <f t="shared" si="0"/>
        <v>9052, 7093, 34</v>
      </c>
    </row>
    <row r="13" spans="1:13" x14ac:dyDescent="0.25">
      <c r="A13" s="1">
        <v>12</v>
      </c>
      <c r="B13" s="1">
        <v>10134</v>
      </c>
      <c r="C13" s="1">
        <v>7104</v>
      </c>
      <c r="D13" s="1">
        <v>17</v>
      </c>
      <c r="E13">
        <v>16</v>
      </c>
      <c r="F13" s="1">
        <v>1</v>
      </c>
      <c r="G13" s="1"/>
      <c r="M13" t="str">
        <f t="shared" si="0"/>
        <v>10134, 7104, 17</v>
      </c>
    </row>
    <row r="14" spans="1:13" x14ac:dyDescent="0.25">
      <c r="A14" s="1">
        <v>13</v>
      </c>
      <c r="B14" s="1">
        <v>10401</v>
      </c>
      <c r="C14" s="1">
        <v>7106</v>
      </c>
      <c r="D14" s="1">
        <v>84</v>
      </c>
      <c r="E14">
        <v>16</v>
      </c>
      <c r="F14" s="1">
        <v>1</v>
      </c>
      <c r="G14" s="1"/>
      <c r="M14" t="str">
        <f t="shared" si="0"/>
        <v>10401, 7106, 84</v>
      </c>
    </row>
    <row r="15" spans="1:13" x14ac:dyDescent="0.25">
      <c r="A15" s="1">
        <v>14</v>
      </c>
      <c r="B15" s="1">
        <v>10666</v>
      </c>
      <c r="C15" s="1">
        <v>7109</v>
      </c>
      <c r="D15" s="1">
        <v>49</v>
      </c>
      <c r="E15">
        <v>25</v>
      </c>
      <c r="F15" s="1">
        <v>1</v>
      </c>
      <c r="G15" s="1"/>
      <c r="M15" t="str">
        <f t="shared" si="0"/>
        <v>10666, 7109, 49</v>
      </c>
    </row>
    <row r="16" spans="1:13" x14ac:dyDescent="0.25">
      <c r="A16" s="1">
        <v>15</v>
      </c>
      <c r="B16" s="1">
        <v>10932</v>
      </c>
      <c r="C16" s="1">
        <v>7112</v>
      </c>
      <c r="D16" s="1">
        <v>16</v>
      </c>
      <c r="E16">
        <v>29</v>
      </c>
      <c r="F16" s="1">
        <v>1</v>
      </c>
      <c r="G16" s="1"/>
      <c r="M16" t="str">
        <f t="shared" si="0"/>
        <v>10932, 7112, 16</v>
      </c>
    </row>
    <row r="17" spans="1:13" x14ac:dyDescent="0.25">
      <c r="A17" s="1">
        <v>16</v>
      </c>
      <c r="B17" s="1">
        <v>12277</v>
      </c>
      <c r="C17" s="1">
        <v>7125</v>
      </c>
      <c r="D17" s="1">
        <v>63</v>
      </c>
      <c r="E17">
        <v>21</v>
      </c>
      <c r="F17" s="1">
        <v>1</v>
      </c>
      <c r="G17" s="1"/>
      <c r="M17" t="str">
        <f t="shared" si="0"/>
        <v>12277, 7125, 63</v>
      </c>
    </row>
    <row r="18" spans="1:13" x14ac:dyDescent="0.25">
      <c r="A18" s="1">
        <v>17</v>
      </c>
      <c r="B18" s="1">
        <v>12374</v>
      </c>
      <c r="C18" s="1">
        <v>7126</v>
      </c>
      <c r="D18" s="1">
        <v>60</v>
      </c>
      <c r="E18">
        <v>21</v>
      </c>
      <c r="F18" s="1">
        <v>1</v>
      </c>
      <c r="G18" s="1"/>
      <c r="M18" t="str">
        <f t="shared" si="0"/>
        <v>12374, 7126, 60</v>
      </c>
    </row>
    <row r="19" spans="1:13" x14ac:dyDescent="0.25">
      <c r="A19" s="1">
        <v>18</v>
      </c>
      <c r="B19" s="1">
        <v>13160</v>
      </c>
      <c r="C19" s="1">
        <v>7135</v>
      </c>
      <c r="D19" s="1">
        <v>91</v>
      </c>
      <c r="E19">
        <v>21</v>
      </c>
      <c r="F19" s="1">
        <v>1</v>
      </c>
      <c r="G19" s="1"/>
      <c r="M19" t="str">
        <f t="shared" si="0"/>
        <v>13160, 7135, 91</v>
      </c>
    </row>
    <row r="20" spans="1:13" x14ac:dyDescent="0.25">
      <c r="A20" s="1">
        <v>19</v>
      </c>
      <c r="B20" s="1">
        <v>13730</v>
      </c>
      <c r="C20" s="1">
        <v>7141</v>
      </c>
      <c r="D20" s="1">
        <v>61</v>
      </c>
      <c r="E20">
        <v>21</v>
      </c>
      <c r="F20" s="1">
        <v>1</v>
      </c>
      <c r="G20" s="1"/>
      <c r="M20" t="str">
        <f t="shared" si="0"/>
        <v>13730, 7141, 61</v>
      </c>
    </row>
    <row r="21" spans="1:13" x14ac:dyDescent="0.25">
      <c r="A21" s="1">
        <v>20</v>
      </c>
      <c r="B21" s="1">
        <v>14037</v>
      </c>
      <c r="C21" s="1">
        <v>7144</v>
      </c>
      <c r="D21" s="1">
        <v>68</v>
      </c>
      <c r="E21">
        <v>21</v>
      </c>
      <c r="F21" s="1">
        <v>1</v>
      </c>
      <c r="G21" s="1"/>
      <c r="M21" t="str">
        <f t="shared" si="0"/>
        <v>14037, 7144, 68</v>
      </c>
    </row>
    <row r="22" spans="1:13" x14ac:dyDescent="0.25">
      <c r="A22" s="1">
        <v>21</v>
      </c>
      <c r="B22" s="1">
        <v>14349</v>
      </c>
      <c r="C22" s="1">
        <v>7147</v>
      </c>
      <c r="D22" s="1">
        <v>80</v>
      </c>
      <c r="E22">
        <v>10</v>
      </c>
      <c r="F22" s="1">
        <v>1</v>
      </c>
      <c r="G22" s="1"/>
      <c r="M22" t="str">
        <f t="shared" si="0"/>
        <v>14349, 7147, 80</v>
      </c>
    </row>
    <row r="23" spans="1:13" x14ac:dyDescent="0.25">
      <c r="A23" s="1">
        <v>22</v>
      </c>
      <c r="B23" s="1">
        <v>15097</v>
      </c>
      <c r="C23" s="1">
        <v>7155</v>
      </c>
      <c r="D23" s="1">
        <v>28</v>
      </c>
      <c r="E23">
        <v>25</v>
      </c>
      <c r="F23" s="1">
        <v>1</v>
      </c>
      <c r="G23" s="1"/>
      <c r="M23" t="str">
        <f t="shared" si="0"/>
        <v>15097, 7155, 28</v>
      </c>
    </row>
    <row r="24" spans="1:13" x14ac:dyDescent="0.25">
      <c r="A24" s="1">
        <v>23</v>
      </c>
      <c r="B24" s="1">
        <v>15114</v>
      </c>
      <c r="C24" s="1">
        <v>7155</v>
      </c>
      <c r="D24" s="1">
        <v>45</v>
      </c>
      <c r="E24">
        <v>25</v>
      </c>
      <c r="F24" s="1">
        <v>1</v>
      </c>
      <c r="G24" s="1"/>
      <c r="M24" t="str">
        <f t="shared" si="0"/>
        <v>15114, 7155, 45</v>
      </c>
    </row>
    <row r="25" spans="1:13" x14ac:dyDescent="0.25">
      <c r="A25" s="1">
        <v>24</v>
      </c>
      <c r="B25" s="1">
        <v>15993</v>
      </c>
      <c r="C25" s="1">
        <v>7164</v>
      </c>
      <c r="D25" s="1">
        <v>24</v>
      </c>
      <c r="E25">
        <v>29</v>
      </c>
      <c r="F25" s="1">
        <v>1</v>
      </c>
      <c r="G25" s="1"/>
      <c r="M25" t="str">
        <f t="shared" si="0"/>
        <v>15993, 7164, 24</v>
      </c>
    </row>
    <row r="26" spans="1:13" x14ac:dyDescent="0.25">
      <c r="A26" s="1">
        <v>25</v>
      </c>
      <c r="B26" s="1">
        <v>16221</v>
      </c>
      <c r="C26" s="1">
        <v>7166</v>
      </c>
      <c r="D26" s="1">
        <v>52</v>
      </c>
      <c r="E26">
        <v>25</v>
      </c>
      <c r="F26" s="1">
        <v>1</v>
      </c>
      <c r="G26" s="1"/>
      <c r="M26" t="str">
        <f t="shared" si="0"/>
        <v>16221, 7166, 52</v>
      </c>
    </row>
    <row r="27" spans="1:13" x14ac:dyDescent="0.25">
      <c r="A27" s="1">
        <v>26</v>
      </c>
      <c r="B27" s="1">
        <v>17841</v>
      </c>
      <c r="C27" s="1">
        <v>7182</v>
      </c>
      <c r="D27" s="1">
        <v>72</v>
      </c>
      <c r="E27">
        <v>29</v>
      </c>
      <c r="F27" s="1">
        <v>1</v>
      </c>
      <c r="G27" s="1"/>
      <c r="M27" t="str">
        <f t="shared" si="0"/>
        <v>17841, 7182, 72</v>
      </c>
    </row>
    <row r="28" spans="1:13" x14ac:dyDescent="0.25">
      <c r="A28" s="1">
        <v>27</v>
      </c>
      <c r="B28" s="1">
        <v>18731</v>
      </c>
      <c r="C28" s="1">
        <v>7213</v>
      </c>
      <c r="D28" s="1">
        <v>14</v>
      </c>
      <c r="E28">
        <v>12</v>
      </c>
      <c r="F28" s="1">
        <v>1</v>
      </c>
      <c r="G28" s="1"/>
      <c r="M28" t="str">
        <f t="shared" si="0"/>
        <v>18731, 7213, 14</v>
      </c>
    </row>
    <row r="29" spans="1:13" x14ac:dyDescent="0.25">
      <c r="A29" s="1">
        <v>28</v>
      </c>
      <c r="B29" s="1">
        <v>18972</v>
      </c>
      <c r="C29" s="1">
        <v>7215</v>
      </c>
      <c r="D29" s="1">
        <v>56</v>
      </c>
      <c r="E29">
        <v>23</v>
      </c>
      <c r="F29" s="1">
        <v>1</v>
      </c>
      <c r="G29" s="1"/>
      <c r="M29" t="str">
        <f t="shared" si="0"/>
        <v>18972, 7215, 56</v>
      </c>
    </row>
    <row r="30" spans="1:13" x14ac:dyDescent="0.25">
      <c r="A30" s="1">
        <v>29</v>
      </c>
      <c r="B30" s="1">
        <v>19320</v>
      </c>
      <c r="C30" s="1">
        <v>7219</v>
      </c>
      <c r="D30" s="1">
        <v>5</v>
      </c>
      <c r="E30">
        <v>17</v>
      </c>
      <c r="F30" s="1">
        <v>1</v>
      </c>
      <c r="G30" s="1"/>
      <c r="M30" t="str">
        <f t="shared" si="0"/>
        <v>19320, 7219, 5</v>
      </c>
    </row>
    <row r="31" spans="1:13" x14ac:dyDescent="0.25">
      <c r="A31" s="1">
        <v>30</v>
      </c>
      <c r="B31" s="1">
        <v>19729</v>
      </c>
      <c r="C31" s="1">
        <v>7223</v>
      </c>
      <c r="D31" s="1">
        <v>14</v>
      </c>
      <c r="E31">
        <v>29</v>
      </c>
      <c r="F31" s="1">
        <v>1</v>
      </c>
      <c r="G31" s="1"/>
      <c r="M31" t="str">
        <f t="shared" si="0"/>
        <v>19729, 7223, 14</v>
      </c>
    </row>
    <row r="32" spans="1:13" x14ac:dyDescent="0.25">
      <c r="A32" s="1">
        <v>31</v>
      </c>
      <c r="B32" s="1">
        <v>20072</v>
      </c>
      <c r="C32" s="1">
        <v>7226</v>
      </c>
      <c r="D32" s="1">
        <v>58</v>
      </c>
      <c r="E32">
        <v>12</v>
      </c>
      <c r="F32" s="1">
        <v>1</v>
      </c>
      <c r="G32" s="1"/>
      <c r="M32" t="str">
        <f t="shared" si="0"/>
        <v>20072, 7226, 58</v>
      </c>
    </row>
    <row r="33" spans="1:13" x14ac:dyDescent="0.25">
      <c r="A33" s="1">
        <v>32</v>
      </c>
      <c r="B33" s="1">
        <v>21937</v>
      </c>
      <c r="C33" s="1">
        <v>7245</v>
      </c>
      <c r="D33" s="1">
        <v>25</v>
      </c>
      <c r="E33">
        <v>17</v>
      </c>
      <c r="F33" s="1">
        <v>1</v>
      </c>
      <c r="G33" s="1"/>
      <c r="M33" t="str">
        <f t="shared" si="0"/>
        <v>21937, 7245, 25</v>
      </c>
    </row>
    <row r="34" spans="1:13" x14ac:dyDescent="0.25">
      <c r="A34" s="1">
        <v>33</v>
      </c>
      <c r="B34" s="1">
        <v>22021</v>
      </c>
      <c r="C34" s="1">
        <v>7246</v>
      </c>
      <c r="D34" s="1">
        <v>9</v>
      </c>
      <c r="E34">
        <v>28</v>
      </c>
      <c r="F34" s="1">
        <v>1</v>
      </c>
      <c r="G34" s="1"/>
      <c r="M34" t="str">
        <f t="shared" si="0"/>
        <v>22021, 7246, 9</v>
      </c>
    </row>
    <row r="35" spans="1:13" x14ac:dyDescent="0.25">
      <c r="A35" s="1">
        <v>34</v>
      </c>
      <c r="B35" s="1">
        <v>22027</v>
      </c>
      <c r="C35" s="1">
        <v>7246</v>
      </c>
      <c r="D35" s="1">
        <v>15</v>
      </c>
      <c r="E35">
        <v>28</v>
      </c>
      <c r="F35" s="1">
        <v>1</v>
      </c>
      <c r="G35" s="1"/>
      <c r="M35" t="str">
        <f t="shared" si="0"/>
        <v>22027, 7246, 15</v>
      </c>
    </row>
    <row r="36" spans="1:13" x14ac:dyDescent="0.25">
      <c r="A36" s="1">
        <v>35</v>
      </c>
      <c r="B36" s="1">
        <v>22510</v>
      </c>
      <c r="C36" s="1">
        <v>7251</v>
      </c>
      <c r="D36" s="1">
        <v>83</v>
      </c>
      <c r="E36">
        <v>23</v>
      </c>
      <c r="F36" s="1">
        <v>1</v>
      </c>
      <c r="G36" s="1"/>
      <c r="M36" t="str">
        <f t="shared" si="0"/>
        <v>22510, 7251, 83</v>
      </c>
    </row>
    <row r="37" spans="1:13" x14ac:dyDescent="0.25">
      <c r="A37" s="1">
        <v>36</v>
      </c>
      <c r="B37" s="1">
        <v>26152</v>
      </c>
      <c r="C37" s="1">
        <v>7288</v>
      </c>
      <c r="D37" s="1">
        <v>27</v>
      </c>
      <c r="E37">
        <v>28</v>
      </c>
      <c r="F37" s="1">
        <v>1</v>
      </c>
      <c r="G37" s="1"/>
      <c r="M37" t="str">
        <f t="shared" si="0"/>
        <v>26152, 7288, 27</v>
      </c>
    </row>
    <row r="38" spans="1:13" x14ac:dyDescent="0.25">
      <c r="A38" s="1">
        <v>37</v>
      </c>
      <c r="B38" s="1">
        <v>26395</v>
      </c>
      <c r="C38" s="1">
        <v>7290</v>
      </c>
      <c r="D38" s="1">
        <v>70</v>
      </c>
      <c r="E38">
        <v>28</v>
      </c>
      <c r="F38" s="1">
        <v>1</v>
      </c>
      <c r="G38" s="1"/>
      <c r="M38" t="str">
        <f t="shared" si="0"/>
        <v>26395, 7290, 70</v>
      </c>
    </row>
    <row r="39" spans="1:13" x14ac:dyDescent="0.25">
      <c r="A39" s="1">
        <v>38</v>
      </c>
      <c r="B39" s="1">
        <v>26645</v>
      </c>
      <c r="C39" s="1">
        <v>7293</v>
      </c>
      <c r="D39" s="1">
        <v>20</v>
      </c>
      <c r="E39">
        <v>32</v>
      </c>
      <c r="F39" s="1">
        <v>1</v>
      </c>
      <c r="G39" s="1"/>
      <c r="M39" t="str">
        <f t="shared" si="0"/>
        <v>26645, 7293, 20</v>
      </c>
    </row>
    <row r="40" spans="1:13" x14ac:dyDescent="0.25">
      <c r="A40" s="1">
        <v>39</v>
      </c>
      <c r="B40" s="1">
        <v>27254</v>
      </c>
      <c r="C40" s="1">
        <v>7299</v>
      </c>
      <c r="D40" s="1">
        <v>30</v>
      </c>
      <c r="E40">
        <v>28</v>
      </c>
      <c r="F40" s="1">
        <v>1</v>
      </c>
      <c r="G40" s="1"/>
      <c r="M40" t="str">
        <f t="shared" si="0"/>
        <v>27254, 7299, 30</v>
      </c>
    </row>
    <row r="41" spans="1:13" x14ac:dyDescent="0.25">
      <c r="A41" s="1">
        <v>40</v>
      </c>
      <c r="B41" s="1">
        <v>28264</v>
      </c>
      <c r="C41" s="1">
        <v>7309</v>
      </c>
      <c r="D41" s="1">
        <v>40</v>
      </c>
      <c r="E41">
        <v>17</v>
      </c>
      <c r="F41" s="1">
        <v>1</v>
      </c>
      <c r="G41" s="1"/>
      <c r="M41" t="str">
        <f t="shared" si="0"/>
        <v>28264, 7309, 40</v>
      </c>
    </row>
    <row r="42" spans="1:13" x14ac:dyDescent="0.25">
      <c r="A42" s="1">
        <v>41</v>
      </c>
      <c r="B42" s="1">
        <v>29338</v>
      </c>
      <c r="C42" s="1">
        <v>7321</v>
      </c>
      <c r="D42" s="1">
        <v>55</v>
      </c>
      <c r="E42">
        <v>32</v>
      </c>
      <c r="F42" s="1">
        <v>1</v>
      </c>
      <c r="G42" s="1"/>
      <c r="M42" t="str">
        <f t="shared" si="0"/>
        <v>29338, 7321, 55</v>
      </c>
    </row>
    <row r="43" spans="1:13" x14ac:dyDescent="0.25">
      <c r="A43" s="1">
        <v>42</v>
      </c>
      <c r="B43" s="1">
        <v>29339</v>
      </c>
      <c r="C43" s="1">
        <v>7321</v>
      </c>
      <c r="D43" s="1">
        <v>56</v>
      </c>
      <c r="E43">
        <v>32</v>
      </c>
      <c r="F43" s="1">
        <v>1</v>
      </c>
      <c r="G43" s="1"/>
      <c r="M43" t="str">
        <f t="shared" si="0"/>
        <v>29339, 7321, 56</v>
      </c>
    </row>
    <row r="44" spans="1:13" x14ac:dyDescent="0.25">
      <c r="A44" s="1">
        <v>43</v>
      </c>
      <c r="B44" s="1">
        <v>29553</v>
      </c>
      <c r="C44" s="1">
        <v>7323</v>
      </c>
      <c r="D44" s="1">
        <v>70</v>
      </c>
      <c r="E44">
        <v>37</v>
      </c>
      <c r="F44" s="1">
        <v>1</v>
      </c>
      <c r="G44" s="1"/>
      <c r="M44" t="str">
        <f t="shared" si="0"/>
        <v>29553, 7323, 70</v>
      </c>
    </row>
    <row r="45" spans="1:13" x14ac:dyDescent="0.25">
      <c r="A45" s="1">
        <v>44</v>
      </c>
      <c r="B45" s="1">
        <v>29953</v>
      </c>
      <c r="C45" s="1">
        <v>7327</v>
      </c>
      <c r="D45" s="1">
        <v>70</v>
      </c>
      <c r="E45">
        <v>39</v>
      </c>
      <c r="F45" s="1">
        <v>1</v>
      </c>
      <c r="G45" s="1"/>
      <c r="M45" t="str">
        <f t="shared" si="0"/>
        <v>29953, 7327, 70</v>
      </c>
    </row>
    <row r="46" spans="1:13" x14ac:dyDescent="0.25">
      <c r="A46" s="1">
        <v>45</v>
      </c>
      <c r="B46" s="1">
        <v>30577</v>
      </c>
      <c r="C46" s="1">
        <v>7333</v>
      </c>
      <c r="D46" s="1">
        <v>94</v>
      </c>
      <c r="E46">
        <v>32</v>
      </c>
      <c r="F46" s="1">
        <v>1</v>
      </c>
      <c r="G46" s="1"/>
      <c r="M46" t="str">
        <f t="shared" si="0"/>
        <v>30577, 7333, 94</v>
      </c>
    </row>
    <row r="47" spans="1:13" x14ac:dyDescent="0.25">
      <c r="A47" s="1">
        <v>46</v>
      </c>
      <c r="B47" s="1">
        <v>31270</v>
      </c>
      <c r="C47" s="1">
        <v>7340</v>
      </c>
      <c r="D47" s="1">
        <v>87</v>
      </c>
      <c r="E47">
        <v>37</v>
      </c>
      <c r="F47" s="1">
        <v>1</v>
      </c>
      <c r="G47" s="1"/>
      <c r="M47" t="str">
        <f t="shared" si="0"/>
        <v>31270, 7340, 87</v>
      </c>
    </row>
    <row r="48" spans="1:13" x14ac:dyDescent="0.25">
      <c r="A48" s="1">
        <v>47</v>
      </c>
      <c r="B48" s="1">
        <v>31590</v>
      </c>
      <c r="C48" s="1">
        <v>7344</v>
      </c>
      <c r="D48" s="1">
        <v>7</v>
      </c>
      <c r="E48">
        <v>43</v>
      </c>
      <c r="F48" s="1">
        <v>1</v>
      </c>
      <c r="G48" s="1"/>
      <c r="M48" t="str">
        <f t="shared" si="0"/>
        <v>31590, 7344, 7</v>
      </c>
    </row>
    <row r="49" spans="1:13" x14ac:dyDescent="0.25">
      <c r="A49" s="1">
        <v>48</v>
      </c>
      <c r="B49" s="1">
        <v>32231</v>
      </c>
      <c r="C49" s="1">
        <v>7351</v>
      </c>
      <c r="D49" s="1">
        <v>2</v>
      </c>
      <c r="E49">
        <v>37</v>
      </c>
      <c r="F49" s="1">
        <v>1</v>
      </c>
      <c r="G49" s="1"/>
      <c r="M49" t="str">
        <f t="shared" si="0"/>
        <v>32231, 7351, 2</v>
      </c>
    </row>
    <row r="50" spans="1:13" x14ac:dyDescent="0.25">
      <c r="A50" s="1">
        <v>49</v>
      </c>
      <c r="B50" s="1">
        <v>33411</v>
      </c>
      <c r="C50" s="1">
        <v>7362</v>
      </c>
      <c r="D50" s="1">
        <v>83</v>
      </c>
      <c r="E50">
        <v>25</v>
      </c>
      <c r="F50" s="1">
        <v>1</v>
      </c>
      <c r="G50" s="1"/>
      <c r="M50" t="str">
        <f t="shared" si="0"/>
        <v>33411, 7362, 83</v>
      </c>
    </row>
    <row r="51" spans="1:13" x14ac:dyDescent="0.25">
      <c r="A51" s="1">
        <v>50</v>
      </c>
      <c r="B51" s="1">
        <v>33413</v>
      </c>
      <c r="C51" s="1">
        <v>7362</v>
      </c>
      <c r="D51" s="1">
        <v>85</v>
      </c>
      <c r="E51">
        <v>25</v>
      </c>
      <c r="F51" s="1">
        <v>1</v>
      </c>
      <c r="G51" s="1"/>
      <c r="M51" t="str">
        <f t="shared" si="0"/>
        <v>33413, 7362, 85</v>
      </c>
    </row>
    <row r="52" spans="1:13" x14ac:dyDescent="0.25">
      <c r="A52" s="1">
        <v>51</v>
      </c>
      <c r="B52" s="1">
        <v>34871</v>
      </c>
      <c r="C52" s="1">
        <v>7377</v>
      </c>
      <c r="D52" s="1">
        <v>86</v>
      </c>
      <c r="E52">
        <v>25</v>
      </c>
      <c r="F52" s="1">
        <v>1</v>
      </c>
      <c r="G52" s="1"/>
      <c r="M52" t="str">
        <f t="shared" si="0"/>
        <v>34871, 7377, 86</v>
      </c>
    </row>
    <row r="53" spans="1:13" x14ac:dyDescent="0.25">
      <c r="A53" s="1">
        <v>52</v>
      </c>
      <c r="B53" s="1">
        <v>35678</v>
      </c>
      <c r="C53" s="1">
        <v>7385</v>
      </c>
      <c r="D53" s="1">
        <v>94</v>
      </c>
      <c r="E53">
        <v>16</v>
      </c>
      <c r="F53" s="1">
        <v>1</v>
      </c>
      <c r="G53" s="1"/>
      <c r="M53" t="str">
        <f t="shared" si="0"/>
        <v>35678, 7385, 94</v>
      </c>
    </row>
    <row r="54" spans="1:13" x14ac:dyDescent="0.25">
      <c r="A54" s="1">
        <v>53</v>
      </c>
      <c r="B54" s="1">
        <v>36018</v>
      </c>
      <c r="C54" s="1">
        <v>7389</v>
      </c>
      <c r="D54" s="1">
        <v>34</v>
      </c>
      <c r="E54">
        <v>41</v>
      </c>
      <c r="F54" s="1">
        <v>1</v>
      </c>
      <c r="G54" s="1"/>
      <c r="M54" t="str">
        <f t="shared" si="0"/>
        <v>36018, 7389, 34</v>
      </c>
    </row>
    <row r="55" spans="1:13" x14ac:dyDescent="0.25">
      <c r="A55" s="1">
        <v>54</v>
      </c>
      <c r="B55" s="1">
        <v>36513</v>
      </c>
      <c r="C55" s="1">
        <v>7402</v>
      </c>
      <c r="D55" s="1">
        <v>29</v>
      </c>
      <c r="E55">
        <v>43</v>
      </c>
      <c r="F55" s="1">
        <v>1</v>
      </c>
      <c r="G55" s="1"/>
      <c r="M55" t="str">
        <f t="shared" si="0"/>
        <v>36513, 7402, 29</v>
      </c>
    </row>
    <row r="56" spans="1:13" x14ac:dyDescent="0.25">
      <c r="A56" s="1">
        <v>55</v>
      </c>
      <c r="B56" s="1">
        <v>36602</v>
      </c>
      <c r="C56" s="1">
        <v>7403</v>
      </c>
      <c r="D56" s="1">
        <v>18</v>
      </c>
      <c r="E56">
        <v>16</v>
      </c>
      <c r="F56" s="1">
        <v>1</v>
      </c>
      <c r="G56" s="1"/>
      <c r="M56" t="str">
        <f t="shared" si="0"/>
        <v>36602, 7403, 18</v>
      </c>
    </row>
    <row r="57" spans="1:13" x14ac:dyDescent="0.25">
      <c r="A57" s="1">
        <v>56</v>
      </c>
      <c r="B57" s="1">
        <v>36767</v>
      </c>
      <c r="C57" s="1">
        <v>7404</v>
      </c>
      <c r="D57" s="1">
        <v>84</v>
      </c>
      <c r="E57">
        <v>25</v>
      </c>
      <c r="F57" s="1">
        <v>1</v>
      </c>
      <c r="G57" s="1"/>
      <c r="M57" t="str">
        <f t="shared" si="0"/>
        <v>36767, 7404, 84</v>
      </c>
    </row>
    <row r="58" spans="1:13" x14ac:dyDescent="0.25">
      <c r="A58" s="1">
        <v>57</v>
      </c>
      <c r="B58" s="1">
        <v>36965</v>
      </c>
      <c r="C58" s="1">
        <v>7406</v>
      </c>
      <c r="D58" s="1">
        <v>86</v>
      </c>
      <c r="E58">
        <v>28</v>
      </c>
      <c r="F58" s="1">
        <v>1</v>
      </c>
      <c r="G58" s="1"/>
      <c r="M58" t="str">
        <f t="shared" si="0"/>
        <v>36965, 7406, 86</v>
      </c>
    </row>
    <row r="59" spans="1:13" x14ac:dyDescent="0.25">
      <c r="A59" s="1">
        <v>58</v>
      </c>
      <c r="B59" s="1">
        <v>38777</v>
      </c>
      <c r="C59" s="1">
        <v>7424</v>
      </c>
      <c r="D59" s="1">
        <v>99</v>
      </c>
      <c r="E59">
        <v>39</v>
      </c>
      <c r="F59" s="1">
        <v>1</v>
      </c>
      <c r="G59" s="1"/>
      <c r="M59" t="str">
        <f t="shared" si="0"/>
        <v>38777, 7424, 99</v>
      </c>
    </row>
    <row r="60" spans="1:13" x14ac:dyDescent="0.25">
      <c r="A60" s="1">
        <v>59</v>
      </c>
      <c r="B60" s="1">
        <v>39024</v>
      </c>
      <c r="C60" s="1">
        <v>7427</v>
      </c>
      <c r="D60" s="1">
        <v>46</v>
      </c>
      <c r="E60">
        <v>39</v>
      </c>
      <c r="F60" s="1">
        <v>1</v>
      </c>
      <c r="G60" s="1"/>
      <c r="M60" t="str">
        <f t="shared" si="0"/>
        <v>39024, 7427, 46</v>
      </c>
    </row>
    <row r="61" spans="1:13" x14ac:dyDescent="0.25">
      <c r="A61" s="1">
        <v>60</v>
      </c>
      <c r="B61" s="1">
        <v>39126</v>
      </c>
      <c r="C61" s="1">
        <v>7428</v>
      </c>
      <c r="D61" s="1">
        <v>48</v>
      </c>
      <c r="E61">
        <v>39</v>
      </c>
      <c r="F61" s="1">
        <v>1</v>
      </c>
      <c r="G61" s="1"/>
      <c r="M61" t="str">
        <f t="shared" si="0"/>
        <v>39126, 7428, 48</v>
      </c>
    </row>
    <row r="62" spans="1:13" x14ac:dyDescent="0.25">
      <c r="A62" s="1">
        <v>61</v>
      </c>
      <c r="B62" s="1">
        <v>39287</v>
      </c>
      <c r="C62" s="1">
        <v>7430</v>
      </c>
      <c r="D62" s="1">
        <v>9</v>
      </c>
      <c r="E62">
        <v>39</v>
      </c>
      <c r="F62" s="1">
        <v>1</v>
      </c>
      <c r="G62" s="1"/>
      <c r="M62" t="str">
        <f t="shared" si="0"/>
        <v>39287, 7430, 9</v>
      </c>
    </row>
    <row r="63" spans="1:13" x14ac:dyDescent="0.25">
      <c r="A63" s="1">
        <v>62</v>
      </c>
      <c r="B63" s="1">
        <v>39971</v>
      </c>
      <c r="C63" s="1">
        <v>7436</v>
      </c>
      <c r="D63" s="1">
        <v>93</v>
      </c>
      <c r="E63">
        <v>41</v>
      </c>
      <c r="F63" s="1">
        <v>1</v>
      </c>
      <c r="G63" s="1"/>
      <c r="M63" t="str">
        <f t="shared" si="0"/>
        <v>39971, 7436, 93</v>
      </c>
    </row>
    <row r="64" spans="1:13" x14ac:dyDescent="0.25">
      <c r="A64" s="1">
        <v>63</v>
      </c>
      <c r="B64" s="1">
        <v>41776</v>
      </c>
      <c r="C64" s="1">
        <v>7458</v>
      </c>
      <c r="D64" s="1">
        <v>72</v>
      </c>
      <c r="E64">
        <v>39</v>
      </c>
      <c r="F64" s="1">
        <v>1</v>
      </c>
      <c r="G64" s="1"/>
      <c r="M64" t="str">
        <f t="shared" si="0"/>
        <v>41776, 7458, 72</v>
      </c>
    </row>
    <row r="65" spans="1:13" x14ac:dyDescent="0.25">
      <c r="A65" s="1">
        <v>64</v>
      </c>
      <c r="B65" s="1">
        <v>41808</v>
      </c>
      <c r="C65" s="1">
        <v>7459</v>
      </c>
      <c r="D65" s="1">
        <v>4</v>
      </c>
      <c r="E65">
        <v>41</v>
      </c>
      <c r="F65" s="1">
        <v>1</v>
      </c>
      <c r="G65" s="1"/>
      <c r="M65" t="str">
        <f t="shared" si="0"/>
        <v>41808, 7459, 4</v>
      </c>
    </row>
    <row r="66" spans="1:13" x14ac:dyDescent="0.25">
      <c r="A66" s="1">
        <v>65</v>
      </c>
      <c r="B66" s="1">
        <v>41869</v>
      </c>
      <c r="C66" s="1">
        <v>7459</v>
      </c>
      <c r="D66" s="1">
        <v>65</v>
      </c>
      <c r="E66">
        <v>41</v>
      </c>
      <c r="F66" s="1">
        <v>1</v>
      </c>
      <c r="G66" s="1"/>
      <c r="M66" t="str">
        <f t="shared" si="0"/>
        <v>41869, 7459, 65</v>
      </c>
    </row>
    <row r="67" spans="1:13" x14ac:dyDescent="0.25">
      <c r="A67" s="1">
        <v>66</v>
      </c>
      <c r="B67" s="1">
        <v>42753</v>
      </c>
      <c r="C67" s="1">
        <v>7468</v>
      </c>
      <c r="D67" s="1">
        <v>49</v>
      </c>
      <c r="E67">
        <v>39</v>
      </c>
      <c r="F67" s="1">
        <v>1</v>
      </c>
      <c r="G67" s="1"/>
      <c r="M67" t="str">
        <f t="shared" ref="M67:M130" si="1">B67&amp;", "&amp;C67&amp;", "&amp;D67</f>
        <v>42753, 7468, 49</v>
      </c>
    </row>
    <row r="68" spans="1:13" x14ac:dyDescent="0.25">
      <c r="A68" s="1">
        <v>67</v>
      </c>
      <c r="B68" s="1">
        <v>42924</v>
      </c>
      <c r="C68" s="1">
        <v>7470</v>
      </c>
      <c r="D68" s="1">
        <v>20</v>
      </c>
      <c r="E68">
        <v>39</v>
      </c>
      <c r="F68" s="1">
        <v>1</v>
      </c>
      <c r="G68" s="1"/>
      <c r="M68" t="str">
        <f t="shared" si="1"/>
        <v>42924, 7470, 20</v>
      </c>
    </row>
    <row r="69" spans="1:13" x14ac:dyDescent="0.25">
      <c r="A69" s="1">
        <v>68</v>
      </c>
      <c r="B69" s="1">
        <v>43230</v>
      </c>
      <c r="C69" s="1">
        <v>7473</v>
      </c>
      <c r="D69" s="1">
        <v>26</v>
      </c>
      <c r="E69">
        <v>37</v>
      </c>
      <c r="F69" s="1">
        <v>1</v>
      </c>
      <c r="G69" s="1"/>
      <c r="M69" t="str">
        <f t="shared" si="1"/>
        <v>43230, 7473, 26</v>
      </c>
    </row>
    <row r="70" spans="1:13" x14ac:dyDescent="0.25">
      <c r="A70" s="1">
        <v>69</v>
      </c>
      <c r="B70" s="1">
        <v>43281</v>
      </c>
      <c r="C70" s="1">
        <v>7473</v>
      </c>
      <c r="D70" s="1">
        <v>77</v>
      </c>
      <c r="E70">
        <v>37</v>
      </c>
      <c r="F70" s="1">
        <v>1</v>
      </c>
      <c r="G70" s="1"/>
      <c r="M70" t="str">
        <f t="shared" si="1"/>
        <v>43281, 7473, 77</v>
      </c>
    </row>
    <row r="71" spans="1:13" x14ac:dyDescent="0.25">
      <c r="A71" s="1">
        <v>70</v>
      </c>
      <c r="B71" s="1">
        <v>43538</v>
      </c>
      <c r="C71" s="1">
        <v>7476</v>
      </c>
      <c r="D71" s="1">
        <v>51</v>
      </c>
      <c r="E71">
        <v>43</v>
      </c>
      <c r="F71" s="1">
        <v>1</v>
      </c>
      <c r="G71" s="1"/>
      <c r="M71" t="str">
        <f t="shared" si="1"/>
        <v>43538, 7476, 51</v>
      </c>
    </row>
    <row r="72" spans="1:13" x14ac:dyDescent="0.25">
      <c r="A72" s="1">
        <v>71</v>
      </c>
      <c r="B72" s="1">
        <v>44072</v>
      </c>
      <c r="C72" s="1">
        <v>7481</v>
      </c>
      <c r="D72" s="1">
        <v>85</v>
      </c>
      <c r="E72">
        <v>41</v>
      </c>
      <c r="F72" s="1">
        <v>1</v>
      </c>
      <c r="G72" s="1"/>
      <c r="M72" t="str">
        <f t="shared" si="1"/>
        <v>44072, 7481, 85</v>
      </c>
    </row>
    <row r="73" spans="1:13" x14ac:dyDescent="0.25">
      <c r="A73" s="1">
        <v>72</v>
      </c>
      <c r="B73" s="1">
        <v>44439</v>
      </c>
      <c r="C73" s="1">
        <v>7485</v>
      </c>
      <c r="D73" s="1">
        <v>52</v>
      </c>
      <c r="E73">
        <v>48</v>
      </c>
      <c r="F73" s="1">
        <v>1</v>
      </c>
      <c r="G73" s="1"/>
      <c r="M73" t="str">
        <f t="shared" si="1"/>
        <v>44439, 7485, 52</v>
      </c>
    </row>
    <row r="74" spans="1:13" x14ac:dyDescent="0.25">
      <c r="A74" s="1">
        <v>73</v>
      </c>
      <c r="B74" s="1">
        <v>45239</v>
      </c>
      <c r="C74" s="1">
        <v>7493</v>
      </c>
      <c r="D74" s="1">
        <v>92</v>
      </c>
      <c r="E74">
        <v>46</v>
      </c>
      <c r="F74" s="1">
        <v>1</v>
      </c>
      <c r="G74" s="1"/>
      <c r="M74" t="str">
        <f t="shared" si="1"/>
        <v>45239, 7493, 92</v>
      </c>
    </row>
    <row r="75" spans="1:13" x14ac:dyDescent="0.25">
      <c r="A75" s="1">
        <v>74</v>
      </c>
      <c r="B75" s="1">
        <v>45529</v>
      </c>
      <c r="C75" s="1">
        <v>7496</v>
      </c>
      <c r="D75" s="1">
        <v>82</v>
      </c>
      <c r="E75">
        <v>46</v>
      </c>
      <c r="F75" s="1">
        <v>1</v>
      </c>
      <c r="G75" s="1"/>
      <c r="M75" t="str">
        <f t="shared" si="1"/>
        <v>45529, 7496, 82</v>
      </c>
    </row>
    <row r="76" spans="1:13" x14ac:dyDescent="0.25">
      <c r="A76" s="1">
        <v>75</v>
      </c>
      <c r="B76" s="1">
        <v>47624</v>
      </c>
      <c r="C76" s="1">
        <v>7519</v>
      </c>
      <c r="D76" s="1">
        <v>14</v>
      </c>
      <c r="E76">
        <v>46</v>
      </c>
      <c r="F76" s="1">
        <v>1</v>
      </c>
      <c r="G76" s="1"/>
      <c r="M76" t="str">
        <f t="shared" si="1"/>
        <v>47624, 7519, 14</v>
      </c>
    </row>
    <row r="77" spans="1:13" x14ac:dyDescent="0.25">
      <c r="A77" s="1">
        <v>76</v>
      </c>
      <c r="B77" s="1">
        <v>47693</v>
      </c>
      <c r="C77" s="1">
        <v>7519</v>
      </c>
      <c r="D77" s="1">
        <v>83</v>
      </c>
      <c r="E77">
        <v>46</v>
      </c>
      <c r="F77" s="1">
        <v>1</v>
      </c>
      <c r="G77" s="1"/>
      <c r="M77" t="str">
        <f t="shared" si="1"/>
        <v>47693, 7519, 83</v>
      </c>
    </row>
    <row r="78" spans="1:13" x14ac:dyDescent="0.25">
      <c r="A78" s="1">
        <v>77</v>
      </c>
      <c r="B78" s="1">
        <v>48719</v>
      </c>
      <c r="C78" s="1">
        <v>7530</v>
      </c>
      <c r="D78" s="1">
        <v>9</v>
      </c>
      <c r="E78">
        <v>84</v>
      </c>
      <c r="F78" s="1">
        <v>1</v>
      </c>
      <c r="G78" s="1"/>
      <c r="M78" t="str">
        <f t="shared" si="1"/>
        <v>48719, 7530, 9</v>
      </c>
    </row>
    <row r="79" spans="1:13" x14ac:dyDescent="0.25">
      <c r="A79" s="1">
        <v>78</v>
      </c>
      <c r="B79" s="1">
        <v>50287</v>
      </c>
      <c r="C79" s="1">
        <v>7547</v>
      </c>
      <c r="D79" s="1">
        <v>13</v>
      </c>
      <c r="E79">
        <v>48</v>
      </c>
      <c r="F79" s="1">
        <v>1</v>
      </c>
      <c r="G79" s="1"/>
      <c r="M79" t="str">
        <f t="shared" si="1"/>
        <v>50287, 7547, 13</v>
      </c>
    </row>
    <row r="80" spans="1:13" x14ac:dyDescent="0.25">
      <c r="A80" s="1">
        <v>79</v>
      </c>
      <c r="B80" s="1">
        <v>50452</v>
      </c>
      <c r="C80" s="1">
        <v>7548</v>
      </c>
      <c r="D80" s="1">
        <v>78</v>
      </c>
      <c r="E80">
        <v>43</v>
      </c>
      <c r="F80" s="1">
        <v>1</v>
      </c>
      <c r="G80" s="1"/>
      <c r="M80" t="str">
        <f t="shared" si="1"/>
        <v>50452, 7548, 78</v>
      </c>
    </row>
    <row r="81" spans="1:13" x14ac:dyDescent="0.25">
      <c r="A81" s="1">
        <v>80</v>
      </c>
      <c r="B81" s="1">
        <v>50567</v>
      </c>
      <c r="C81" s="1">
        <v>7549</v>
      </c>
      <c r="D81" s="1">
        <v>93</v>
      </c>
      <c r="E81">
        <v>43</v>
      </c>
      <c r="F81" s="1">
        <v>1</v>
      </c>
      <c r="G81" s="1"/>
      <c r="M81" t="str">
        <f t="shared" si="1"/>
        <v>50567, 7549, 93</v>
      </c>
    </row>
    <row r="82" spans="1:13" x14ac:dyDescent="0.25">
      <c r="A82" s="1">
        <v>81</v>
      </c>
      <c r="B82" s="1">
        <v>50728</v>
      </c>
      <c r="C82" s="1">
        <v>7551</v>
      </c>
      <c r="D82" s="1">
        <v>54</v>
      </c>
      <c r="E82">
        <v>43</v>
      </c>
      <c r="F82" s="1">
        <v>1</v>
      </c>
      <c r="G82" s="1"/>
      <c r="M82" t="str">
        <f t="shared" si="1"/>
        <v>50728, 7551, 54</v>
      </c>
    </row>
    <row r="83" spans="1:13" x14ac:dyDescent="0.25">
      <c r="A83" s="1">
        <v>82</v>
      </c>
      <c r="B83" s="1">
        <v>50864</v>
      </c>
      <c r="C83" s="1">
        <v>7552</v>
      </c>
      <c r="D83" s="1">
        <v>90</v>
      </c>
      <c r="E83">
        <v>48</v>
      </c>
      <c r="F83" s="1">
        <v>1</v>
      </c>
      <c r="G83" s="1"/>
      <c r="M83" t="str">
        <f t="shared" si="1"/>
        <v>50864, 7552, 90</v>
      </c>
    </row>
    <row r="84" spans="1:13" x14ac:dyDescent="0.25">
      <c r="A84" s="1">
        <v>83</v>
      </c>
      <c r="B84" s="1">
        <v>51850</v>
      </c>
      <c r="C84" s="1">
        <v>7562</v>
      </c>
      <c r="D84" s="1">
        <v>76</v>
      </c>
      <c r="E84">
        <v>48</v>
      </c>
      <c r="F84" s="1">
        <v>1</v>
      </c>
      <c r="G84" s="1"/>
      <c r="M84" t="str">
        <f t="shared" si="1"/>
        <v>51850, 7562, 76</v>
      </c>
    </row>
    <row r="85" spans="1:13" x14ac:dyDescent="0.25">
      <c r="A85" s="1">
        <v>84</v>
      </c>
      <c r="B85" s="1">
        <v>53232</v>
      </c>
      <c r="C85" s="1">
        <v>7577</v>
      </c>
      <c r="D85" s="1">
        <v>45</v>
      </c>
      <c r="E85">
        <v>48</v>
      </c>
      <c r="F85" s="1">
        <v>1</v>
      </c>
      <c r="G85" s="1"/>
      <c r="M85" t="str">
        <f t="shared" si="1"/>
        <v>53232, 7577, 45</v>
      </c>
    </row>
    <row r="86" spans="1:13" x14ac:dyDescent="0.25">
      <c r="A86" s="1">
        <v>85</v>
      </c>
      <c r="B86" s="1">
        <v>53752</v>
      </c>
      <c r="C86" s="1">
        <v>7582</v>
      </c>
      <c r="D86" s="1">
        <v>65</v>
      </c>
      <c r="E86">
        <v>51</v>
      </c>
      <c r="F86" s="1">
        <v>1</v>
      </c>
      <c r="G86" s="1"/>
      <c r="M86" t="str">
        <f t="shared" si="1"/>
        <v>53752, 7582, 65</v>
      </c>
    </row>
    <row r="87" spans="1:13" x14ac:dyDescent="0.25">
      <c r="A87" s="1">
        <v>86</v>
      </c>
      <c r="B87" s="1">
        <v>53883</v>
      </c>
      <c r="C87" s="1">
        <v>7583</v>
      </c>
      <c r="D87" s="1">
        <v>96</v>
      </c>
      <c r="E87">
        <v>48</v>
      </c>
      <c r="F87" s="1">
        <v>1</v>
      </c>
      <c r="G87" s="1"/>
      <c r="M87" t="str">
        <f t="shared" si="1"/>
        <v>53883, 7583, 96</v>
      </c>
    </row>
    <row r="88" spans="1:13" x14ac:dyDescent="0.25">
      <c r="A88" s="1">
        <v>87</v>
      </c>
      <c r="B88" s="1">
        <v>54031</v>
      </c>
      <c r="C88" s="1">
        <v>7586</v>
      </c>
      <c r="D88" s="1">
        <v>16</v>
      </c>
      <c r="E88">
        <v>56</v>
      </c>
      <c r="F88" s="1">
        <v>1</v>
      </c>
      <c r="G88" s="1"/>
      <c r="M88" t="str">
        <f t="shared" si="1"/>
        <v>54031, 7586, 16</v>
      </c>
    </row>
    <row r="89" spans="1:13" x14ac:dyDescent="0.25">
      <c r="A89" s="1">
        <v>88</v>
      </c>
      <c r="B89" s="1">
        <v>54515</v>
      </c>
      <c r="C89" s="1">
        <v>7591</v>
      </c>
      <c r="D89" s="1">
        <v>32</v>
      </c>
      <c r="E89">
        <v>51</v>
      </c>
      <c r="F89" s="1">
        <v>1</v>
      </c>
      <c r="G89" s="1"/>
      <c r="M89" t="str">
        <f t="shared" si="1"/>
        <v>54515, 7591, 32</v>
      </c>
    </row>
    <row r="90" spans="1:13" x14ac:dyDescent="0.25">
      <c r="A90" s="1">
        <v>89</v>
      </c>
      <c r="B90" s="1">
        <v>54940</v>
      </c>
      <c r="C90" s="1">
        <v>7595</v>
      </c>
      <c r="D90" s="1">
        <v>58</v>
      </c>
      <c r="E90">
        <v>56</v>
      </c>
      <c r="F90" s="1">
        <v>1</v>
      </c>
      <c r="G90" s="1"/>
      <c r="M90" t="str">
        <f t="shared" si="1"/>
        <v>54940, 7595, 58</v>
      </c>
    </row>
    <row r="91" spans="1:13" x14ac:dyDescent="0.25">
      <c r="A91" s="1">
        <v>90</v>
      </c>
      <c r="B91" s="1">
        <v>56526</v>
      </c>
      <c r="C91" s="1">
        <v>7611</v>
      </c>
      <c r="D91" s="1">
        <v>44</v>
      </c>
      <c r="E91">
        <v>51</v>
      </c>
      <c r="F91" s="1">
        <v>1</v>
      </c>
      <c r="G91" s="1"/>
      <c r="M91" t="str">
        <f t="shared" si="1"/>
        <v>56526, 7611, 44</v>
      </c>
    </row>
    <row r="92" spans="1:13" x14ac:dyDescent="0.25">
      <c r="A92" s="1">
        <v>91</v>
      </c>
      <c r="B92" s="1">
        <v>56732</v>
      </c>
      <c r="C92" s="1">
        <v>7613</v>
      </c>
      <c r="D92" s="1">
        <v>50</v>
      </c>
      <c r="E92">
        <v>51</v>
      </c>
      <c r="F92" s="1">
        <v>1</v>
      </c>
      <c r="G92" s="1"/>
      <c r="M92" t="str">
        <f t="shared" si="1"/>
        <v>56732, 7613, 50</v>
      </c>
    </row>
    <row r="93" spans="1:13" x14ac:dyDescent="0.25">
      <c r="A93" s="1">
        <v>92</v>
      </c>
      <c r="B93" s="1">
        <v>58996</v>
      </c>
      <c r="C93" s="1">
        <v>7641</v>
      </c>
      <c r="D93" s="1">
        <v>58</v>
      </c>
      <c r="E93">
        <v>84</v>
      </c>
      <c r="F93" s="1">
        <v>1</v>
      </c>
      <c r="G93" s="1"/>
      <c r="M93" t="str">
        <f t="shared" si="1"/>
        <v>58996, 7641, 58</v>
      </c>
    </row>
    <row r="94" spans="1:13" x14ac:dyDescent="0.25">
      <c r="A94" s="1">
        <v>93</v>
      </c>
      <c r="B94" s="1">
        <v>59046</v>
      </c>
      <c r="C94" s="1">
        <v>7642</v>
      </c>
      <c r="D94" s="1">
        <v>8</v>
      </c>
      <c r="E94">
        <v>84</v>
      </c>
      <c r="F94" s="1">
        <v>1</v>
      </c>
      <c r="G94" s="1"/>
      <c r="M94" t="str">
        <f t="shared" si="1"/>
        <v>59046, 7642, 8</v>
      </c>
    </row>
    <row r="95" spans="1:13" x14ac:dyDescent="0.25">
      <c r="A95" s="1">
        <v>94</v>
      </c>
      <c r="B95" s="1">
        <v>59062</v>
      </c>
      <c r="C95" s="1">
        <v>7642</v>
      </c>
      <c r="D95" s="1">
        <v>24</v>
      </c>
      <c r="E95">
        <v>84</v>
      </c>
      <c r="F95" s="1">
        <v>1</v>
      </c>
      <c r="G95" s="1"/>
      <c r="M95" t="str">
        <f t="shared" si="1"/>
        <v>59062, 7642, 24</v>
      </c>
    </row>
    <row r="96" spans="1:13" x14ac:dyDescent="0.25">
      <c r="A96" s="1">
        <v>95</v>
      </c>
      <c r="B96" s="1">
        <v>59260</v>
      </c>
      <c r="C96" s="1">
        <v>7648</v>
      </c>
      <c r="D96" s="1">
        <v>6</v>
      </c>
      <c r="E96">
        <v>84</v>
      </c>
      <c r="F96" s="1">
        <v>1</v>
      </c>
      <c r="G96" s="1"/>
      <c r="M96" t="str">
        <f t="shared" si="1"/>
        <v>59260, 7648, 6</v>
      </c>
    </row>
    <row r="97" spans="1:13" x14ac:dyDescent="0.25">
      <c r="A97" s="1">
        <v>96</v>
      </c>
      <c r="B97" s="1">
        <v>60439</v>
      </c>
      <c r="C97" s="1">
        <v>7661</v>
      </c>
      <c r="D97" s="1">
        <v>29</v>
      </c>
      <c r="E97">
        <v>51</v>
      </c>
      <c r="F97" s="1">
        <v>1</v>
      </c>
      <c r="G97" s="1"/>
      <c r="M97" t="str">
        <f t="shared" si="1"/>
        <v>60439, 7661, 29</v>
      </c>
    </row>
    <row r="98" spans="1:13" x14ac:dyDescent="0.25">
      <c r="A98" s="1">
        <v>97</v>
      </c>
      <c r="B98" s="1">
        <v>60807</v>
      </c>
      <c r="C98" s="1">
        <v>7664</v>
      </c>
      <c r="D98" s="1">
        <v>98</v>
      </c>
      <c r="E98">
        <v>54</v>
      </c>
      <c r="F98" s="1">
        <v>1</v>
      </c>
      <c r="G98" s="1"/>
      <c r="M98" t="str">
        <f t="shared" si="1"/>
        <v>60807, 7664, 98</v>
      </c>
    </row>
    <row r="99" spans="1:13" x14ac:dyDescent="0.25">
      <c r="A99" s="1">
        <v>98</v>
      </c>
      <c r="B99" s="1">
        <v>61043</v>
      </c>
      <c r="C99" s="1">
        <v>7667</v>
      </c>
      <c r="D99" s="1">
        <v>34</v>
      </c>
      <c r="E99">
        <v>65</v>
      </c>
      <c r="F99" s="1">
        <v>1</v>
      </c>
      <c r="G99" s="1"/>
      <c r="M99" t="str">
        <f t="shared" si="1"/>
        <v>61043, 7667, 34</v>
      </c>
    </row>
    <row r="100" spans="1:13" x14ac:dyDescent="0.25">
      <c r="A100" s="1">
        <v>99</v>
      </c>
      <c r="B100" s="1">
        <v>61212</v>
      </c>
      <c r="C100" s="1">
        <v>7669</v>
      </c>
      <c r="D100" s="1">
        <v>4</v>
      </c>
      <c r="E100">
        <v>54</v>
      </c>
      <c r="F100" s="1">
        <v>1</v>
      </c>
      <c r="G100" s="1"/>
      <c r="M100" t="str">
        <f t="shared" si="1"/>
        <v>61212, 7669, 4</v>
      </c>
    </row>
    <row r="101" spans="1:13" x14ac:dyDescent="0.25">
      <c r="A101" s="1">
        <v>100</v>
      </c>
      <c r="B101" s="1">
        <v>61395</v>
      </c>
      <c r="C101" s="1">
        <v>7670</v>
      </c>
      <c r="D101" s="1">
        <v>87</v>
      </c>
      <c r="E101">
        <v>54</v>
      </c>
      <c r="F101" s="1">
        <v>1</v>
      </c>
      <c r="G101" s="1"/>
      <c r="M101" t="str">
        <f t="shared" si="1"/>
        <v>61395, 7670, 87</v>
      </c>
    </row>
    <row r="102" spans="1:13" x14ac:dyDescent="0.25">
      <c r="A102" s="1">
        <v>101</v>
      </c>
      <c r="B102" s="1">
        <v>62087</v>
      </c>
      <c r="C102" s="1">
        <v>7679</v>
      </c>
      <c r="D102" s="1">
        <v>2</v>
      </c>
      <c r="E102">
        <v>60</v>
      </c>
      <c r="F102" s="1">
        <v>1</v>
      </c>
      <c r="G102" s="1"/>
      <c r="M102" t="str">
        <f t="shared" si="1"/>
        <v>62087, 7679, 2</v>
      </c>
    </row>
    <row r="103" spans="1:13" x14ac:dyDescent="0.25">
      <c r="A103" s="1">
        <v>102</v>
      </c>
      <c r="B103" s="1">
        <v>62464</v>
      </c>
      <c r="C103" s="1">
        <v>7682</v>
      </c>
      <c r="D103" s="1">
        <v>79</v>
      </c>
      <c r="E103">
        <v>65</v>
      </c>
      <c r="F103" s="1">
        <v>1</v>
      </c>
      <c r="G103" s="1"/>
      <c r="M103" t="str">
        <f t="shared" si="1"/>
        <v>62464, 7682, 79</v>
      </c>
    </row>
    <row r="104" spans="1:13" x14ac:dyDescent="0.25">
      <c r="A104" s="1">
        <v>103</v>
      </c>
      <c r="B104" s="1">
        <v>62586</v>
      </c>
      <c r="C104" s="1">
        <v>7684</v>
      </c>
      <c r="D104" s="1">
        <v>1</v>
      </c>
      <c r="E104">
        <v>56</v>
      </c>
      <c r="F104" s="1">
        <v>1</v>
      </c>
      <c r="G104" s="1"/>
      <c r="M104" t="str">
        <f t="shared" si="1"/>
        <v>62586, 7684, 1</v>
      </c>
    </row>
    <row r="105" spans="1:13" x14ac:dyDescent="0.25">
      <c r="A105" s="1">
        <v>104</v>
      </c>
      <c r="B105" s="1">
        <v>62641</v>
      </c>
      <c r="C105" s="1">
        <v>7684</v>
      </c>
      <c r="D105" s="1">
        <v>56</v>
      </c>
      <c r="E105">
        <v>56</v>
      </c>
      <c r="F105" s="1">
        <v>1</v>
      </c>
      <c r="G105" s="1"/>
      <c r="M105" t="str">
        <f t="shared" si="1"/>
        <v>62641, 7684, 56</v>
      </c>
    </row>
    <row r="106" spans="1:13" x14ac:dyDescent="0.25">
      <c r="A106" s="1">
        <v>105</v>
      </c>
      <c r="B106" s="1">
        <v>62677</v>
      </c>
      <c r="C106" s="1">
        <v>7684</v>
      </c>
      <c r="D106" s="1">
        <v>92</v>
      </c>
      <c r="E106">
        <v>56</v>
      </c>
      <c r="F106" s="1">
        <v>1</v>
      </c>
      <c r="G106" s="1"/>
      <c r="M106" t="str">
        <f t="shared" si="1"/>
        <v>62677, 7684, 92</v>
      </c>
    </row>
    <row r="107" spans="1:13" x14ac:dyDescent="0.25">
      <c r="A107" s="1">
        <v>106</v>
      </c>
      <c r="B107" s="1">
        <v>62950</v>
      </c>
      <c r="C107" s="1">
        <v>7687</v>
      </c>
      <c r="D107" s="1">
        <v>65</v>
      </c>
      <c r="E107">
        <v>56</v>
      </c>
      <c r="F107" s="1">
        <v>1</v>
      </c>
      <c r="G107" s="1"/>
      <c r="M107" t="str">
        <f t="shared" si="1"/>
        <v>62950, 7687, 65</v>
      </c>
    </row>
    <row r="108" spans="1:13" x14ac:dyDescent="0.25">
      <c r="A108" s="1">
        <v>107</v>
      </c>
      <c r="B108" s="1">
        <v>64554</v>
      </c>
      <c r="C108" s="1">
        <v>7703</v>
      </c>
      <c r="D108" s="1">
        <v>97</v>
      </c>
      <c r="E108">
        <v>69</v>
      </c>
      <c r="F108" s="1">
        <v>1</v>
      </c>
      <c r="G108" s="1"/>
      <c r="M108" t="str">
        <f t="shared" si="1"/>
        <v>64554, 7703, 97</v>
      </c>
    </row>
    <row r="109" spans="1:13" x14ac:dyDescent="0.25">
      <c r="A109" s="1">
        <v>108</v>
      </c>
      <c r="B109" s="1">
        <v>66061</v>
      </c>
      <c r="C109" s="1">
        <v>7720</v>
      </c>
      <c r="D109" s="1">
        <v>37</v>
      </c>
      <c r="E109">
        <v>61</v>
      </c>
      <c r="F109" s="1">
        <v>1</v>
      </c>
      <c r="G109" s="1"/>
      <c r="M109" t="str">
        <f t="shared" si="1"/>
        <v>66061, 7720, 37</v>
      </c>
    </row>
    <row r="110" spans="1:13" x14ac:dyDescent="0.25">
      <c r="A110" s="1">
        <v>109</v>
      </c>
      <c r="B110" s="1">
        <v>66367</v>
      </c>
      <c r="C110" s="1">
        <v>7723</v>
      </c>
      <c r="D110" s="1">
        <v>43</v>
      </c>
      <c r="E110">
        <v>61</v>
      </c>
      <c r="F110" s="1">
        <v>1</v>
      </c>
      <c r="G110" s="1"/>
      <c r="M110" t="str">
        <f t="shared" si="1"/>
        <v>66367, 7723, 43</v>
      </c>
    </row>
    <row r="111" spans="1:13" x14ac:dyDescent="0.25">
      <c r="A111" s="1">
        <v>110</v>
      </c>
      <c r="B111" s="1">
        <v>67175</v>
      </c>
      <c r="C111" s="1">
        <v>7731</v>
      </c>
      <c r="D111" s="1">
        <v>51</v>
      </c>
      <c r="E111">
        <v>61</v>
      </c>
      <c r="F111" s="1">
        <v>1</v>
      </c>
      <c r="G111" s="1"/>
      <c r="M111" t="str">
        <f t="shared" si="1"/>
        <v>67175, 7731, 51</v>
      </c>
    </row>
    <row r="112" spans="1:13" x14ac:dyDescent="0.25">
      <c r="A112" s="1">
        <v>111</v>
      </c>
      <c r="B112" s="1">
        <v>67188</v>
      </c>
      <c r="C112" s="1">
        <v>7731</v>
      </c>
      <c r="D112" s="1">
        <v>64</v>
      </c>
      <c r="E112">
        <v>61</v>
      </c>
      <c r="F112" s="1">
        <v>1</v>
      </c>
      <c r="G112" s="1"/>
      <c r="M112" t="str">
        <f t="shared" si="1"/>
        <v>67188, 7731, 64</v>
      </c>
    </row>
    <row r="113" spans="1:13" x14ac:dyDescent="0.25">
      <c r="A113" s="1">
        <v>112</v>
      </c>
      <c r="B113" s="1">
        <v>67612</v>
      </c>
      <c r="C113" s="1">
        <v>7735</v>
      </c>
      <c r="D113" s="1">
        <v>91</v>
      </c>
      <c r="E113">
        <v>65</v>
      </c>
      <c r="F113" s="1">
        <v>1</v>
      </c>
      <c r="G113" s="1"/>
      <c r="M113" t="str">
        <f t="shared" si="1"/>
        <v>67612, 7735, 91</v>
      </c>
    </row>
    <row r="114" spans="1:13" x14ac:dyDescent="0.25">
      <c r="A114" s="1">
        <v>113</v>
      </c>
      <c r="B114" s="1">
        <v>67856</v>
      </c>
      <c r="C114" s="1">
        <v>7738</v>
      </c>
      <c r="D114" s="1">
        <v>35</v>
      </c>
      <c r="E114">
        <v>65</v>
      </c>
      <c r="F114" s="1">
        <v>1</v>
      </c>
      <c r="G114" s="1"/>
      <c r="M114" t="str">
        <f t="shared" si="1"/>
        <v>67856, 7738, 35</v>
      </c>
    </row>
    <row r="115" spans="1:13" x14ac:dyDescent="0.25">
      <c r="A115" s="1">
        <v>114</v>
      </c>
      <c r="B115" s="1">
        <v>67940</v>
      </c>
      <c r="C115" s="1">
        <v>7740</v>
      </c>
      <c r="D115" s="1">
        <v>18</v>
      </c>
      <c r="E115">
        <v>65</v>
      </c>
      <c r="F115" s="1">
        <v>1</v>
      </c>
      <c r="G115" s="1"/>
      <c r="M115" t="str">
        <f t="shared" si="1"/>
        <v>67940, 7740, 18</v>
      </c>
    </row>
    <row r="116" spans="1:13" x14ac:dyDescent="0.25">
      <c r="A116" s="1">
        <v>115</v>
      </c>
      <c r="B116" s="1">
        <v>68011</v>
      </c>
      <c r="C116" s="1">
        <v>7740</v>
      </c>
      <c r="D116" s="1">
        <v>89</v>
      </c>
      <c r="E116">
        <v>65</v>
      </c>
      <c r="F116" s="1">
        <v>1</v>
      </c>
      <c r="G116" s="1"/>
      <c r="M116" t="str">
        <f t="shared" si="1"/>
        <v>68011, 7740, 89</v>
      </c>
    </row>
    <row r="117" spans="1:13" x14ac:dyDescent="0.25">
      <c r="A117" s="1">
        <v>116</v>
      </c>
      <c r="B117" s="1">
        <v>69836</v>
      </c>
      <c r="C117" s="1">
        <v>7759</v>
      </c>
      <c r="D117" s="1">
        <v>15</v>
      </c>
      <c r="E117">
        <v>65</v>
      </c>
      <c r="F117" s="1">
        <v>1</v>
      </c>
      <c r="G117" s="1"/>
      <c r="M117" t="str">
        <f t="shared" si="1"/>
        <v>69836, 7759, 15</v>
      </c>
    </row>
    <row r="118" spans="1:13" x14ac:dyDescent="0.25">
      <c r="A118" s="1">
        <v>117</v>
      </c>
      <c r="B118" s="1">
        <v>70043</v>
      </c>
      <c r="C118" s="1">
        <v>7761</v>
      </c>
      <c r="D118" s="1">
        <v>22</v>
      </c>
      <c r="E118">
        <v>61</v>
      </c>
      <c r="F118" s="1">
        <v>1</v>
      </c>
      <c r="G118" s="1"/>
      <c r="M118" t="str">
        <f t="shared" si="1"/>
        <v>70043, 7761, 22</v>
      </c>
    </row>
    <row r="119" spans="1:13" x14ac:dyDescent="0.25">
      <c r="A119" s="1">
        <v>118</v>
      </c>
      <c r="B119" s="1">
        <v>70328</v>
      </c>
      <c r="C119" s="1">
        <v>7764</v>
      </c>
      <c r="D119" s="1">
        <v>7</v>
      </c>
      <c r="E119">
        <v>61</v>
      </c>
      <c r="F119" s="1">
        <v>1</v>
      </c>
      <c r="G119" s="1"/>
      <c r="M119" t="str">
        <f t="shared" si="1"/>
        <v>70328, 7764, 7</v>
      </c>
    </row>
    <row r="120" spans="1:13" x14ac:dyDescent="0.25">
      <c r="A120" s="1">
        <v>119</v>
      </c>
      <c r="B120" s="1">
        <v>71155</v>
      </c>
      <c r="C120" s="1">
        <v>7773</v>
      </c>
      <c r="D120" s="1">
        <v>14</v>
      </c>
      <c r="E120">
        <v>72</v>
      </c>
      <c r="F120" s="1">
        <v>1</v>
      </c>
      <c r="G120" s="1"/>
      <c r="M120" t="str">
        <f t="shared" si="1"/>
        <v>71155, 7773, 14</v>
      </c>
    </row>
    <row r="121" spans="1:13" x14ac:dyDescent="0.25">
      <c r="A121" s="1">
        <v>120</v>
      </c>
      <c r="B121" s="1">
        <v>71189</v>
      </c>
      <c r="C121" s="1">
        <v>7773</v>
      </c>
      <c r="D121" s="1">
        <v>48</v>
      </c>
      <c r="E121">
        <v>72</v>
      </c>
      <c r="F121" s="1">
        <v>1</v>
      </c>
      <c r="G121" s="1"/>
      <c r="M121" t="str">
        <f t="shared" si="1"/>
        <v>71189, 7773, 48</v>
      </c>
    </row>
    <row r="122" spans="1:13" x14ac:dyDescent="0.25">
      <c r="A122" s="1">
        <v>121</v>
      </c>
      <c r="B122" s="1">
        <v>71363</v>
      </c>
      <c r="C122" s="1">
        <v>7775</v>
      </c>
      <c r="D122" s="1">
        <v>22</v>
      </c>
      <c r="E122">
        <v>72</v>
      </c>
      <c r="F122" s="1">
        <v>1</v>
      </c>
      <c r="G122" s="1"/>
      <c r="M122" t="str">
        <f t="shared" si="1"/>
        <v>71363, 7775, 22</v>
      </c>
    </row>
    <row r="123" spans="1:13" x14ac:dyDescent="0.25">
      <c r="A123" s="1">
        <v>122</v>
      </c>
      <c r="B123" s="1">
        <v>71533</v>
      </c>
      <c r="C123" s="1">
        <v>7776</v>
      </c>
      <c r="D123" s="1">
        <v>92</v>
      </c>
      <c r="E123">
        <v>64</v>
      </c>
      <c r="F123" s="1">
        <v>1</v>
      </c>
      <c r="G123" s="1"/>
      <c r="M123" t="str">
        <f t="shared" si="1"/>
        <v>71533, 7776, 92</v>
      </c>
    </row>
    <row r="124" spans="1:13" x14ac:dyDescent="0.25">
      <c r="A124" s="1">
        <v>123</v>
      </c>
      <c r="B124" s="1">
        <v>72302</v>
      </c>
      <c r="C124" s="1">
        <v>7785</v>
      </c>
      <c r="D124" s="1">
        <v>11</v>
      </c>
      <c r="E124">
        <v>61</v>
      </c>
      <c r="F124" s="1">
        <v>1</v>
      </c>
      <c r="G124" s="1"/>
      <c r="M124" t="str">
        <f t="shared" si="1"/>
        <v>72302, 7785, 11</v>
      </c>
    </row>
    <row r="125" spans="1:13" x14ac:dyDescent="0.25">
      <c r="A125" s="1">
        <v>124</v>
      </c>
      <c r="B125" s="1">
        <v>73357</v>
      </c>
      <c r="C125" s="1">
        <v>7795</v>
      </c>
      <c r="D125" s="1">
        <v>66</v>
      </c>
      <c r="E125">
        <v>69</v>
      </c>
      <c r="F125" s="1">
        <v>1</v>
      </c>
      <c r="G125" s="1"/>
      <c r="M125" t="str">
        <f t="shared" si="1"/>
        <v>73357, 7795, 66</v>
      </c>
    </row>
    <row r="126" spans="1:13" x14ac:dyDescent="0.25">
      <c r="A126" s="1">
        <v>125</v>
      </c>
      <c r="B126" s="1">
        <v>73430</v>
      </c>
      <c r="C126" s="1">
        <v>7796</v>
      </c>
      <c r="D126" s="1">
        <v>39</v>
      </c>
      <c r="E126">
        <v>61</v>
      </c>
      <c r="F126" s="1">
        <v>1</v>
      </c>
      <c r="G126" s="1"/>
      <c r="M126" t="str">
        <f t="shared" si="1"/>
        <v>73430, 7796, 39</v>
      </c>
    </row>
    <row r="127" spans="1:13" x14ac:dyDescent="0.25">
      <c r="A127" s="1">
        <v>126</v>
      </c>
      <c r="B127" s="1">
        <v>74162</v>
      </c>
      <c r="C127" s="1">
        <v>7803</v>
      </c>
      <c r="D127" s="1">
        <v>71</v>
      </c>
      <c r="E127">
        <v>69</v>
      </c>
      <c r="F127" s="1">
        <v>1</v>
      </c>
      <c r="G127" s="1"/>
      <c r="M127" t="str">
        <f t="shared" si="1"/>
        <v>74162, 7803, 71</v>
      </c>
    </row>
    <row r="128" spans="1:13" x14ac:dyDescent="0.25">
      <c r="A128" s="1">
        <v>127</v>
      </c>
      <c r="B128" s="1">
        <v>75837</v>
      </c>
      <c r="C128" s="1">
        <v>7821</v>
      </c>
      <c r="D128" s="1">
        <v>54</v>
      </c>
      <c r="E128">
        <v>65</v>
      </c>
      <c r="F128" s="1">
        <v>1</v>
      </c>
      <c r="G128" s="1"/>
      <c r="M128" t="str">
        <f t="shared" si="1"/>
        <v>75837, 7821, 54</v>
      </c>
    </row>
    <row r="129" spans="1:13" x14ac:dyDescent="0.25">
      <c r="A129" s="1">
        <v>128</v>
      </c>
      <c r="B129" s="1">
        <v>77106</v>
      </c>
      <c r="C129" s="1">
        <v>7834</v>
      </c>
      <c r="D129" s="1">
        <v>86</v>
      </c>
      <c r="E129">
        <v>72</v>
      </c>
      <c r="F129" s="1">
        <v>1</v>
      </c>
      <c r="G129" s="1"/>
      <c r="M129" t="str">
        <f t="shared" si="1"/>
        <v>77106, 7834, 86</v>
      </c>
    </row>
    <row r="130" spans="1:13" x14ac:dyDescent="0.25">
      <c r="A130" s="1">
        <v>129</v>
      </c>
      <c r="B130" s="1">
        <v>77802</v>
      </c>
      <c r="C130" s="1">
        <v>7841</v>
      </c>
      <c r="D130" s="1">
        <v>82</v>
      </c>
      <c r="E130">
        <v>69</v>
      </c>
      <c r="F130" s="1">
        <v>1</v>
      </c>
      <c r="G130" s="1"/>
      <c r="M130" t="str">
        <f t="shared" si="1"/>
        <v>77802, 7841, 82</v>
      </c>
    </row>
    <row r="131" spans="1:13" x14ac:dyDescent="0.25">
      <c r="A131" s="1">
        <v>130</v>
      </c>
      <c r="B131" s="1">
        <v>79278</v>
      </c>
      <c r="C131" s="1">
        <v>7857</v>
      </c>
      <c r="D131" s="1">
        <v>32</v>
      </c>
      <c r="E131">
        <v>73</v>
      </c>
      <c r="F131" s="1">
        <v>1</v>
      </c>
      <c r="G131" s="1"/>
      <c r="M131" t="str">
        <f t="shared" ref="M131:M148" si="2">B131&amp;", "&amp;C131&amp;", "&amp;D131</f>
        <v>79278, 7857, 32</v>
      </c>
    </row>
    <row r="132" spans="1:13" x14ac:dyDescent="0.25">
      <c r="A132" s="1">
        <v>131</v>
      </c>
      <c r="B132" s="1">
        <v>80146</v>
      </c>
      <c r="C132" s="1">
        <v>7866</v>
      </c>
      <c r="D132" s="1">
        <v>1</v>
      </c>
      <c r="E132">
        <v>73</v>
      </c>
      <c r="F132" s="1">
        <v>1</v>
      </c>
      <c r="G132" s="1"/>
      <c r="M132" t="str">
        <f t="shared" si="2"/>
        <v>80146, 7866, 1</v>
      </c>
    </row>
    <row r="133" spans="1:13" x14ac:dyDescent="0.25">
      <c r="A133" s="1">
        <v>132</v>
      </c>
      <c r="B133" s="1">
        <v>80306</v>
      </c>
      <c r="C133" s="1">
        <v>7869</v>
      </c>
      <c r="D133" s="1">
        <v>26</v>
      </c>
      <c r="E133">
        <v>79</v>
      </c>
      <c r="F133" s="1">
        <v>1</v>
      </c>
      <c r="G133" s="1"/>
      <c r="M133" t="str">
        <f t="shared" si="2"/>
        <v>80306, 7869, 26</v>
      </c>
    </row>
    <row r="134" spans="1:13" x14ac:dyDescent="0.25">
      <c r="A134" s="1">
        <v>133</v>
      </c>
      <c r="B134" s="1">
        <v>80341</v>
      </c>
      <c r="C134" s="1">
        <v>7869</v>
      </c>
      <c r="D134" s="1">
        <v>61</v>
      </c>
      <c r="E134">
        <v>79</v>
      </c>
      <c r="F134" s="1">
        <v>1</v>
      </c>
      <c r="G134" s="1"/>
      <c r="M134" t="str">
        <f t="shared" si="2"/>
        <v>80341, 7869, 61</v>
      </c>
    </row>
    <row r="135" spans="1:13" x14ac:dyDescent="0.25">
      <c r="A135" s="1">
        <v>134</v>
      </c>
      <c r="B135" s="1">
        <v>80568</v>
      </c>
      <c r="C135" s="1">
        <v>7871</v>
      </c>
      <c r="D135" s="1">
        <v>88</v>
      </c>
      <c r="E135">
        <v>72</v>
      </c>
      <c r="F135" s="1">
        <v>1</v>
      </c>
      <c r="G135" s="1"/>
      <c r="M135" t="str">
        <f t="shared" si="2"/>
        <v>80568, 7871, 88</v>
      </c>
    </row>
    <row r="136" spans="1:13" x14ac:dyDescent="0.25">
      <c r="A136" s="1">
        <v>135</v>
      </c>
      <c r="B136" s="1">
        <v>82756</v>
      </c>
      <c r="C136" s="1">
        <v>7893</v>
      </c>
      <c r="D136" s="1">
        <v>96</v>
      </c>
      <c r="E136">
        <v>72</v>
      </c>
      <c r="F136" s="1">
        <v>1</v>
      </c>
      <c r="G136" s="1"/>
      <c r="M136" t="str">
        <f t="shared" si="2"/>
        <v>82756, 7893, 96</v>
      </c>
    </row>
    <row r="137" spans="1:13" x14ac:dyDescent="0.25">
      <c r="A137" s="1">
        <v>136</v>
      </c>
      <c r="B137" s="1">
        <v>83680</v>
      </c>
      <c r="C137" s="1">
        <v>7903</v>
      </c>
      <c r="D137" s="1">
        <v>20</v>
      </c>
      <c r="E137">
        <v>80</v>
      </c>
      <c r="F137" s="1">
        <v>1</v>
      </c>
      <c r="G137" s="1"/>
      <c r="M137" t="str">
        <f t="shared" si="2"/>
        <v>83680, 7903, 20</v>
      </c>
    </row>
    <row r="138" spans="1:13" x14ac:dyDescent="0.25">
      <c r="A138" s="1">
        <v>137</v>
      </c>
      <c r="B138" s="1">
        <v>85701</v>
      </c>
      <c r="C138" s="1">
        <v>7924</v>
      </c>
      <c r="D138" s="1">
        <v>46</v>
      </c>
      <c r="E138">
        <v>79</v>
      </c>
      <c r="F138" s="1">
        <v>1</v>
      </c>
      <c r="G138" s="1"/>
      <c r="M138" t="str">
        <f t="shared" si="2"/>
        <v>85701, 7924, 46</v>
      </c>
    </row>
    <row r="139" spans="1:13" x14ac:dyDescent="0.25">
      <c r="A139" s="1">
        <v>138</v>
      </c>
      <c r="B139" s="1">
        <v>86015</v>
      </c>
      <c r="C139" s="1">
        <v>7928</v>
      </c>
      <c r="D139" s="1">
        <v>7</v>
      </c>
      <c r="E139">
        <v>80</v>
      </c>
      <c r="F139" s="1">
        <v>1</v>
      </c>
      <c r="G139" s="1"/>
      <c r="M139" t="str">
        <f t="shared" si="2"/>
        <v>86015, 7928, 7</v>
      </c>
    </row>
    <row r="140" spans="1:13" x14ac:dyDescent="0.25">
      <c r="A140" s="1">
        <v>139</v>
      </c>
      <c r="B140" s="1">
        <v>86388</v>
      </c>
      <c r="C140" s="1">
        <v>7931</v>
      </c>
      <c r="D140" s="1">
        <v>80</v>
      </c>
      <c r="E140">
        <v>80</v>
      </c>
      <c r="F140" s="1">
        <v>1</v>
      </c>
      <c r="G140" s="1"/>
      <c r="M140" t="str">
        <f t="shared" si="2"/>
        <v>86388, 7931, 80</v>
      </c>
    </row>
    <row r="141" spans="1:13" x14ac:dyDescent="0.25">
      <c r="A141" s="1">
        <v>140</v>
      </c>
      <c r="B141" s="1">
        <v>87227</v>
      </c>
      <c r="C141" s="1">
        <v>7940</v>
      </c>
      <c r="D141" s="1">
        <v>19</v>
      </c>
      <c r="E141">
        <v>79</v>
      </c>
      <c r="F141" s="1">
        <v>1</v>
      </c>
      <c r="G141" s="1"/>
      <c r="M141" t="str">
        <f t="shared" si="2"/>
        <v>87227, 7940, 19</v>
      </c>
    </row>
    <row r="142" spans="1:13" x14ac:dyDescent="0.25">
      <c r="A142" s="1">
        <v>141</v>
      </c>
      <c r="B142" s="1">
        <v>87263</v>
      </c>
      <c r="C142" s="1">
        <v>7940</v>
      </c>
      <c r="D142" s="1">
        <v>55</v>
      </c>
      <c r="E142">
        <v>79</v>
      </c>
      <c r="F142" s="1">
        <v>1</v>
      </c>
      <c r="G142" s="1"/>
      <c r="M142" t="str">
        <f t="shared" si="2"/>
        <v>87263, 7940, 55</v>
      </c>
    </row>
    <row r="143" spans="1:13" x14ac:dyDescent="0.25">
      <c r="A143" s="1">
        <v>142</v>
      </c>
      <c r="B143" s="1">
        <v>87283</v>
      </c>
      <c r="C143" s="1">
        <v>7940</v>
      </c>
      <c r="D143" s="1">
        <v>75</v>
      </c>
      <c r="E143">
        <v>79</v>
      </c>
      <c r="F143" s="1">
        <v>1</v>
      </c>
      <c r="G143" s="1"/>
      <c r="M143" t="str">
        <f t="shared" si="2"/>
        <v>87283, 7940, 75</v>
      </c>
    </row>
    <row r="144" spans="1:13" x14ac:dyDescent="0.25">
      <c r="A144" s="1">
        <v>143</v>
      </c>
      <c r="B144" s="1">
        <v>87501</v>
      </c>
      <c r="C144" s="1">
        <v>7942</v>
      </c>
      <c r="D144" s="1">
        <v>93</v>
      </c>
      <c r="E144">
        <v>80</v>
      </c>
      <c r="F144" s="1">
        <v>1</v>
      </c>
      <c r="G144" s="1"/>
      <c r="M144" t="str">
        <f t="shared" si="2"/>
        <v>87501, 7942, 93</v>
      </c>
    </row>
    <row r="145" spans="1:13" x14ac:dyDescent="0.25">
      <c r="A145" s="1">
        <v>144</v>
      </c>
      <c r="B145" s="1">
        <v>87830</v>
      </c>
      <c r="C145" s="1">
        <v>7946</v>
      </c>
      <c r="D145" s="1">
        <v>23</v>
      </c>
      <c r="E145">
        <v>79</v>
      </c>
      <c r="F145" s="1">
        <v>1</v>
      </c>
      <c r="G145" s="1"/>
      <c r="M145" t="str">
        <f t="shared" si="2"/>
        <v>87830, 7946, 23</v>
      </c>
    </row>
    <row r="146" spans="1:13" x14ac:dyDescent="0.25">
      <c r="A146" s="1">
        <v>145</v>
      </c>
      <c r="B146" s="1">
        <v>88203</v>
      </c>
      <c r="C146" s="1">
        <v>7949</v>
      </c>
      <c r="D146" s="1">
        <v>96</v>
      </c>
      <c r="E146">
        <v>79</v>
      </c>
      <c r="F146" s="1">
        <v>1</v>
      </c>
      <c r="G146" s="1"/>
      <c r="M146" t="str">
        <f t="shared" si="2"/>
        <v>88203, 7949, 96</v>
      </c>
    </row>
    <row r="147" spans="1:13" x14ac:dyDescent="0.25">
      <c r="A147" s="1">
        <v>146</v>
      </c>
      <c r="B147" s="1">
        <v>88914</v>
      </c>
      <c r="C147" s="1">
        <v>7957</v>
      </c>
      <c r="D147" s="1">
        <v>50</v>
      </c>
      <c r="E147">
        <v>84</v>
      </c>
      <c r="F147" s="1">
        <v>1</v>
      </c>
      <c r="G147" s="1"/>
      <c r="M147" t="str">
        <f t="shared" si="2"/>
        <v>88914, 7957, 50</v>
      </c>
    </row>
    <row r="148" spans="1:13" x14ac:dyDescent="0.25">
      <c r="A148" s="1">
        <v>147</v>
      </c>
      <c r="B148" s="1">
        <v>89392</v>
      </c>
      <c r="C148" s="1">
        <v>7962</v>
      </c>
      <c r="D148" s="1">
        <v>28</v>
      </c>
      <c r="E148">
        <v>78</v>
      </c>
      <c r="F148" s="1">
        <v>1</v>
      </c>
      <c r="G148" s="1"/>
      <c r="M148" t="str">
        <f t="shared" si="2"/>
        <v>89392, 7962, 28</v>
      </c>
    </row>
    <row r="149" spans="1:13" x14ac:dyDescent="0.25">
      <c r="A149" s="26">
        <v>148</v>
      </c>
      <c r="B149" s="26">
        <v>7368</v>
      </c>
      <c r="C149" s="26">
        <v>7076</v>
      </c>
      <c r="D149" s="26">
        <v>49</v>
      </c>
      <c r="E149" s="27">
        <v>10</v>
      </c>
      <c r="F149" s="26">
        <v>2</v>
      </c>
      <c r="G149" s="26"/>
    </row>
    <row r="150" spans="1:13" x14ac:dyDescent="0.25">
      <c r="A150" s="26">
        <v>149</v>
      </c>
      <c r="B150" s="26">
        <v>7983</v>
      </c>
      <c r="C150" s="26">
        <v>7082</v>
      </c>
      <c r="D150" s="26">
        <v>64</v>
      </c>
      <c r="E150" s="27">
        <v>16</v>
      </c>
      <c r="F150" s="26">
        <v>2</v>
      </c>
      <c r="G150" s="26"/>
    </row>
    <row r="151" spans="1:13" x14ac:dyDescent="0.25">
      <c r="A151" s="26">
        <v>150</v>
      </c>
      <c r="B151" s="26">
        <v>11502</v>
      </c>
      <c r="C151" s="26">
        <v>7117</v>
      </c>
      <c r="D151" s="26">
        <v>86</v>
      </c>
      <c r="E151" s="27">
        <v>21</v>
      </c>
      <c r="F151" s="26">
        <v>2</v>
      </c>
      <c r="G151" s="26"/>
    </row>
    <row r="152" spans="1:13" x14ac:dyDescent="0.25">
      <c r="A152" s="26">
        <v>151</v>
      </c>
      <c r="B152" s="26">
        <v>15519</v>
      </c>
      <c r="C152" s="26">
        <v>7159</v>
      </c>
      <c r="D152" s="26">
        <v>50</v>
      </c>
      <c r="E152" s="27">
        <v>29</v>
      </c>
      <c r="F152" s="26">
        <v>2</v>
      </c>
      <c r="G152" s="26"/>
    </row>
    <row r="153" spans="1:13" x14ac:dyDescent="0.25">
      <c r="A153" s="26">
        <v>152</v>
      </c>
      <c r="B153" s="26">
        <v>17737</v>
      </c>
      <c r="C153" s="26">
        <v>7181</v>
      </c>
      <c r="D153" s="26">
        <v>68</v>
      </c>
      <c r="E153" s="27">
        <v>29</v>
      </c>
      <c r="F153" s="26">
        <v>2</v>
      </c>
      <c r="G153" s="26"/>
    </row>
    <row r="154" spans="1:13" x14ac:dyDescent="0.25">
      <c r="A154" s="26">
        <v>153</v>
      </c>
      <c r="B154" s="26">
        <v>19929</v>
      </c>
      <c r="C154" s="26">
        <v>7225</v>
      </c>
      <c r="D154" s="26">
        <v>15</v>
      </c>
      <c r="E154" s="27">
        <v>23</v>
      </c>
      <c r="F154" s="26">
        <v>2</v>
      </c>
      <c r="G154" s="26"/>
    </row>
    <row r="155" spans="1:13" x14ac:dyDescent="0.25">
      <c r="A155" s="26">
        <v>154</v>
      </c>
      <c r="B155" s="26">
        <v>22056</v>
      </c>
      <c r="C155" s="26">
        <v>7246</v>
      </c>
      <c r="D155" s="26">
        <v>44</v>
      </c>
      <c r="E155" s="27">
        <v>28</v>
      </c>
      <c r="F155" s="26">
        <v>2</v>
      </c>
      <c r="G155" s="26"/>
    </row>
    <row r="156" spans="1:13" x14ac:dyDescent="0.25">
      <c r="A156" s="26">
        <v>155</v>
      </c>
      <c r="B156" s="26">
        <v>22256</v>
      </c>
      <c r="C156" s="26">
        <v>7248</v>
      </c>
      <c r="D156" s="26">
        <v>44</v>
      </c>
      <c r="E156" s="27">
        <v>17</v>
      </c>
      <c r="F156" s="26">
        <v>2</v>
      </c>
      <c r="G156" s="26"/>
    </row>
    <row r="157" spans="1:13" x14ac:dyDescent="0.25">
      <c r="A157" s="26">
        <v>156</v>
      </c>
      <c r="B157" s="26">
        <v>26415</v>
      </c>
      <c r="C157" s="26">
        <v>7290</v>
      </c>
      <c r="D157" s="26">
        <v>90</v>
      </c>
      <c r="E157" s="27">
        <v>28</v>
      </c>
      <c r="F157" s="26">
        <v>2</v>
      </c>
      <c r="G157" s="26"/>
    </row>
    <row r="158" spans="1:13" x14ac:dyDescent="0.25">
      <c r="A158" s="26">
        <v>157</v>
      </c>
      <c r="B158" s="26">
        <v>27978</v>
      </c>
      <c r="C158" s="26">
        <v>7306</v>
      </c>
      <c r="D158" s="26">
        <v>54</v>
      </c>
      <c r="E158" s="27">
        <v>28</v>
      </c>
      <c r="F158" s="26">
        <v>2</v>
      </c>
      <c r="G158" s="26"/>
    </row>
    <row r="159" spans="1:13" x14ac:dyDescent="0.25">
      <c r="A159" s="26">
        <v>158</v>
      </c>
      <c r="B159" s="26">
        <v>30421</v>
      </c>
      <c r="C159" s="26">
        <v>7332</v>
      </c>
      <c r="D159" s="26">
        <v>38</v>
      </c>
      <c r="E159" s="27">
        <v>32</v>
      </c>
      <c r="F159" s="26">
        <v>2</v>
      </c>
      <c r="G159" s="26"/>
    </row>
    <row r="160" spans="1:13" x14ac:dyDescent="0.25">
      <c r="A160" s="26">
        <v>159</v>
      </c>
      <c r="B160" s="26">
        <v>30901</v>
      </c>
      <c r="C160" s="26">
        <v>7337</v>
      </c>
      <c r="D160" s="26">
        <v>18</v>
      </c>
      <c r="E160" s="27">
        <v>37</v>
      </c>
      <c r="F160" s="26">
        <v>2</v>
      </c>
      <c r="G160" s="26"/>
    </row>
    <row r="161" spans="1:7" x14ac:dyDescent="0.25">
      <c r="A161" s="26">
        <v>160</v>
      </c>
      <c r="B161" s="26">
        <v>31333</v>
      </c>
      <c r="C161" s="26">
        <v>7341</v>
      </c>
      <c r="D161" s="26">
        <v>50</v>
      </c>
      <c r="E161" s="27">
        <v>37</v>
      </c>
      <c r="F161" s="26">
        <v>2</v>
      </c>
      <c r="G161" s="26"/>
    </row>
    <row r="162" spans="1:7" x14ac:dyDescent="0.25">
      <c r="A162" s="26">
        <v>161</v>
      </c>
      <c r="B162" s="26">
        <v>31938</v>
      </c>
      <c r="C162" s="26">
        <v>7347</v>
      </c>
      <c r="D162" s="26">
        <v>87</v>
      </c>
      <c r="E162" s="27">
        <v>37</v>
      </c>
      <c r="F162" s="26">
        <v>2</v>
      </c>
      <c r="G162" s="26"/>
    </row>
    <row r="163" spans="1:7" x14ac:dyDescent="0.25">
      <c r="A163" s="26">
        <v>162</v>
      </c>
      <c r="B163" s="26">
        <v>35886</v>
      </c>
      <c r="C163" s="26">
        <v>7388</v>
      </c>
      <c r="D163" s="26">
        <v>2</v>
      </c>
      <c r="E163" s="27">
        <v>17</v>
      </c>
      <c r="F163" s="26">
        <v>2</v>
      </c>
      <c r="G163" s="26"/>
    </row>
    <row r="164" spans="1:7" x14ac:dyDescent="0.25">
      <c r="A164" s="26">
        <v>163</v>
      </c>
      <c r="B164" s="26">
        <v>37556</v>
      </c>
      <c r="C164" s="26">
        <v>7412</v>
      </c>
      <c r="D164" s="26">
        <v>77</v>
      </c>
      <c r="E164" s="27">
        <v>23</v>
      </c>
      <c r="F164" s="26">
        <v>2</v>
      </c>
      <c r="G164" s="26"/>
    </row>
    <row r="165" spans="1:7" x14ac:dyDescent="0.25">
      <c r="A165" s="26">
        <v>164</v>
      </c>
      <c r="B165" s="26">
        <v>41839</v>
      </c>
      <c r="C165" s="26">
        <v>7459</v>
      </c>
      <c r="D165" s="26">
        <v>35</v>
      </c>
      <c r="E165" s="27">
        <v>41</v>
      </c>
      <c r="F165" s="26">
        <v>2</v>
      </c>
      <c r="G165" s="26"/>
    </row>
    <row r="166" spans="1:7" x14ac:dyDescent="0.25">
      <c r="A166" s="26">
        <v>165</v>
      </c>
      <c r="B166" s="26">
        <v>41842</v>
      </c>
      <c r="C166" s="26">
        <v>7459</v>
      </c>
      <c r="D166" s="26">
        <v>38</v>
      </c>
      <c r="E166" s="27">
        <v>41</v>
      </c>
      <c r="F166" s="26">
        <v>2</v>
      </c>
      <c r="G166" s="26"/>
    </row>
    <row r="167" spans="1:7" x14ac:dyDescent="0.25">
      <c r="A167" s="26">
        <v>166</v>
      </c>
      <c r="B167" s="26">
        <v>43492</v>
      </c>
      <c r="C167" s="26">
        <v>7476</v>
      </c>
      <c r="D167" s="26">
        <v>5</v>
      </c>
      <c r="E167" s="27">
        <v>43</v>
      </c>
      <c r="F167" s="26">
        <v>2</v>
      </c>
      <c r="G167" s="26"/>
    </row>
    <row r="168" spans="1:7" x14ac:dyDescent="0.25">
      <c r="A168" s="26">
        <v>167</v>
      </c>
      <c r="B168" s="26">
        <v>43799</v>
      </c>
      <c r="C168" s="26">
        <v>7479</v>
      </c>
      <c r="D168" s="26">
        <v>12</v>
      </c>
      <c r="E168" s="27">
        <v>41</v>
      </c>
      <c r="F168" s="26">
        <v>2</v>
      </c>
      <c r="G168" s="26"/>
    </row>
    <row r="169" spans="1:7" x14ac:dyDescent="0.25">
      <c r="A169" s="26">
        <v>168</v>
      </c>
      <c r="B169" s="26">
        <v>45139</v>
      </c>
      <c r="C169" s="26">
        <v>7492</v>
      </c>
      <c r="D169" s="26">
        <v>92</v>
      </c>
      <c r="E169" s="27">
        <v>46</v>
      </c>
      <c r="F169" s="26">
        <v>2</v>
      </c>
      <c r="G169" s="26"/>
    </row>
    <row r="170" spans="1:7" x14ac:dyDescent="0.25">
      <c r="A170" s="26">
        <v>169</v>
      </c>
      <c r="B170" s="26">
        <v>45859</v>
      </c>
      <c r="C170" s="26">
        <v>7500</v>
      </c>
      <c r="D170" s="26">
        <v>12</v>
      </c>
      <c r="E170" s="27">
        <v>41</v>
      </c>
      <c r="F170" s="26">
        <v>2</v>
      </c>
      <c r="G170" s="26"/>
    </row>
    <row r="171" spans="1:7" x14ac:dyDescent="0.25">
      <c r="A171" s="26">
        <v>170</v>
      </c>
      <c r="B171" s="26">
        <v>46464</v>
      </c>
      <c r="C171" s="26">
        <v>7506</v>
      </c>
      <c r="D171" s="26">
        <v>18</v>
      </c>
      <c r="E171" s="27">
        <v>46</v>
      </c>
      <c r="F171" s="26">
        <v>2</v>
      </c>
      <c r="G171" s="26"/>
    </row>
    <row r="172" spans="1:7" x14ac:dyDescent="0.25">
      <c r="A172" s="26">
        <v>171</v>
      </c>
      <c r="B172" s="26">
        <v>48236</v>
      </c>
      <c r="C172" s="26">
        <v>7525</v>
      </c>
      <c r="D172" s="26">
        <v>26</v>
      </c>
      <c r="E172" s="27">
        <v>51</v>
      </c>
      <c r="F172" s="26">
        <v>2</v>
      </c>
      <c r="G172" s="26"/>
    </row>
    <row r="173" spans="1:7" x14ac:dyDescent="0.25">
      <c r="A173" s="26">
        <v>172</v>
      </c>
      <c r="B173" s="26">
        <v>54960</v>
      </c>
      <c r="C173" s="26">
        <v>7595</v>
      </c>
      <c r="D173" s="26">
        <v>78</v>
      </c>
      <c r="E173" s="27">
        <v>56</v>
      </c>
      <c r="F173" s="26">
        <v>2</v>
      </c>
      <c r="G173" s="26"/>
    </row>
    <row r="174" spans="1:7" x14ac:dyDescent="0.25">
      <c r="A174" s="26">
        <v>173</v>
      </c>
      <c r="B174" s="26">
        <v>59929</v>
      </c>
      <c r="C174" s="26">
        <v>7656</v>
      </c>
      <c r="D174" s="26">
        <v>19</v>
      </c>
      <c r="E174" s="27">
        <v>54</v>
      </c>
      <c r="F174" s="26">
        <v>2</v>
      </c>
      <c r="G174" s="26"/>
    </row>
    <row r="175" spans="1:7" x14ac:dyDescent="0.25">
      <c r="A175" s="26">
        <v>174</v>
      </c>
      <c r="B175" s="26">
        <v>60396</v>
      </c>
      <c r="C175" s="26">
        <v>7660</v>
      </c>
      <c r="D175" s="26">
        <v>86</v>
      </c>
      <c r="E175" s="27">
        <v>54</v>
      </c>
      <c r="F175" s="26">
        <v>2</v>
      </c>
      <c r="G175" s="26"/>
    </row>
    <row r="176" spans="1:7" x14ac:dyDescent="0.25">
      <c r="A176" s="26">
        <v>175</v>
      </c>
      <c r="B176" s="26">
        <v>61124</v>
      </c>
      <c r="C176" s="26">
        <v>7668</v>
      </c>
      <c r="D176" s="26">
        <v>16</v>
      </c>
      <c r="E176" s="27">
        <v>61</v>
      </c>
      <c r="F176" s="26">
        <v>2</v>
      </c>
      <c r="G176" s="26"/>
    </row>
    <row r="177" spans="1:7" x14ac:dyDescent="0.25">
      <c r="A177" s="26">
        <v>176</v>
      </c>
      <c r="B177" s="26">
        <v>62297</v>
      </c>
      <c r="C177" s="26">
        <v>7681</v>
      </c>
      <c r="D177" s="26">
        <v>12</v>
      </c>
      <c r="E177" s="27">
        <v>60</v>
      </c>
      <c r="F177" s="26">
        <v>2</v>
      </c>
      <c r="G177" s="26"/>
    </row>
    <row r="178" spans="1:7" x14ac:dyDescent="0.25">
      <c r="A178" s="26">
        <v>177</v>
      </c>
      <c r="B178" s="26">
        <v>62373</v>
      </c>
      <c r="C178" s="26">
        <v>7681</v>
      </c>
      <c r="D178" s="26">
        <v>88</v>
      </c>
      <c r="E178" s="27">
        <v>60</v>
      </c>
      <c r="F178" s="26">
        <v>2</v>
      </c>
      <c r="G178" s="26"/>
    </row>
    <row r="179" spans="1:7" x14ac:dyDescent="0.25">
      <c r="A179" s="26">
        <v>178</v>
      </c>
      <c r="B179" s="26">
        <v>65655</v>
      </c>
      <c r="C179" s="26">
        <v>7716</v>
      </c>
      <c r="D179" s="26">
        <v>31</v>
      </c>
      <c r="E179" s="27">
        <v>61</v>
      </c>
      <c r="F179" s="26">
        <v>2</v>
      </c>
      <c r="G179" s="26"/>
    </row>
    <row r="180" spans="1:7" x14ac:dyDescent="0.25">
      <c r="A180" s="26">
        <v>179</v>
      </c>
      <c r="B180" s="26">
        <v>68414</v>
      </c>
      <c r="C180" s="26">
        <v>7744</v>
      </c>
      <c r="D180" s="26">
        <v>93</v>
      </c>
      <c r="E180" s="27">
        <v>60</v>
      </c>
      <c r="F180" s="26">
        <v>2</v>
      </c>
      <c r="G180" s="26"/>
    </row>
    <row r="181" spans="1:7" x14ac:dyDescent="0.25">
      <c r="A181" s="26">
        <v>180</v>
      </c>
      <c r="B181" s="26">
        <v>69807</v>
      </c>
      <c r="C181" s="26">
        <v>7758</v>
      </c>
      <c r="D181" s="26">
        <v>86</v>
      </c>
      <c r="E181" s="27">
        <v>61</v>
      </c>
      <c r="F181" s="26">
        <v>2</v>
      </c>
      <c r="G181" s="26"/>
    </row>
    <row r="182" spans="1:7" x14ac:dyDescent="0.25">
      <c r="A182" s="26">
        <v>181</v>
      </c>
      <c r="B182" s="26">
        <v>70647</v>
      </c>
      <c r="C182" s="26">
        <v>7767</v>
      </c>
      <c r="D182" s="26">
        <v>26</v>
      </c>
      <c r="E182" s="27">
        <v>64</v>
      </c>
      <c r="F182" s="26">
        <v>2</v>
      </c>
      <c r="G182" s="26"/>
    </row>
    <row r="183" spans="1:7" x14ac:dyDescent="0.25">
      <c r="A183" s="26">
        <v>182</v>
      </c>
      <c r="B183" s="26">
        <v>71128</v>
      </c>
      <c r="C183" s="26">
        <v>7772</v>
      </c>
      <c r="D183" s="26">
        <v>87</v>
      </c>
      <c r="E183" s="27">
        <v>72</v>
      </c>
      <c r="F183" s="26">
        <v>2</v>
      </c>
      <c r="G183" s="26"/>
    </row>
    <row r="184" spans="1:7" x14ac:dyDescent="0.25">
      <c r="A184" s="26">
        <v>183</v>
      </c>
      <c r="B184" s="26">
        <v>72172</v>
      </c>
      <c r="C184" s="26">
        <v>7783</v>
      </c>
      <c r="D184" s="26">
        <v>34</v>
      </c>
      <c r="E184" s="27">
        <v>64</v>
      </c>
      <c r="F184" s="26">
        <v>2</v>
      </c>
      <c r="G184" s="26"/>
    </row>
    <row r="185" spans="1:7" x14ac:dyDescent="0.25">
      <c r="A185" s="26">
        <v>184</v>
      </c>
      <c r="B185" s="26">
        <v>74822</v>
      </c>
      <c r="C185" s="26">
        <v>7811</v>
      </c>
      <c r="D185" s="26">
        <v>37</v>
      </c>
      <c r="E185" s="27">
        <v>64</v>
      </c>
      <c r="F185" s="26">
        <v>2</v>
      </c>
      <c r="G185" s="26"/>
    </row>
    <row r="186" spans="1:7" x14ac:dyDescent="0.25">
      <c r="A186" s="26">
        <v>185</v>
      </c>
      <c r="B186" s="26">
        <v>75344</v>
      </c>
      <c r="C186" s="26">
        <v>7816</v>
      </c>
      <c r="D186" s="26">
        <v>59</v>
      </c>
      <c r="E186" s="27">
        <v>69</v>
      </c>
      <c r="F186" s="26">
        <v>2</v>
      </c>
      <c r="G186" s="26"/>
    </row>
    <row r="187" spans="1:7" x14ac:dyDescent="0.25">
      <c r="A187" s="26">
        <v>186</v>
      </c>
      <c r="B187" s="26">
        <v>76334</v>
      </c>
      <c r="C187" s="26">
        <v>7826</v>
      </c>
      <c r="D187" s="26">
        <v>51</v>
      </c>
      <c r="E187" s="27">
        <v>69</v>
      </c>
      <c r="F187" s="26">
        <v>2</v>
      </c>
      <c r="G187" s="26"/>
    </row>
    <row r="188" spans="1:7" x14ac:dyDescent="0.25">
      <c r="A188" s="26">
        <v>187</v>
      </c>
      <c r="B188" s="26">
        <v>79782</v>
      </c>
      <c r="C188" s="26">
        <v>7862</v>
      </c>
      <c r="D188" s="26">
        <v>36</v>
      </c>
      <c r="E188" s="27">
        <v>73</v>
      </c>
      <c r="F188" s="26">
        <v>2</v>
      </c>
      <c r="G188" s="26"/>
    </row>
    <row r="189" spans="1:7" x14ac:dyDescent="0.25">
      <c r="A189" s="26">
        <v>188</v>
      </c>
      <c r="B189" s="26">
        <v>80417</v>
      </c>
      <c r="C189" s="26">
        <v>7870</v>
      </c>
      <c r="D189" s="26">
        <v>37</v>
      </c>
      <c r="E189" s="27">
        <v>73</v>
      </c>
      <c r="F189" s="26">
        <v>2</v>
      </c>
      <c r="G189" s="26"/>
    </row>
    <row r="190" spans="1:7" x14ac:dyDescent="0.25">
      <c r="A190" s="26">
        <v>189</v>
      </c>
      <c r="B190" s="26">
        <v>81086</v>
      </c>
      <c r="C190" s="26">
        <v>7877</v>
      </c>
      <c r="D190" s="26">
        <v>6</v>
      </c>
      <c r="E190" s="27">
        <v>73</v>
      </c>
      <c r="F190" s="26">
        <v>2</v>
      </c>
      <c r="G190" s="26"/>
    </row>
    <row r="191" spans="1:7" x14ac:dyDescent="0.25">
      <c r="A191" s="26">
        <v>190</v>
      </c>
      <c r="B191" s="26">
        <v>81816</v>
      </c>
      <c r="C191" s="26">
        <v>7884</v>
      </c>
      <c r="D191" s="26">
        <v>36</v>
      </c>
      <c r="E191" s="27">
        <v>80</v>
      </c>
      <c r="F191" s="26">
        <v>2</v>
      </c>
      <c r="G191" s="26"/>
    </row>
    <row r="192" spans="1:7" x14ac:dyDescent="0.25">
      <c r="A192" s="26">
        <v>191</v>
      </c>
      <c r="B192" s="26">
        <v>82959</v>
      </c>
      <c r="C192" s="26">
        <v>7895</v>
      </c>
      <c r="D192" s="26">
        <v>99</v>
      </c>
      <c r="E192" s="27">
        <v>79</v>
      </c>
      <c r="F192" s="26">
        <v>2</v>
      </c>
      <c r="G192" s="26"/>
    </row>
    <row r="193" spans="1:7" x14ac:dyDescent="0.25">
      <c r="A193" s="26">
        <v>192</v>
      </c>
      <c r="B193" s="26">
        <v>84132</v>
      </c>
      <c r="C193" s="26">
        <v>7907</v>
      </c>
      <c r="D193" s="26">
        <v>72</v>
      </c>
      <c r="E193" s="27">
        <v>80</v>
      </c>
      <c r="F193" s="26">
        <v>2</v>
      </c>
      <c r="G193" s="26"/>
    </row>
    <row r="194" spans="1:7" x14ac:dyDescent="0.25">
      <c r="A194" s="26">
        <v>193</v>
      </c>
      <c r="B194" s="26">
        <v>85934</v>
      </c>
      <c r="C194" s="26">
        <v>7927</v>
      </c>
      <c r="D194" s="26">
        <v>26</v>
      </c>
      <c r="E194" s="27">
        <v>79</v>
      </c>
      <c r="F194" s="26">
        <v>2</v>
      </c>
      <c r="G194" s="26"/>
    </row>
    <row r="195" spans="1:7" x14ac:dyDescent="0.25">
      <c r="A195" s="26">
        <v>194</v>
      </c>
      <c r="B195" s="26">
        <v>86566</v>
      </c>
      <c r="C195" s="26">
        <v>7933</v>
      </c>
      <c r="D195" s="26">
        <v>58</v>
      </c>
      <c r="E195" s="27">
        <v>79</v>
      </c>
      <c r="F195" s="26">
        <v>2</v>
      </c>
      <c r="G195" s="26"/>
    </row>
    <row r="196" spans="1:7" x14ac:dyDescent="0.25">
      <c r="A196" s="26">
        <v>195</v>
      </c>
      <c r="B196" s="26">
        <v>89819</v>
      </c>
      <c r="C196" s="26">
        <v>7984</v>
      </c>
      <c r="D196" s="26">
        <v>56</v>
      </c>
      <c r="E196" s="27">
        <v>78</v>
      </c>
      <c r="F196" s="26">
        <v>2</v>
      </c>
      <c r="G196" s="26"/>
    </row>
    <row r="197" spans="1:7" x14ac:dyDescent="0.25">
      <c r="A197" s="26">
        <v>196</v>
      </c>
      <c r="B197" s="26">
        <v>90114</v>
      </c>
      <c r="C197" s="26">
        <v>7987</v>
      </c>
      <c r="D197" s="26">
        <v>51</v>
      </c>
      <c r="E197" s="27">
        <v>84</v>
      </c>
      <c r="F197" s="26">
        <v>2</v>
      </c>
      <c r="G197" s="26"/>
    </row>
    <row r="198" spans="1:7" x14ac:dyDescent="0.25">
      <c r="A198" s="26">
        <v>197</v>
      </c>
      <c r="B198" s="26">
        <v>90365</v>
      </c>
      <c r="C198" s="26">
        <v>7990</v>
      </c>
      <c r="D198" s="26">
        <v>3</v>
      </c>
      <c r="E198" s="27">
        <v>84</v>
      </c>
      <c r="F198" s="26">
        <v>2</v>
      </c>
      <c r="G198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1"/>
  <sheetViews>
    <sheetView zoomScale="130" zoomScaleNormal="130" workbookViewId="0">
      <pane ySplit="2" topLeftCell="A52" activePane="bottomLeft" state="frozen"/>
      <selection pane="bottomLeft" activeCell="X53" sqref="X53"/>
    </sheetView>
  </sheetViews>
  <sheetFormatPr defaultColWidth="9.140625" defaultRowHeight="18" customHeight="1" x14ac:dyDescent="0.25"/>
  <cols>
    <col min="1" max="1" width="16.140625" style="9" bestFit="1" customWidth="1"/>
    <col min="2" max="26" width="4" style="10" customWidth="1"/>
    <col min="27" max="27" width="5.7109375" style="11" customWidth="1"/>
    <col min="28" max="16384" width="9.140625" style="7"/>
  </cols>
  <sheetData>
    <row r="1" spans="1:27" s="4" customFormat="1" ht="18" customHeight="1" x14ac:dyDescent="0.25">
      <c r="A1" s="29" t="str">
        <f>Sheet1!$I$1&amp;" County 2017 Coordinated Election Ballot Polling Risk-Limiting Audit"</f>
        <v>Douglas County 2017 Coordinated Election Ballot Polling Risk-Limiting Audit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4" customFormat="1" ht="18" customHeight="1" x14ac:dyDescent="0.25">
      <c r="A2" s="29" t="str">
        <f>Sheet1!$I$3</f>
        <v>Douglas County School District RE-1 School Board Director, District G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8" customHeight="1" x14ac:dyDescent="0.25">
      <c r="A3" s="5" t="s">
        <v>15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>
        <v>23</v>
      </c>
      <c r="Y3" s="6">
        <v>24</v>
      </c>
      <c r="Z3" s="6">
        <v>25</v>
      </c>
      <c r="AA3" s="28" t="s">
        <v>16</v>
      </c>
    </row>
    <row r="4" spans="1:27" s="3" customFormat="1" ht="30" customHeight="1" x14ac:dyDescent="0.25">
      <c r="A4" s="5" t="s">
        <v>17</v>
      </c>
      <c r="B4" s="14">
        <v>7019</v>
      </c>
      <c r="C4" s="14">
        <v>7031</v>
      </c>
      <c r="D4" s="14">
        <v>7035</v>
      </c>
      <c r="E4" s="14">
        <v>7037</v>
      </c>
      <c r="F4" s="14">
        <v>7037</v>
      </c>
      <c r="G4" s="14">
        <v>7052</v>
      </c>
      <c r="H4" s="14">
        <v>7069</v>
      </c>
      <c r="I4" s="14">
        <v>7070</v>
      </c>
      <c r="J4" s="14">
        <v>7077</v>
      </c>
      <c r="K4" s="14">
        <v>7084</v>
      </c>
      <c r="L4" s="14">
        <v>7093</v>
      </c>
      <c r="M4" s="14">
        <v>7104</v>
      </c>
      <c r="N4" s="14">
        <v>7106</v>
      </c>
      <c r="O4" s="14">
        <v>7109</v>
      </c>
      <c r="P4" s="14">
        <v>7112</v>
      </c>
      <c r="Q4" s="14">
        <v>7125</v>
      </c>
      <c r="R4" s="14">
        <v>7126</v>
      </c>
      <c r="S4" s="14">
        <v>7135</v>
      </c>
      <c r="T4" s="14">
        <v>7141</v>
      </c>
      <c r="U4" s="14">
        <v>7144</v>
      </c>
      <c r="V4" s="14">
        <v>7147</v>
      </c>
      <c r="W4" s="14">
        <v>7155</v>
      </c>
      <c r="X4" s="14">
        <v>7155</v>
      </c>
      <c r="Y4" s="14">
        <v>7164</v>
      </c>
      <c r="Z4" s="14">
        <v>7166</v>
      </c>
      <c r="AA4" s="28"/>
    </row>
    <row r="5" spans="1:27" ht="18" customHeight="1" x14ac:dyDescent="0.25">
      <c r="A5" s="5" t="s">
        <v>18</v>
      </c>
      <c r="B5" s="6">
        <v>17</v>
      </c>
      <c r="C5" s="6">
        <v>97</v>
      </c>
      <c r="D5" s="6">
        <v>76</v>
      </c>
      <c r="E5" s="6">
        <v>75</v>
      </c>
      <c r="F5" s="6">
        <v>91</v>
      </c>
      <c r="G5" s="6">
        <v>51</v>
      </c>
      <c r="H5" s="6">
        <v>29</v>
      </c>
      <c r="I5" s="6">
        <v>1</v>
      </c>
      <c r="J5" s="6">
        <v>12</v>
      </c>
      <c r="K5" s="6">
        <v>86</v>
      </c>
      <c r="L5" s="6">
        <v>34</v>
      </c>
      <c r="M5" s="6">
        <v>17</v>
      </c>
      <c r="N5" s="6">
        <v>84</v>
      </c>
      <c r="O5" s="6">
        <v>49</v>
      </c>
      <c r="P5" s="6">
        <v>16</v>
      </c>
      <c r="Q5" s="6">
        <v>63</v>
      </c>
      <c r="R5" s="6">
        <v>60</v>
      </c>
      <c r="S5" s="6">
        <v>91</v>
      </c>
      <c r="T5" s="6">
        <v>61</v>
      </c>
      <c r="U5" s="6">
        <v>68</v>
      </c>
      <c r="V5" s="6">
        <v>80</v>
      </c>
      <c r="W5" s="6">
        <v>28</v>
      </c>
      <c r="X5" s="6">
        <v>45</v>
      </c>
      <c r="Y5" s="6">
        <v>24</v>
      </c>
      <c r="Z5" s="6">
        <v>52</v>
      </c>
      <c r="AA5" s="28"/>
    </row>
    <row r="6" spans="1:27" ht="18" customHeight="1" x14ac:dyDescent="0.25">
      <c r="A6" s="5" t="str">
        <f>Sheet1!$I$5</f>
        <v>Debora Scheffel</v>
      </c>
      <c r="B6" s="6"/>
      <c r="C6" s="6"/>
      <c r="D6" s="6"/>
      <c r="E6" s="6">
        <v>1</v>
      </c>
      <c r="F6" s="6"/>
      <c r="G6" s="6"/>
      <c r="H6" s="6"/>
      <c r="I6" s="6"/>
      <c r="J6" s="6"/>
      <c r="K6" s="6">
        <v>1</v>
      </c>
      <c r="L6" s="6"/>
      <c r="M6" s="6">
        <v>1</v>
      </c>
      <c r="N6" s="6">
        <v>1</v>
      </c>
      <c r="O6" s="6">
        <v>1</v>
      </c>
      <c r="P6" s="6">
        <v>1</v>
      </c>
      <c r="Q6" s="6"/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0</v>
      </c>
      <c r="X6" s="6"/>
      <c r="Y6" s="6">
        <v>1</v>
      </c>
      <c r="Z6" s="6">
        <v>0</v>
      </c>
      <c r="AA6" s="8">
        <f>SUM(B6:Z6)</f>
        <v>12</v>
      </c>
    </row>
    <row r="7" spans="1:27" ht="18" customHeight="1" x14ac:dyDescent="0.25">
      <c r="A7" s="5" t="str">
        <f>Sheet1!$I$6</f>
        <v>Krista Holtzmann</v>
      </c>
      <c r="B7" s="6">
        <v>1</v>
      </c>
      <c r="C7" s="6">
        <v>1</v>
      </c>
      <c r="D7" s="6">
        <v>1</v>
      </c>
      <c r="E7" s="6"/>
      <c r="F7" s="6">
        <v>1</v>
      </c>
      <c r="G7" s="6">
        <v>1</v>
      </c>
      <c r="H7" s="6">
        <v>1</v>
      </c>
      <c r="I7" s="6">
        <v>1</v>
      </c>
      <c r="J7" s="6">
        <v>1</v>
      </c>
      <c r="K7" s="6"/>
      <c r="L7" s="6">
        <v>1</v>
      </c>
      <c r="M7" s="6"/>
      <c r="N7" s="6"/>
      <c r="O7" s="6"/>
      <c r="P7" s="6"/>
      <c r="Q7" s="6">
        <v>1</v>
      </c>
      <c r="R7" s="6"/>
      <c r="S7" s="6"/>
      <c r="T7" s="6"/>
      <c r="U7" s="6"/>
      <c r="V7" s="6"/>
      <c r="W7" s="6">
        <v>0</v>
      </c>
      <c r="X7" s="6">
        <v>1</v>
      </c>
      <c r="Y7" s="6"/>
      <c r="Z7" s="6">
        <v>0</v>
      </c>
      <c r="AA7" s="8">
        <f>SUM(B7:Z7)</f>
        <v>11</v>
      </c>
    </row>
    <row r="8" spans="1:27" ht="30" customHeight="1" x14ac:dyDescent="0.25"/>
    <row r="9" spans="1:27" ht="18" customHeight="1" x14ac:dyDescent="0.25">
      <c r="A9" s="5" t="s">
        <v>15</v>
      </c>
      <c r="B9" s="6">
        <v>26</v>
      </c>
      <c r="C9" s="6">
        <v>27</v>
      </c>
      <c r="D9" s="6">
        <v>28</v>
      </c>
      <c r="E9" s="6">
        <v>29</v>
      </c>
      <c r="F9" s="6">
        <v>30</v>
      </c>
      <c r="G9" s="6">
        <v>31</v>
      </c>
      <c r="H9" s="6">
        <v>32</v>
      </c>
      <c r="I9" s="6">
        <v>33</v>
      </c>
      <c r="J9" s="6">
        <v>34</v>
      </c>
      <c r="K9" s="6">
        <v>35</v>
      </c>
      <c r="L9" s="6">
        <v>36</v>
      </c>
      <c r="M9" s="6">
        <v>37</v>
      </c>
      <c r="N9" s="6">
        <v>38</v>
      </c>
      <c r="O9" s="6">
        <v>39</v>
      </c>
      <c r="P9" s="6">
        <v>40</v>
      </c>
      <c r="Q9" s="6">
        <v>41</v>
      </c>
      <c r="R9" s="6">
        <v>42</v>
      </c>
      <c r="S9" s="6">
        <v>43</v>
      </c>
      <c r="T9" s="6">
        <v>44</v>
      </c>
      <c r="U9" s="6">
        <v>45</v>
      </c>
      <c r="V9" s="6">
        <v>46</v>
      </c>
      <c r="W9" s="6">
        <v>47</v>
      </c>
      <c r="X9" s="6">
        <v>48</v>
      </c>
      <c r="Y9" s="6">
        <v>49</v>
      </c>
      <c r="Z9" s="6">
        <v>50</v>
      </c>
      <c r="AA9" s="28" t="s">
        <v>16</v>
      </c>
    </row>
    <row r="10" spans="1:27" s="3" customFormat="1" ht="30" customHeight="1" x14ac:dyDescent="0.25">
      <c r="A10" s="5" t="s">
        <v>17</v>
      </c>
      <c r="B10" s="14">
        <v>7182</v>
      </c>
      <c r="C10" s="14">
        <v>7213</v>
      </c>
      <c r="D10" s="14">
        <v>7215</v>
      </c>
      <c r="E10" s="14">
        <v>7219</v>
      </c>
      <c r="F10" s="14">
        <v>7223</v>
      </c>
      <c r="G10" s="14">
        <v>7226</v>
      </c>
      <c r="H10" s="14">
        <v>7245</v>
      </c>
      <c r="I10" s="14">
        <v>7246</v>
      </c>
      <c r="J10" s="14">
        <v>7246</v>
      </c>
      <c r="K10" s="14">
        <v>7251</v>
      </c>
      <c r="L10" s="14">
        <v>7288</v>
      </c>
      <c r="M10" s="14">
        <v>7290</v>
      </c>
      <c r="N10" s="14">
        <v>7293</v>
      </c>
      <c r="O10" s="14">
        <v>7299</v>
      </c>
      <c r="P10" s="14">
        <v>7309</v>
      </c>
      <c r="Q10" s="14">
        <v>7321</v>
      </c>
      <c r="R10" s="14">
        <v>7321</v>
      </c>
      <c r="S10" s="14">
        <v>7323</v>
      </c>
      <c r="T10" s="14">
        <v>7327</v>
      </c>
      <c r="U10" s="14">
        <v>7333</v>
      </c>
      <c r="V10" s="14">
        <v>7340</v>
      </c>
      <c r="W10" s="14">
        <v>7344</v>
      </c>
      <c r="X10" s="14">
        <v>7351</v>
      </c>
      <c r="Y10" s="14">
        <v>7362</v>
      </c>
      <c r="Z10" s="14">
        <v>7362</v>
      </c>
      <c r="AA10" s="28"/>
    </row>
    <row r="11" spans="1:27" ht="18" customHeight="1" x14ac:dyDescent="0.25">
      <c r="A11" s="5" t="s">
        <v>18</v>
      </c>
      <c r="B11" s="6">
        <v>72</v>
      </c>
      <c r="C11" s="6">
        <v>14</v>
      </c>
      <c r="D11" s="6">
        <v>56</v>
      </c>
      <c r="E11" s="6">
        <v>5</v>
      </c>
      <c r="F11" s="6">
        <v>14</v>
      </c>
      <c r="G11" s="6">
        <v>58</v>
      </c>
      <c r="H11" s="6">
        <v>25</v>
      </c>
      <c r="I11" s="6">
        <v>9</v>
      </c>
      <c r="J11" s="6">
        <v>15</v>
      </c>
      <c r="K11" s="6">
        <v>83</v>
      </c>
      <c r="L11" s="6">
        <v>27</v>
      </c>
      <c r="M11" s="6">
        <v>70</v>
      </c>
      <c r="N11" s="6">
        <v>20</v>
      </c>
      <c r="O11" s="6">
        <v>30</v>
      </c>
      <c r="P11" s="6">
        <v>40</v>
      </c>
      <c r="Q11" s="6">
        <v>55</v>
      </c>
      <c r="R11" s="6">
        <v>56</v>
      </c>
      <c r="S11" s="6">
        <v>70</v>
      </c>
      <c r="T11" s="6">
        <v>70</v>
      </c>
      <c r="U11" s="6">
        <v>94</v>
      </c>
      <c r="V11" s="6">
        <v>87</v>
      </c>
      <c r="W11" s="6">
        <v>7</v>
      </c>
      <c r="X11" s="6">
        <v>2</v>
      </c>
      <c r="Y11" s="6">
        <v>83</v>
      </c>
      <c r="Z11" s="6">
        <v>85</v>
      </c>
      <c r="AA11" s="28"/>
    </row>
    <row r="12" spans="1:27" ht="18" customHeight="1" x14ac:dyDescent="0.25">
      <c r="A12" s="5" t="str">
        <f>Sheet1!$I$5</f>
        <v>Debora Scheffel</v>
      </c>
      <c r="B12" s="6">
        <v>1</v>
      </c>
      <c r="C12" s="6">
        <v>1</v>
      </c>
      <c r="D12" s="6">
        <v>1</v>
      </c>
      <c r="E12" s="6">
        <v>1</v>
      </c>
      <c r="F12" s="6"/>
      <c r="G12" s="6"/>
      <c r="H12" s="6"/>
      <c r="I12" s="6"/>
      <c r="J12" s="6">
        <v>1</v>
      </c>
      <c r="K12" s="6">
        <v>1</v>
      </c>
      <c r="L12" s="6"/>
      <c r="M12" s="6"/>
      <c r="N12" s="6">
        <v>1</v>
      </c>
      <c r="O12" s="6"/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/>
      <c r="V12" s="6"/>
      <c r="W12" s="6">
        <v>1</v>
      </c>
      <c r="X12" s="6"/>
      <c r="Y12" s="6">
        <v>1</v>
      </c>
      <c r="Z12" s="6">
        <v>1</v>
      </c>
      <c r="AA12" s="8">
        <f>SUM(B12:Z12)</f>
        <v>15</v>
      </c>
    </row>
    <row r="13" spans="1:27" ht="18" customHeight="1" x14ac:dyDescent="0.25">
      <c r="A13" s="5" t="str">
        <f>Sheet1!$I$6</f>
        <v>Krista Holtzmann</v>
      </c>
      <c r="B13" s="6"/>
      <c r="C13" s="6"/>
      <c r="D13" s="6"/>
      <c r="E13" s="6"/>
      <c r="F13" s="6">
        <v>1</v>
      </c>
      <c r="G13" s="6">
        <v>1</v>
      </c>
      <c r="H13" s="6">
        <v>1</v>
      </c>
      <c r="I13" s="6">
        <v>1</v>
      </c>
      <c r="J13" s="6"/>
      <c r="K13" s="6"/>
      <c r="L13" s="6">
        <v>1</v>
      </c>
      <c r="M13" s="6">
        <v>1</v>
      </c>
      <c r="N13" s="6"/>
      <c r="O13" s="6">
        <v>1</v>
      </c>
      <c r="P13" s="6"/>
      <c r="Q13" s="6"/>
      <c r="R13" s="6"/>
      <c r="S13" s="6"/>
      <c r="T13" s="6"/>
      <c r="U13" s="6">
        <v>1</v>
      </c>
      <c r="V13" s="6">
        <v>1</v>
      </c>
      <c r="W13" s="6"/>
      <c r="X13" s="6">
        <v>1</v>
      </c>
      <c r="Y13" s="6"/>
      <c r="Z13" s="6"/>
      <c r="AA13" s="8">
        <f>SUM(B13:Z13)</f>
        <v>10</v>
      </c>
    </row>
    <row r="14" spans="1:27" ht="30" customHeight="1" x14ac:dyDescent="0.25"/>
    <row r="15" spans="1:27" ht="18" customHeight="1" x14ac:dyDescent="0.25">
      <c r="A15" s="5" t="s">
        <v>15</v>
      </c>
      <c r="B15" s="6">
        <v>51</v>
      </c>
      <c r="C15" s="6">
        <v>52</v>
      </c>
      <c r="D15" s="6">
        <v>53</v>
      </c>
      <c r="E15" s="6">
        <v>54</v>
      </c>
      <c r="F15" s="6">
        <v>55</v>
      </c>
      <c r="G15" s="6">
        <v>56</v>
      </c>
      <c r="H15" s="6">
        <v>57</v>
      </c>
      <c r="I15" s="6">
        <v>58</v>
      </c>
      <c r="J15" s="6">
        <v>59</v>
      </c>
      <c r="K15" s="6">
        <v>60</v>
      </c>
      <c r="L15" s="6">
        <v>61</v>
      </c>
      <c r="M15" s="6">
        <v>62</v>
      </c>
      <c r="N15" s="6">
        <v>63</v>
      </c>
      <c r="O15" s="6">
        <v>64</v>
      </c>
      <c r="P15" s="6">
        <v>65</v>
      </c>
      <c r="Q15" s="6">
        <v>66</v>
      </c>
      <c r="R15" s="6">
        <v>67</v>
      </c>
      <c r="S15" s="6">
        <v>68</v>
      </c>
      <c r="T15" s="6">
        <v>69</v>
      </c>
      <c r="U15" s="6">
        <v>70</v>
      </c>
      <c r="V15" s="6">
        <v>71</v>
      </c>
      <c r="W15" s="6">
        <v>72</v>
      </c>
      <c r="X15" s="6">
        <v>73</v>
      </c>
      <c r="Y15" s="6">
        <v>74</v>
      </c>
      <c r="Z15" s="6">
        <v>75</v>
      </c>
      <c r="AA15" s="28" t="s">
        <v>16</v>
      </c>
    </row>
    <row r="16" spans="1:27" s="3" customFormat="1" ht="30" customHeight="1" x14ac:dyDescent="0.25">
      <c r="A16" s="5" t="s">
        <v>17</v>
      </c>
      <c r="B16" s="14">
        <v>7377</v>
      </c>
      <c r="C16" s="14">
        <v>7385</v>
      </c>
      <c r="D16" s="14">
        <v>7389</v>
      </c>
      <c r="E16" s="14">
        <v>7402</v>
      </c>
      <c r="F16" s="14">
        <v>7403</v>
      </c>
      <c r="G16" s="14">
        <v>7404</v>
      </c>
      <c r="H16" s="14">
        <v>7406</v>
      </c>
      <c r="I16" s="14">
        <v>7424</v>
      </c>
      <c r="J16" s="14">
        <v>7427</v>
      </c>
      <c r="K16" s="14">
        <v>7428</v>
      </c>
      <c r="L16" s="14">
        <v>7430</v>
      </c>
      <c r="M16" s="14">
        <v>7436</v>
      </c>
      <c r="N16" s="14">
        <v>7458</v>
      </c>
      <c r="O16" s="14">
        <v>7459</v>
      </c>
      <c r="P16" s="14">
        <v>7459</v>
      </c>
      <c r="Q16" s="14">
        <v>7468</v>
      </c>
      <c r="R16" s="14">
        <v>7470</v>
      </c>
      <c r="S16" s="14">
        <v>7473</v>
      </c>
      <c r="T16" s="14">
        <v>7473</v>
      </c>
      <c r="U16" s="14">
        <v>7476</v>
      </c>
      <c r="V16" s="14">
        <v>7481</v>
      </c>
      <c r="W16" s="14">
        <v>7485</v>
      </c>
      <c r="X16" s="14">
        <v>7493</v>
      </c>
      <c r="Y16" s="14">
        <v>7496</v>
      </c>
      <c r="Z16" s="14">
        <v>7519</v>
      </c>
      <c r="AA16" s="28"/>
    </row>
    <row r="17" spans="1:27" ht="18" customHeight="1" x14ac:dyDescent="0.25">
      <c r="A17" s="5" t="s">
        <v>18</v>
      </c>
      <c r="B17" s="6">
        <v>86</v>
      </c>
      <c r="C17" s="6">
        <v>94</v>
      </c>
      <c r="D17" s="6">
        <v>34</v>
      </c>
      <c r="E17" s="6">
        <v>29</v>
      </c>
      <c r="F17" s="6">
        <v>18</v>
      </c>
      <c r="G17" s="6">
        <v>84</v>
      </c>
      <c r="H17" s="6">
        <v>86</v>
      </c>
      <c r="I17" s="6">
        <v>99</v>
      </c>
      <c r="J17" s="6">
        <v>46</v>
      </c>
      <c r="K17" s="6">
        <v>48</v>
      </c>
      <c r="L17" s="6">
        <v>9</v>
      </c>
      <c r="M17" s="6">
        <v>93</v>
      </c>
      <c r="N17" s="6">
        <v>72</v>
      </c>
      <c r="O17" s="6">
        <v>4</v>
      </c>
      <c r="P17" s="6">
        <v>65</v>
      </c>
      <c r="Q17" s="6">
        <v>49</v>
      </c>
      <c r="R17" s="6">
        <v>20</v>
      </c>
      <c r="S17" s="6">
        <v>26</v>
      </c>
      <c r="T17" s="6">
        <v>77</v>
      </c>
      <c r="U17" s="6">
        <v>51</v>
      </c>
      <c r="V17" s="6">
        <v>85</v>
      </c>
      <c r="W17" s="6">
        <v>52</v>
      </c>
      <c r="X17" s="6">
        <v>92</v>
      </c>
      <c r="Y17" s="6">
        <v>82</v>
      </c>
      <c r="Z17" s="6">
        <v>14</v>
      </c>
      <c r="AA17" s="28"/>
    </row>
    <row r="18" spans="1:27" ht="18" customHeight="1" x14ac:dyDescent="0.25">
      <c r="A18" s="5" t="str">
        <f>Sheet1!$I$5</f>
        <v>Debora Scheffel</v>
      </c>
      <c r="B18" s="6"/>
      <c r="C18" s="6"/>
      <c r="D18" s="6"/>
      <c r="E18" s="6"/>
      <c r="F18" s="6">
        <v>1</v>
      </c>
      <c r="G18" s="6">
        <v>1</v>
      </c>
      <c r="H18" s="6">
        <v>1</v>
      </c>
      <c r="I18" s="6"/>
      <c r="J18" s="6"/>
      <c r="K18" s="6"/>
      <c r="L18" s="6"/>
      <c r="M18" s="6"/>
      <c r="N18" s="6">
        <v>1</v>
      </c>
      <c r="O18" s="6">
        <v>1</v>
      </c>
      <c r="P18" s="6">
        <v>1</v>
      </c>
      <c r="Q18" s="6"/>
      <c r="R18" s="6">
        <v>1</v>
      </c>
      <c r="S18" s="6"/>
      <c r="T18" s="6"/>
      <c r="U18" s="6"/>
      <c r="V18" s="6">
        <v>1</v>
      </c>
      <c r="W18" s="6"/>
      <c r="X18" s="6"/>
      <c r="Y18" s="6">
        <v>1</v>
      </c>
      <c r="Z18" s="6"/>
      <c r="AA18" s="8">
        <f>SUM(B18:Z18)</f>
        <v>9</v>
      </c>
    </row>
    <row r="19" spans="1:27" ht="18" customHeight="1" x14ac:dyDescent="0.25">
      <c r="A19" s="5" t="str">
        <f>Sheet1!$I$6</f>
        <v>Krista Holtzmann</v>
      </c>
      <c r="B19" s="6">
        <v>1</v>
      </c>
      <c r="C19" s="6">
        <v>1</v>
      </c>
      <c r="D19" s="6">
        <v>1</v>
      </c>
      <c r="E19" s="6">
        <v>1</v>
      </c>
      <c r="F19" s="6"/>
      <c r="G19" s="6"/>
      <c r="H19" s="6"/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/>
      <c r="O19" s="6"/>
      <c r="P19" s="6"/>
      <c r="Q19" s="6">
        <v>1</v>
      </c>
      <c r="R19" s="6"/>
      <c r="S19" s="6">
        <v>1</v>
      </c>
      <c r="T19" s="6">
        <v>1</v>
      </c>
      <c r="U19" s="6">
        <v>1</v>
      </c>
      <c r="V19" s="6"/>
      <c r="W19" s="6">
        <v>1</v>
      </c>
      <c r="X19" s="6">
        <v>1</v>
      </c>
      <c r="Y19" s="6"/>
      <c r="Z19" s="6">
        <v>1</v>
      </c>
      <c r="AA19" s="8">
        <f>SUM(B19:Z19)</f>
        <v>16</v>
      </c>
    </row>
    <row r="20" spans="1:27" ht="30" customHeight="1" x14ac:dyDescent="0.25"/>
    <row r="21" spans="1:27" ht="30" customHeight="1" x14ac:dyDescent="0.25">
      <c r="A21" s="5" t="s">
        <v>15</v>
      </c>
      <c r="B21" s="6">
        <v>76</v>
      </c>
      <c r="C21" s="6">
        <v>77</v>
      </c>
      <c r="D21" s="6">
        <v>78</v>
      </c>
      <c r="E21" s="6">
        <v>79</v>
      </c>
      <c r="F21" s="6">
        <v>80</v>
      </c>
      <c r="G21" s="6">
        <v>81</v>
      </c>
      <c r="H21" s="6">
        <v>82</v>
      </c>
      <c r="I21" s="6">
        <v>83</v>
      </c>
      <c r="J21" s="6">
        <v>84</v>
      </c>
      <c r="K21" s="6">
        <v>85</v>
      </c>
      <c r="L21" s="6">
        <v>86</v>
      </c>
      <c r="M21" s="6">
        <v>87</v>
      </c>
      <c r="N21" s="6">
        <v>88</v>
      </c>
      <c r="O21" s="6">
        <v>89</v>
      </c>
      <c r="P21" s="6">
        <v>90</v>
      </c>
      <c r="Q21" s="6">
        <v>91</v>
      </c>
      <c r="R21" s="6">
        <v>92</v>
      </c>
      <c r="S21" s="6">
        <v>93</v>
      </c>
      <c r="T21" s="6">
        <v>94</v>
      </c>
      <c r="U21" s="6">
        <v>95</v>
      </c>
      <c r="V21" s="6">
        <v>96</v>
      </c>
      <c r="W21" s="6">
        <v>97</v>
      </c>
      <c r="X21" s="6">
        <v>98</v>
      </c>
      <c r="Y21" s="6">
        <v>99</v>
      </c>
      <c r="Z21" s="15">
        <v>100</v>
      </c>
      <c r="AA21" s="28" t="s">
        <v>16</v>
      </c>
    </row>
    <row r="22" spans="1:27" s="3" customFormat="1" ht="30" customHeight="1" x14ac:dyDescent="0.25">
      <c r="A22" s="5" t="s">
        <v>17</v>
      </c>
      <c r="B22" s="14">
        <v>7519</v>
      </c>
      <c r="C22" s="14">
        <v>7530</v>
      </c>
      <c r="D22" s="14">
        <v>7547</v>
      </c>
      <c r="E22" s="14">
        <v>7548</v>
      </c>
      <c r="F22" s="14">
        <v>7549</v>
      </c>
      <c r="G22" s="14">
        <v>7551</v>
      </c>
      <c r="H22" s="14">
        <v>7552</v>
      </c>
      <c r="I22" s="14">
        <v>7562</v>
      </c>
      <c r="J22" s="14">
        <v>7577</v>
      </c>
      <c r="K22" s="14">
        <v>7582</v>
      </c>
      <c r="L22" s="14">
        <v>7583</v>
      </c>
      <c r="M22" s="14">
        <v>7586</v>
      </c>
      <c r="N22" s="14">
        <v>7591</v>
      </c>
      <c r="O22" s="14">
        <v>7595</v>
      </c>
      <c r="P22" s="14">
        <v>7611</v>
      </c>
      <c r="Q22" s="14">
        <v>7613</v>
      </c>
      <c r="R22" s="14">
        <v>7641</v>
      </c>
      <c r="S22" s="14">
        <v>7642</v>
      </c>
      <c r="T22" s="14">
        <v>7642</v>
      </c>
      <c r="U22" s="14">
        <v>7648</v>
      </c>
      <c r="V22" s="14">
        <v>7661</v>
      </c>
      <c r="W22" s="14">
        <v>7664</v>
      </c>
      <c r="X22" s="14">
        <v>7667</v>
      </c>
      <c r="Y22" s="14">
        <v>7669</v>
      </c>
      <c r="Z22" s="14">
        <v>7670</v>
      </c>
      <c r="AA22" s="28"/>
    </row>
    <row r="23" spans="1:27" ht="18" customHeight="1" x14ac:dyDescent="0.25">
      <c r="A23" s="5" t="s">
        <v>18</v>
      </c>
      <c r="B23" s="6">
        <v>83</v>
      </c>
      <c r="C23" s="6">
        <v>9</v>
      </c>
      <c r="D23" s="6">
        <v>13</v>
      </c>
      <c r="E23" s="6">
        <v>78</v>
      </c>
      <c r="F23" s="6">
        <v>93</v>
      </c>
      <c r="G23" s="6">
        <v>54</v>
      </c>
      <c r="H23" s="6">
        <v>90</v>
      </c>
      <c r="I23" s="6">
        <v>76</v>
      </c>
      <c r="J23" s="6">
        <v>45</v>
      </c>
      <c r="K23" s="6">
        <v>65</v>
      </c>
      <c r="L23" s="6">
        <v>96</v>
      </c>
      <c r="M23" s="6">
        <v>16</v>
      </c>
      <c r="N23" s="6">
        <v>32</v>
      </c>
      <c r="O23" s="6">
        <v>58</v>
      </c>
      <c r="P23" s="6">
        <v>44</v>
      </c>
      <c r="Q23" s="6">
        <v>50</v>
      </c>
      <c r="R23" s="6">
        <v>58</v>
      </c>
      <c r="S23" s="6">
        <v>8</v>
      </c>
      <c r="T23" s="6">
        <v>24</v>
      </c>
      <c r="U23" s="6">
        <v>6</v>
      </c>
      <c r="V23" s="6">
        <v>29</v>
      </c>
      <c r="W23" s="6">
        <v>98</v>
      </c>
      <c r="X23" s="6">
        <v>34</v>
      </c>
      <c r="Y23" s="6">
        <v>4</v>
      </c>
      <c r="Z23" s="6">
        <v>87</v>
      </c>
      <c r="AA23" s="28"/>
    </row>
    <row r="24" spans="1:27" ht="18" customHeight="1" x14ac:dyDescent="0.25">
      <c r="A24" s="5" t="str">
        <f>Sheet1!$I$5</f>
        <v>Debora Scheffel</v>
      </c>
      <c r="B24" s="6">
        <v>1</v>
      </c>
      <c r="C24" s="6">
        <v>0</v>
      </c>
      <c r="D24" s="6"/>
      <c r="E24" s="6"/>
      <c r="F24" s="6"/>
      <c r="G24" s="6"/>
      <c r="H24" s="6"/>
      <c r="I24" s="6">
        <v>1</v>
      </c>
      <c r="J24" s="6"/>
      <c r="K24" s="6">
        <v>1</v>
      </c>
      <c r="L24" s="6">
        <v>1</v>
      </c>
      <c r="M24" s="6"/>
      <c r="N24" s="6"/>
      <c r="O24" s="6"/>
      <c r="P24" s="6">
        <v>0</v>
      </c>
      <c r="Q24" s="6">
        <v>1</v>
      </c>
      <c r="R24" s="6"/>
      <c r="S24" s="6"/>
      <c r="T24" s="6">
        <v>1</v>
      </c>
      <c r="U24" s="6">
        <v>1</v>
      </c>
      <c r="V24" s="6">
        <v>1</v>
      </c>
      <c r="W24" s="6"/>
      <c r="X24" s="6"/>
      <c r="Y24" s="6"/>
      <c r="Z24" s="6">
        <v>1</v>
      </c>
      <c r="AA24" s="8">
        <f>SUM(B24:Z24)</f>
        <v>9</v>
      </c>
    </row>
    <row r="25" spans="1:27" ht="18" customHeight="1" x14ac:dyDescent="0.25">
      <c r="A25" s="5" t="str">
        <f>Sheet1!$I$6</f>
        <v>Krista Holtzmann</v>
      </c>
      <c r="B25" s="6"/>
      <c r="C25" s="6">
        <v>0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/>
      <c r="J25" s="6">
        <v>1</v>
      </c>
      <c r="K25" s="6"/>
      <c r="L25" s="6"/>
      <c r="M25" s="6">
        <v>1</v>
      </c>
      <c r="N25" s="6">
        <v>1</v>
      </c>
      <c r="O25" s="6">
        <v>1</v>
      </c>
      <c r="P25" s="6">
        <v>0</v>
      </c>
      <c r="Q25" s="6"/>
      <c r="R25" s="6">
        <v>1</v>
      </c>
      <c r="S25" s="6">
        <v>1</v>
      </c>
      <c r="T25" s="6"/>
      <c r="U25" s="6"/>
      <c r="V25" s="6"/>
      <c r="W25" s="6">
        <v>1</v>
      </c>
      <c r="X25" s="6">
        <v>1</v>
      </c>
      <c r="Y25" s="6">
        <v>1</v>
      </c>
      <c r="Z25" s="6"/>
      <c r="AA25" s="8">
        <f>SUM(B25:Z25)</f>
        <v>14</v>
      </c>
    </row>
    <row r="26" spans="1:27" ht="30" customHeight="1" x14ac:dyDescent="0.25"/>
    <row r="27" spans="1:27" ht="30" customHeight="1" x14ac:dyDescent="0.25">
      <c r="A27" s="5" t="s">
        <v>15</v>
      </c>
      <c r="B27" s="14">
        <v>101</v>
      </c>
      <c r="C27" s="14">
        <v>102</v>
      </c>
      <c r="D27" s="14">
        <v>103</v>
      </c>
      <c r="E27" s="14">
        <v>104</v>
      </c>
      <c r="F27" s="14">
        <v>105</v>
      </c>
      <c r="G27" s="14">
        <v>106</v>
      </c>
      <c r="H27" s="14">
        <v>107</v>
      </c>
      <c r="I27" s="14">
        <v>108</v>
      </c>
      <c r="J27" s="14">
        <v>109</v>
      </c>
      <c r="K27" s="14">
        <v>110</v>
      </c>
      <c r="L27" s="14">
        <v>111</v>
      </c>
      <c r="M27" s="14">
        <v>112</v>
      </c>
      <c r="N27" s="14">
        <v>113</v>
      </c>
      <c r="O27" s="14">
        <v>114</v>
      </c>
      <c r="P27" s="14">
        <v>115</v>
      </c>
      <c r="Q27" s="14">
        <v>116</v>
      </c>
      <c r="R27" s="14">
        <v>117</v>
      </c>
      <c r="S27" s="14">
        <v>118</v>
      </c>
      <c r="T27" s="14">
        <v>119</v>
      </c>
      <c r="U27" s="14">
        <v>120</v>
      </c>
      <c r="V27" s="14">
        <v>121</v>
      </c>
      <c r="W27" s="14">
        <v>122</v>
      </c>
      <c r="X27" s="14">
        <v>123</v>
      </c>
      <c r="Y27" s="14">
        <v>124</v>
      </c>
      <c r="Z27" s="14">
        <v>125</v>
      </c>
      <c r="AA27" s="28" t="s">
        <v>16</v>
      </c>
    </row>
    <row r="28" spans="1:27" s="3" customFormat="1" ht="30" customHeight="1" x14ac:dyDescent="0.25">
      <c r="A28" s="5" t="s">
        <v>17</v>
      </c>
      <c r="B28" s="14">
        <v>7679</v>
      </c>
      <c r="C28" s="14">
        <v>7682</v>
      </c>
      <c r="D28" s="14">
        <v>7684</v>
      </c>
      <c r="E28" s="14">
        <v>7684</v>
      </c>
      <c r="F28" s="14">
        <v>7684</v>
      </c>
      <c r="G28" s="14">
        <v>7687</v>
      </c>
      <c r="H28" s="14">
        <v>7703</v>
      </c>
      <c r="I28" s="14">
        <v>7720</v>
      </c>
      <c r="J28" s="14">
        <v>7723</v>
      </c>
      <c r="K28" s="14">
        <v>7731</v>
      </c>
      <c r="L28" s="14">
        <v>7731</v>
      </c>
      <c r="M28" s="14">
        <v>7735</v>
      </c>
      <c r="N28" s="14">
        <v>7738</v>
      </c>
      <c r="O28" s="14">
        <v>7740</v>
      </c>
      <c r="P28" s="14">
        <v>7740</v>
      </c>
      <c r="Q28" s="14">
        <v>7759</v>
      </c>
      <c r="R28" s="14">
        <v>7761</v>
      </c>
      <c r="S28" s="14">
        <v>7764</v>
      </c>
      <c r="T28" s="14">
        <v>7773</v>
      </c>
      <c r="U28" s="14">
        <v>7773</v>
      </c>
      <c r="V28" s="14">
        <v>7775</v>
      </c>
      <c r="W28" s="14">
        <v>7776</v>
      </c>
      <c r="X28" s="14">
        <v>7785</v>
      </c>
      <c r="Y28" s="14">
        <v>7795</v>
      </c>
      <c r="Z28" s="14">
        <v>7796</v>
      </c>
      <c r="AA28" s="28"/>
    </row>
    <row r="29" spans="1:27" ht="18" customHeight="1" x14ac:dyDescent="0.25">
      <c r="A29" s="5" t="s">
        <v>18</v>
      </c>
      <c r="B29" s="6">
        <v>2</v>
      </c>
      <c r="C29" s="6">
        <v>79</v>
      </c>
      <c r="D29" s="6">
        <v>1</v>
      </c>
      <c r="E29" s="6">
        <v>56</v>
      </c>
      <c r="F29" s="6">
        <v>92</v>
      </c>
      <c r="G29" s="6">
        <v>65</v>
      </c>
      <c r="H29" s="6">
        <v>97</v>
      </c>
      <c r="I29" s="6">
        <v>37</v>
      </c>
      <c r="J29" s="6">
        <v>43</v>
      </c>
      <c r="K29" s="6">
        <v>51</v>
      </c>
      <c r="L29" s="6">
        <v>64</v>
      </c>
      <c r="M29" s="6">
        <v>91</v>
      </c>
      <c r="N29" s="6">
        <v>35</v>
      </c>
      <c r="O29" s="6">
        <v>18</v>
      </c>
      <c r="P29" s="6">
        <v>89</v>
      </c>
      <c r="Q29" s="6">
        <v>15</v>
      </c>
      <c r="R29" s="6">
        <v>22</v>
      </c>
      <c r="S29" s="6">
        <v>7</v>
      </c>
      <c r="T29" s="6">
        <v>14</v>
      </c>
      <c r="U29" s="6">
        <v>48</v>
      </c>
      <c r="V29" s="6">
        <v>22</v>
      </c>
      <c r="W29" s="6">
        <v>92</v>
      </c>
      <c r="X29" s="6">
        <v>11</v>
      </c>
      <c r="Y29" s="6">
        <v>66</v>
      </c>
      <c r="Z29" s="6">
        <v>39</v>
      </c>
      <c r="AA29" s="28"/>
    </row>
    <row r="30" spans="1:27" ht="18" customHeight="1" x14ac:dyDescent="0.25">
      <c r="A30" s="5" t="str">
        <f>Sheet1!$I$5</f>
        <v>Debora Scheffel</v>
      </c>
      <c r="B30" s="6">
        <v>1</v>
      </c>
      <c r="C30" s="6"/>
      <c r="D30" s="6"/>
      <c r="E30" s="6"/>
      <c r="F30" s="6">
        <v>1</v>
      </c>
      <c r="G30" s="6">
        <v>1</v>
      </c>
      <c r="H30" s="6"/>
      <c r="I30" s="6">
        <v>1</v>
      </c>
      <c r="J30" s="6"/>
      <c r="K30" s="6"/>
      <c r="L30" s="6"/>
      <c r="M30" s="6">
        <v>1</v>
      </c>
      <c r="N30" s="6"/>
      <c r="O30" s="6"/>
      <c r="P30" s="6">
        <v>1</v>
      </c>
      <c r="Q30" s="6">
        <v>1</v>
      </c>
      <c r="R30" s="6"/>
      <c r="S30" s="6">
        <v>1</v>
      </c>
      <c r="T30" s="6">
        <v>1</v>
      </c>
      <c r="U30" s="6"/>
      <c r="V30" s="6">
        <v>1</v>
      </c>
      <c r="W30" s="6">
        <v>1</v>
      </c>
      <c r="X30" s="6"/>
      <c r="Y30" s="6"/>
      <c r="Z30" s="6"/>
      <c r="AA30" s="8">
        <f>SUM(B30:Z30)</f>
        <v>11</v>
      </c>
    </row>
    <row r="31" spans="1:27" ht="18" customHeight="1" x14ac:dyDescent="0.25">
      <c r="A31" s="5" t="str">
        <f>Sheet1!$I$6</f>
        <v>Krista Holtzmann</v>
      </c>
      <c r="B31" s="6"/>
      <c r="C31" s="6">
        <v>1</v>
      </c>
      <c r="D31" s="6">
        <v>1</v>
      </c>
      <c r="E31" s="6">
        <v>1</v>
      </c>
      <c r="F31" s="6"/>
      <c r="G31" s="6"/>
      <c r="H31" s="6">
        <v>1</v>
      </c>
      <c r="I31" s="6"/>
      <c r="J31" s="6">
        <v>1</v>
      </c>
      <c r="K31" s="6">
        <v>1</v>
      </c>
      <c r="L31" s="6">
        <v>1</v>
      </c>
      <c r="M31" s="6"/>
      <c r="N31" s="6">
        <v>1</v>
      </c>
      <c r="O31" s="6">
        <v>1</v>
      </c>
      <c r="P31" s="6"/>
      <c r="Q31" s="6"/>
      <c r="R31" s="6">
        <v>1</v>
      </c>
      <c r="S31" s="6"/>
      <c r="T31" s="6"/>
      <c r="U31" s="6">
        <v>1</v>
      </c>
      <c r="V31" s="6"/>
      <c r="W31" s="6"/>
      <c r="X31" s="6">
        <v>1</v>
      </c>
      <c r="Y31" s="6">
        <v>1</v>
      </c>
      <c r="Z31" s="6">
        <v>1</v>
      </c>
      <c r="AA31" s="8">
        <f>SUM(B31:Z31)</f>
        <v>14</v>
      </c>
    </row>
    <row r="32" spans="1:27" ht="30" customHeight="1" x14ac:dyDescent="0.25"/>
    <row r="33" spans="1:27" ht="30" customHeight="1" x14ac:dyDescent="0.25">
      <c r="A33" s="5" t="s">
        <v>15</v>
      </c>
      <c r="B33" s="14">
        <v>126</v>
      </c>
      <c r="C33" s="14">
        <v>127</v>
      </c>
      <c r="D33" s="14">
        <v>128</v>
      </c>
      <c r="E33" s="14">
        <v>129</v>
      </c>
      <c r="F33" s="14">
        <v>130</v>
      </c>
      <c r="G33" s="14">
        <v>131</v>
      </c>
      <c r="H33" s="14">
        <v>132</v>
      </c>
      <c r="I33" s="14">
        <v>133</v>
      </c>
      <c r="J33" s="14">
        <v>134</v>
      </c>
      <c r="K33" s="14">
        <v>135</v>
      </c>
      <c r="L33" s="14">
        <v>136</v>
      </c>
      <c r="M33" s="14">
        <v>137</v>
      </c>
      <c r="N33" s="14">
        <v>138</v>
      </c>
      <c r="O33" s="14">
        <v>139</v>
      </c>
      <c r="P33" s="14">
        <v>140</v>
      </c>
      <c r="Q33" s="14">
        <v>141</v>
      </c>
      <c r="R33" s="14">
        <v>142</v>
      </c>
      <c r="S33" s="14">
        <v>143</v>
      </c>
      <c r="T33" s="14">
        <v>144</v>
      </c>
      <c r="U33" s="14">
        <v>145</v>
      </c>
      <c r="V33" s="14">
        <v>146</v>
      </c>
      <c r="W33" s="14">
        <v>147</v>
      </c>
      <c r="X33" s="12"/>
      <c r="Y33" s="12"/>
      <c r="Z33" s="12"/>
      <c r="AA33" s="28" t="s">
        <v>16</v>
      </c>
    </row>
    <row r="34" spans="1:27" ht="30" customHeight="1" x14ac:dyDescent="0.25">
      <c r="A34" s="5" t="s">
        <v>17</v>
      </c>
      <c r="B34" s="14">
        <v>7803</v>
      </c>
      <c r="C34" s="14">
        <v>7821</v>
      </c>
      <c r="D34" s="14">
        <v>7834</v>
      </c>
      <c r="E34" s="14">
        <v>7841</v>
      </c>
      <c r="F34" s="14">
        <v>7857</v>
      </c>
      <c r="G34" s="14">
        <v>7866</v>
      </c>
      <c r="H34" s="14">
        <v>7869</v>
      </c>
      <c r="I34" s="14">
        <v>7869</v>
      </c>
      <c r="J34" s="14">
        <v>7871</v>
      </c>
      <c r="K34" s="14">
        <v>7893</v>
      </c>
      <c r="L34" s="14">
        <v>7903</v>
      </c>
      <c r="M34" s="14">
        <v>7924</v>
      </c>
      <c r="N34" s="14">
        <v>7928</v>
      </c>
      <c r="O34" s="14">
        <v>7931</v>
      </c>
      <c r="P34" s="14">
        <v>7940</v>
      </c>
      <c r="Q34" s="14">
        <v>7940</v>
      </c>
      <c r="R34" s="14">
        <v>7940</v>
      </c>
      <c r="S34" s="14">
        <v>7942</v>
      </c>
      <c r="T34" s="14">
        <v>7946</v>
      </c>
      <c r="U34" s="14">
        <v>7949</v>
      </c>
      <c r="V34" s="14">
        <v>7957</v>
      </c>
      <c r="W34" s="14">
        <v>7962</v>
      </c>
      <c r="X34" s="13"/>
      <c r="Y34" s="13"/>
      <c r="Z34" s="13"/>
      <c r="AA34" s="28"/>
    </row>
    <row r="35" spans="1:27" ht="18" customHeight="1" x14ac:dyDescent="0.25">
      <c r="A35" s="5" t="s">
        <v>18</v>
      </c>
      <c r="B35" s="6">
        <v>71</v>
      </c>
      <c r="C35" s="6">
        <v>54</v>
      </c>
      <c r="D35" s="6">
        <v>86</v>
      </c>
      <c r="E35" s="6">
        <v>82</v>
      </c>
      <c r="F35" s="6">
        <v>32</v>
      </c>
      <c r="G35" s="6">
        <v>1</v>
      </c>
      <c r="H35" s="6">
        <v>26</v>
      </c>
      <c r="I35" s="6">
        <v>61</v>
      </c>
      <c r="J35" s="6">
        <v>88</v>
      </c>
      <c r="K35" s="6">
        <v>96</v>
      </c>
      <c r="L35" s="6">
        <v>20</v>
      </c>
      <c r="M35" s="6">
        <v>46</v>
      </c>
      <c r="N35" s="6">
        <v>7</v>
      </c>
      <c r="O35" s="6">
        <v>80</v>
      </c>
      <c r="P35" s="6">
        <v>19</v>
      </c>
      <c r="Q35" s="6">
        <v>55</v>
      </c>
      <c r="R35" s="6">
        <v>75</v>
      </c>
      <c r="S35" s="6">
        <v>93</v>
      </c>
      <c r="T35" s="6">
        <v>23</v>
      </c>
      <c r="U35" s="6">
        <v>96</v>
      </c>
      <c r="V35" s="6">
        <v>50</v>
      </c>
      <c r="W35" s="6">
        <v>28</v>
      </c>
      <c r="X35" s="12"/>
      <c r="Y35" s="12"/>
      <c r="Z35" s="12"/>
      <c r="AA35" s="28"/>
    </row>
    <row r="36" spans="1:27" ht="18" customHeight="1" x14ac:dyDescent="0.25">
      <c r="A36" s="5" t="str">
        <f>Sheet1!$I$5</f>
        <v>Debora Scheffel</v>
      </c>
      <c r="B36" s="6">
        <v>1</v>
      </c>
      <c r="C36" s="6">
        <v>1</v>
      </c>
      <c r="D36" s="6"/>
      <c r="E36" s="6">
        <v>1</v>
      </c>
      <c r="F36" s="6"/>
      <c r="G36" s="6"/>
      <c r="H36" s="6">
        <v>1</v>
      </c>
      <c r="I36" s="6"/>
      <c r="J36" s="6"/>
      <c r="K36" s="6"/>
      <c r="L36" s="6"/>
      <c r="M36" s="6">
        <v>1</v>
      </c>
      <c r="N36" s="6"/>
      <c r="O36" s="6">
        <v>1</v>
      </c>
      <c r="P36" s="6"/>
      <c r="Q36" s="6"/>
      <c r="R36" s="6"/>
      <c r="S36" s="6">
        <v>1</v>
      </c>
      <c r="T36" s="6"/>
      <c r="U36" s="6"/>
      <c r="V36" s="6">
        <v>1</v>
      </c>
      <c r="W36" s="6">
        <v>1</v>
      </c>
      <c r="X36" s="12"/>
      <c r="Y36" s="12"/>
      <c r="Z36" s="12"/>
      <c r="AA36" s="8">
        <f>SUM(B36:Z36)</f>
        <v>9</v>
      </c>
    </row>
    <row r="37" spans="1:27" ht="18" customHeight="1" x14ac:dyDescent="0.25">
      <c r="A37" s="5" t="str">
        <f>Sheet1!$I$6</f>
        <v>Krista Holtzmann</v>
      </c>
      <c r="B37" s="6"/>
      <c r="C37" s="6"/>
      <c r="D37" s="6">
        <v>1</v>
      </c>
      <c r="E37" s="6"/>
      <c r="F37" s="6">
        <v>1</v>
      </c>
      <c r="G37" s="6">
        <v>1</v>
      </c>
      <c r="H37" s="6"/>
      <c r="I37" s="6">
        <v>1</v>
      </c>
      <c r="J37" s="6">
        <v>1</v>
      </c>
      <c r="K37" s="6">
        <v>1</v>
      </c>
      <c r="L37" s="6">
        <v>1</v>
      </c>
      <c r="M37" s="6"/>
      <c r="N37" s="6">
        <v>1</v>
      </c>
      <c r="O37" s="6"/>
      <c r="P37" s="6">
        <v>1</v>
      </c>
      <c r="Q37" s="6">
        <v>1</v>
      </c>
      <c r="R37" s="6">
        <v>1</v>
      </c>
      <c r="S37" s="6"/>
      <c r="T37" s="6">
        <v>1</v>
      </c>
      <c r="U37" s="6">
        <v>1</v>
      </c>
      <c r="V37" s="6"/>
      <c r="W37" s="6"/>
      <c r="X37" s="12"/>
      <c r="Y37" s="12"/>
      <c r="Z37" s="12"/>
      <c r="AA37" s="8">
        <f>SUM(B37:Z37)</f>
        <v>13</v>
      </c>
    </row>
    <row r="38" spans="1:27" ht="30" customHeight="1" x14ac:dyDescent="0.25"/>
    <row r="39" spans="1:27" ht="18" customHeight="1" x14ac:dyDescent="0.25">
      <c r="A39" s="5" t="s">
        <v>19</v>
      </c>
      <c r="B39" s="28" t="s">
        <v>20</v>
      </c>
      <c r="C39" s="28"/>
      <c r="D39" s="28"/>
    </row>
    <row r="40" spans="1:27" ht="18" customHeight="1" x14ac:dyDescent="0.25">
      <c r="A40" s="5" t="str">
        <f>Sheet1!$I$5</f>
        <v>Debora Scheffel</v>
      </c>
      <c r="B40" s="28">
        <f>AA6+AA12+AA18+AA24+AA30+AA36</f>
        <v>65</v>
      </c>
      <c r="C40" s="28"/>
      <c r="D40" s="28"/>
    </row>
    <row r="41" spans="1:27" ht="18" customHeight="1" x14ac:dyDescent="0.25">
      <c r="A41" s="5" t="str">
        <f>Sheet1!$I$6</f>
        <v>Krista Holtzmann</v>
      </c>
      <c r="B41" s="28">
        <f t="shared" ref="B41:B42" si="0">AA7+AA13+AA19+AA25+AA31+AA37</f>
        <v>78</v>
      </c>
      <c r="C41" s="28"/>
      <c r="D41" s="28"/>
    </row>
    <row r="42" spans="1:27" ht="18" customHeight="1" x14ac:dyDescent="0.25">
      <c r="B42" s="10">
        <f t="shared" si="0"/>
        <v>0</v>
      </c>
    </row>
    <row r="43" spans="1:27" s="18" customFormat="1" ht="30" customHeight="1" x14ac:dyDescent="0.25">
      <c r="A43" s="16" t="s">
        <v>15</v>
      </c>
      <c r="B43" s="25">
        <v>148</v>
      </c>
      <c r="C43" s="25">
        <v>149</v>
      </c>
      <c r="D43" s="25">
        <v>150</v>
      </c>
      <c r="E43" s="25">
        <v>151</v>
      </c>
      <c r="F43" s="25">
        <v>152</v>
      </c>
      <c r="G43" s="25">
        <v>153</v>
      </c>
      <c r="H43" s="25">
        <v>154</v>
      </c>
      <c r="I43" s="25">
        <v>155</v>
      </c>
      <c r="J43" s="25">
        <v>156</v>
      </c>
      <c r="K43" s="25">
        <v>157</v>
      </c>
      <c r="L43" s="25">
        <v>158</v>
      </c>
      <c r="M43" s="25">
        <v>159</v>
      </c>
      <c r="N43" s="25">
        <v>160</v>
      </c>
      <c r="O43" s="25">
        <v>161</v>
      </c>
      <c r="P43" s="25">
        <v>162</v>
      </c>
      <c r="Q43" s="25">
        <v>163</v>
      </c>
      <c r="R43" s="25">
        <v>164</v>
      </c>
      <c r="S43" s="25">
        <v>165</v>
      </c>
      <c r="T43" s="25">
        <v>166</v>
      </c>
      <c r="U43" s="25">
        <v>167</v>
      </c>
      <c r="V43" s="25">
        <v>168</v>
      </c>
      <c r="W43" s="25">
        <v>169</v>
      </c>
      <c r="X43" s="25">
        <v>170</v>
      </c>
      <c r="Y43" s="25">
        <v>171</v>
      </c>
      <c r="Z43" s="25">
        <v>172</v>
      </c>
      <c r="AA43" s="30" t="s">
        <v>16</v>
      </c>
    </row>
    <row r="44" spans="1:27" s="18" customFormat="1" ht="30" customHeight="1" x14ac:dyDescent="0.25">
      <c r="A44" s="16" t="s">
        <v>17</v>
      </c>
      <c r="B44" s="25">
        <v>7076</v>
      </c>
      <c r="C44" s="25">
        <v>7082</v>
      </c>
      <c r="D44" s="25">
        <v>7117</v>
      </c>
      <c r="E44" s="25">
        <v>7159</v>
      </c>
      <c r="F44" s="25">
        <v>7181</v>
      </c>
      <c r="G44" s="25">
        <v>7225</v>
      </c>
      <c r="H44" s="25">
        <v>7246</v>
      </c>
      <c r="I44" s="25">
        <v>7248</v>
      </c>
      <c r="J44" s="25">
        <v>7290</v>
      </c>
      <c r="K44" s="25">
        <v>7306</v>
      </c>
      <c r="L44" s="25">
        <v>7332</v>
      </c>
      <c r="M44" s="25">
        <v>7337</v>
      </c>
      <c r="N44" s="25">
        <v>7341</v>
      </c>
      <c r="O44" s="25">
        <v>7347</v>
      </c>
      <c r="P44" s="25">
        <v>7388</v>
      </c>
      <c r="Q44" s="25">
        <v>7412</v>
      </c>
      <c r="R44" s="25">
        <v>7459</v>
      </c>
      <c r="S44" s="25">
        <v>7459</v>
      </c>
      <c r="T44" s="25">
        <v>7476</v>
      </c>
      <c r="U44" s="25">
        <v>7479</v>
      </c>
      <c r="V44" s="25">
        <v>7492</v>
      </c>
      <c r="W44" s="25">
        <v>7500</v>
      </c>
      <c r="X44" s="25">
        <v>7506</v>
      </c>
      <c r="Y44" s="25">
        <v>7525</v>
      </c>
      <c r="Z44" s="25">
        <v>7595</v>
      </c>
      <c r="AA44" s="30"/>
    </row>
    <row r="45" spans="1:27" s="18" customFormat="1" ht="18" customHeight="1" x14ac:dyDescent="0.25">
      <c r="A45" s="16" t="s">
        <v>18</v>
      </c>
      <c r="B45" s="19">
        <v>49</v>
      </c>
      <c r="C45" s="19">
        <v>64</v>
      </c>
      <c r="D45" s="19">
        <v>86</v>
      </c>
      <c r="E45" s="19">
        <v>50</v>
      </c>
      <c r="F45" s="19">
        <v>68</v>
      </c>
      <c r="G45" s="19">
        <v>15</v>
      </c>
      <c r="H45" s="19">
        <v>44</v>
      </c>
      <c r="I45" s="19">
        <v>44</v>
      </c>
      <c r="J45" s="19">
        <v>90</v>
      </c>
      <c r="K45" s="19">
        <v>54</v>
      </c>
      <c r="L45" s="19">
        <v>38</v>
      </c>
      <c r="M45" s="19">
        <v>18</v>
      </c>
      <c r="N45" s="19">
        <v>50</v>
      </c>
      <c r="O45" s="19">
        <v>87</v>
      </c>
      <c r="P45" s="19">
        <v>2</v>
      </c>
      <c r="Q45" s="19">
        <v>77</v>
      </c>
      <c r="R45" s="19">
        <v>35</v>
      </c>
      <c r="S45" s="19">
        <v>38</v>
      </c>
      <c r="T45" s="19">
        <v>5</v>
      </c>
      <c r="U45" s="19">
        <v>12</v>
      </c>
      <c r="V45" s="19">
        <v>92</v>
      </c>
      <c r="W45" s="19">
        <v>12</v>
      </c>
      <c r="X45" s="19">
        <v>18</v>
      </c>
      <c r="Y45" s="19">
        <v>26</v>
      </c>
      <c r="Z45" s="19">
        <v>78</v>
      </c>
      <c r="AA45" s="30"/>
    </row>
    <row r="46" spans="1:27" s="18" customFormat="1" ht="18" customHeight="1" x14ac:dyDescent="0.25">
      <c r="A46" s="16" t="str">
        <f>[1]Sheet1!$H$5</f>
        <v>Debora Scheffel</v>
      </c>
      <c r="B46" s="17">
        <v>1</v>
      </c>
      <c r="C46" s="17">
        <v>1</v>
      </c>
      <c r="D46" s="17"/>
      <c r="E46" s="17">
        <v>1</v>
      </c>
      <c r="F46" s="17"/>
      <c r="G46" s="17">
        <v>1</v>
      </c>
      <c r="H46" s="17"/>
      <c r="I46" s="17">
        <v>1</v>
      </c>
      <c r="J46" s="17"/>
      <c r="K46" s="17"/>
      <c r="L46" s="17">
        <v>1</v>
      </c>
      <c r="M46" s="17">
        <v>1</v>
      </c>
      <c r="N46" s="17">
        <v>1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>
        <v>1</v>
      </c>
      <c r="Z46" s="17"/>
      <c r="AA46" s="19">
        <f>SUM(B46:Z46)</f>
        <v>9</v>
      </c>
    </row>
    <row r="47" spans="1:27" s="18" customFormat="1" ht="18" customHeight="1" x14ac:dyDescent="0.25">
      <c r="A47" s="16" t="str">
        <f>[1]Sheet1!$H$6</f>
        <v>Krista Holtzmann</v>
      </c>
      <c r="B47" s="17"/>
      <c r="C47" s="17"/>
      <c r="D47" s="17">
        <v>1</v>
      </c>
      <c r="E47" s="17"/>
      <c r="F47" s="17">
        <v>1</v>
      </c>
      <c r="G47" s="17"/>
      <c r="H47" s="17">
        <v>1</v>
      </c>
      <c r="I47" s="17"/>
      <c r="J47" s="17">
        <v>1</v>
      </c>
      <c r="K47" s="17">
        <v>1</v>
      </c>
      <c r="L47" s="17"/>
      <c r="M47" s="17"/>
      <c r="N47" s="17"/>
      <c r="O47" s="17">
        <v>1</v>
      </c>
      <c r="P47" s="17">
        <v>1</v>
      </c>
      <c r="Q47" s="17">
        <v>1</v>
      </c>
      <c r="R47" s="17">
        <v>1</v>
      </c>
      <c r="S47" s="17">
        <v>1</v>
      </c>
      <c r="T47" s="17">
        <v>1</v>
      </c>
      <c r="U47" s="17">
        <v>1</v>
      </c>
      <c r="V47" s="17">
        <v>1</v>
      </c>
      <c r="W47" s="17">
        <v>1</v>
      </c>
      <c r="X47" s="17">
        <v>1</v>
      </c>
      <c r="Y47" s="17"/>
      <c r="Z47" s="17">
        <v>1</v>
      </c>
      <c r="AA47" s="19">
        <f>SUM(B47:Z47)</f>
        <v>16</v>
      </c>
    </row>
    <row r="48" spans="1:27" s="18" customFormat="1" ht="30" customHeight="1" x14ac:dyDescent="0.2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2"/>
    </row>
    <row r="49" spans="1:27" s="18" customFormat="1" ht="30" customHeight="1" x14ac:dyDescent="0.25">
      <c r="A49" s="16" t="s">
        <v>15</v>
      </c>
      <c r="B49" s="24">
        <v>173</v>
      </c>
      <c r="C49" s="24">
        <v>174</v>
      </c>
      <c r="D49" s="24">
        <v>175</v>
      </c>
      <c r="E49" s="24">
        <v>176</v>
      </c>
      <c r="F49" s="24">
        <v>177</v>
      </c>
      <c r="G49" s="24">
        <v>178</v>
      </c>
      <c r="H49" s="24">
        <v>179</v>
      </c>
      <c r="I49" s="24">
        <v>180</v>
      </c>
      <c r="J49" s="24">
        <v>181</v>
      </c>
      <c r="K49" s="24">
        <v>182</v>
      </c>
      <c r="L49" s="24">
        <v>183</v>
      </c>
      <c r="M49" s="24">
        <v>184</v>
      </c>
      <c r="N49" s="24">
        <v>185</v>
      </c>
      <c r="O49" s="24">
        <v>186</v>
      </c>
      <c r="P49" s="24">
        <v>187</v>
      </c>
      <c r="Q49" s="24">
        <v>188</v>
      </c>
      <c r="R49" s="24">
        <v>189</v>
      </c>
      <c r="S49" s="24">
        <v>190</v>
      </c>
      <c r="T49" s="24">
        <v>191</v>
      </c>
      <c r="U49" s="24">
        <v>192</v>
      </c>
      <c r="V49" s="24">
        <v>193</v>
      </c>
      <c r="W49" s="24">
        <v>194</v>
      </c>
      <c r="X49" s="24">
        <v>195</v>
      </c>
      <c r="Y49" s="24">
        <v>196</v>
      </c>
      <c r="Z49" s="24">
        <v>197</v>
      </c>
      <c r="AA49" s="30" t="s">
        <v>16</v>
      </c>
    </row>
    <row r="50" spans="1:27" s="18" customFormat="1" ht="30" customHeight="1" x14ac:dyDescent="0.25">
      <c r="A50" s="16" t="s">
        <v>17</v>
      </c>
      <c r="B50" s="24">
        <v>7656</v>
      </c>
      <c r="C50" s="24">
        <v>7660</v>
      </c>
      <c r="D50" s="24">
        <v>7668</v>
      </c>
      <c r="E50" s="24">
        <v>7681</v>
      </c>
      <c r="F50" s="24">
        <v>7681</v>
      </c>
      <c r="G50" s="24">
        <v>7716</v>
      </c>
      <c r="H50" s="24">
        <v>7744</v>
      </c>
      <c r="I50" s="24">
        <v>7758</v>
      </c>
      <c r="J50" s="24">
        <v>7767</v>
      </c>
      <c r="K50" s="24">
        <v>7772</v>
      </c>
      <c r="L50" s="24">
        <v>7783</v>
      </c>
      <c r="M50" s="24">
        <v>7811</v>
      </c>
      <c r="N50" s="24">
        <v>7816</v>
      </c>
      <c r="O50" s="24">
        <v>7826</v>
      </c>
      <c r="P50" s="24">
        <v>7862</v>
      </c>
      <c r="Q50" s="24">
        <v>7870</v>
      </c>
      <c r="R50" s="24">
        <v>7877</v>
      </c>
      <c r="S50" s="24">
        <v>7884</v>
      </c>
      <c r="T50" s="24">
        <v>7895</v>
      </c>
      <c r="U50" s="24">
        <v>7907</v>
      </c>
      <c r="V50" s="24">
        <v>7927</v>
      </c>
      <c r="W50" s="24">
        <v>7933</v>
      </c>
      <c r="X50" s="24">
        <v>7984</v>
      </c>
      <c r="Y50" s="24">
        <v>7987</v>
      </c>
      <c r="Z50" s="24">
        <v>7990</v>
      </c>
      <c r="AA50" s="30"/>
    </row>
    <row r="51" spans="1:27" s="18" customFormat="1" ht="18" customHeight="1" x14ac:dyDescent="0.25">
      <c r="A51" s="16" t="s">
        <v>18</v>
      </c>
      <c r="B51" s="23">
        <v>19</v>
      </c>
      <c r="C51" s="23">
        <v>86</v>
      </c>
      <c r="D51" s="23">
        <v>16</v>
      </c>
      <c r="E51" s="23">
        <v>12</v>
      </c>
      <c r="F51" s="23">
        <v>88</v>
      </c>
      <c r="G51" s="23">
        <v>31</v>
      </c>
      <c r="H51" s="23">
        <v>93</v>
      </c>
      <c r="I51" s="23">
        <v>86</v>
      </c>
      <c r="J51" s="23">
        <v>26</v>
      </c>
      <c r="K51" s="23">
        <v>87</v>
      </c>
      <c r="L51" s="23">
        <v>34</v>
      </c>
      <c r="M51" s="23">
        <v>37</v>
      </c>
      <c r="N51" s="23">
        <v>59</v>
      </c>
      <c r="O51" s="23">
        <v>51</v>
      </c>
      <c r="P51" s="23">
        <v>36</v>
      </c>
      <c r="Q51" s="23">
        <v>37</v>
      </c>
      <c r="R51" s="23">
        <v>6</v>
      </c>
      <c r="S51" s="23">
        <v>36</v>
      </c>
      <c r="T51" s="23">
        <v>99</v>
      </c>
      <c r="U51" s="23">
        <v>72</v>
      </c>
      <c r="V51" s="23">
        <v>26</v>
      </c>
      <c r="W51" s="23">
        <v>58</v>
      </c>
      <c r="X51" s="23">
        <v>56</v>
      </c>
      <c r="Y51" s="23">
        <v>51</v>
      </c>
      <c r="Z51" s="23">
        <v>3</v>
      </c>
      <c r="AA51" s="30"/>
    </row>
    <row r="52" spans="1:27" s="18" customFormat="1" ht="18" customHeight="1" x14ac:dyDescent="0.25">
      <c r="A52" s="16" t="str">
        <f>[1]Sheet1!$H$5</f>
        <v>Debora Scheffel</v>
      </c>
      <c r="B52" s="23"/>
      <c r="C52" s="23">
        <v>1</v>
      </c>
      <c r="D52" s="23">
        <v>1</v>
      </c>
      <c r="E52" s="23"/>
      <c r="F52" s="23"/>
      <c r="G52" s="23"/>
      <c r="H52" s="23"/>
      <c r="I52" s="23"/>
      <c r="J52" s="23">
        <v>1</v>
      </c>
      <c r="K52" s="23">
        <v>1</v>
      </c>
      <c r="L52" s="23">
        <v>0</v>
      </c>
      <c r="M52" s="23"/>
      <c r="N52" s="23"/>
      <c r="O52" s="23"/>
      <c r="P52" s="23"/>
      <c r="Q52" s="23">
        <v>1</v>
      </c>
      <c r="R52" s="23"/>
      <c r="S52" s="23"/>
      <c r="T52" s="23">
        <v>1</v>
      </c>
      <c r="U52" s="23">
        <v>1</v>
      </c>
      <c r="V52" s="23"/>
      <c r="W52" s="23">
        <v>1</v>
      </c>
      <c r="X52" s="23">
        <v>1</v>
      </c>
      <c r="Y52" s="23"/>
      <c r="Z52" s="23"/>
      <c r="AA52" s="19">
        <f>SUM(B52:Z52)</f>
        <v>9</v>
      </c>
    </row>
    <row r="53" spans="1:27" s="18" customFormat="1" ht="18" customHeight="1" x14ac:dyDescent="0.25">
      <c r="A53" s="16" t="str">
        <f>[1]Sheet1!$H$6</f>
        <v>Krista Holtzmann</v>
      </c>
      <c r="B53" s="23">
        <v>1</v>
      </c>
      <c r="C53" s="23"/>
      <c r="D53" s="23"/>
      <c r="E53" s="23">
        <v>1</v>
      </c>
      <c r="F53" s="23">
        <v>1</v>
      </c>
      <c r="G53" s="23">
        <v>1</v>
      </c>
      <c r="H53" s="23">
        <v>1</v>
      </c>
      <c r="I53" s="23">
        <v>1</v>
      </c>
      <c r="J53" s="23"/>
      <c r="K53" s="23"/>
      <c r="L53" s="23">
        <v>0</v>
      </c>
      <c r="M53" s="23">
        <v>1</v>
      </c>
      <c r="N53" s="23">
        <v>1</v>
      </c>
      <c r="O53" s="23">
        <v>1</v>
      </c>
      <c r="P53" s="23">
        <v>1</v>
      </c>
      <c r="Q53" s="23"/>
      <c r="R53" s="23">
        <v>1</v>
      </c>
      <c r="S53" s="23">
        <v>1</v>
      </c>
      <c r="T53" s="23"/>
      <c r="U53" s="23"/>
      <c r="V53" s="23">
        <v>1</v>
      </c>
      <c r="W53" s="23"/>
      <c r="X53" s="23"/>
      <c r="Y53" s="23">
        <v>1</v>
      </c>
      <c r="Z53" s="23">
        <v>1</v>
      </c>
      <c r="AA53" s="19">
        <f>SUM(B53:Z53)</f>
        <v>15</v>
      </c>
    </row>
    <row r="54" spans="1:27" s="18" customFormat="1" ht="30" customHeight="1" x14ac:dyDescent="0.25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2"/>
    </row>
    <row r="55" spans="1:27" s="18" customFormat="1" ht="18" customHeight="1" x14ac:dyDescent="0.25">
      <c r="A55" s="16" t="s">
        <v>219</v>
      </c>
      <c r="B55" s="30" t="s">
        <v>20</v>
      </c>
      <c r="C55" s="30"/>
      <c r="D55" s="3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2"/>
    </row>
    <row r="56" spans="1:27" s="18" customFormat="1" ht="18" customHeight="1" x14ac:dyDescent="0.25">
      <c r="A56" s="16" t="str">
        <f>[1]Sheet1!$H$5</f>
        <v>Debora Scheffel</v>
      </c>
      <c r="B56" s="30">
        <f>AA46+AA52</f>
        <v>18</v>
      </c>
      <c r="C56" s="30"/>
      <c r="D56" s="3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2"/>
    </row>
    <row r="57" spans="1:27" s="18" customFormat="1" ht="18" customHeight="1" x14ac:dyDescent="0.25">
      <c r="A57" s="16" t="str">
        <f>[1]Sheet1!$H$6</f>
        <v>Krista Holtzmann</v>
      </c>
      <c r="B57" s="30">
        <f t="shared" ref="B57" si="1">AA47+AA53</f>
        <v>31</v>
      </c>
      <c r="C57" s="30"/>
      <c r="D57" s="3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2"/>
    </row>
    <row r="59" spans="1:27" ht="18" customHeight="1" x14ac:dyDescent="0.25">
      <c r="A59" s="16" t="s">
        <v>220</v>
      </c>
      <c r="B59" s="30" t="s">
        <v>20</v>
      </c>
      <c r="C59" s="30"/>
      <c r="D59" s="30"/>
    </row>
    <row r="60" spans="1:27" ht="18" customHeight="1" x14ac:dyDescent="0.25">
      <c r="A60" s="16" t="str">
        <f>[1]Sheet1!$H$5</f>
        <v>Debora Scheffel</v>
      </c>
      <c r="B60" s="30">
        <f>+B40+B56</f>
        <v>83</v>
      </c>
      <c r="C60" s="30"/>
      <c r="D60" s="30"/>
    </row>
    <row r="61" spans="1:27" ht="18" customHeight="1" x14ac:dyDescent="0.25">
      <c r="A61" s="16" t="str">
        <f>[1]Sheet1!$H$6</f>
        <v>Krista Holtzmann</v>
      </c>
      <c r="B61" s="30">
        <f>+B41+B57</f>
        <v>109</v>
      </c>
      <c r="C61" s="30"/>
      <c r="D61" s="30"/>
    </row>
  </sheetData>
  <mergeCells count="19">
    <mergeCell ref="B59:D59"/>
    <mergeCell ref="B60:D60"/>
    <mergeCell ref="B61:D61"/>
    <mergeCell ref="AA43:AA45"/>
    <mergeCell ref="AA49:AA51"/>
    <mergeCell ref="B55:D55"/>
    <mergeCell ref="B56:D56"/>
    <mergeCell ref="B57:D57"/>
    <mergeCell ref="AA21:AA23"/>
    <mergeCell ref="A1:AA1"/>
    <mergeCell ref="A2:AA2"/>
    <mergeCell ref="AA3:AA5"/>
    <mergeCell ref="AA9:AA11"/>
    <mergeCell ref="AA15:AA17"/>
    <mergeCell ref="AA27:AA29"/>
    <mergeCell ref="AA33:AA35"/>
    <mergeCell ref="B39:D39"/>
    <mergeCell ref="B40:D40"/>
    <mergeCell ref="B41:D41"/>
  </mergeCells>
  <conditionalFormatting sqref="AA6:AA39">
    <cfRule type="expression" dxfId="4" priority="5">
      <formula>AA6=0</formula>
    </cfRule>
  </conditionalFormatting>
  <conditionalFormatting sqref="B40:D42">
    <cfRule type="expression" dxfId="3" priority="4">
      <formula>B40=0</formula>
    </cfRule>
  </conditionalFormatting>
  <conditionalFormatting sqref="AA46:AA55">
    <cfRule type="expression" dxfId="2" priority="3">
      <formula>AA46=0</formula>
    </cfRule>
  </conditionalFormatting>
  <conditionalFormatting sqref="B56:D57">
    <cfRule type="expression" dxfId="1" priority="2">
      <formula>B56=0</formula>
    </cfRule>
  </conditionalFormatting>
  <conditionalFormatting sqref="B60:D61">
    <cfRule type="expression" dxfId="0" priority="1">
      <formula>B60=0</formula>
    </cfRule>
  </conditionalFormatting>
  <pageMargins left="0.7" right="0.7" top="0.75" bottom="0.75" header="0.3" footer="0.3"/>
  <pageSetup orientation="landscape" r:id="rId1"/>
  <headerFooter>
    <oddFooter>&amp;CPage &amp;P of &amp;N</oddFooter>
  </headerFooter>
  <rowBreaks count="3" manualBreakCount="3">
    <brk id="20" max="16383" man="1"/>
    <brk id="38" max="16383" man="1"/>
    <brk id="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98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54.7109375" bestFit="1" customWidth="1"/>
    <col min="4" max="5" width="13.140625" bestFit="1" customWidth="1"/>
  </cols>
  <sheetData>
    <row r="1" spans="1:5" x14ac:dyDescent="0.25">
      <c r="A1" t="s">
        <v>21</v>
      </c>
    </row>
    <row r="2" spans="1:5" hidden="1" x14ac:dyDescent="0.25">
      <c r="A2" t="s">
        <v>22</v>
      </c>
      <c r="D2" t="str">
        <f>RIGHT(A2,LEN(A2)-3)</f>
        <v>1716, 7019, 17</v>
      </c>
      <c r="E2" t="str">
        <f>VLOOKUP(D2,Sheet1!M:M,1,FALSE)</f>
        <v>1716, 7019, 17</v>
      </c>
    </row>
    <row r="3" spans="1:5" hidden="1" x14ac:dyDescent="0.25">
      <c r="A3" t="s">
        <v>23</v>
      </c>
      <c r="D3" t="str">
        <f t="shared" ref="D3:D10" si="0">RIGHT(A3,LEN(A3)-3)</f>
        <v>2918, 7031, 97</v>
      </c>
      <c r="E3" t="str">
        <f>VLOOKUP(D3,Sheet1!M:M,1,FALSE)</f>
        <v>2918, 7031, 97</v>
      </c>
    </row>
    <row r="4" spans="1:5" hidden="1" x14ac:dyDescent="0.25">
      <c r="A4" t="s">
        <v>24</v>
      </c>
      <c r="D4" t="str">
        <f t="shared" si="0"/>
        <v>3297, 7035, 76</v>
      </c>
      <c r="E4" t="str">
        <f>VLOOKUP(D4,Sheet1!M:M,1,FALSE)</f>
        <v>3297, 7035, 76</v>
      </c>
    </row>
    <row r="5" spans="1:5" hidden="1" x14ac:dyDescent="0.25">
      <c r="A5" t="s">
        <v>25</v>
      </c>
      <c r="D5" t="str">
        <f t="shared" si="0"/>
        <v>3496, 7037, 75</v>
      </c>
      <c r="E5" t="str">
        <f>VLOOKUP(D5,Sheet1!M:M,1,FALSE)</f>
        <v>3496, 7037, 75</v>
      </c>
    </row>
    <row r="6" spans="1:5" hidden="1" x14ac:dyDescent="0.25">
      <c r="A6" t="s">
        <v>26</v>
      </c>
      <c r="D6" t="str">
        <f t="shared" si="0"/>
        <v>3512, 7037, 91</v>
      </c>
      <c r="E6" t="str">
        <f>VLOOKUP(D6,Sheet1!M:M,1,FALSE)</f>
        <v>3512, 7037, 91</v>
      </c>
    </row>
    <row r="7" spans="1:5" hidden="1" x14ac:dyDescent="0.25">
      <c r="A7" t="s">
        <v>27</v>
      </c>
      <c r="D7" t="str">
        <f t="shared" si="0"/>
        <v>4972, 7052, 51</v>
      </c>
      <c r="E7" t="str">
        <f>VLOOKUP(D7,Sheet1!M:M,1,FALSE)</f>
        <v>4972, 7052, 51</v>
      </c>
    </row>
    <row r="8" spans="1:5" hidden="1" x14ac:dyDescent="0.25">
      <c r="A8" t="s">
        <v>28</v>
      </c>
      <c r="D8" t="str">
        <f t="shared" si="0"/>
        <v>6648, 7069, 29</v>
      </c>
      <c r="E8" t="str">
        <f>VLOOKUP(D8,Sheet1!M:M,1,FALSE)</f>
        <v>6648, 7069, 29</v>
      </c>
    </row>
    <row r="9" spans="1:5" hidden="1" x14ac:dyDescent="0.25">
      <c r="A9" t="s">
        <v>29</v>
      </c>
      <c r="D9" t="str">
        <f t="shared" si="0"/>
        <v>6720, 7070, 1</v>
      </c>
      <c r="E9" t="str">
        <f>VLOOKUP(D9,Sheet1!M:M,1,FALSE)</f>
        <v>6720, 7070, 1</v>
      </c>
    </row>
    <row r="10" spans="1:5" x14ac:dyDescent="0.25">
      <c r="A10" t="s">
        <v>30</v>
      </c>
      <c r="D10" t="str">
        <f t="shared" si="0"/>
        <v>7368, 7076, 49</v>
      </c>
      <c r="E10" t="e">
        <f>VLOOKUP(D10,Sheet1!M:M,1,FALSE)</f>
        <v>#N/A</v>
      </c>
    </row>
    <row r="11" spans="1:5" hidden="1" x14ac:dyDescent="0.25">
      <c r="A11" t="s">
        <v>31</v>
      </c>
      <c r="D11" t="str">
        <f>RIGHT(A11,LEN(A11)-4)</f>
        <v>7431, 7077, 12</v>
      </c>
      <c r="E11" t="str">
        <f>VLOOKUP(D11,Sheet1!M:M,1,FALSE)</f>
        <v>7431, 7077, 12</v>
      </c>
    </row>
    <row r="12" spans="1:5" x14ac:dyDescent="0.25">
      <c r="A12" t="s">
        <v>32</v>
      </c>
      <c r="D12" t="str">
        <f t="shared" ref="D12:D21" si="1">RIGHT(A12,LEN(A12)-4)</f>
        <v>7983, 7082, 64</v>
      </c>
      <c r="E12" t="e">
        <f>VLOOKUP(D12,Sheet1!M:M,1,FALSE)</f>
        <v>#N/A</v>
      </c>
    </row>
    <row r="13" spans="1:5" hidden="1" x14ac:dyDescent="0.25">
      <c r="A13" t="s">
        <v>33</v>
      </c>
      <c r="D13" t="str">
        <f t="shared" si="1"/>
        <v>8205, 7084, 86</v>
      </c>
      <c r="E13" t="str">
        <f>VLOOKUP(D13,Sheet1!M:M,1,FALSE)</f>
        <v>8205, 7084, 86</v>
      </c>
    </row>
    <row r="14" spans="1:5" hidden="1" x14ac:dyDescent="0.25">
      <c r="A14" t="s">
        <v>34</v>
      </c>
      <c r="D14" t="str">
        <f t="shared" si="1"/>
        <v>9052, 7093, 34</v>
      </c>
      <c r="E14" t="str">
        <f>VLOOKUP(D14,Sheet1!M:M,1,FALSE)</f>
        <v>9052, 7093, 34</v>
      </c>
    </row>
    <row r="15" spans="1:5" hidden="1" x14ac:dyDescent="0.25">
      <c r="A15" t="s">
        <v>35</v>
      </c>
      <c r="D15" t="str">
        <f t="shared" si="1"/>
        <v>10134, 7104, 17</v>
      </c>
      <c r="E15" t="str">
        <f>VLOOKUP(D15,Sheet1!M:M,1,FALSE)</f>
        <v>10134, 7104, 17</v>
      </c>
    </row>
    <row r="16" spans="1:5" hidden="1" x14ac:dyDescent="0.25">
      <c r="A16" t="s">
        <v>36</v>
      </c>
      <c r="D16" t="str">
        <f t="shared" si="1"/>
        <v>10401, 7106, 84</v>
      </c>
      <c r="E16" t="str">
        <f>VLOOKUP(D16,Sheet1!M:M,1,FALSE)</f>
        <v>10401, 7106, 84</v>
      </c>
    </row>
    <row r="17" spans="1:5" hidden="1" x14ac:dyDescent="0.25">
      <c r="A17" t="s">
        <v>37</v>
      </c>
      <c r="D17" t="str">
        <f t="shared" si="1"/>
        <v>10666, 7109, 49</v>
      </c>
      <c r="E17" t="str">
        <f>VLOOKUP(D17,Sheet1!M:M,1,FALSE)</f>
        <v>10666, 7109, 49</v>
      </c>
    </row>
    <row r="18" spans="1:5" hidden="1" x14ac:dyDescent="0.25">
      <c r="A18" t="s">
        <v>38</v>
      </c>
      <c r="D18" t="str">
        <f t="shared" si="1"/>
        <v>10932, 7112, 16</v>
      </c>
      <c r="E18" t="str">
        <f>VLOOKUP(D18,Sheet1!M:M,1,FALSE)</f>
        <v>10932, 7112, 16</v>
      </c>
    </row>
    <row r="19" spans="1:5" x14ac:dyDescent="0.25">
      <c r="A19" t="s">
        <v>39</v>
      </c>
      <c r="D19" t="str">
        <f t="shared" si="1"/>
        <v>11502, 7117, 86</v>
      </c>
      <c r="E19" t="e">
        <f>VLOOKUP(D19,Sheet1!M:M,1,FALSE)</f>
        <v>#N/A</v>
      </c>
    </row>
    <row r="20" spans="1:5" hidden="1" x14ac:dyDescent="0.25">
      <c r="A20" t="s">
        <v>40</v>
      </c>
      <c r="D20" t="str">
        <f t="shared" si="1"/>
        <v>12277, 7125, 63</v>
      </c>
      <c r="E20" t="str">
        <f>VLOOKUP(D20,Sheet1!M:M,1,FALSE)</f>
        <v>12277, 7125, 63</v>
      </c>
    </row>
    <row r="21" spans="1:5" hidden="1" x14ac:dyDescent="0.25">
      <c r="A21" t="s">
        <v>41</v>
      </c>
      <c r="D21" t="str">
        <f t="shared" si="1"/>
        <v>12374, 7126, 60</v>
      </c>
      <c r="E21" t="str">
        <f>VLOOKUP(D21,Sheet1!M:M,1,FALSE)</f>
        <v>12374, 7126, 60</v>
      </c>
    </row>
    <row r="22" spans="1:5" hidden="1" x14ac:dyDescent="0.25">
      <c r="A22" t="s">
        <v>42</v>
      </c>
      <c r="D22" t="str">
        <f t="shared" ref="D22:D85" si="2">RIGHT(A22,LEN(A22)-4)</f>
        <v>13160, 7135, 91</v>
      </c>
      <c r="E22" t="str">
        <f>VLOOKUP(D22,Sheet1!M:M,1,FALSE)</f>
        <v>13160, 7135, 91</v>
      </c>
    </row>
    <row r="23" spans="1:5" hidden="1" x14ac:dyDescent="0.25">
      <c r="A23" t="s">
        <v>43</v>
      </c>
      <c r="D23" t="str">
        <f t="shared" si="2"/>
        <v>13730, 7141, 61</v>
      </c>
      <c r="E23" t="str">
        <f>VLOOKUP(D23,Sheet1!M:M,1,FALSE)</f>
        <v>13730, 7141, 61</v>
      </c>
    </row>
    <row r="24" spans="1:5" hidden="1" x14ac:dyDescent="0.25">
      <c r="A24" t="s">
        <v>44</v>
      </c>
      <c r="D24" t="str">
        <f t="shared" si="2"/>
        <v>14037, 7144, 68</v>
      </c>
      <c r="E24" t="str">
        <f>VLOOKUP(D24,Sheet1!M:M,1,FALSE)</f>
        <v>14037, 7144, 68</v>
      </c>
    </row>
    <row r="25" spans="1:5" hidden="1" x14ac:dyDescent="0.25">
      <c r="A25" t="s">
        <v>45</v>
      </c>
      <c r="D25" t="str">
        <f t="shared" si="2"/>
        <v>14349, 7147, 80</v>
      </c>
      <c r="E25" t="str">
        <f>VLOOKUP(D25,Sheet1!M:M,1,FALSE)</f>
        <v>14349, 7147, 80</v>
      </c>
    </row>
    <row r="26" spans="1:5" hidden="1" x14ac:dyDescent="0.25">
      <c r="A26" t="s">
        <v>46</v>
      </c>
      <c r="D26" t="str">
        <f t="shared" si="2"/>
        <v>15097, 7155, 28</v>
      </c>
      <c r="E26" t="str">
        <f>VLOOKUP(D26,Sheet1!M:M,1,FALSE)</f>
        <v>15097, 7155, 28</v>
      </c>
    </row>
    <row r="27" spans="1:5" hidden="1" x14ac:dyDescent="0.25">
      <c r="A27" t="s">
        <v>47</v>
      </c>
      <c r="D27" t="str">
        <f t="shared" si="2"/>
        <v>15114, 7155, 45</v>
      </c>
      <c r="E27" t="str">
        <f>VLOOKUP(D27,Sheet1!M:M,1,FALSE)</f>
        <v>15114, 7155, 45</v>
      </c>
    </row>
    <row r="28" spans="1:5" x14ac:dyDescent="0.25">
      <c r="A28" t="s">
        <v>48</v>
      </c>
      <c r="D28" t="str">
        <f t="shared" si="2"/>
        <v>15519, 7159, 50</v>
      </c>
      <c r="E28" t="e">
        <f>VLOOKUP(D28,Sheet1!M:M,1,FALSE)</f>
        <v>#N/A</v>
      </c>
    </row>
    <row r="29" spans="1:5" hidden="1" x14ac:dyDescent="0.25">
      <c r="A29" t="s">
        <v>49</v>
      </c>
      <c r="D29" t="str">
        <f t="shared" si="2"/>
        <v>15993, 7164, 24</v>
      </c>
      <c r="E29" t="str">
        <f>VLOOKUP(D29,Sheet1!M:M,1,FALSE)</f>
        <v>15993, 7164, 24</v>
      </c>
    </row>
    <row r="30" spans="1:5" hidden="1" x14ac:dyDescent="0.25">
      <c r="A30" t="s">
        <v>50</v>
      </c>
      <c r="D30" t="str">
        <f t="shared" si="2"/>
        <v>16221, 7166, 52</v>
      </c>
      <c r="E30" t="str">
        <f>VLOOKUP(D30,Sheet1!M:M,1,FALSE)</f>
        <v>16221, 7166, 52</v>
      </c>
    </row>
    <row r="31" spans="1:5" x14ac:dyDescent="0.25">
      <c r="A31" t="s">
        <v>51</v>
      </c>
      <c r="D31" t="str">
        <f t="shared" si="2"/>
        <v>17737, 7181, 68</v>
      </c>
      <c r="E31" t="e">
        <f>VLOOKUP(D31,Sheet1!M:M,1,FALSE)</f>
        <v>#N/A</v>
      </c>
    </row>
    <row r="32" spans="1:5" hidden="1" x14ac:dyDescent="0.25">
      <c r="A32" t="s">
        <v>52</v>
      </c>
      <c r="D32" t="str">
        <f t="shared" si="2"/>
        <v>17841, 7182, 72</v>
      </c>
      <c r="E32" t="str">
        <f>VLOOKUP(D32,Sheet1!M:M,1,FALSE)</f>
        <v>17841, 7182, 72</v>
      </c>
    </row>
    <row r="33" spans="1:5" hidden="1" x14ac:dyDescent="0.25">
      <c r="A33" t="s">
        <v>53</v>
      </c>
      <c r="D33" t="str">
        <f t="shared" si="2"/>
        <v>18731, 7213, 14</v>
      </c>
      <c r="E33" t="str">
        <f>VLOOKUP(D33,Sheet1!M:M,1,FALSE)</f>
        <v>18731, 7213, 14</v>
      </c>
    </row>
    <row r="34" spans="1:5" hidden="1" x14ac:dyDescent="0.25">
      <c r="A34" t="s">
        <v>54</v>
      </c>
      <c r="D34" t="str">
        <f t="shared" si="2"/>
        <v>18972, 7215, 56</v>
      </c>
      <c r="E34" t="str">
        <f>VLOOKUP(D34,Sheet1!M:M,1,FALSE)</f>
        <v>18972, 7215, 56</v>
      </c>
    </row>
    <row r="35" spans="1:5" hidden="1" x14ac:dyDescent="0.25">
      <c r="A35" t="s">
        <v>55</v>
      </c>
      <c r="D35" t="str">
        <f t="shared" si="2"/>
        <v>19320, 7219, 5</v>
      </c>
      <c r="E35" t="str">
        <f>VLOOKUP(D35,Sheet1!M:M,1,FALSE)</f>
        <v>19320, 7219, 5</v>
      </c>
    </row>
    <row r="36" spans="1:5" hidden="1" x14ac:dyDescent="0.25">
      <c r="A36" t="s">
        <v>56</v>
      </c>
      <c r="D36" t="str">
        <f t="shared" si="2"/>
        <v>19729, 7223, 14</v>
      </c>
      <c r="E36" t="str">
        <f>VLOOKUP(D36,Sheet1!M:M,1,FALSE)</f>
        <v>19729, 7223, 14</v>
      </c>
    </row>
    <row r="37" spans="1:5" x14ac:dyDescent="0.25">
      <c r="A37" t="s">
        <v>57</v>
      </c>
      <c r="D37" t="str">
        <f t="shared" si="2"/>
        <v>19929, 7225, 15</v>
      </c>
      <c r="E37" t="e">
        <f>VLOOKUP(D37,Sheet1!M:M,1,FALSE)</f>
        <v>#N/A</v>
      </c>
    </row>
    <row r="38" spans="1:5" hidden="1" x14ac:dyDescent="0.25">
      <c r="A38" t="s">
        <v>58</v>
      </c>
      <c r="D38" t="str">
        <f t="shared" si="2"/>
        <v>20072, 7226, 58</v>
      </c>
      <c r="E38" t="str">
        <f>VLOOKUP(D38,Sheet1!M:M,1,FALSE)</f>
        <v>20072, 7226, 58</v>
      </c>
    </row>
    <row r="39" spans="1:5" hidden="1" x14ac:dyDescent="0.25">
      <c r="A39" t="s">
        <v>59</v>
      </c>
      <c r="D39" t="str">
        <f t="shared" si="2"/>
        <v>21937, 7245, 25</v>
      </c>
      <c r="E39" t="str">
        <f>VLOOKUP(D39,Sheet1!M:M,1,FALSE)</f>
        <v>21937, 7245, 25</v>
      </c>
    </row>
    <row r="40" spans="1:5" hidden="1" x14ac:dyDescent="0.25">
      <c r="A40" t="s">
        <v>60</v>
      </c>
      <c r="D40" t="str">
        <f t="shared" si="2"/>
        <v>22021, 7246, 9</v>
      </c>
      <c r="E40" t="str">
        <f>VLOOKUP(D40,Sheet1!M:M,1,FALSE)</f>
        <v>22021, 7246, 9</v>
      </c>
    </row>
    <row r="41" spans="1:5" hidden="1" x14ac:dyDescent="0.25">
      <c r="A41" t="s">
        <v>61</v>
      </c>
      <c r="D41" t="str">
        <f t="shared" si="2"/>
        <v>22027, 7246, 15</v>
      </c>
      <c r="E41" t="str">
        <f>VLOOKUP(D41,Sheet1!M:M,1,FALSE)</f>
        <v>22027, 7246, 15</v>
      </c>
    </row>
    <row r="42" spans="1:5" x14ac:dyDescent="0.25">
      <c r="A42" t="s">
        <v>62</v>
      </c>
      <c r="D42" t="str">
        <f t="shared" si="2"/>
        <v>22056, 7246, 44</v>
      </c>
      <c r="E42" t="e">
        <f>VLOOKUP(D42,Sheet1!M:M,1,FALSE)</f>
        <v>#N/A</v>
      </c>
    </row>
    <row r="43" spans="1:5" x14ac:dyDescent="0.25">
      <c r="A43" t="s">
        <v>63</v>
      </c>
      <c r="D43" t="str">
        <f t="shared" si="2"/>
        <v>22256, 7248, 44</v>
      </c>
      <c r="E43" t="e">
        <f>VLOOKUP(D43,Sheet1!M:M,1,FALSE)</f>
        <v>#N/A</v>
      </c>
    </row>
    <row r="44" spans="1:5" hidden="1" x14ac:dyDescent="0.25">
      <c r="A44" t="s">
        <v>64</v>
      </c>
      <c r="D44" t="str">
        <f t="shared" si="2"/>
        <v>22510, 7251, 83</v>
      </c>
      <c r="E44" t="str">
        <f>VLOOKUP(D44,Sheet1!M:M,1,FALSE)</f>
        <v>22510, 7251, 83</v>
      </c>
    </row>
    <row r="45" spans="1:5" hidden="1" x14ac:dyDescent="0.25">
      <c r="A45" t="s">
        <v>65</v>
      </c>
      <c r="D45" t="str">
        <f t="shared" si="2"/>
        <v>26152, 7288, 27</v>
      </c>
      <c r="E45" t="str">
        <f>VLOOKUP(D45,Sheet1!M:M,1,FALSE)</f>
        <v>26152, 7288, 27</v>
      </c>
    </row>
    <row r="46" spans="1:5" hidden="1" x14ac:dyDescent="0.25">
      <c r="A46" t="s">
        <v>66</v>
      </c>
      <c r="D46" t="str">
        <f t="shared" si="2"/>
        <v>26395, 7290, 70</v>
      </c>
      <c r="E46" t="str">
        <f>VLOOKUP(D46,Sheet1!M:M,1,FALSE)</f>
        <v>26395, 7290, 70</v>
      </c>
    </row>
    <row r="47" spans="1:5" x14ac:dyDescent="0.25">
      <c r="A47" t="s">
        <v>67</v>
      </c>
      <c r="D47" t="str">
        <f t="shared" si="2"/>
        <v>26415, 7290, 90</v>
      </c>
      <c r="E47" t="e">
        <f>VLOOKUP(D47,Sheet1!M:M,1,FALSE)</f>
        <v>#N/A</v>
      </c>
    </row>
    <row r="48" spans="1:5" hidden="1" x14ac:dyDescent="0.25">
      <c r="A48" t="s">
        <v>68</v>
      </c>
      <c r="D48" t="str">
        <f t="shared" si="2"/>
        <v>26645, 7293, 20</v>
      </c>
      <c r="E48" t="str">
        <f>VLOOKUP(D48,Sheet1!M:M,1,FALSE)</f>
        <v>26645, 7293, 20</v>
      </c>
    </row>
    <row r="49" spans="1:5" hidden="1" x14ac:dyDescent="0.25">
      <c r="A49" t="s">
        <v>69</v>
      </c>
      <c r="D49" t="str">
        <f t="shared" si="2"/>
        <v>27254, 7299, 30</v>
      </c>
      <c r="E49" t="str">
        <f>VLOOKUP(D49,Sheet1!M:M,1,FALSE)</f>
        <v>27254, 7299, 30</v>
      </c>
    </row>
    <row r="50" spans="1:5" x14ac:dyDescent="0.25">
      <c r="A50" t="s">
        <v>70</v>
      </c>
      <c r="D50" t="str">
        <f t="shared" si="2"/>
        <v>27978, 7306, 54</v>
      </c>
      <c r="E50" t="e">
        <f>VLOOKUP(D50,Sheet1!M:M,1,FALSE)</f>
        <v>#N/A</v>
      </c>
    </row>
    <row r="51" spans="1:5" hidden="1" x14ac:dyDescent="0.25">
      <c r="A51" t="s">
        <v>71</v>
      </c>
      <c r="D51" t="str">
        <f t="shared" si="2"/>
        <v>28264, 7309, 40</v>
      </c>
      <c r="E51" t="str">
        <f>VLOOKUP(D51,Sheet1!M:M,1,FALSE)</f>
        <v>28264, 7309, 40</v>
      </c>
    </row>
    <row r="52" spans="1:5" hidden="1" x14ac:dyDescent="0.25">
      <c r="A52" t="s">
        <v>72</v>
      </c>
      <c r="D52" t="str">
        <f t="shared" si="2"/>
        <v>29338, 7321, 55</v>
      </c>
      <c r="E52" t="str">
        <f>VLOOKUP(D52,Sheet1!M:M,1,FALSE)</f>
        <v>29338, 7321, 55</v>
      </c>
    </row>
    <row r="53" spans="1:5" hidden="1" x14ac:dyDescent="0.25">
      <c r="A53" t="s">
        <v>73</v>
      </c>
      <c r="D53" t="str">
        <f t="shared" si="2"/>
        <v>29339, 7321, 56</v>
      </c>
      <c r="E53" t="str">
        <f>VLOOKUP(D53,Sheet1!M:M,1,FALSE)</f>
        <v>29339, 7321, 56</v>
      </c>
    </row>
    <row r="54" spans="1:5" hidden="1" x14ac:dyDescent="0.25">
      <c r="A54" t="s">
        <v>74</v>
      </c>
      <c r="D54" t="str">
        <f t="shared" si="2"/>
        <v>29553, 7323, 70</v>
      </c>
      <c r="E54" t="str">
        <f>VLOOKUP(D54,Sheet1!M:M,1,FALSE)</f>
        <v>29553, 7323, 70</v>
      </c>
    </row>
    <row r="55" spans="1:5" hidden="1" x14ac:dyDescent="0.25">
      <c r="A55" t="s">
        <v>75</v>
      </c>
      <c r="D55" t="str">
        <f t="shared" si="2"/>
        <v>29953, 7327, 70</v>
      </c>
      <c r="E55" t="str">
        <f>VLOOKUP(D55,Sheet1!M:M,1,FALSE)</f>
        <v>29953, 7327, 70</v>
      </c>
    </row>
    <row r="56" spans="1:5" x14ac:dyDescent="0.25">
      <c r="A56" t="s">
        <v>76</v>
      </c>
      <c r="D56" t="str">
        <f t="shared" si="2"/>
        <v>30421, 7332, 38</v>
      </c>
      <c r="E56" t="e">
        <f>VLOOKUP(D56,Sheet1!M:M,1,FALSE)</f>
        <v>#N/A</v>
      </c>
    </row>
    <row r="57" spans="1:5" hidden="1" x14ac:dyDescent="0.25">
      <c r="A57" t="s">
        <v>77</v>
      </c>
      <c r="D57" t="str">
        <f t="shared" si="2"/>
        <v>30577, 7333, 94</v>
      </c>
      <c r="E57" t="str">
        <f>VLOOKUP(D57,Sheet1!M:M,1,FALSE)</f>
        <v>30577, 7333, 94</v>
      </c>
    </row>
    <row r="58" spans="1:5" x14ac:dyDescent="0.25">
      <c r="A58" t="s">
        <v>78</v>
      </c>
      <c r="D58" t="str">
        <f t="shared" si="2"/>
        <v>30901, 7337, 18</v>
      </c>
      <c r="E58" t="e">
        <f>VLOOKUP(D58,Sheet1!M:M,1,FALSE)</f>
        <v>#N/A</v>
      </c>
    </row>
    <row r="59" spans="1:5" hidden="1" x14ac:dyDescent="0.25">
      <c r="A59" t="s">
        <v>79</v>
      </c>
      <c r="D59" t="str">
        <f t="shared" si="2"/>
        <v>31270, 7340, 87</v>
      </c>
      <c r="E59" t="str">
        <f>VLOOKUP(D59,Sheet1!M:M,1,FALSE)</f>
        <v>31270, 7340, 87</v>
      </c>
    </row>
    <row r="60" spans="1:5" x14ac:dyDescent="0.25">
      <c r="A60" t="s">
        <v>80</v>
      </c>
      <c r="D60" t="str">
        <f t="shared" si="2"/>
        <v>31333, 7341, 50</v>
      </c>
      <c r="E60" t="e">
        <f>VLOOKUP(D60,Sheet1!M:M,1,FALSE)</f>
        <v>#N/A</v>
      </c>
    </row>
    <row r="61" spans="1:5" hidden="1" x14ac:dyDescent="0.25">
      <c r="A61" t="s">
        <v>81</v>
      </c>
      <c r="D61" t="str">
        <f t="shared" si="2"/>
        <v>31590, 7344, 7</v>
      </c>
      <c r="E61" t="str">
        <f>VLOOKUP(D61,Sheet1!M:M,1,FALSE)</f>
        <v>31590, 7344, 7</v>
      </c>
    </row>
    <row r="62" spans="1:5" x14ac:dyDescent="0.25">
      <c r="A62" t="s">
        <v>82</v>
      </c>
      <c r="D62" t="str">
        <f t="shared" si="2"/>
        <v>31938, 7347, 87</v>
      </c>
      <c r="E62" t="e">
        <f>VLOOKUP(D62,Sheet1!M:M,1,FALSE)</f>
        <v>#N/A</v>
      </c>
    </row>
    <row r="63" spans="1:5" hidden="1" x14ac:dyDescent="0.25">
      <c r="A63" t="s">
        <v>83</v>
      </c>
      <c r="D63" t="str">
        <f t="shared" si="2"/>
        <v>32231, 7351, 2</v>
      </c>
      <c r="E63" t="str">
        <f>VLOOKUP(D63,Sheet1!M:M,1,FALSE)</f>
        <v>32231, 7351, 2</v>
      </c>
    </row>
    <row r="64" spans="1:5" hidden="1" x14ac:dyDescent="0.25">
      <c r="A64" t="s">
        <v>84</v>
      </c>
      <c r="D64" t="str">
        <f t="shared" si="2"/>
        <v>33411, 7362, 83</v>
      </c>
      <c r="E64" t="str">
        <f>VLOOKUP(D64,Sheet1!M:M,1,FALSE)</f>
        <v>33411, 7362, 83</v>
      </c>
    </row>
    <row r="65" spans="1:5" hidden="1" x14ac:dyDescent="0.25">
      <c r="A65" t="s">
        <v>85</v>
      </c>
      <c r="D65" t="str">
        <f t="shared" si="2"/>
        <v>33413, 7362, 85</v>
      </c>
      <c r="E65" t="str">
        <f>VLOOKUP(D65,Sheet1!M:M,1,FALSE)</f>
        <v>33413, 7362, 85</v>
      </c>
    </row>
    <row r="66" spans="1:5" hidden="1" x14ac:dyDescent="0.25">
      <c r="A66" t="s">
        <v>86</v>
      </c>
      <c r="D66" t="str">
        <f t="shared" si="2"/>
        <v>34871, 7377, 86</v>
      </c>
      <c r="E66" t="str">
        <f>VLOOKUP(D66,Sheet1!M:M,1,FALSE)</f>
        <v>34871, 7377, 86</v>
      </c>
    </row>
    <row r="67" spans="1:5" hidden="1" x14ac:dyDescent="0.25">
      <c r="A67" t="s">
        <v>87</v>
      </c>
      <c r="D67" t="str">
        <f t="shared" si="2"/>
        <v>35678, 7385, 94</v>
      </c>
      <c r="E67" t="str">
        <f>VLOOKUP(D67,Sheet1!M:M,1,FALSE)</f>
        <v>35678, 7385, 94</v>
      </c>
    </row>
    <row r="68" spans="1:5" x14ac:dyDescent="0.25">
      <c r="A68" t="s">
        <v>88</v>
      </c>
      <c r="D68" t="str">
        <f t="shared" si="2"/>
        <v>35886, 7388, 2</v>
      </c>
      <c r="E68" t="e">
        <f>VLOOKUP(D68,Sheet1!M:M,1,FALSE)</f>
        <v>#N/A</v>
      </c>
    </row>
    <row r="69" spans="1:5" hidden="1" x14ac:dyDescent="0.25">
      <c r="A69" t="s">
        <v>89</v>
      </c>
      <c r="D69" t="str">
        <f t="shared" si="2"/>
        <v>36018, 7389, 34</v>
      </c>
      <c r="E69" t="str">
        <f>VLOOKUP(D69,Sheet1!M:M,1,FALSE)</f>
        <v>36018, 7389, 34</v>
      </c>
    </row>
    <row r="70" spans="1:5" hidden="1" x14ac:dyDescent="0.25">
      <c r="A70" t="s">
        <v>90</v>
      </c>
      <c r="D70" t="str">
        <f t="shared" si="2"/>
        <v>36513, 7402, 29</v>
      </c>
      <c r="E70" t="str">
        <f>VLOOKUP(D70,Sheet1!M:M,1,FALSE)</f>
        <v>36513, 7402, 29</v>
      </c>
    </row>
    <row r="71" spans="1:5" hidden="1" x14ac:dyDescent="0.25">
      <c r="A71" t="s">
        <v>91</v>
      </c>
      <c r="D71" t="str">
        <f t="shared" si="2"/>
        <v>36602, 7403, 18</v>
      </c>
      <c r="E71" t="str">
        <f>VLOOKUP(D71,Sheet1!M:M,1,FALSE)</f>
        <v>36602, 7403, 18</v>
      </c>
    </row>
    <row r="72" spans="1:5" hidden="1" x14ac:dyDescent="0.25">
      <c r="A72" t="s">
        <v>92</v>
      </c>
      <c r="D72" t="str">
        <f t="shared" si="2"/>
        <v>36767, 7404, 84</v>
      </c>
      <c r="E72" t="str">
        <f>VLOOKUP(D72,Sheet1!M:M,1,FALSE)</f>
        <v>36767, 7404, 84</v>
      </c>
    </row>
    <row r="73" spans="1:5" hidden="1" x14ac:dyDescent="0.25">
      <c r="A73" t="s">
        <v>93</v>
      </c>
      <c r="D73" t="str">
        <f t="shared" si="2"/>
        <v>36965, 7406, 86</v>
      </c>
      <c r="E73" t="str">
        <f>VLOOKUP(D73,Sheet1!M:M,1,FALSE)</f>
        <v>36965, 7406, 86</v>
      </c>
    </row>
    <row r="74" spans="1:5" x14ac:dyDescent="0.25">
      <c r="A74" t="s">
        <v>94</v>
      </c>
      <c r="D74" t="str">
        <f t="shared" si="2"/>
        <v>37556, 7412, 77</v>
      </c>
      <c r="E74" t="e">
        <f>VLOOKUP(D74,Sheet1!M:M,1,FALSE)</f>
        <v>#N/A</v>
      </c>
    </row>
    <row r="75" spans="1:5" hidden="1" x14ac:dyDescent="0.25">
      <c r="A75" t="s">
        <v>95</v>
      </c>
      <c r="D75" t="str">
        <f t="shared" si="2"/>
        <v>38777, 7424, 99</v>
      </c>
      <c r="E75" t="str">
        <f>VLOOKUP(D75,Sheet1!M:M,1,FALSE)</f>
        <v>38777, 7424, 99</v>
      </c>
    </row>
    <row r="76" spans="1:5" hidden="1" x14ac:dyDescent="0.25">
      <c r="A76" t="s">
        <v>96</v>
      </c>
      <c r="D76" t="str">
        <f t="shared" si="2"/>
        <v>39024, 7427, 46</v>
      </c>
      <c r="E76" t="str">
        <f>VLOOKUP(D76,Sheet1!M:M,1,FALSE)</f>
        <v>39024, 7427, 46</v>
      </c>
    </row>
    <row r="77" spans="1:5" hidden="1" x14ac:dyDescent="0.25">
      <c r="A77" t="s">
        <v>97</v>
      </c>
      <c r="D77" t="str">
        <f t="shared" si="2"/>
        <v>39126, 7428, 48</v>
      </c>
      <c r="E77" t="str">
        <f>VLOOKUP(D77,Sheet1!M:M,1,FALSE)</f>
        <v>39126, 7428, 48</v>
      </c>
    </row>
    <row r="78" spans="1:5" hidden="1" x14ac:dyDescent="0.25">
      <c r="A78" t="s">
        <v>98</v>
      </c>
      <c r="D78" t="str">
        <f t="shared" si="2"/>
        <v>39287, 7430, 9</v>
      </c>
      <c r="E78" t="str">
        <f>VLOOKUP(D78,Sheet1!M:M,1,FALSE)</f>
        <v>39287, 7430, 9</v>
      </c>
    </row>
    <row r="79" spans="1:5" hidden="1" x14ac:dyDescent="0.25">
      <c r="A79" t="s">
        <v>99</v>
      </c>
      <c r="D79" t="str">
        <f t="shared" si="2"/>
        <v>39971, 7436, 93</v>
      </c>
      <c r="E79" t="str">
        <f>VLOOKUP(D79,Sheet1!M:M,1,FALSE)</f>
        <v>39971, 7436, 93</v>
      </c>
    </row>
    <row r="80" spans="1:5" hidden="1" x14ac:dyDescent="0.25">
      <c r="A80" t="s">
        <v>100</v>
      </c>
      <c r="D80" t="str">
        <f t="shared" si="2"/>
        <v>41776, 7458, 72</v>
      </c>
      <c r="E80" t="str">
        <f>VLOOKUP(D80,Sheet1!M:M,1,FALSE)</f>
        <v>41776, 7458, 72</v>
      </c>
    </row>
    <row r="81" spans="1:5" hidden="1" x14ac:dyDescent="0.25">
      <c r="A81" t="s">
        <v>101</v>
      </c>
      <c r="D81" t="str">
        <f t="shared" si="2"/>
        <v>41808, 7459, 4</v>
      </c>
      <c r="E81" t="str">
        <f>VLOOKUP(D81,Sheet1!M:M,1,FALSE)</f>
        <v>41808, 7459, 4</v>
      </c>
    </row>
    <row r="82" spans="1:5" x14ac:dyDescent="0.25">
      <c r="A82" t="s">
        <v>102</v>
      </c>
      <c r="D82" t="str">
        <f t="shared" si="2"/>
        <v>41839, 7459, 35</v>
      </c>
      <c r="E82" t="e">
        <f>VLOOKUP(D82,Sheet1!M:M,1,FALSE)</f>
        <v>#N/A</v>
      </c>
    </row>
    <row r="83" spans="1:5" x14ac:dyDescent="0.25">
      <c r="A83" t="s">
        <v>103</v>
      </c>
      <c r="D83" t="str">
        <f t="shared" si="2"/>
        <v>41842, 7459, 38</v>
      </c>
      <c r="E83" t="e">
        <f>VLOOKUP(D83,Sheet1!M:M,1,FALSE)</f>
        <v>#N/A</v>
      </c>
    </row>
    <row r="84" spans="1:5" hidden="1" x14ac:dyDescent="0.25">
      <c r="A84" t="s">
        <v>104</v>
      </c>
      <c r="D84" t="str">
        <f t="shared" si="2"/>
        <v>41869, 7459, 65</v>
      </c>
      <c r="E84" t="str">
        <f>VLOOKUP(D84,Sheet1!M:M,1,FALSE)</f>
        <v>41869, 7459, 65</v>
      </c>
    </row>
    <row r="85" spans="1:5" hidden="1" x14ac:dyDescent="0.25">
      <c r="A85" t="s">
        <v>105</v>
      </c>
      <c r="D85" t="str">
        <f t="shared" si="2"/>
        <v>42753, 7468, 49</v>
      </c>
      <c r="E85" t="str">
        <f>VLOOKUP(D85,Sheet1!M:M,1,FALSE)</f>
        <v>42753, 7468, 49</v>
      </c>
    </row>
    <row r="86" spans="1:5" hidden="1" x14ac:dyDescent="0.25">
      <c r="A86" t="s">
        <v>106</v>
      </c>
      <c r="D86" t="str">
        <f t="shared" ref="D86:D100" si="3">RIGHT(A86,LEN(A86)-4)</f>
        <v>42924, 7470, 20</v>
      </c>
      <c r="E86" t="str">
        <f>VLOOKUP(D86,Sheet1!M:M,1,FALSE)</f>
        <v>42924, 7470, 20</v>
      </c>
    </row>
    <row r="87" spans="1:5" hidden="1" x14ac:dyDescent="0.25">
      <c r="A87" t="s">
        <v>107</v>
      </c>
      <c r="D87" t="str">
        <f t="shared" si="3"/>
        <v>43230, 7473, 26</v>
      </c>
      <c r="E87" t="str">
        <f>VLOOKUP(D87,Sheet1!M:M,1,FALSE)</f>
        <v>43230, 7473, 26</v>
      </c>
    </row>
    <row r="88" spans="1:5" hidden="1" x14ac:dyDescent="0.25">
      <c r="A88" t="s">
        <v>108</v>
      </c>
      <c r="D88" t="str">
        <f t="shared" si="3"/>
        <v>43281, 7473, 77</v>
      </c>
      <c r="E88" t="str">
        <f>VLOOKUP(D88,Sheet1!M:M,1,FALSE)</f>
        <v>43281, 7473, 77</v>
      </c>
    </row>
    <row r="89" spans="1:5" x14ac:dyDescent="0.25">
      <c r="A89" t="s">
        <v>109</v>
      </c>
      <c r="D89" t="str">
        <f t="shared" si="3"/>
        <v>43492, 7476, 5</v>
      </c>
      <c r="E89" t="e">
        <f>VLOOKUP(D89,Sheet1!M:M,1,FALSE)</f>
        <v>#N/A</v>
      </c>
    </row>
    <row r="90" spans="1:5" hidden="1" x14ac:dyDescent="0.25">
      <c r="A90" t="s">
        <v>110</v>
      </c>
      <c r="D90" t="str">
        <f t="shared" si="3"/>
        <v>43538, 7476, 51</v>
      </c>
      <c r="E90" t="str">
        <f>VLOOKUP(D90,Sheet1!M:M,1,FALSE)</f>
        <v>43538, 7476, 51</v>
      </c>
    </row>
    <row r="91" spans="1:5" x14ac:dyDescent="0.25">
      <c r="A91" t="s">
        <v>111</v>
      </c>
      <c r="D91" t="str">
        <f t="shared" si="3"/>
        <v>43799, 7479, 12</v>
      </c>
      <c r="E91" t="e">
        <f>VLOOKUP(D91,Sheet1!M:M,1,FALSE)</f>
        <v>#N/A</v>
      </c>
    </row>
    <row r="92" spans="1:5" hidden="1" x14ac:dyDescent="0.25">
      <c r="A92" t="s">
        <v>112</v>
      </c>
      <c r="D92" t="str">
        <f t="shared" si="3"/>
        <v>44072, 7481, 85</v>
      </c>
      <c r="E92" t="str">
        <f>VLOOKUP(D92,Sheet1!M:M,1,FALSE)</f>
        <v>44072, 7481, 85</v>
      </c>
    </row>
    <row r="93" spans="1:5" hidden="1" x14ac:dyDescent="0.25">
      <c r="A93" t="s">
        <v>113</v>
      </c>
      <c r="D93" t="str">
        <f t="shared" si="3"/>
        <v>44439, 7485, 52</v>
      </c>
      <c r="E93" t="str">
        <f>VLOOKUP(D93,Sheet1!M:M,1,FALSE)</f>
        <v>44439, 7485, 52</v>
      </c>
    </row>
    <row r="94" spans="1:5" x14ac:dyDescent="0.25">
      <c r="A94" t="s">
        <v>114</v>
      </c>
      <c r="D94" t="str">
        <f t="shared" si="3"/>
        <v>45139, 7492, 92</v>
      </c>
      <c r="E94" t="e">
        <f>VLOOKUP(D94,Sheet1!M:M,1,FALSE)</f>
        <v>#N/A</v>
      </c>
    </row>
    <row r="95" spans="1:5" hidden="1" x14ac:dyDescent="0.25">
      <c r="A95" t="s">
        <v>115</v>
      </c>
      <c r="D95" t="str">
        <f t="shared" si="3"/>
        <v>45239, 7493, 92</v>
      </c>
      <c r="E95" t="str">
        <f>VLOOKUP(D95,Sheet1!M:M,1,FALSE)</f>
        <v>45239, 7493, 92</v>
      </c>
    </row>
    <row r="96" spans="1:5" hidden="1" x14ac:dyDescent="0.25">
      <c r="A96" t="s">
        <v>116</v>
      </c>
      <c r="D96" t="str">
        <f t="shared" si="3"/>
        <v>45529, 7496, 82</v>
      </c>
      <c r="E96" t="str">
        <f>VLOOKUP(D96,Sheet1!M:M,1,FALSE)</f>
        <v>45529, 7496, 82</v>
      </c>
    </row>
    <row r="97" spans="1:5" x14ac:dyDescent="0.25">
      <c r="A97" t="s">
        <v>117</v>
      </c>
      <c r="D97" t="str">
        <f t="shared" si="3"/>
        <v>45859, 7500, 12</v>
      </c>
      <c r="E97" t="e">
        <f>VLOOKUP(D97,Sheet1!M:M,1,FALSE)</f>
        <v>#N/A</v>
      </c>
    </row>
    <row r="98" spans="1:5" x14ac:dyDescent="0.25">
      <c r="A98" t="s">
        <v>118</v>
      </c>
      <c r="D98" t="str">
        <f t="shared" si="3"/>
        <v>46464, 7506, 18</v>
      </c>
      <c r="E98" t="e">
        <f>VLOOKUP(D98,Sheet1!M:M,1,FALSE)</f>
        <v>#N/A</v>
      </c>
    </row>
    <row r="99" spans="1:5" hidden="1" x14ac:dyDescent="0.25">
      <c r="A99" t="s">
        <v>119</v>
      </c>
      <c r="D99" t="str">
        <f t="shared" si="3"/>
        <v>47624, 7519, 14</v>
      </c>
      <c r="E99" t="str">
        <f>VLOOKUP(D99,Sheet1!M:M,1,FALSE)</f>
        <v>47624, 7519, 14</v>
      </c>
    </row>
    <row r="100" spans="1:5" hidden="1" x14ac:dyDescent="0.25">
      <c r="A100" t="s">
        <v>120</v>
      </c>
      <c r="D100" t="str">
        <f t="shared" si="3"/>
        <v>47693, 7519, 83</v>
      </c>
      <c r="E100" t="str">
        <f>VLOOKUP(D100,Sheet1!M:M,1,FALSE)</f>
        <v>47693, 7519, 83</v>
      </c>
    </row>
    <row r="101" spans="1:5" x14ac:dyDescent="0.25">
      <c r="A101" t="s">
        <v>121</v>
      </c>
      <c r="D101" t="str">
        <f>RIGHT(A101,LEN(A101)-5)</f>
        <v>48236, 7525, 26</v>
      </c>
      <c r="E101" t="e">
        <f>VLOOKUP(D101,Sheet1!M:M,1,FALSE)</f>
        <v>#N/A</v>
      </c>
    </row>
    <row r="102" spans="1:5" hidden="1" x14ac:dyDescent="0.25">
      <c r="A102" t="s">
        <v>122</v>
      </c>
      <c r="D102" t="str">
        <f t="shared" ref="D102:D165" si="4">RIGHT(A102,LEN(A102)-5)</f>
        <v>48719, 7530, 9</v>
      </c>
      <c r="E102" t="str">
        <f>VLOOKUP(D102,Sheet1!M:M,1,FALSE)</f>
        <v>48719, 7530, 9</v>
      </c>
    </row>
    <row r="103" spans="1:5" hidden="1" x14ac:dyDescent="0.25">
      <c r="A103" t="s">
        <v>123</v>
      </c>
      <c r="D103" t="str">
        <f t="shared" si="4"/>
        <v>50287, 7547, 13</v>
      </c>
      <c r="E103" t="str">
        <f>VLOOKUP(D103,Sheet1!M:M,1,FALSE)</f>
        <v>50287, 7547, 13</v>
      </c>
    </row>
    <row r="104" spans="1:5" hidden="1" x14ac:dyDescent="0.25">
      <c r="A104" t="s">
        <v>124</v>
      </c>
      <c r="D104" t="str">
        <f t="shared" si="4"/>
        <v>50452, 7548, 78</v>
      </c>
      <c r="E104" t="str">
        <f>VLOOKUP(D104,Sheet1!M:M,1,FALSE)</f>
        <v>50452, 7548, 78</v>
      </c>
    </row>
    <row r="105" spans="1:5" hidden="1" x14ac:dyDescent="0.25">
      <c r="A105" t="s">
        <v>125</v>
      </c>
      <c r="D105" t="str">
        <f t="shared" si="4"/>
        <v>50567, 7549, 93</v>
      </c>
      <c r="E105" t="str">
        <f>VLOOKUP(D105,Sheet1!M:M,1,FALSE)</f>
        <v>50567, 7549, 93</v>
      </c>
    </row>
    <row r="106" spans="1:5" hidden="1" x14ac:dyDescent="0.25">
      <c r="A106" t="s">
        <v>126</v>
      </c>
      <c r="D106" t="str">
        <f t="shared" si="4"/>
        <v>50728, 7551, 54</v>
      </c>
      <c r="E106" t="str">
        <f>VLOOKUP(D106,Sheet1!M:M,1,FALSE)</f>
        <v>50728, 7551, 54</v>
      </c>
    </row>
    <row r="107" spans="1:5" hidden="1" x14ac:dyDescent="0.25">
      <c r="A107" t="s">
        <v>127</v>
      </c>
      <c r="D107" t="str">
        <f t="shared" si="4"/>
        <v>50864, 7552, 90</v>
      </c>
      <c r="E107" t="str">
        <f>VLOOKUP(D107,Sheet1!M:M,1,FALSE)</f>
        <v>50864, 7552, 90</v>
      </c>
    </row>
    <row r="108" spans="1:5" hidden="1" x14ac:dyDescent="0.25">
      <c r="A108" t="s">
        <v>128</v>
      </c>
      <c r="D108" t="str">
        <f t="shared" si="4"/>
        <v>51850, 7562, 76</v>
      </c>
      <c r="E108" t="str">
        <f>VLOOKUP(D108,Sheet1!M:M,1,FALSE)</f>
        <v>51850, 7562, 76</v>
      </c>
    </row>
    <row r="109" spans="1:5" hidden="1" x14ac:dyDescent="0.25">
      <c r="A109" t="s">
        <v>129</v>
      </c>
      <c r="D109" t="str">
        <f t="shared" si="4"/>
        <v>53232, 7577, 45</v>
      </c>
      <c r="E109" t="str">
        <f>VLOOKUP(D109,Sheet1!M:M,1,FALSE)</f>
        <v>53232, 7577, 45</v>
      </c>
    </row>
    <row r="110" spans="1:5" hidden="1" x14ac:dyDescent="0.25">
      <c r="A110" t="s">
        <v>130</v>
      </c>
      <c r="D110" t="str">
        <f t="shared" si="4"/>
        <v>53752, 7582, 65</v>
      </c>
      <c r="E110" t="str">
        <f>VLOOKUP(D110,Sheet1!M:M,1,FALSE)</f>
        <v>53752, 7582, 65</v>
      </c>
    </row>
    <row r="111" spans="1:5" hidden="1" x14ac:dyDescent="0.25">
      <c r="A111" t="s">
        <v>131</v>
      </c>
      <c r="D111" t="str">
        <f t="shared" si="4"/>
        <v>53883, 7583, 96</v>
      </c>
      <c r="E111" t="str">
        <f>VLOOKUP(D111,Sheet1!M:M,1,FALSE)</f>
        <v>53883, 7583, 96</v>
      </c>
    </row>
    <row r="112" spans="1:5" hidden="1" x14ac:dyDescent="0.25">
      <c r="A112" t="s">
        <v>132</v>
      </c>
      <c r="D112" t="str">
        <f t="shared" si="4"/>
        <v>54031, 7586, 16</v>
      </c>
      <c r="E112" t="str">
        <f>VLOOKUP(D112,Sheet1!M:M,1,FALSE)</f>
        <v>54031, 7586, 16</v>
      </c>
    </row>
    <row r="113" spans="1:5" hidden="1" x14ac:dyDescent="0.25">
      <c r="A113" t="s">
        <v>133</v>
      </c>
      <c r="D113" t="str">
        <f t="shared" si="4"/>
        <v>54515, 7591, 32</v>
      </c>
      <c r="E113" t="str">
        <f>VLOOKUP(D113,Sheet1!M:M,1,FALSE)</f>
        <v>54515, 7591, 32</v>
      </c>
    </row>
    <row r="114" spans="1:5" hidden="1" x14ac:dyDescent="0.25">
      <c r="A114" t="s">
        <v>134</v>
      </c>
      <c r="D114" t="str">
        <f t="shared" si="4"/>
        <v>54940, 7595, 58</v>
      </c>
      <c r="E114" t="str">
        <f>VLOOKUP(D114,Sheet1!M:M,1,FALSE)</f>
        <v>54940, 7595, 58</v>
      </c>
    </row>
    <row r="115" spans="1:5" x14ac:dyDescent="0.25">
      <c r="A115" t="s">
        <v>135</v>
      </c>
      <c r="D115" t="str">
        <f t="shared" si="4"/>
        <v>54960, 7595, 78</v>
      </c>
      <c r="E115" t="e">
        <f>VLOOKUP(D115,Sheet1!M:M,1,FALSE)</f>
        <v>#N/A</v>
      </c>
    </row>
    <row r="116" spans="1:5" hidden="1" x14ac:dyDescent="0.25">
      <c r="A116" t="s">
        <v>136</v>
      </c>
      <c r="D116" t="str">
        <f t="shared" si="4"/>
        <v>56526, 7611, 44</v>
      </c>
      <c r="E116" t="str">
        <f>VLOOKUP(D116,Sheet1!M:M,1,FALSE)</f>
        <v>56526, 7611, 44</v>
      </c>
    </row>
    <row r="117" spans="1:5" hidden="1" x14ac:dyDescent="0.25">
      <c r="A117" t="s">
        <v>137</v>
      </c>
      <c r="D117" t="str">
        <f t="shared" si="4"/>
        <v>56732, 7613, 50</v>
      </c>
      <c r="E117" t="str">
        <f>VLOOKUP(D117,Sheet1!M:M,1,FALSE)</f>
        <v>56732, 7613, 50</v>
      </c>
    </row>
    <row r="118" spans="1:5" hidden="1" x14ac:dyDescent="0.25">
      <c r="A118" t="s">
        <v>138</v>
      </c>
      <c r="D118" t="str">
        <f t="shared" si="4"/>
        <v>58996, 7641, 58</v>
      </c>
      <c r="E118" t="str">
        <f>VLOOKUP(D118,Sheet1!M:M,1,FALSE)</f>
        <v>58996, 7641, 58</v>
      </c>
    </row>
    <row r="119" spans="1:5" hidden="1" x14ac:dyDescent="0.25">
      <c r="A119" t="s">
        <v>139</v>
      </c>
      <c r="D119" t="str">
        <f t="shared" si="4"/>
        <v>59046, 7642, 8</v>
      </c>
      <c r="E119" t="str">
        <f>VLOOKUP(D119,Sheet1!M:M,1,FALSE)</f>
        <v>59046, 7642, 8</v>
      </c>
    </row>
    <row r="120" spans="1:5" hidden="1" x14ac:dyDescent="0.25">
      <c r="A120" t="s">
        <v>140</v>
      </c>
      <c r="D120" t="str">
        <f t="shared" si="4"/>
        <v>59062, 7642, 24</v>
      </c>
      <c r="E120" t="str">
        <f>VLOOKUP(D120,Sheet1!M:M,1,FALSE)</f>
        <v>59062, 7642, 24</v>
      </c>
    </row>
    <row r="121" spans="1:5" hidden="1" x14ac:dyDescent="0.25">
      <c r="A121" t="s">
        <v>141</v>
      </c>
      <c r="D121" t="str">
        <f t="shared" si="4"/>
        <v>59260, 7648, 6</v>
      </c>
      <c r="E121" t="str">
        <f>VLOOKUP(D121,Sheet1!M:M,1,FALSE)</f>
        <v>59260, 7648, 6</v>
      </c>
    </row>
    <row r="122" spans="1:5" x14ac:dyDescent="0.25">
      <c r="A122" t="s">
        <v>142</v>
      </c>
      <c r="D122" t="str">
        <f t="shared" si="4"/>
        <v>59929, 7656, 19</v>
      </c>
      <c r="E122" t="e">
        <f>VLOOKUP(D122,Sheet1!M:M,1,FALSE)</f>
        <v>#N/A</v>
      </c>
    </row>
    <row r="123" spans="1:5" x14ac:dyDescent="0.25">
      <c r="A123" t="s">
        <v>143</v>
      </c>
      <c r="D123" t="str">
        <f t="shared" si="4"/>
        <v>60396, 7660, 86</v>
      </c>
      <c r="E123" t="e">
        <f>VLOOKUP(D123,Sheet1!M:M,1,FALSE)</f>
        <v>#N/A</v>
      </c>
    </row>
    <row r="124" spans="1:5" hidden="1" x14ac:dyDescent="0.25">
      <c r="A124" t="s">
        <v>144</v>
      </c>
      <c r="D124" t="str">
        <f t="shared" si="4"/>
        <v>60439, 7661, 29</v>
      </c>
      <c r="E124" t="str">
        <f>VLOOKUP(D124,Sheet1!M:M,1,FALSE)</f>
        <v>60439, 7661, 29</v>
      </c>
    </row>
    <row r="125" spans="1:5" hidden="1" x14ac:dyDescent="0.25">
      <c r="A125" t="s">
        <v>145</v>
      </c>
      <c r="D125" t="str">
        <f t="shared" si="4"/>
        <v>60807, 7664, 98</v>
      </c>
      <c r="E125" t="str">
        <f>VLOOKUP(D125,Sheet1!M:M,1,FALSE)</f>
        <v>60807, 7664, 98</v>
      </c>
    </row>
    <row r="126" spans="1:5" hidden="1" x14ac:dyDescent="0.25">
      <c r="A126" t="s">
        <v>146</v>
      </c>
      <c r="D126" t="str">
        <f t="shared" si="4"/>
        <v>61043, 7667, 34</v>
      </c>
      <c r="E126" t="str">
        <f>VLOOKUP(D126,Sheet1!M:M,1,FALSE)</f>
        <v>61043, 7667, 34</v>
      </c>
    </row>
    <row r="127" spans="1:5" x14ac:dyDescent="0.25">
      <c r="A127" t="s">
        <v>147</v>
      </c>
      <c r="D127" t="str">
        <f t="shared" si="4"/>
        <v>61124, 7668, 16</v>
      </c>
      <c r="E127" t="e">
        <f>VLOOKUP(D127,Sheet1!M:M,1,FALSE)</f>
        <v>#N/A</v>
      </c>
    </row>
    <row r="128" spans="1:5" hidden="1" x14ac:dyDescent="0.25">
      <c r="A128" t="s">
        <v>148</v>
      </c>
      <c r="D128" t="str">
        <f t="shared" si="4"/>
        <v>61212, 7669, 4</v>
      </c>
      <c r="E128" t="str">
        <f>VLOOKUP(D128,Sheet1!M:M,1,FALSE)</f>
        <v>61212, 7669, 4</v>
      </c>
    </row>
    <row r="129" spans="1:5" hidden="1" x14ac:dyDescent="0.25">
      <c r="A129" t="s">
        <v>149</v>
      </c>
      <c r="D129" t="str">
        <f t="shared" si="4"/>
        <v>61395, 7670, 87</v>
      </c>
      <c r="E129" t="str">
        <f>VLOOKUP(D129,Sheet1!M:M,1,FALSE)</f>
        <v>61395, 7670, 87</v>
      </c>
    </row>
    <row r="130" spans="1:5" hidden="1" x14ac:dyDescent="0.25">
      <c r="A130" t="s">
        <v>150</v>
      </c>
      <c r="D130" t="str">
        <f t="shared" si="4"/>
        <v>62087, 7679, 2</v>
      </c>
      <c r="E130" t="str">
        <f>VLOOKUP(D130,Sheet1!M:M,1,FALSE)</f>
        <v>62087, 7679, 2</v>
      </c>
    </row>
    <row r="131" spans="1:5" x14ac:dyDescent="0.25">
      <c r="A131" t="s">
        <v>151</v>
      </c>
      <c r="D131" t="str">
        <f t="shared" si="4"/>
        <v>62297, 7681, 12</v>
      </c>
      <c r="E131" t="e">
        <f>VLOOKUP(D131,Sheet1!M:M,1,FALSE)</f>
        <v>#N/A</v>
      </c>
    </row>
    <row r="132" spans="1:5" x14ac:dyDescent="0.25">
      <c r="A132" t="s">
        <v>152</v>
      </c>
      <c r="D132" t="str">
        <f t="shared" si="4"/>
        <v>62373, 7681, 88</v>
      </c>
      <c r="E132" t="e">
        <f>VLOOKUP(D132,Sheet1!M:M,1,FALSE)</f>
        <v>#N/A</v>
      </c>
    </row>
    <row r="133" spans="1:5" hidden="1" x14ac:dyDescent="0.25">
      <c r="A133" t="s">
        <v>153</v>
      </c>
      <c r="D133" t="str">
        <f t="shared" si="4"/>
        <v>62464, 7682, 79</v>
      </c>
      <c r="E133" t="str">
        <f>VLOOKUP(D133,Sheet1!M:M,1,FALSE)</f>
        <v>62464, 7682, 79</v>
      </c>
    </row>
    <row r="134" spans="1:5" hidden="1" x14ac:dyDescent="0.25">
      <c r="A134" t="s">
        <v>154</v>
      </c>
      <c r="D134" t="str">
        <f t="shared" si="4"/>
        <v>62586, 7684, 1</v>
      </c>
      <c r="E134" t="str">
        <f>VLOOKUP(D134,Sheet1!M:M,1,FALSE)</f>
        <v>62586, 7684, 1</v>
      </c>
    </row>
    <row r="135" spans="1:5" hidden="1" x14ac:dyDescent="0.25">
      <c r="A135" t="s">
        <v>155</v>
      </c>
      <c r="D135" t="str">
        <f t="shared" si="4"/>
        <v>62641, 7684, 56</v>
      </c>
      <c r="E135" t="str">
        <f>VLOOKUP(D135,Sheet1!M:M,1,FALSE)</f>
        <v>62641, 7684, 56</v>
      </c>
    </row>
    <row r="136" spans="1:5" hidden="1" x14ac:dyDescent="0.25">
      <c r="A136" t="s">
        <v>156</v>
      </c>
      <c r="D136" t="str">
        <f t="shared" si="4"/>
        <v>62677, 7684, 92</v>
      </c>
      <c r="E136" t="str">
        <f>VLOOKUP(D136,Sheet1!M:M,1,FALSE)</f>
        <v>62677, 7684, 92</v>
      </c>
    </row>
    <row r="137" spans="1:5" hidden="1" x14ac:dyDescent="0.25">
      <c r="A137" t="s">
        <v>157</v>
      </c>
      <c r="D137" t="str">
        <f t="shared" si="4"/>
        <v>62950, 7687, 65</v>
      </c>
      <c r="E137" t="str">
        <f>VLOOKUP(D137,Sheet1!M:M,1,FALSE)</f>
        <v>62950, 7687, 65</v>
      </c>
    </row>
    <row r="138" spans="1:5" hidden="1" x14ac:dyDescent="0.25">
      <c r="A138" t="s">
        <v>158</v>
      </c>
      <c r="D138" t="str">
        <f t="shared" si="4"/>
        <v>64554, 7703, 97</v>
      </c>
      <c r="E138" t="str">
        <f>VLOOKUP(D138,Sheet1!M:M,1,FALSE)</f>
        <v>64554, 7703, 97</v>
      </c>
    </row>
    <row r="139" spans="1:5" x14ac:dyDescent="0.25">
      <c r="A139" t="s">
        <v>159</v>
      </c>
      <c r="D139" t="str">
        <f t="shared" si="4"/>
        <v>65655, 7716, 31</v>
      </c>
      <c r="E139" t="e">
        <f>VLOOKUP(D139,Sheet1!M:M,1,FALSE)</f>
        <v>#N/A</v>
      </c>
    </row>
    <row r="140" spans="1:5" hidden="1" x14ac:dyDescent="0.25">
      <c r="A140" t="s">
        <v>160</v>
      </c>
      <c r="D140" t="str">
        <f t="shared" si="4"/>
        <v>66061, 7720, 37</v>
      </c>
      <c r="E140" t="str">
        <f>VLOOKUP(D140,Sheet1!M:M,1,FALSE)</f>
        <v>66061, 7720, 37</v>
      </c>
    </row>
    <row r="141" spans="1:5" hidden="1" x14ac:dyDescent="0.25">
      <c r="A141" t="s">
        <v>161</v>
      </c>
      <c r="D141" t="str">
        <f t="shared" si="4"/>
        <v>66367, 7723, 43</v>
      </c>
      <c r="E141" t="str">
        <f>VLOOKUP(D141,Sheet1!M:M,1,FALSE)</f>
        <v>66367, 7723, 43</v>
      </c>
    </row>
    <row r="142" spans="1:5" hidden="1" x14ac:dyDescent="0.25">
      <c r="A142" t="s">
        <v>162</v>
      </c>
      <c r="D142" t="str">
        <f t="shared" si="4"/>
        <v>67175, 7731, 51</v>
      </c>
      <c r="E142" t="str">
        <f>VLOOKUP(D142,Sheet1!M:M,1,FALSE)</f>
        <v>67175, 7731, 51</v>
      </c>
    </row>
    <row r="143" spans="1:5" hidden="1" x14ac:dyDescent="0.25">
      <c r="A143" t="s">
        <v>163</v>
      </c>
      <c r="D143" t="str">
        <f t="shared" si="4"/>
        <v>67188, 7731, 64</v>
      </c>
      <c r="E143" t="str">
        <f>VLOOKUP(D143,Sheet1!M:M,1,FALSE)</f>
        <v>67188, 7731, 64</v>
      </c>
    </row>
    <row r="144" spans="1:5" hidden="1" x14ac:dyDescent="0.25">
      <c r="A144" t="s">
        <v>164</v>
      </c>
      <c r="D144" t="str">
        <f t="shared" si="4"/>
        <v>67612, 7735, 91</v>
      </c>
      <c r="E144" t="str">
        <f>VLOOKUP(D144,Sheet1!M:M,1,FALSE)</f>
        <v>67612, 7735, 91</v>
      </c>
    </row>
    <row r="145" spans="1:5" hidden="1" x14ac:dyDescent="0.25">
      <c r="A145" t="s">
        <v>165</v>
      </c>
      <c r="D145" t="str">
        <f t="shared" si="4"/>
        <v>67856, 7738, 35</v>
      </c>
      <c r="E145" t="str">
        <f>VLOOKUP(D145,Sheet1!M:M,1,FALSE)</f>
        <v>67856, 7738, 35</v>
      </c>
    </row>
    <row r="146" spans="1:5" hidden="1" x14ac:dyDescent="0.25">
      <c r="A146" t="s">
        <v>166</v>
      </c>
      <c r="D146" t="str">
        <f t="shared" si="4"/>
        <v>67940, 7740, 18</v>
      </c>
      <c r="E146" t="str">
        <f>VLOOKUP(D146,Sheet1!M:M,1,FALSE)</f>
        <v>67940, 7740, 18</v>
      </c>
    </row>
    <row r="147" spans="1:5" hidden="1" x14ac:dyDescent="0.25">
      <c r="A147" t="s">
        <v>167</v>
      </c>
      <c r="D147" t="str">
        <f t="shared" si="4"/>
        <v>68011, 7740, 89</v>
      </c>
      <c r="E147" t="str">
        <f>VLOOKUP(D147,Sheet1!M:M,1,FALSE)</f>
        <v>68011, 7740, 89</v>
      </c>
    </row>
    <row r="148" spans="1:5" x14ac:dyDescent="0.25">
      <c r="A148" t="s">
        <v>168</v>
      </c>
      <c r="D148" t="str">
        <f t="shared" si="4"/>
        <v>68414, 7744, 93</v>
      </c>
      <c r="E148" t="e">
        <f>VLOOKUP(D148,Sheet1!M:M,1,FALSE)</f>
        <v>#N/A</v>
      </c>
    </row>
    <row r="149" spans="1:5" x14ac:dyDescent="0.25">
      <c r="A149" t="s">
        <v>169</v>
      </c>
      <c r="D149" t="str">
        <f t="shared" si="4"/>
        <v>69807, 7758, 86</v>
      </c>
      <c r="E149" t="e">
        <f>VLOOKUP(D149,Sheet1!M:M,1,FALSE)</f>
        <v>#N/A</v>
      </c>
    </row>
    <row r="150" spans="1:5" hidden="1" x14ac:dyDescent="0.25">
      <c r="A150" t="s">
        <v>170</v>
      </c>
      <c r="D150" t="str">
        <f t="shared" si="4"/>
        <v>69836, 7759, 15</v>
      </c>
      <c r="E150" t="str">
        <f>VLOOKUP(D150,Sheet1!M:M,1,FALSE)</f>
        <v>69836, 7759, 15</v>
      </c>
    </row>
    <row r="151" spans="1:5" hidden="1" x14ac:dyDescent="0.25">
      <c r="A151" t="s">
        <v>171</v>
      </c>
      <c r="D151" t="str">
        <f t="shared" si="4"/>
        <v>70043, 7761, 22</v>
      </c>
      <c r="E151" t="str">
        <f>VLOOKUP(D151,Sheet1!M:M,1,FALSE)</f>
        <v>70043, 7761, 22</v>
      </c>
    </row>
    <row r="152" spans="1:5" hidden="1" x14ac:dyDescent="0.25">
      <c r="A152" t="s">
        <v>172</v>
      </c>
      <c r="D152" t="str">
        <f t="shared" si="4"/>
        <v>70328, 7764, 7</v>
      </c>
      <c r="E152" t="str">
        <f>VLOOKUP(D152,Sheet1!M:M,1,FALSE)</f>
        <v>70328, 7764, 7</v>
      </c>
    </row>
    <row r="153" spans="1:5" x14ac:dyDescent="0.25">
      <c r="A153" t="s">
        <v>173</v>
      </c>
      <c r="D153" t="str">
        <f t="shared" si="4"/>
        <v>70647, 7767, 26</v>
      </c>
      <c r="E153" t="e">
        <f>VLOOKUP(D153,Sheet1!M:M,1,FALSE)</f>
        <v>#N/A</v>
      </c>
    </row>
    <row r="154" spans="1:5" x14ac:dyDescent="0.25">
      <c r="A154" t="s">
        <v>174</v>
      </c>
      <c r="D154" t="str">
        <f t="shared" si="4"/>
        <v>71128, 7772, 87</v>
      </c>
      <c r="E154" t="e">
        <f>VLOOKUP(D154,Sheet1!M:M,1,FALSE)</f>
        <v>#N/A</v>
      </c>
    </row>
    <row r="155" spans="1:5" hidden="1" x14ac:dyDescent="0.25">
      <c r="A155" t="s">
        <v>175</v>
      </c>
      <c r="D155" t="str">
        <f t="shared" si="4"/>
        <v>71155, 7773, 14</v>
      </c>
      <c r="E155" t="str">
        <f>VLOOKUP(D155,Sheet1!M:M,1,FALSE)</f>
        <v>71155, 7773, 14</v>
      </c>
    </row>
    <row r="156" spans="1:5" hidden="1" x14ac:dyDescent="0.25">
      <c r="A156" t="s">
        <v>176</v>
      </c>
      <c r="D156" t="str">
        <f t="shared" si="4"/>
        <v>71189, 7773, 48</v>
      </c>
      <c r="E156" t="str">
        <f>VLOOKUP(D156,Sheet1!M:M,1,FALSE)</f>
        <v>71189, 7773, 48</v>
      </c>
    </row>
    <row r="157" spans="1:5" hidden="1" x14ac:dyDescent="0.25">
      <c r="A157" t="s">
        <v>177</v>
      </c>
      <c r="D157" t="str">
        <f t="shared" si="4"/>
        <v>71363, 7775, 22</v>
      </c>
      <c r="E157" t="str">
        <f>VLOOKUP(D157,Sheet1!M:M,1,FALSE)</f>
        <v>71363, 7775, 22</v>
      </c>
    </row>
    <row r="158" spans="1:5" hidden="1" x14ac:dyDescent="0.25">
      <c r="A158" t="s">
        <v>178</v>
      </c>
      <c r="D158" t="str">
        <f t="shared" si="4"/>
        <v>71533, 7776, 92</v>
      </c>
      <c r="E158" t="str">
        <f>VLOOKUP(D158,Sheet1!M:M,1,FALSE)</f>
        <v>71533, 7776, 92</v>
      </c>
    </row>
    <row r="159" spans="1:5" x14ac:dyDescent="0.25">
      <c r="A159" t="s">
        <v>179</v>
      </c>
      <c r="D159" t="str">
        <f t="shared" si="4"/>
        <v>72172, 7783, 34</v>
      </c>
      <c r="E159" t="e">
        <f>VLOOKUP(D159,Sheet1!M:M,1,FALSE)</f>
        <v>#N/A</v>
      </c>
    </row>
    <row r="160" spans="1:5" hidden="1" x14ac:dyDescent="0.25">
      <c r="A160" t="s">
        <v>180</v>
      </c>
      <c r="D160" t="str">
        <f t="shared" si="4"/>
        <v>72302, 7785, 11</v>
      </c>
      <c r="E160" t="str">
        <f>VLOOKUP(D160,Sheet1!M:M,1,FALSE)</f>
        <v>72302, 7785, 11</v>
      </c>
    </row>
    <row r="161" spans="1:5" hidden="1" x14ac:dyDescent="0.25">
      <c r="A161" t="s">
        <v>181</v>
      </c>
      <c r="D161" t="str">
        <f t="shared" si="4"/>
        <v>73357, 7795, 66</v>
      </c>
      <c r="E161" t="str">
        <f>VLOOKUP(D161,Sheet1!M:M,1,FALSE)</f>
        <v>73357, 7795, 66</v>
      </c>
    </row>
    <row r="162" spans="1:5" hidden="1" x14ac:dyDescent="0.25">
      <c r="A162" t="s">
        <v>182</v>
      </c>
      <c r="D162" t="str">
        <f t="shared" si="4"/>
        <v>73430, 7796, 39</v>
      </c>
      <c r="E162" t="str">
        <f>VLOOKUP(D162,Sheet1!M:M,1,FALSE)</f>
        <v>73430, 7796, 39</v>
      </c>
    </row>
    <row r="163" spans="1:5" hidden="1" x14ac:dyDescent="0.25">
      <c r="A163" t="s">
        <v>183</v>
      </c>
      <c r="D163" t="str">
        <f t="shared" si="4"/>
        <v>74162, 7803, 71</v>
      </c>
      <c r="E163" t="str">
        <f>VLOOKUP(D163,Sheet1!M:M,1,FALSE)</f>
        <v>74162, 7803, 71</v>
      </c>
    </row>
    <row r="164" spans="1:5" x14ac:dyDescent="0.25">
      <c r="A164" t="s">
        <v>184</v>
      </c>
      <c r="D164" t="str">
        <f t="shared" si="4"/>
        <v>74822, 7811, 37</v>
      </c>
      <c r="E164" t="e">
        <f>VLOOKUP(D164,Sheet1!M:M,1,FALSE)</f>
        <v>#N/A</v>
      </c>
    </row>
    <row r="165" spans="1:5" x14ac:dyDescent="0.25">
      <c r="A165" t="s">
        <v>185</v>
      </c>
      <c r="D165" t="str">
        <f t="shared" si="4"/>
        <v>75344, 7816, 59</v>
      </c>
      <c r="E165" t="e">
        <f>VLOOKUP(D165,Sheet1!M:M,1,FALSE)</f>
        <v>#N/A</v>
      </c>
    </row>
    <row r="166" spans="1:5" hidden="1" x14ac:dyDescent="0.25">
      <c r="A166" t="s">
        <v>186</v>
      </c>
      <c r="D166" t="str">
        <f t="shared" ref="D166:D198" si="5">RIGHT(A166,LEN(A166)-5)</f>
        <v>75837, 7821, 54</v>
      </c>
      <c r="E166" t="str">
        <f>VLOOKUP(D166,Sheet1!M:M,1,FALSE)</f>
        <v>75837, 7821, 54</v>
      </c>
    </row>
    <row r="167" spans="1:5" x14ac:dyDescent="0.25">
      <c r="A167" t="s">
        <v>187</v>
      </c>
      <c r="D167" t="str">
        <f t="shared" si="5"/>
        <v>76334, 7826, 51</v>
      </c>
      <c r="E167" t="e">
        <f>VLOOKUP(D167,Sheet1!M:M,1,FALSE)</f>
        <v>#N/A</v>
      </c>
    </row>
    <row r="168" spans="1:5" hidden="1" x14ac:dyDescent="0.25">
      <c r="A168" t="s">
        <v>188</v>
      </c>
      <c r="D168" t="str">
        <f t="shared" si="5"/>
        <v>77106, 7834, 86</v>
      </c>
      <c r="E168" t="str">
        <f>VLOOKUP(D168,Sheet1!M:M,1,FALSE)</f>
        <v>77106, 7834, 86</v>
      </c>
    </row>
    <row r="169" spans="1:5" hidden="1" x14ac:dyDescent="0.25">
      <c r="A169" t="s">
        <v>189</v>
      </c>
      <c r="D169" t="str">
        <f t="shared" si="5"/>
        <v>77802, 7841, 82</v>
      </c>
      <c r="E169" t="str">
        <f>VLOOKUP(D169,Sheet1!M:M,1,FALSE)</f>
        <v>77802, 7841, 82</v>
      </c>
    </row>
    <row r="170" spans="1:5" hidden="1" x14ac:dyDescent="0.25">
      <c r="A170" t="s">
        <v>190</v>
      </c>
      <c r="D170" t="str">
        <f t="shared" si="5"/>
        <v>79278, 7857, 32</v>
      </c>
      <c r="E170" t="str">
        <f>VLOOKUP(D170,Sheet1!M:M,1,FALSE)</f>
        <v>79278, 7857, 32</v>
      </c>
    </row>
    <row r="171" spans="1:5" x14ac:dyDescent="0.25">
      <c r="A171" t="s">
        <v>191</v>
      </c>
      <c r="D171" t="str">
        <f t="shared" si="5"/>
        <v>79782, 7862, 36</v>
      </c>
      <c r="E171" t="e">
        <f>VLOOKUP(D171,Sheet1!M:M,1,FALSE)</f>
        <v>#N/A</v>
      </c>
    </row>
    <row r="172" spans="1:5" hidden="1" x14ac:dyDescent="0.25">
      <c r="A172" t="s">
        <v>192</v>
      </c>
      <c r="D172" t="str">
        <f t="shared" si="5"/>
        <v>80146, 7866, 1</v>
      </c>
      <c r="E172" t="str">
        <f>VLOOKUP(D172,Sheet1!M:M,1,FALSE)</f>
        <v>80146, 7866, 1</v>
      </c>
    </row>
    <row r="173" spans="1:5" hidden="1" x14ac:dyDescent="0.25">
      <c r="A173" t="s">
        <v>193</v>
      </c>
      <c r="D173" t="str">
        <f t="shared" si="5"/>
        <v>80306, 7869, 26</v>
      </c>
      <c r="E173" t="str">
        <f>VLOOKUP(D173,Sheet1!M:M,1,FALSE)</f>
        <v>80306, 7869, 26</v>
      </c>
    </row>
    <row r="174" spans="1:5" hidden="1" x14ac:dyDescent="0.25">
      <c r="A174" t="s">
        <v>194</v>
      </c>
      <c r="D174" t="str">
        <f t="shared" si="5"/>
        <v>80341, 7869, 61</v>
      </c>
      <c r="E174" t="str">
        <f>VLOOKUP(D174,Sheet1!M:M,1,FALSE)</f>
        <v>80341, 7869, 61</v>
      </c>
    </row>
    <row r="175" spans="1:5" x14ac:dyDescent="0.25">
      <c r="A175" t="s">
        <v>195</v>
      </c>
      <c r="D175" t="str">
        <f t="shared" si="5"/>
        <v>80417, 7870, 37</v>
      </c>
      <c r="E175" t="e">
        <f>VLOOKUP(D175,Sheet1!M:M,1,FALSE)</f>
        <v>#N/A</v>
      </c>
    </row>
    <row r="176" spans="1:5" hidden="1" x14ac:dyDescent="0.25">
      <c r="A176" t="s">
        <v>196</v>
      </c>
      <c r="D176" t="str">
        <f t="shared" si="5"/>
        <v>80568, 7871, 88</v>
      </c>
      <c r="E176" t="str">
        <f>VLOOKUP(D176,Sheet1!M:M,1,FALSE)</f>
        <v>80568, 7871, 88</v>
      </c>
    </row>
    <row r="177" spans="1:5" x14ac:dyDescent="0.25">
      <c r="A177" t="s">
        <v>197</v>
      </c>
      <c r="D177" t="str">
        <f t="shared" si="5"/>
        <v>81086, 7877, 6</v>
      </c>
      <c r="E177" t="e">
        <f>VLOOKUP(D177,Sheet1!M:M,1,FALSE)</f>
        <v>#N/A</v>
      </c>
    </row>
    <row r="178" spans="1:5" x14ac:dyDescent="0.25">
      <c r="A178" t="s">
        <v>198</v>
      </c>
      <c r="D178" t="str">
        <f t="shared" si="5"/>
        <v>81816, 7884, 36</v>
      </c>
      <c r="E178" t="e">
        <f>VLOOKUP(D178,Sheet1!M:M,1,FALSE)</f>
        <v>#N/A</v>
      </c>
    </row>
    <row r="179" spans="1:5" hidden="1" x14ac:dyDescent="0.25">
      <c r="A179" t="s">
        <v>199</v>
      </c>
      <c r="D179" t="str">
        <f t="shared" si="5"/>
        <v>82756, 7893, 96</v>
      </c>
      <c r="E179" t="str">
        <f>VLOOKUP(D179,Sheet1!M:M,1,FALSE)</f>
        <v>82756, 7893, 96</v>
      </c>
    </row>
    <row r="180" spans="1:5" x14ac:dyDescent="0.25">
      <c r="A180" t="s">
        <v>200</v>
      </c>
      <c r="D180" t="str">
        <f t="shared" si="5"/>
        <v>82959, 7895, 99</v>
      </c>
      <c r="E180" t="e">
        <f>VLOOKUP(D180,Sheet1!M:M,1,FALSE)</f>
        <v>#N/A</v>
      </c>
    </row>
    <row r="181" spans="1:5" hidden="1" x14ac:dyDescent="0.25">
      <c r="A181" t="s">
        <v>201</v>
      </c>
      <c r="D181" t="str">
        <f t="shared" si="5"/>
        <v>83680, 7903, 20</v>
      </c>
      <c r="E181" t="str">
        <f>VLOOKUP(D181,Sheet1!M:M,1,FALSE)</f>
        <v>83680, 7903, 20</v>
      </c>
    </row>
    <row r="182" spans="1:5" x14ac:dyDescent="0.25">
      <c r="A182" t="s">
        <v>202</v>
      </c>
      <c r="D182" t="str">
        <f t="shared" si="5"/>
        <v>84132, 7907, 72</v>
      </c>
      <c r="E182" t="e">
        <f>VLOOKUP(D182,Sheet1!M:M,1,FALSE)</f>
        <v>#N/A</v>
      </c>
    </row>
    <row r="183" spans="1:5" hidden="1" x14ac:dyDescent="0.25">
      <c r="A183" t="s">
        <v>203</v>
      </c>
      <c r="D183" t="str">
        <f t="shared" si="5"/>
        <v>85701, 7924, 46</v>
      </c>
      <c r="E183" t="str">
        <f>VLOOKUP(D183,Sheet1!M:M,1,FALSE)</f>
        <v>85701, 7924, 46</v>
      </c>
    </row>
    <row r="184" spans="1:5" x14ac:dyDescent="0.25">
      <c r="A184" t="s">
        <v>204</v>
      </c>
      <c r="D184" t="str">
        <f t="shared" si="5"/>
        <v>85934, 7927, 26</v>
      </c>
      <c r="E184" t="e">
        <f>VLOOKUP(D184,Sheet1!M:M,1,FALSE)</f>
        <v>#N/A</v>
      </c>
    </row>
    <row r="185" spans="1:5" hidden="1" x14ac:dyDescent="0.25">
      <c r="A185" t="s">
        <v>205</v>
      </c>
      <c r="D185" t="str">
        <f t="shared" si="5"/>
        <v>86015, 7928, 7</v>
      </c>
      <c r="E185" t="str">
        <f>VLOOKUP(D185,Sheet1!M:M,1,FALSE)</f>
        <v>86015, 7928, 7</v>
      </c>
    </row>
    <row r="186" spans="1:5" hidden="1" x14ac:dyDescent="0.25">
      <c r="A186" t="s">
        <v>206</v>
      </c>
      <c r="D186" t="str">
        <f t="shared" si="5"/>
        <v>86388, 7931, 80</v>
      </c>
      <c r="E186" t="str">
        <f>VLOOKUP(D186,Sheet1!M:M,1,FALSE)</f>
        <v>86388, 7931, 80</v>
      </c>
    </row>
    <row r="187" spans="1:5" x14ac:dyDescent="0.25">
      <c r="A187" t="s">
        <v>207</v>
      </c>
      <c r="D187" t="str">
        <f t="shared" si="5"/>
        <v>86566, 7933, 58</v>
      </c>
      <c r="E187" t="e">
        <f>VLOOKUP(D187,Sheet1!M:M,1,FALSE)</f>
        <v>#N/A</v>
      </c>
    </row>
    <row r="188" spans="1:5" hidden="1" x14ac:dyDescent="0.25">
      <c r="A188" t="s">
        <v>208</v>
      </c>
      <c r="D188" t="str">
        <f t="shared" si="5"/>
        <v>87227, 7940, 19</v>
      </c>
      <c r="E188" t="str">
        <f>VLOOKUP(D188,Sheet1!M:M,1,FALSE)</f>
        <v>87227, 7940, 19</v>
      </c>
    </row>
    <row r="189" spans="1:5" hidden="1" x14ac:dyDescent="0.25">
      <c r="A189" t="s">
        <v>209</v>
      </c>
      <c r="D189" t="str">
        <f t="shared" si="5"/>
        <v>87263, 7940, 55</v>
      </c>
      <c r="E189" t="str">
        <f>VLOOKUP(D189,Sheet1!M:M,1,FALSE)</f>
        <v>87263, 7940, 55</v>
      </c>
    </row>
    <row r="190" spans="1:5" hidden="1" x14ac:dyDescent="0.25">
      <c r="A190" t="s">
        <v>210</v>
      </c>
      <c r="D190" t="str">
        <f t="shared" si="5"/>
        <v>87283, 7940, 75</v>
      </c>
      <c r="E190" t="str">
        <f>VLOOKUP(D190,Sheet1!M:M,1,FALSE)</f>
        <v>87283, 7940, 75</v>
      </c>
    </row>
    <row r="191" spans="1:5" hidden="1" x14ac:dyDescent="0.25">
      <c r="A191" t="s">
        <v>211</v>
      </c>
      <c r="D191" t="str">
        <f t="shared" si="5"/>
        <v>87501, 7942, 93</v>
      </c>
      <c r="E191" t="str">
        <f>VLOOKUP(D191,Sheet1!M:M,1,FALSE)</f>
        <v>87501, 7942, 93</v>
      </c>
    </row>
    <row r="192" spans="1:5" hidden="1" x14ac:dyDescent="0.25">
      <c r="A192" t="s">
        <v>212</v>
      </c>
      <c r="D192" t="str">
        <f t="shared" si="5"/>
        <v>87830, 7946, 23</v>
      </c>
      <c r="E192" t="str">
        <f>VLOOKUP(D192,Sheet1!M:M,1,FALSE)</f>
        <v>87830, 7946, 23</v>
      </c>
    </row>
    <row r="193" spans="1:5" hidden="1" x14ac:dyDescent="0.25">
      <c r="A193" t="s">
        <v>213</v>
      </c>
      <c r="D193" t="str">
        <f t="shared" si="5"/>
        <v>88203, 7949, 96</v>
      </c>
      <c r="E193" t="str">
        <f>VLOOKUP(D193,Sheet1!M:M,1,FALSE)</f>
        <v>88203, 7949, 96</v>
      </c>
    </row>
    <row r="194" spans="1:5" hidden="1" x14ac:dyDescent="0.25">
      <c r="A194" t="s">
        <v>214</v>
      </c>
      <c r="D194" t="str">
        <f t="shared" si="5"/>
        <v>88914, 7957, 50</v>
      </c>
      <c r="E194" t="str">
        <f>VLOOKUP(D194,Sheet1!M:M,1,FALSE)</f>
        <v>88914, 7957, 50</v>
      </c>
    </row>
    <row r="195" spans="1:5" hidden="1" x14ac:dyDescent="0.25">
      <c r="A195" t="s">
        <v>215</v>
      </c>
      <c r="D195" t="str">
        <f t="shared" si="5"/>
        <v>89392, 7962, 28</v>
      </c>
      <c r="E195" t="str">
        <f>VLOOKUP(D195,Sheet1!M:M,1,FALSE)</f>
        <v>89392, 7962, 28</v>
      </c>
    </row>
    <row r="196" spans="1:5" x14ac:dyDescent="0.25">
      <c r="A196" t="s">
        <v>216</v>
      </c>
      <c r="D196" t="str">
        <f t="shared" si="5"/>
        <v>89819, 7984, 56</v>
      </c>
      <c r="E196" t="e">
        <f>VLOOKUP(D196,Sheet1!M:M,1,FALSE)</f>
        <v>#N/A</v>
      </c>
    </row>
    <row r="197" spans="1:5" x14ac:dyDescent="0.25">
      <c r="A197" t="s">
        <v>217</v>
      </c>
      <c r="D197" t="str">
        <f t="shared" si="5"/>
        <v>90114, 7987, 51</v>
      </c>
      <c r="E197" t="e">
        <f>VLOOKUP(D197,Sheet1!M:M,1,FALSE)</f>
        <v>#N/A</v>
      </c>
    </row>
    <row r="198" spans="1:5" x14ac:dyDescent="0.25">
      <c r="A198" t="s">
        <v>218</v>
      </c>
      <c r="D198" t="str">
        <f t="shared" si="5"/>
        <v>90365, 7990, 3</v>
      </c>
      <c r="E198" t="e">
        <f>VLOOKUP(D198,Sheet1!M:M,1,FALSE)</f>
        <v>#N/A</v>
      </c>
    </row>
  </sheetData>
  <autoFilter ref="A1:E198">
    <filterColumn colId="4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Tally Sheets</vt:lpstr>
      <vt:lpstr>Sheet2</vt:lpstr>
      <vt:lpstr>'Tally Sheets'!Print_Area</vt:lpstr>
      <vt:lpstr>'Tally Sheets'!Print_Titles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Danny Casias</cp:lastModifiedBy>
  <cp:lastPrinted>2017-11-18T18:38:24Z</cp:lastPrinted>
  <dcterms:created xsi:type="dcterms:W3CDTF">2017-11-17T17:55:08Z</dcterms:created>
  <dcterms:modified xsi:type="dcterms:W3CDTF">2017-11-18T20:08:27Z</dcterms:modified>
</cp:coreProperties>
</file>