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T:\Elections\Voting Systems\CORLA\2018 General RLA\Garfield - Ballot Polling Audit\Round 2\"/>
    </mc:Choice>
  </mc:AlternateContent>
  <bookViews>
    <workbookView xWindow="0" yWindow="0" windowWidth="20496" windowHeight="7152"/>
  </bookViews>
  <sheets>
    <sheet name="Sheet1" sheetId="1" r:id="rId1"/>
    <sheet name="Tally Sheet" sheetId="2" r:id="rId2"/>
  </sheets>
  <externalReferences>
    <externalReference r:id="rId3"/>
  </externalReferences>
  <definedNames>
    <definedName name="_xlnm.Print_Titles" localSheetId="1">'Tally Sheet'!$1:$2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6" i="2" l="1"/>
  <c r="A135" i="2"/>
  <c r="A134" i="2"/>
  <c r="A133" i="2"/>
  <c r="A130" i="2"/>
  <c r="A129" i="2"/>
  <c r="A128" i="2"/>
  <c r="A127" i="2"/>
  <c r="AA124" i="2"/>
  <c r="A124" i="2"/>
  <c r="AA123" i="2"/>
  <c r="A123" i="2"/>
  <c r="AA122" i="2"/>
  <c r="A122" i="2"/>
  <c r="AA121" i="2"/>
  <c r="A121" i="2"/>
  <c r="AA115" i="2"/>
  <c r="A115" i="2"/>
  <c r="AA114" i="2"/>
  <c r="A114" i="2"/>
  <c r="AA113" i="2"/>
  <c r="A113" i="2"/>
  <c r="AA112" i="2"/>
  <c r="A112" i="2"/>
  <c r="AA106" i="2"/>
  <c r="A106" i="2"/>
  <c r="AA105" i="2"/>
  <c r="A105" i="2"/>
  <c r="AA104" i="2"/>
  <c r="A104" i="2"/>
  <c r="AA103" i="2"/>
  <c r="A103" i="2"/>
  <c r="AA97" i="2"/>
  <c r="B130" i="2" s="1"/>
  <c r="A97" i="2"/>
  <c r="AA96" i="2"/>
  <c r="A96" i="2"/>
  <c r="AA95" i="2"/>
  <c r="A95" i="2"/>
  <c r="AA94" i="2"/>
  <c r="A94" i="2"/>
  <c r="A90" i="2"/>
  <c r="A117" i="2"/>
  <c r="A108" i="2"/>
  <c r="A99" i="2"/>
  <c r="B129" i="2" l="1"/>
  <c r="B128" i="2"/>
  <c r="B127" i="2"/>
  <c r="A88" i="2"/>
  <c r="A87" i="2"/>
  <c r="A86" i="2"/>
  <c r="A85" i="2"/>
  <c r="AA82" i="2"/>
  <c r="A82" i="2"/>
  <c r="AA81" i="2"/>
  <c r="A81" i="2"/>
  <c r="AA80" i="2"/>
  <c r="A80" i="2"/>
  <c r="AA79" i="2"/>
  <c r="A79" i="2"/>
  <c r="AA73" i="2"/>
  <c r="A73" i="2"/>
  <c r="AA72" i="2"/>
  <c r="A72" i="2"/>
  <c r="AA71" i="2"/>
  <c r="A71" i="2"/>
  <c r="AA70" i="2"/>
  <c r="A70" i="2"/>
  <c r="AA64" i="2"/>
  <c r="A64" i="2"/>
  <c r="AA63" i="2"/>
  <c r="A63" i="2"/>
  <c r="AA62" i="2"/>
  <c r="A62" i="2"/>
  <c r="AA61" i="2"/>
  <c r="A61" i="2"/>
  <c r="AA55" i="2"/>
  <c r="A55" i="2"/>
  <c r="AA54" i="2"/>
  <c r="A54" i="2"/>
  <c r="AA53" i="2"/>
  <c r="A53" i="2"/>
  <c r="AA52" i="2"/>
  <c r="A52" i="2"/>
  <c r="AA46" i="2"/>
  <c r="A46" i="2"/>
  <c r="AA45" i="2"/>
  <c r="A45" i="2"/>
  <c r="AA44" i="2"/>
  <c r="A44" i="2"/>
  <c r="AA43" i="2"/>
  <c r="A43" i="2"/>
  <c r="AA37" i="2"/>
  <c r="A37" i="2"/>
  <c r="AA36" i="2"/>
  <c r="A36" i="2"/>
  <c r="AA35" i="2"/>
  <c r="A35" i="2"/>
  <c r="AA34" i="2"/>
  <c r="A34" i="2"/>
  <c r="AA28" i="2"/>
  <c r="A28" i="2"/>
  <c r="AA27" i="2"/>
  <c r="A27" i="2"/>
  <c r="AA26" i="2"/>
  <c r="A26" i="2"/>
  <c r="AA25" i="2"/>
  <c r="A25" i="2"/>
  <c r="AA19" i="2"/>
  <c r="A19" i="2"/>
  <c r="AA18" i="2"/>
  <c r="A18" i="2"/>
  <c r="AA17" i="2"/>
  <c r="A17" i="2"/>
  <c r="AA16" i="2"/>
  <c r="A16" i="2"/>
  <c r="AA10" i="2"/>
  <c r="B88" i="2" s="1"/>
  <c r="B136" i="2" s="1"/>
  <c r="A10" i="2"/>
  <c r="AA9" i="2"/>
  <c r="A9" i="2"/>
  <c r="AA8" i="2"/>
  <c r="A8" i="2"/>
  <c r="AA7" i="2"/>
  <c r="A7" i="2"/>
  <c r="A2" i="2"/>
  <c r="A1" i="2"/>
  <c r="H1" i="1"/>
  <c r="A21" i="2"/>
  <c r="A66" i="2"/>
  <c r="A12" i="2"/>
  <c r="A3" i="2"/>
  <c r="A39" i="2"/>
  <c r="A48" i="2"/>
  <c r="A57" i="2"/>
  <c r="A75" i="2"/>
  <c r="A30" i="2"/>
  <c r="B86" i="2" l="1"/>
  <c r="B134" i="2" s="1"/>
  <c r="B87" i="2"/>
  <c r="B135" i="2" s="1"/>
  <c r="B85" i="2"/>
  <c r="B133" i="2" s="1"/>
</calcChain>
</file>

<file path=xl/sharedStrings.xml><?xml version="1.0" encoding="utf-8"?>
<sst xmlns="http://schemas.openxmlformats.org/spreadsheetml/2006/main" count="78" uniqueCount="28">
  <si>
    <t>Location</t>
  </si>
  <si>
    <t>Round #</t>
  </si>
  <si>
    <t>sorted_number</t>
  </si>
  <si>
    <t xml:space="preserve"> ballot</t>
  </si>
  <si>
    <t xml:space="preserve"> batch_label</t>
  </si>
  <si>
    <t xml:space="preserve"> which_ballot_in_batch</t>
  </si>
  <si>
    <t># of ballots to audit</t>
  </si>
  <si>
    <t>Contest</t>
  </si>
  <si>
    <t># of candidates</t>
  </si>
  <si>
    <t>Candidate 1</t>
  </si>
  <si>
    <t>Candidate 2</t>
  </si>
  <si>
    <t>Candidate 3</t>
  </si>
  <si>
    <t>Candidate 4</t>
  </si>
  <si>
    <t>Undervote</t>
  </si>
  <si>
    <t>Overvote</t>
  </si>
  <si>
    <t>Proposition 110 (STATUTORY)</t>
  </si>
  <si>
    <t>Yes/For</t>
  </si>
  <si>
    <t>No/Against</t>
  </si>
  <si>
    <t>Ballot Number</t>
  </si>
  <si>
    <t>Row Total</t>
  </si>
  <si>
    <t>Batch</t>
  </si>
  <si>
    <t>Ballot Position</t>
  </si>
  <si>
    <t>Round #1</t>
  </si>
  <si>
    <t>Totals</t>
  </si>
  <si>
    <t>Round #2</t>
  </si>
  <si>
    <t>Rounds #1 &amp; #2</t>
  </si>
  <si>
    <t>Round 1 Results</t>
  </si>
  <si>
    <t>Round 2 Results with additional 100 ballots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</si>
</sst>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1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0" fillId="0" borderId="4" xfId="0" applyBorder="1" applyAlignment="1" applyProtection="1">
      <alignment horizontal="center" vertical="center" wrapText="1"/>
    </xf>
  </cellXfs>
  <cellStyles count="1">
    <cellStyle name="Normal" xfId="0" builtinId="0"/>
  </cellStyles>
  <dxfs count="37">
    <dxf>
      <font>
        <color theme="0"/>
      </font>
    </dxf>
    <dxf>
      <fill>
        <patternFill patternType="solid">
          <fgColor indexed="64"/>
          <bgColor rgb="FFFF0000"/>
        </patternFill>
      </fill>
    </dxf>
    <dxf>
      <font>
        <color theme="0"/>
      </font>
    </dxf>
    <dxf>
      <fill>
        <patternFill patternType="solid">
          <fgColor indexed="64"/>
          <bgColor rgb="FFFF0000"/>
        </patternFill>
      </fill>
    </dxf>
    <dxf>
      <font>
        <color theme="0"/>
      </font>
    </dxf>
    <dxf>
      <fill>
        <patternFill patternType="solid">
          <fgColor indexed="64"/>
          <bgColor rgb="FFFF0000"/>
        </patternFill>
      </fill>
    </dxf>
    <dxf>
      <font>
        <color theme="0"/>
      </font>
    </dxf>
    <dxf>
      <fill>
        <patternFill patternType="solid">
          <fgColor indexed="64"/>
          <bgColor rgb="FFFF0000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indexed="64"/>
          <bgColor rgb="FFFF0000"/>
        </patternFill>
      </fill>
    </dxf>
    <dxf>
      <font>
        <color theme="0"/>
      </font>
    </dxf>
    <dxf>
      <fill>
        <patternFill patternType="solid">
          <fgColor indexed="64"/>
          <bgColor rgb="FFFF0000"/>
        </patternFill>
      </fill>
    </dxf>
    <dxf>
      <font>
        <color theme="0"/>
      </font>
    </dxf>
    <dxf>
      <fill>
        <patternFill patternType="solid">
          <fgColor indexed="64"/>
          <bgColor rgb="FFFF0000"/>
        </patternFill>
      </fill>
    </dxf>
    <dxf>
      <font>
        <color theme="0"/>
      </font>
    </dxf>
    <dxf>
      <fill>
        <patternFill patternType="solid">
          <fgColor indexed="64"/>
          <bgColor rgb="FFFF0000"/>
        </patternFill>
      </fill>
    </dxf>
    <dxf>
      <font>
        <color theme="0"/>
      </font>
    </dxf>
    <dxf>
      <fill>
        <patternFill patternType="solid">
          <fgColor indexed="64"/>
          <bgColor rgb="FFFF0000"/>
        </patternFill>
      </fill>
    </dxf>
    <dxf>
      <font>
        <color theme="0"/>
      </font>
    </dxf>
    <dxf>
      <fill>
        <patternFill patternType="solid">
          <fgColor indexed="64"/>
          <bgColor rgb="FFFF0000"/>
        </patternFill>
      </fill>
    </dxf>
    <dxf>
      <font>
        <color theme="0"/>
      </font>
    </dxf>
    <dxf>
      <fill>
        <patternFill patternType="solid">
          <fgColor indexed="64"/>
          <bgColor rgb="FFFF0000"/>
        </patternFill>
      </fill>
    </dxf>
    <dxf>
      <font>
        <color theme="0"/>
      </font>
    </dxf>
    <dxf>
      <fill>
        <patternFill patternType="solid">
          <fgColor indexed="64"/>
          <bgColor rgb="FFFF0000"/>
        </patternFill>
      </fill>
    </dxf>
    <dxf>
      <font>
        <color theme="0"/>
      </font>
    </dxf>
    <dxf>
      <fill>
        <patternFill patternType="solid">
          <fgColor indexed="64"/>
          <bgColor rgb="FFFF0000"/>
        </patternFill>
      </fill>
    </dxf>
    <dxf>
      <font>
        <color theme="0"/>
      </font>
    </dxf>
    <dxf>
      <fill>
        <patternFill patternType="solid">
          <fgColor indexed="64"/>
          <bgColor rgb="FFFF0000"/>
        </patternFill>
      </fill>
    </dxf>
    <dxf>
      <font>
        <color theme="0"/>
      </font>
    </dxf>
    <dxf>
      <fill>
        <patternFill patternType="solid">
          <fgColor indexed="64"/>
          <bgColor rgb="FFFF0000"/>
        </patternFill>
      </fill>
    </dxf>
    <dxf>
      <font>
        <color theme="0"/>
      </font>
    </dxf>
    <dxf>
      <fill>
        <patternFill patternType="solid">
          <fgColor indexed="64"/>
          <bgColor rgb="FFFF0000"/>
        </patternFill>
      </fill>
    </dxf>
    <dxf>
      <font>
        <color theme="0"/>
      </font>
    </dxf>
    <dxf>
      <fill>
        <patternFill patternType="solid">
          <fgColor indexed="64"/>
          <bgColor rgb="FFFF0000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10</xdr:row>
      <xdr:rowOff>1</xdr:rowOff>
    </xdr:from>
    <xdr:to>
      <xdr:col>10</xdr:col>
      <xdr:colOff>552893</xdr:colOff>
      <xdr:row>29</xdr:row>
      <xdr:rowOff>68138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66360" y="1828801"/>
          <a:ext cx="4080953" cy="35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32</xdr:row>
      <xdr:rowOff>60961</xdr:rowOff>
    </xdr:from>
    <xdr:to>
      <xdr:col>10</xdr:col>
      <xdr:colOff>10036</xdr:colOff>
      <xdr:row>37</xdr:row>
      <xdr:rowOff>108466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66361" y="5913121"/>
          <a:ext cx="3538095" cy="9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8</xdr:col>
      <xdr:colOff>1548426</xdr:colOff>
      <xdr:row>44</xdr:row>
      <xdr:rowOff>101814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66360" y="7315200"/>
          <a:ext cx="2714286" cy="83333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46</xdr:row>
      <xdr:rowOff>0</xdr:rowOff>
    </xdr:from>
    <xdr:to>
      <xdr:col>10</xdr:col>
      <xdr:colOff>5274</xdr:colOff>
      <xdr:row>51</xdr:row>
      <xdr:rowOff>18934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66360" y="8412480"/>
          <a:ext cx="3533334" cy="9333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lections/Voting%20Systems/CORLA/2018%20General%20RLA/Garfield%20-%20Ballot%20Polling%20Audit/Garfield%20County%20RLA%20Summar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Ballots"/>
    </sheetNames>
    <sheetDataSet>
      <sheetData sheetId="0"/>
      <sheetData sheetId="1">
        <row r="1">
          <cell r="B1">
            <v>40476</v>
          </cell>
          <cell r="C1" t="str">
            <v>Ballots Cards (2 cards per ballot)</v>
          </cell>
          <cell r="D1"/>
          <cell r="E1"/>
          <cell r="F1"/>
          <cell r="G1">
            <v>20238</v>
          </cell>
        </row>
        <row r="2">
          <cell r="B2">
            <v>0.09</v>
          </cell>
          <cell r="C2" t="str">
            <v>Risk Limit - Ballot Polling Audit</v>
          </cell>
          <cell r="D2"/>
          <cell r="E2"/>
          <cell r="F2"/>
          <cell r="G2"/>
        </row>
        <row r="3">
          <cell r="B3" t="str">
            <v>County</v>
          </cell>
          <cell r="C3" t="str">
            <v>Contest</v>
          </cell>
          <cell r="D3" t="str">
            <v>Vote For</v>
          </cell>
          <cell r="E3" t="str">
            <v>Candidate or Choice</v>
          </cell>
          <cell r="F3" t="str">
            <v>Vote Total</v>
          </cell>
          <cell r="G3" t="str">
            <v># of Candidates</v>
          </cell>
        </row>
        <row r="4">
          <cell r="B4" t="str">
            <v>Garfield</v>
          </cell>
          <cell r="C4" t="str">
            <v>Representative to the 116th United States Congress - District 3</v>
          </cell>
          <cell r="D4">
            <v>1</v>
          </cell>
          <cell r="E4" t="str">
            <v>Scott R. Tipton</v>
          </cell>
          <cell r="F4">
            <v>9940</v>
          </cell>
          <cell r="G4">
            <v>4</v>
          </cell>
        </row>
        <row r="5">
          <cell r="B5" t="str">
            <v>Garfield</v>
          </cell>
          <cell r="C5" t="str">
            <v>Representative to the 116th United States Congress - District 3</v>
          </cell>
          <cell r="D5">
            <v>1</v>
          </cell>
          <cell r="E5" t="str">
            <v>Diane Mitsch Bush</v>
          </cell>
          <cell r="F5">
            <v>9374</v>
          </cell>
          <cell r="G5">
            <v>4</v>
          </cell>
        </row>
        <row r="6">
          <cell r="B6" t="str">
            <v>Garfield</v>
          </cell>
          <cell r="C6" t="str">
            <v>Representative to the 116th United States Congress - District 3</v>
          </cell>
          <cell r="D6">
            <v>1</v>
          </cell>
          <cell r="E6" t="str">
            <v>Gaylon Kent</v>
          </cell>
          <cell r="F6">
            <v>248</v>
          </cell>
          <cell r="G6">
            <v>4</v>
          </cell>
        </row>
        <row r="7">
          <cell r="B7" t="str">
            <v>Garfield</v>
          </cell>
          <cell r="C7" t="str">
            <v>Representative to the 116th United States Congress - District 3</v>
          </cell>
          <cell r="D7">
            <v>1</v>
          </cell>
          <cell r="E7" t="str">
            <v>Mary M. Malarsie</v>
          </cell>
          <cell r="F7">
            <v>427</v>
          </cell>
          <cell r="G7">
            <v>4</v>
          </cell>
        </row>
        <row r="8">
          <cell r="B8" t="str">
            <v>Garfield</v>
          </cell>
          <cell r="C8" t="str">
            <v>Governor/Lieutenant Governor</v>
          </cell>
          <cell r="D8">
            <v>1</v>
          </cell>
          <cell r="E8" t="str">
            <v>Jared Polis / Dianne Primavera</v>
          </cell>
          <cell r="F8">
            <v>9656</v>
          </cell>
          <cell r="G8">
            <v>4</v>
          </cell>
        </row>
        <row r="9">
          <cell r="B9" t="str">
            <v>Garfield</v>
          </cell>
          <cell r="C9" t="str">
            <v>Governor/Lieutenant Governor</v>
          </cell>
          <cell r="D9">
            <v>1</v>
          </cell>
          <cell r="E9" t="str">
            <v>Walker Stapleton / Lang Sias</v>
          </cell>
          <cell r="F9">
            <v>9639</v>
          </cell>
          <cell r="G9">
            <v>4</v>
          </cell>
        </row>
        <row r="10">
          <cell r="B10" t="str">
            <v>Garfield</v>
          </cell>
          <cell r="C10" t="str">
            <v>Governor/Lieutenant Governor</v>
          </cell>
          <cell r="D10">
            <v>1</v>
          </cell>
          <cell r="E10" t="str">
            <v>Bill Hammons / Eric Bodenstab</v>
          </cell>
          <cell r="F10">
            <v>174</v>
          </cell>
          <cell r="G10">
            <v>4</v>
          </cell>
        </row>
        <row r="11">
          <cell r="B11" t="str">
            <v>Garfield</v>
          </cell>
          <cell r="C11" t="str">
            <v>Governor/Lieutenant Governor</v>
          </cell>
          <cell r="D11">
            <v>1</v>
          </cell>
          <cell r="E11" t="str">
            <v>Scott Helker / Michele Poague</v>
          </cell>
          <cell r="F11">
            <v>455</v>
          </cell>
          <cell r="G11">
            <v>4</v>
          </cell>
        </row>
        <row r="12">
          <cell r="B12" t="str">
            <v>Garfield</v>
          </cell>
          <cell r="C12" t="str">
            <v>Secretary of State</v>
          </cell>
          <cell r="D12">
            <v>1</v>
          </cell>
          <cell r="E12" t="str">
            <v>Wayne Williams</v>
          </cell>
          <cell r="F12">
            <v>9674</v>
          </cell>
          <cell r="G12">
            <v>4</v>
          </cell>
        </row>
        <row r="13">
          <cell r="B13" t="str">
            <v>Garfield</v>
          </cell>
          <cell r="C13" t="str">
            <v>Secretary of State</v>
          </cell>
          <cell r="D13">
            <v>1</v>
          </cell>
          <cell r="E13" t="str">
            <v>Jena Griswold</v>
          </cell>
          <cell r="F13">
            <v>9357</v>
          </cell>
          <cell r="G13">
            <v>4</v>
          </cell>
        </row>
        <row r="14">
          <cell r="B14" t="str">
            <v>Garfield</v>
          </cell>
          <cell r="C14" t="str">
            <v>Secretary of State</v>
          </cell>
          <cell r="D14">
            <v>1</v>
          </cell>
          <cell r="E14" t="str">
            <v>Amanda Campbell</v>
          </cell>
          <cell r="F14">
            <v>416</v>
          </cell>
          <cell r="G14">
            <v>4</v>
          </cell>
        </row>
        <row r="15">
          <cell r="B15" t="str">
            <v>Garfield</v>
          </cell>
          <cell r="C15" t="str">
            <v>Secretary of State</v>
          </cell>
          <cell r="D15">
            <v>1</v>
          </cell>
          <cell r="E15" t="str">
            <v>Blake Huber</v>
          </cell>
          <cell r="F15">
            <v>76</v>
          </cell>
          <cell r="G15">
            <v>4</v>
          </cell>
        </row>
        <row r="16">
          <cell r="B16" t="str">
            <v>Garfield</v>
          </cell>
          <cell r="C16" t="str">
            <v>State Treasurer</v>
          </cell>
          <cell r="D16">
            <v>1</v>
          </cell>
          <cell r="E16" t="str">
            <v>Brian Watson</v>
          </cell>
          <cell r="F16">
            <v>9779</v>
          </cell>
          <cell r="G16">
            <v>3</v>
          </cell>
        </row>
        <row r="17">
          <cell r="B17" t="str">
            <v>Garfield</v>
          </cell>
          <cell r="C17" t="str">
            <v>State Treasurer</v>
          </cell>
          <cell r="D17">
            <v>1</v>
          </cell>
          <cell r="E17" t="str">
            <v>Dave Young</v>
          </cell>
          <cell r="F17">
            <v>9135</v>
          </cell>
          <cell r="G17">
            <v>3</v>
          </cell>
        </row>
        <row r="18">
          <cell r="B18" t="str">
            <v>Garfield</v>
          </cell>
          <cell r="C18" t="str">
            <v>State Treasurer</v>
          </cell>
          <cell r="D18">
            <v>1</v>
          </cell>
          <cell r="E18" t="str">
            <v>Gerald F. Kilpatrick</v>
          </cell>
          <cell r="F18">
            <v>516</v>
          </cell>
          <cell r="G18">
            <v>3</v>
          </cell>
        </row>
        <row r="19">
          <cell r="B19" t="str">
            <v>Garfield</v>
          </cell>
          <cell r="C19" t="str">
            <v>Attorney General</v>
          </cell>
          <cell r="D19">
            <v>1</v>
          </cell>
          <cell r="E19" t="str">
            <v>Phil Weiser</v>
          </cell>
          <cell r="F19">
            <v>9419</v>
          </cell>
          <cell r="G19">
            <v>3</v>
          </cell>
        </row>
        <row r="20">
          <cell r="B20" t="str">
            <v>Garfield</v>
          </cell>
          <cell r="C20" t="str">
            <v>Attorney General</v>
          </cell>
          <cell r="D20">
            <v>1</v>
          </cell>
          <cell r="E20" t="str">
            <v>George Brauchler</v>
          </cell>
          <cell r="F20">
            <v>9773</v>
          </cell>
          <cell r="G20">
            <v>3</v>
          </cell>
        </row>
        <row r="21">
          <cell r="B21" t="str">
            <v>Garfield</v>
          </cell>
          <cell r="C21" t="str">
            <v>Attorney General</v>
          </cell>
          <cell r="D21">
            <v>1</v>
          </cell>
          <cell r="E21" t="str">
            <v>William F. Robinson III</v>
          </cell>
          <cell r="F21">
            <v>551</v>
          </cell>
          <cell r="G21">
            <v>3</v>
          </cell>
        </row>
        <row r="22">
          <cell r="B22" t="str">
            <v>Garfield</v>
          </cell>
          <cell r="C22" t="str">
            <v>Regent of the University of Colorado - At Large</v>
          </cell>
          <cell r="D22">
            <v>1</v>
          </cell>
          <cell r="E22" t="str">
            <v>Lesley Smith</v>
          </cell>
          <cell r="F22">
            <v>8684</v>
          </cell>
          <cell r="G22">
            <v>4</v>
          </cell>
        </row>
        <row r="23">
          <cell r="B23" t="str">
            <v>Garfield</v>
          </cell>
          <cell r="C23" t="str">
            <v>Regent of the University of Colorado - At Large</v>
          </cell>
          <cell r="D23">
            <v>1</v>
          </cell>
          <cell r="E23" t="str">
            <v>Ken Montera</v>
          </cell>
          <cell r="F23">
            <v>8969</v>
          </cell>
          <cell r="G23">
            <v>4</v>
          </cell>
        </row>
        <row r="24">
          <cell r="B24" t="str">
            <v>Garfield</v>
          </cell>
          <cell r="C24" t="str">
            <v>Regent of the University of Colorado - At Large</v>
          </cell>
          <cell r="D24">
            <v>1</v>
          </cell>
          <cell r="E24" t="str">
            <v>Christopher E. Otwell</v>
          </cell>
          <cell r="F24">
            <v>198</v>
          </cell>
          <cell r="G24">
            <v>4</v>
          </cell>
        </row>
        <row r="25">
          <cell r="B25" t="str">
            <v>Garfield</v>
          </cell>
          <cell r="C25" t="str">
            <v>Regent of the University of Colorado - At Large</v>
          </cell>
          <cell r="D25">
            <v>1</v>
          </cell>
          <cell r="E25" t="str">
            <v>James K. Treibert</v>
          </cell>
          <cell r="F25">
            <v>751</v>
          </cell>
          <cell r="G25">
            <v>4</v>
          </cell>
        </row>
        <row r="26">
          <cell r="B26" t="str">
            <v>Garfield</v>
          </cell>
          <cell r="C26" t="str">
            <v>Regent of the University of Colorado - Congressional District 3</v>
          </cell>
          <cell r="D26">
            <v>1</v>
          </cell>
          <cell r="E26" t="str">
            <v>Alvin Rivera</v>
          </cell>
          <cell r="F26">
            <v>8262</v>
          </cell>
          <cell r="G26">
            <v>3</v>
          </cell>
        </row>
        <row r="27">
          <cell r="B27" t="str">
            <v>Garfield</v>
          </cell>
          <cell r="C27" t="str">
            <v>Regent of the University of Colorado - Congressional District 3</v>
          </cell>
          <cell r="D27">
            <v>1</v>
          </cell>
          <cell r="E27" t="str">
            <v>Glen H. Gallegos</v>
          </cell>
          <cell r="F27">
            <v>9218</v>
          </cell>
          <cell r="G27">
            <v>3</v>
          </cell>
        </row>
        <row r="28">
          <cell r="B28" t="str">
            <v>Garfield</v>
          </cell>
          <cell r="C28" t="str">
            <v>Regent of the University of Colorado - Congressional District 3</v>
          </cell>
          <cell r="D28">
            <v>1</v>
          </cell>
          <cell r="E28" t="str">
            <v>Michael Stapleton</v>
          </cell>
          <cell r="F28">
            <v>1031</v>
          </cell>
          <cell r="G28">
            <v>3</v>
          </cell>
        </row>
        <row r="29">
          <cell r="B29" t="str">
            <v>Garfield</v>
          </cell>
          <cell r="C29" t="str">
            <v>State Representative - District 57</v>
          </cell>
          <cell r="D29">
            <v>1</v>
          </cell>
          <cell r="E29" t="str">
            <v>Bob Rankin</v>
          </cell>
          <cell r="F29">
            <v>10718</v>
          </cell>
          <cell r="G29">
            <v>2</v>
          </cell>
        </row>
        <row r="30">
          <cell r="B30" t="str">
            <v>Garfield</v>
          </cell>
          <cell r="C30" t="str">
            <v>State Representative - District 57</v>
          </cell>
          <cell r="D30">
            <v>1</v>
          </cell>
          <cell r="E30" t="str">
            <v>Colin Wilhelm</v>
          </cell>
          <cell r="F30">
            <v>8784</v>
          </cell>
          <cell r="G30">
            <v>2</v>
          </cell>
        </row>
        <row r="31">
          <cell r="B31" t="str">
            <v>Garfield</v>
          </cell>
          <cell r="C31" t="str">
            <v>Garfield County Commissioner - District 1</v>
          </cell>
          <cell r="D31">
            <v>1</v>
          </cell>
          <cell r="E31" t="str">
            <v>Paula Stepp</v>
          </cell>
          <cell r="F31">
            <v>9425</v>
          </cell>
          <cell r="G31">
            <v>2</v>
          </cell>
        </row>
        <row r="32">
          <cell r="B32" t="str">
            <v>Garfield</v>
          </cell>
          <cell r="C32" t="str">
            <v>Garfield County Commissioner - District 1</v>
          </cell>
          <cell r="D32">
            <v>1</v>
          </cell>
          <cell r="E32" t="str">
            <v>Tom Jankovsky</v>
          </cell>
          <cell r="F32">
            <v>10390</v>
          </cell>
          <cell r="G32">
            <v>2</v>
          </cell>
        </row>
        <row r="33">
          <cell r="B33" t="str">
            <v>Garfield</v>
          </cell>
          <cell r="C33" t="str">
            <v>Garfield County Clerk and Recorder</v>
          </cell>
          <cell r="D33">
            <v>1</v>
          </cell>
          <cell r="E33" t="str">
            <v>Jean Alberico</v>
          </cell>
          <cell r="F33">
            <v>10636</v>
          </cell>
          <cell r="G33">
            <v>2</v>
          </cell>
        </row>
        <row r="34">
          <cell r="B34" t="str">
            <v>Garfield</v>
          </cell>
          <cell r="C34" t="str">
            <v>Garfield County Clerk and Recorder</v>
          </cell>
          <cell r="D34">
            <v>1</v>
          </cell>
          <cell r="E34" t="str">
            <v>Bonnie McLean</v>
          </cell>
          <cell r="F34">
            <v>9081</v>
          </cell>
          <cell r="G34">
            <v>2</v>
          </cell>
        </row>
        <row r="35">
          <cell r="B35" t="str">
            <v>Garfield</v>
          </cell>
          <cell r="C35" t="str">
            <v>Garfield County Treasurer</v>
          </cell>
          <cell r="D35">
            <v>1</v>
          </cell>
          <cell r="E35" t="str">
            <v>Karla J Bagley</v>
          </cell>
          <cell r="F35">
            <v>13651</v>
          </cell>
          <cell r="G35">
            <v>1</v>
          </cell>
        </row>
        <row r="36">
          <cell r="B36" t="str">
            <v>Garfield</v>
          </cell>
          <cell r="C36" t="str">
            <v>Garfield County Assessor</v>
          </cell>
          <cell r="D36">
            <v>1</v>
          </cell>
          <cell r="E36" t="str">
            <v>Jim Yellico</v>
          </cell>
          <cell r="F36">
            <v>13831</v>
          </cell>
          <cell r="G36">
            <v>1</v>
          </cell>
        </row>
        <row r="37">
          <cell r="B37" t="str">
            <v>Garfield</v>
          </cell>
          <cell r="C37" t="str">
            <v>Garfield County Sheriff</v>
          </cell>
          <cell r="D37">
            <v>1</v>
          </cell>
          <cell r="E37" t="str">
            <v>Lou Vallario</v>
          </cell>
          <cell r="F37">
            <v>13366</v>
          </cell>
          <cell r="G37">
            <v>2</v>
          </cell>
        </row>
        <row r="38">
          <cell r="B38" t="str">
            <v>Garfield</v>
          </cell>
          <cell r="C38" t="str">
            <v>Garfield County Sheriff</v>
          </cell>
          <cell r="D38">
            <v>1</v>
          </cell>
          <cell r="E38" t="str">
            <v>Paramroop S. Khalsa</v>
          </cell>
          <cell r="F38">
            <v>645</v>
          </cell>
          <cell r="G38">
            <v>2</v>
          </cell>
        </row>
        <row r="39">
          <cell r="B39" t="str">
            <v>Garfield</v>
          </cell>
          <cell r="C39" t="str">
            <v>Garfield County Surveyor</v>
          </cell>
          <cell r="D39">
            <v>1</v>
          </cell>
          <cell r="E39" t="str">
            <v>Scott Aibner</v>
          </cell>
          <cell r="F39">
            <v>13741</v>
          </cell>
          <cell r="G39">
            <v>1</v>
          </cell>
        </row>
        <row r="40">
          <cell r="B40" t="str">
            <v>Garfield</v>
          </cell>
          <cell r="C40" t="str">
            <v>Garfield County Coroner</v>
          </cell>
          <cell r="D40">
            <v>1</v>
          </cell>
          <cell r="E40" t="str">
            <v>Robert M Glassmire</v>
          </cell>
          <cell r="F40">
            <v>13976</v>
          </cell>
          <cell r="G40">
            <v>1</v>
          </cell>
        </row>
        <row r="41">
          <cell r="B41" t="str">
            <v>Garfield</v>
          </cell>
          <cell r="C41" t="str">
            <v>Colorado Supreme Court Justice - Gabriel</v>
          </cell>
          <cell r="D41">
            <v>1</v>
          </cell>
          <cell r="E41" t="str">
            <v>Yes</v>
          </cell>
          <cell r="F41">
            <v>12095</v>
          </cell>
          <cell r="G41">
            <v>2</v>
          </cell>
        </row>
        <row r="42">
          <cell r="B42" t="str">
            <v>Garfield</v>
          </cell>
          <cell r="C42" t="str">
            <v>Colorado Supreme Court Justice - Gabriel</v>
          </cell>
          <cell r="D42">
            <v>1</v>
          </cell>
          <cell r="E42" t="str">
            <v>No</v>
          </cell>
          <cell r="F42">
            <v>3614</v>
          </cell>
          <cell r="G42">
            <v>2</v>
          </cell>
        </row>
        <row r="43">
          <cell r="B43" t="str">
            <v>Garfield</v>
          </cell>
          <cell r="C43" t="str">
            <v>Colorado Court of Appeals Judge - Dailey</v>
          </cell>
          <cell r="D43">
            <v>1</v>
          </cell>
          <cell r="E43" t="str">
            <v>Yes</v>
          </cell>
          <cell r="F43">
            <v>11948</v>
          </cell>
          <cell r="G43">
            <v>2</v>
          </cell>
        </row>
        <row r="44">
          <cell r="B44" t="str">
            <v>Garfield</v>
          </cell>
          <cell r="C44" t="str">
            <v>Colorado Court of Appeals Judge - Dailey</v>
          </cell>
          <cell r="D44">
            <v>1</v>
          </cell>
          <cell r="E44" t="str">
            <v>No</v>
          </cell>
          <cell r="F44">
            <v>3541</v>
          </cell>
          <cell r="G44">
            <v>2</v>
          </cell>
        </row>
        <row r="45">
          <cell r="B45" t="str">
            <v>Garfield</v>
          </cell>
          <cell r="C45" t="str">
            <v>Colorado Court of Appeals Judge - Freyre</v>
          </cell>
          <cell r="D45">
            <v>1</v>
          </cell>
          <cell r="E45" t="str">
            <v>Yes</v>
          </cell>
          <cell r="F45">
            <v>11864</v>
          </cell>
          <cell r="G45">
            <v>2</v>
          </cell>
        </row>
        <row r="46">
          <cell r="B46" t="str">
            <v>Garfield</v>
          </cell>
          <cell r="C46" t="str">
            <v>Colorado Court of Appeals Judge - Freyre</v>
          </cell>
          <cell r="D46">
            <v>1</v>
          </cell>
          <cell r="E46" t="str">
            <v>No</v>
          </cell>
          <cell r="F46">
            <v>3571</v>
          </cell>
          <cell r="G46">
            <v>2</v>
          </cell>
        </row>
        <row r="47">
          <cell r="B47" t="str">
            <v>Garfield</v>
          </cell>
          <cell r="C47" t="str">
            <v>Colorado Court of Appeals Judge - Harris</v>
          </cell>
          <cell r="D47">
            <v>1</v>
          </cell>
          <cell r="E47" t="str">
            <v>Yes</v>
          </cell>
          <cell r="F47">
            <v>10186</v>
          </cell>
          <cell r="G47">
            <v>2</v>
          </cell>
        </row>
        <row r="48">
          <cell r="B48" t="str">
            <v>Garfield</v>
          </cell>
          <cell r="C48" t="str">
            <v>Colorado Court of Appeals Judge - Harris</v>
          </cell>
          <cell r="D48">
            <v>1</v>
          </cell>
          <cell r="E48" t="str">
            <v>No</v>
          </cell>
          <cell r="F48">
            <v>5204</v>
          </cell>
          <cell r="G48">
            <v>2</v>
          </cell>
        </row>
        <row r="49">
          <cell r="B49" t="str">
            <v>Garfield</v>
          </cell>
          <cell r="C49" t="str">
            <v>Colorado Court of Appeals Judge - Richman</v>
          </cell>
          <cell r="D49">
            <v>1</v>
          </cell>
          <cell r="E49" t="str">
            <v>Yes</v>
          </cell>
          <cell r="F49">
            <v>11466</v>
          </cell>
          <cell r="G49">
            <v>2</v>
          </cell>
        </row>
        <row r="50">
          <cell r="B50" t="str">
            <v>Garfield</v>
          </cell>
          <cell r="C50" t="str">
            <v>Colorado Court of Appeals Judge - Richman</v>
          </cell>
          <cell r="D50">
            <v>1</v>
          </cell>
          <cell r="E50" t="str">
            <v>No</v>
          </cell>
          <cell r="F50">
            <v>3811</v>
          </cell>
          <cell r="G50">
            <v>2</v>
          </cell>
        </row>
        <row r="51">
          <cell r="B51" t="str">
            <v>Garfield</v>
          </cell>
          <cell r="C51" t="str">
            <v>District Court Judge - 9th Judicial District - Boyd</v>
          </cell>
          <cell r="D51">
            <v>1</v>
          </cell>
          <cell r="E51" t="str">
            <v>Yes</v>
          </cell>
          <cell r="F51">
            <v>12183</v>
          </cell>
          <cell r="G51">
            <v>2</v>
          </cell>
        </row>
        <row r="52">
          <cell r="B52" t="str">
            <v>Garfield</v>
          </cell>
          <cell r="C52" t="str">
            <v>District Court Judge - 9th Judicial District - Boyd</v>
          </cell>
          <cell r="D52">
            <v>1</v>
          </cell>
          <cell r="E52" t="str">
            <v>No</v>
          </cell>
          <cell r="F52">
            <v>3424</v>
          </cell>
          <cell r="G52">
            <v>2</v>
          </cell>
        </row>
        <row r="53">
          <cell r="B53" t="str">
            <v>Garfield</v>
          </cell>
          <cell r="C53" t="str">
            <v>District Court Judge - 9th Judicial District - Norrdin</v>
          </cell>
          <cell r="D53">
            <v>1</v>
          </cell>
          <cell r="E53" t="str">
            <v>Yes</v>
          </cell>
          <cell r="F53">
            <v>12241</v>
          </cell>
          <cell r="G53">
            <v>2</v>
          </cell>
        </row>
        <row r="54">
          <cell r="B54" t="str">
            <v>Garfield</v>
          </cell>
          <cell r="C54" t="str">
            <v>District Court Judge - 9th Judicial District - Norrdin</v>
          </cell>
          <cell r="D54">
            <v>1</v>
          </cell>
          <cell r="E54" t="str">
            <v>No</v>
          </cell>
          <cell r="F54">
            <v>3306</v>
          </cell>
          <cell r="G54">
            <v>2</v>
          </cell>
        </row>
        <row r="55">
          <cell r="B55" t="str">
            <v>Garfield</v>
          </cell>
          <cell r="C55" t="str">
            <v>District Court Judge - 9th Judicial District - Seldin</v>
          </cell>
          <cell r="D55">
            <v>1</v>
          </cell>
          <cell r="E55" t="str">
            <v>Yes</v>
          </cell>
          <cell r="F55">
            <v>11974</v>
          </cell>
          <cell r="G55">
            <v>2</v>
          </cell>
        </row>
        <row r="56">
          <cell r="B56" t="str">
            <v>Garfield</v>
          </cell>
          <cell r="C56" t="str">
            <v>District Court Judge - 9th Judicial District - Seldin</v>
          </cell>
          <cell r="D56">
            <v>1</v>
          </cell>
          <cell r="E56" t="str">
            <v>No</v>
          </cell>
          <cell r="F56">
            <v>3500</v>
          </cell>
          <cell r="G56">
            <v>2</v>
          </cell>
        </row>
        <row r="57">
          <cell r="B57" t="str">
            <v>Garfield</v>
          </cell>
          <cell r="C57" t="str">
            <v>Garfield County Court Judge - Metzger</v>
          </cell>
          <cell r="D57">
            <v>1</v>
          </cell>
          <cell r="E57" t="str">
            <v>Yes</v>
          </cell>
          <cell r="F57">
            <v>13179</v>
          </cell>
          <cell r="G57">
            <v>2</v>
          </cell>
        </row>
        <row r="58">
          <cell r="B58" t="str">
            <v>Garfield</v>
          </cell>
          <cell r="C58" t="str">
            <v>Garfield County Court Judge - Metzger</v>
          </cell>
          <cell r="D58">
            <v>1</v>
          </cell>
          <cell r="E58" t="str">
            <v>No</v>
          </cell>
          <cell r="F58">
            <v>2862</v>
          </cell>
          <cell r="G58">
            <v>2</v>
          </cell>
        </row>
        <row r="59">
          <cell r="B59" t="str">
            <v>Garfield</v>
          </cell>
          <cell r="C59" t="str">
            <v>Garfield County Court Judge - Pototsky</v>
          </cell>
          <cell r="D59">
            <v>1</v>
          </cell>
          <cell r="E59" t="str">
            <v>Yes</v>
          </cell>
          <cell r="F59">
            <v>12675</v>
          </cell>
          <cell r="G59">
            <v>2</v>
          </cell>
        </row>
        <row r="60">
          <cell r="B60" t="str">
            <v>Garfield</v>
          </cell>
          <cell r="C60" t="str">
            <v>Garfield County Court Judge - Pototsky</v>
          </cell>
          <cell r="D60">
            <v>1</v>
          </cell>
          <cell r="E60" t="str">
            <v>No</v>
          </cell>
          <cell r="F60">
            <v>3123</v>
          </cell>
          <cell r="G60">
            <v>2</v>
          </cell>
        </row>
        <row r="61">
          <cell r="B61" t="str">
            <v>Garfield</v>
          </cell>
          <cell r="C61" t="str">
            <v>Amendment V (CONSTITUTIONAL)</v>
          </cell>
          <cell r="D61">
            <v>1</v>
          </cell>
          <cell r="E61" t="str">
            <v>Yes/For</v>
          </cell>
          <cell r="F61">
            <v>6936</v>
          </cell>
          <cell r="G61">
            <v>2</v>
          </cell>
        </row>
        <row r="62">
          <cell r="B62" t="str">
            <v>Garfield</v>
          </cell>
          <cell r="C62" t="str">
            <v>Amendment V (CONSTITUTIONAL)</v>
          </cell>
          <cell r="D62">
            <v>1</v>
          </cell>
          <cell r="E62" t="str">
            <v>No/Against</v>
          </cell>
          <cell r="F62">
            <v>12558</v>
          </cell>
          <cell r="G62">
            <v>2</v>
          </cell>
        </row>
        <row r="63">
          <cell r="B63" t="str">
            <v>Garfield</v>
          </cell>
          <cell r="C63" t="str">
            <v>Amendment W (CONSTITUTIONAL)</v>
          </cell>
          <cell r="D63">
            <v>1</v>
          </cell>
          <cell r="E63" t="str">
            <v>Yes/For</v>
          </cell>
          <cell r="F63">
            <v>9201</v>
          </cell>
          <cell r="G63">
            <v>2</v>
          </cell>
        </row>
        <row r="64">
          <cell r="B64" t="str">
            <v>Garfield</v>
          </cell>
          <cell r="C64" t="str">
            <v>Amendment W (CONSTITUTIONAL)</v>
          </cell>
          <cell r="D64">
            <v>1</v>
          </cell>
          <cell r="E64" t="str">
            <v>No/Against</v>
          </cell>
          <cell r="F64">
            <v>9188</v>
          </cell>
          <cell r="G64">
            <v>2</v>
          </cell>
        </row>
        <row r="65">
          <cell r="B65" t="str">
            <v>Garfield</v>
          </cell>
          <cell r="C65" t="str">
            <v>Amendment X (CONSTITUTIONAL)</v>
          </cell>
          <cell r="D65">
            <v>1</v>
          </cell>
          <cell r="E65" t="str">
            <v>Yes/For</v>
          </cell>
          <cell r="F65">
            <v>11327</v>
          </cell>
          <cell r="G65">
            <v>2</v>
          </cell>
        </row>
        <row r="66">
          <cell r="B66" t="str">
            <v>Garfield</v>
          </cell>
          <cell r="C66" t="str">
            <v>Amendment X (CONSTITUTIONAL)</v>
          </cell>
          <cell r="D66">
            <v>1</v>
          </cell>
          <cell r="E66" t="str">
            <v>No/Against</v>
          </cell>
          <cell r="F66">
            <v>7248</v>
          </cell>
          <cell r="G66">
            <v>2</v>
          </cell>
        </row>
        <row r="67">
          <cell r="B67" t="str">
            <v>Garfield</v>
          </cell>
          <cell r="C67" t="str">
            <v>Amendment Y (CONSTITUTIONAL)</v>
          </cell>
          <cell r="D67">
            <v>1</v>
          </cell>
          <cell r="E67" t="str">
            <v>Yes/For</v>
          </cell>
          <cell r="F67">
            <v>12928</v>
          </cell>
          <cell r="G67">
            <v>2</v>
          </cell>
        </row>
        <row r="68">
          <cell r="B68" t="str">
            <v>Garfield</v>
          </cell>
          <cell r="C68" t="str">
            <v>Amendment Y (CONSTITUTIONAL)</v>
          </cell>
          <cell r="D68">
            <v>1</v>
          </cell>
          <cell r="E68" t="str">
            <v>No/Against</v>
          </cell>
          <cell r="F68">
            <v>6062</v>
          </cell>
          <cell r="G68">
            <v>2</v>
          </cell>
        </row>
        <row r="69">
          <cell r="B69" t="str">
            <v>Garfield</v>
          </cell>
          <cell r="C69" t="str">
            <v>Amendment Z (CONSTITUTIONAL)</v>
          </cell>
          <cell r="D69">
            <v>1</v>
          </cell>
          <cell r="E69" t="str">
            <v>Yes/For</v>
          </cell>
          <cell r="F69">
            <v>12754</v>
          </cell>
          <cell r="G69">
            <v>2</v>
          </cell>
        </row>
        <row r="70">
          <cell r="B70" t="str">
            <v>Garfield</v>
          </cell>
          <cell r="C70" t="str">
            <v>Amendment Z (CONSTITUTIONAL)</v>
          </cell>
          <cell r="D70">
            <v>1</v>
          </cell>
          <cell r="E70" t="str">
            <v>No/Against</v>
          </cell>
          <cell r="F70">
            <v>6045</v>
          </cell>
          <cell r="G70">
            <v>2</v>
          </cell>
        </row>
        <row r="71">
          <cell r="B71" t="str">
            <v>Garfield</v>
          </cell>
          <cell r="C71" t="str">
            <v>Amendment A (CONSTITUTIONAL)</v>
          </cell>
          <cell r="D71">
            <v>1</v>
          </cell>
          <cell r="E71" t="str">
            <v>Yes/For</v>
          </cell>
          <cell r="F71">
            <v>11665</v>
          </cell>
          <cell r="G71">
            <v>2</v>
          </cell>
        </row>
        <row r="72">
          <cell r="B72" t="str">
            <v>Garfield</v>
          </cell>
          <cell r="C72" t="str">
            <v>Amendment A (CONSTITUTIONAL)</v>
          </cell>
          <cell r="D72">
            <v>1</v>
          </cell>
          <cell r="E72" t="str">
            <v>No/Against</v>
          </cell>
          <cell r="F72">
            <v>7459</v>
          </cell>
          <cell r="G72">
            <v>2</v>
          </cell>
        </row>
        <row r="73">
          <cell r="B73" t="str">
            <v>Garfield</v>
          </cell>
          <cell r="C73" t="str">
            <v>Amendment 73 (CONSTITUTIONAL)</v>
          </cell>
          <cell r="D73">
            <v>1</v>
          </cell>
          <cell r="E73" t="str">
            <v>Yes/For</v>
          </cell>
          <cell r="F73">
            <v>9344</v>
          </cell>
          <cell r="G73">
            <v>2</v>
          </cell>
        </row>
        <row r="74">
          <cell r="B74" t="str">
            <v>Garfield</v>
          </cell>
          <cell r="C74" t="str">
            <v>Amendment 73 (CONSTITUTIONAL)</v>
          </cell>
          <cell r="D74">
            <v>1</v>
          </cell>
          <cell r="E74" t="str">
            <v>No/Against</v>
          </cell>
          <cell r="F74">
            <v>10056</v>
          </cell>
          <cell r="G74">
            <v>2</v>
          </cell>
        </row>
        <row r="75">
          <cell r="B75" t="str">
            <v>Garfield</v>
          </cell>
          <cell r="C75" t="str">
            <v>Amendment 74 (CONSTITUTIONAL)</v>
          </cell>
          <cell r="D75">
            <v>1</v>
          </cell>
          <cell r="E75" t="str">
            <v>Yes/For</v>
          </cell>
          <cell r="F75">
            <v>9345</v>
          </cell>
          <cell r="G75">
            <v>2</v>
          </cell>
        </row>
        <row r="76">
          <cell r="B76" t="str">
            <v>Garfield</v>
          </cell>
          <cell r="C76" t="str">
            <v>Amendment 74 (CONSTITUTIONAL)</v>
          </cell>
          <cell r="D76">
            <v>1</v>
          </cell>
          <cell r="E76" t="str">
            <v>No/Against</v>
          </cell>
          <cell r="F76">
            <v>10188</v>
          </cell>
          <cell r="G76">
            <v>2</v>
          </cell>
        </row>
        <row r="77">
          <cell r="B77" t="str">
            <v>Garfield</v>
          </cell>
          <cell r="C77" t="str">
            <v>Amendment 75 (CONSTITUTIONAL)</v>
          </cell>
          <cell r="D77">
            <v>1</v>
          </cell>
          <cell r="E77" t="str">
            <v>Yes/For</v>
          </cell>
          <cell r="F77">
            <v>5956</v>
          </cell>
          <cell r="G77">
            <v>2</v>
          </cell>
        </row>
        <row r="78">
          <cell r="B78" t="str">
            <v>Garfield</v>
          </cell>
          <cell r="C78" t="str">
            <v>Amendment 75 (CONSTITUTIONAL)</v>
          </cell>
          <cell r="D78">
            <v>1</v>
          </cell>
          <cell r="E78" t="str">
            <v>No/Against</v>
          </cell>
          <cell r="F78">
            <v>12933</v>
          </cell>
          <cell r="G78">
            <v>2</v>
          </cell>
        </row>
        <row r="79">
          <cell r="B79" t="str">
            <v>Garfield</v>
          </cell>
          <cell r="C79" t="str">
            <v>Proposition 109 (STATUTORY)</v>
          </cell>
          <cell r="D79">
            <v>1</v>
          </cell>
          <cell r="E79" t="str">
            <v>Yes/For</v>
          </cell>
          <cell r="F79">
            <v>7052</v>
          </cell>
          <cell r="G79">
            <v>2</v>
          </cell>
        </row>
        <row r="80">
          <cell r="B80" t="str">
            <v>Garfield</v>
          </cell>
          <cell r="C80" t="str">
            <v>Proposition 109 (STATUTORY)</v>
          </cell>
          <cell r="D80">
            <v>1</v>
          </cell>
          <cell r="E80" t="str">
            <v>No/Against</v>
          </cell>
          <cell r="F80">
            <v>12152</v>
          </cell>
          <cell r="G80">
            <v>2</v>
          </cell>
        </row>
        <row r="81">
          <cell r="A81" t="str">
            <v>X1</v>
          </cell>
          <cell r="B81" t="str">
            <v>Garfield</v>
          </cell>
          <cell r="C81" t="str">
            <v>Proposition 110 (STATUTORY)</v>
          </cell>
          <cell r="D81">
            <v>1</v>
          </cell>
          <cell r="E81" t="str">
            <v>Yes/For</v>
          </cell>
          <cell r="F81">
            <v>7535</v>
          </cell>
          <cell r="G81">
            <v>2</v>
          </cell>
        </row>
        <row r="82">
          <cell r="A82" t="str">
            <v>X2</v>
          </cell>
          <cell r="B82" t="str">
            <v>Garfield</v>
          </cell>
          <cell r="C82" t="str">
            <v>Proposition 110 (STATUTORY)</v>
          </cell>
          <cell r="D82">
            <v>1</v>
          </cell>
          <cell r="E82" t="str">
            <v>No/Against</v>
          </cell>
          <cell r="F82">
            <v>11748</v>
          </cell>
          <cell r="G82">
            <v>2</v>
          </cell>
        </row>
        <row r="83">
          <cell r="B83" t="str">
            <v>Garfield</v>
          </cell>
          <cell r="C83" t="str">
            <v>Proposition 111 (STATUTORY)</v>
          </cell>
          <cell r="D83">
            <v>1</v>
          </cell>
          <cell r="E83" t="str">
            <v>Yes/For</v>
          </cell>
          <cell r="F83">
            <v>14268</v>
          </cell>
          <cell r="G83">
            <v>2</v>
          </cell>
        </row>
        <row r="84">
          <cell r="B84" t="str">
            <v>Garfield</v>
          </cell>
          <cell r="C84" t="str">
            <v>Proposition 111 (STATUTORY)</v>
          </cell>
          <cell r="D84">
            <v>1</v>
          </cell>
          <cell r="E84" t="str">
            <v>No/Against</v>
          </cell>
          <cell r="F84">
            <v>4605</v>
          </cell>
          <cell r="G84">
            <v>2</v>
          </cell>
        </row>
        <row r="85">
          <cell r="B85" t="str">
            <v>Garfield</v>
          </cell>
          <cell r="C85" t="str">
            <v>Proposition 112 (STATUTORY)</v>
          </cell>
          <cell r="D85">
            <v>1</v>
          </cell>
          <cell r="E85" t="str">
            <v>Yes/For</v>
          </cell>
          <cell r="F85">
            <v>9031</v>
          </cell>
          <cell r="G85">
            <v>2</v>
          </cell>
        </row>
        <row r="86">
          <cell r="B86" t="str">
            <v>Garfield</v>
          </cell>
          <cell r="C86" t="str">
            <v>Proposition 112 (STATUTORY)</v>
          </cell>
          <cell r="D86">
            <v>1</v>
          </cell>
          <cell r="E86" t="str">
            <v>No/Against</v>
          </cell>
          <cell r="F86">
            <v>10744</v>
          </cell>
          <cell r="G86">
            <v>2</v>
          </cell>
        </row>
        <row r="87">
          <cell r="B87" t="str">
            <v>Garfield</v>
          </cell>
          <cell r="C87" t="str">
            <v>City of Glenwood Springs Ballot Issue 2A</v>
          </cell>
          <cell r="D87">
            <v>1</v>
          </cell>
          <cell r="E87" t="str">
            <v>Yes/For</v>
          </cell>
          <cell r="F87">
            <v>1951</v>
          </cell>
          <cell r="G87">
            <v>2</v>
          </cell>
        </row>
        <row r="88">
          <cell r="B88" t="str">
            <v>Garfield</v>
          </cell>
          <cell r="C88" t="str">
            <v>City of Glenwood Springs Ballot Issue 2A</v>
          </cell>
          <cell r="D88">
            <v>1</v>
          </cell>
          <cell r="E88" t="str">
            <v>No/Against</v>
          </cell>
          <cell r="F88">
            <v>1308</v>
          </cell>
          <cell r="G88">
            <v>2</v>
          </cell>
        </row>
        <row r="89">
          <cell r="B89" t="str">
            <v>Garfield</v>
          </cell>
          <cell r="C89" t="str">
            <v>Town of Parachute Ballot Issue 2B</v>
          </cell>
          <cell r="D89">
            <v>1</v>
          </cell>
          <cell r="E89" t="str">
            <v>Yes/For</v>
          </cell>
          <cell r="F89">
            <v>127</v>
          </cell>
          <cell r="G89">
            <v>2</v>
          </cell>
        </row>
        <row r="90">
          <cell r="B90" t="str">
            <v>Garfield</v>
          </cell>
          <cell r="C90" t="str">
            <v>Town of Parachute Ballot Issue 2B</v>
          </cell>
          <cell r="D90">
            <v>1</v>
          </cell>
          <cell r="E90" t="str">
            <v>No/Against</v>
          </cell>
          <cell r="F90">
            <v>109</v>
          </cell>
          <cell r="G90">
            <v>2</v>
          </cell>
        </row>
        <row r="91">
          <cell r="B91" t="str">
            <v>Garfield</v>
          </cell>
          <cell r="C91" t="str">
            <v>Town of Parachute Ballot Question 2C</v>
          </cell>
          <cell r="D91">
            <v>1</v>
          </cell>
          <cell r="E91" t="str">
            <v>Yes/For</v>
          </cell>
          <cell r="F91">
            <v>134</v>
          </cell>
          <cell r="G91">
            <v>2</v>
          </cell>
        </row>
        <row r="92">
          <cell r="B92" t="str">
            <v>Garfield</v>
          </cell>
          <cell r="C92" t="str">
            <v>Town of Parachute Ballot Question 2C</v>
          </cell>
          <cell r="D92">
            <v>1</v>
          </cell>
          <cell r="E92" t="str">
            <v>No/Against</v>
          </cell>
          <cell r="F92">
            <v>87</v>
          </cell>
          <cell r="G92">
            <v>2</v>
          </cell>
        </row>
        <row r="93">
          <cell r="B93" t="str">
            <v>Garfield</v>
          </cell>
          <cell r="C93" t="str">
            <v>Town of Parachute Ballot Question 2D</v>
          </cell>
          <cell r="D93">
            <v>1</v>
          </cell>
          <cell r="E93" t="str">
            <v>Yes/For</v>
          </cell>
          <cell r="F93">
            <v>132</v>
          </cell>
          <cell r="G93">
            <v>2</v>
          </cell>
        </row>
        <row r="94">
          <cell r="B94" t="str">
            <v>Garfield</v>
          </cell>
          <cell r="C94" t="str">
            <v>Town of Parachute Ballot Question 2D</v>
          </cell>
          <cell r="D94">
            <v>1</v>
          </cell>
          <cell r="E94" t="str">
            <v>No/Against</v>
          </cell>
          <cell r="F94">
            <v>94</v>
          </cell>
          <cell r="G94">
            <v>2</v>
          </cell>
        </row>
        <row r="95">
          <cell r="B95" t="str">
            <v>Garfield</v>
          </cell>
          <cell r="C95" t="str">
            <v>Town of Parachute Ballot Question 2E</v>
          </cell>
          <cell r="D95">
            <v>1</v>
          </cell>
          <cell r="E95" t="str">
            <v>Yes/For</v>
          </cell>
          <cell r="F95">
            <v>114</v>
          </cell>
          <cell r="G95">
            <v>2</v>
          </cell>
        </row>
        <row r="96">
          <cell r="B96" t="str">
            <v>Garfield</v>
          </cell>
          <cell r="C96" t="str">
            <v>Town of Parachute Ballot Question 2E</v>
          </cell>
          <cell r="D96">
            <v>1</v>
          </cell>
          <cell r="E96" t="str">
            <v>No/Against</v>
          </cell>
          <cell r="F96">
            <v>104</v>
          </cell>
          <cell r="G96">
            <v>2</v>
          </cell>
        </row>
        <row r="97">
          <cell r="B97" t="str">
            <v>Garfield</v>
          </cell>
          <cell r="C97" t="str">
            <v>Garfield School District RE-2 Ballot Issue 4A</v>
          </cell>
          <cell r="D97">
            <v>1</v>
          </cell>
          <cell r="E97" t="str">
            <v>Yes/For</v>
          </cell>
          <cell r="F97">
            <v>4338</v>
          </cell>
          <cell r="G97">
            <v>2</v>
          </cell>
        </row>
        <row r="98">
          <cell r="B98" t="str">
            <v>Garfield</v>
          </cell>
          <cell r="C98" t="str">
            <v>Garfield School District RE-2 Ballot Issue 4A</v>
          </cell>
          <cell r="D98">
            <v>1</v>
          </cell>
          <cell r="E98" t="str">
            <v>No/Against</v>
          </cell>
          <cell r="F98">
            <v>3661</v>
          </cell>
          <cell r="G98">
            <v>2</v>
          </cell>
        </row>
        <row r="99">
          <cell r="B99" t="str">
            <v>Garfield</v>
          </cell>
          <cell r="C99" t="str">
            <v>Garfield School District RE-2 Ballot Issue 4B</v>
          </cell>
          <cell r="D99">
            <v>1</v>
          </cell>
          <cell r="E99" t="str">
            <v>Yes/For</v>
          </cell>
          <cell r="F99">
            <v>3601</v>
          </cell>
          <cell r="G99">
            <v>2</v>
          </cell>
        </row>
        <row r="100">
          <cell r="B100" t="str">
            <v>Garfield</v>
          </cell>
          <cell r="C100" t="str">
            <v>Garfield School District RE-2 Ballot Issue 4B</v>
          </cell>
          <cell r="D100">
            <v>1</v>
          </cell>
          <cell r="E100" t="str">
            <v>No/Against</v>
          </cell>
          <cell r="F100">
            <v>4345</v>
          </cell>
          <cell r="G100">
            <v>2</v>
          </cell>
        </row>
        <row r="101">
          <cell r="B101" t="str">
            <v>Garfield</v>
          </cell>
          <cell r="C101" t="str">
            <v>Garfield County Public Library District Ballot Issue 6A</v>
          </cell>
          <cell r="D101">
            <v>1</v>
          </cell>
          <cell r="E101" t="str">
            <v>Yes/For</v>
          </cell>
          <cell r="F101">
            <v>14030</v>
          </cell>
          <cell r="G101">
            <v>2</v>
          </cell>
        </row>
        <row r="102">
          <cell r="B102" t="str">
            <v>Garfield</v>
          </cell>
          <cell r="C102" t="str">
            <v>Garfield County Public Library District Ballot Issue 6A</v>
          </cell>
          <cell r="D102">
            <v>1</v>
          </cell>
          <cell r="E102" t="str">
            <v>No/Against</v>
          </cell>
          <cell r="F102">
            <v>5303</v>
          </cell>
          <cell r="G102">
            <v>2</v>
          </cell>
        </row>
        <row r="103">
          <cell r="B103" t="str">
            <v>Garfield</v>
          </cell>
          <cell r="C103" t="str">
            <v>Glenwood Springs Rural Fire Protection District Ballot Issue 6B</v>
          </cell>
          <cell r="D103">
            <v>1</v>
          </cell>
          <cell r="E103" t="str">
            <v>Yes/For</v>
          </cell>
          <cell r="F103">
            <v>1026</v>
          </cell>
          <cell r="G103">
            <v>2</v>
          </cell>
        </row>
        <row r="104">
          <cell r="B104" t="str">
            <v>Garfield</v>
          </cell>
          <cell r="C104" t="str">
            <v>Glenwood Springs Rural Fire Protection District Ballot Issue 6B</v>
          </cell>
          <cell r="D104">
            <v>1</v>
          </cell>
          <cell r="E104" t="str">
            <v>No/Against</v>
          </cell>
          <cell r="F104">
            <v>452</v>
          </cell>
          <cell r="G104">
            <v>2</v>
          </cell>
        </row>
        <row r="105">
          <cell r="B105" t="str">
            <v>Garfield</v>
          </cell>
          <cell r="C105" t="str">
            <v>Roaring Fork Transportation Authority Ballot Issue 7A</v>
          </cell>
          <cell r="D105">
            <v>1</v>
          </cell>
          <cell r="E105" t="str">
            <v>Yes/For</v>
          </cell>
          <cell r="F105">
            <v>3710</v>
          </cell>
          <cell r="G105">
            <v>2</v>
          </cell>
        </row>
        <row r="106">
          <cell r="B106" t="str">
            <v>Garfield</v>
          </cell>
          <cell r="C106" t="str">
            <v>Roaring Fork Transportation Authority Ballot Issue 7A</v>
          </cell>
          <cell r="D106">
            <v>1</v>
          </cell>
          <cell r="E106" t="str">
            <v>No/Against</v>
          </cell>
          <cell r="F106">
            <v>3492</v>
          </cell>
          <cell r="G106">
            <v>2</v>
          </cell>
        </row>
        <row r="107">
          <cell r="B107" t="str">
            <v>Garfield</v>
          </cell>
          <cell r="C107" t="str">
            <v>Carbondale &amp; Rural Fire Protection District Ballot Issue 7B</v>
          </cell>
          <cell r="D107">
            <v>1</v>
          </cell>
          <cell r="E107" t="str">
            <v>Yes/For</v>
          </cell>
          <cell r="F107">
            <v>3292</v>
          </cell>
          <cell r="G107">
            <v>2</v>
          </cell>
        </row>
        <row r="108">
          <cell r="B108" t="str">
            <v>Garfield</v>
          </cell>
          <cell r="C108" t="str">
            <v>Carbondale &amp; Rural Fire Protection District Ballot Issue 7B</v>
          </cell>
          <cell r="D108">
            <v>1</v>
          </cell>
          <cell r="E108" t="str">
            <v>No/Against</v>
          </cell>
          <cell r="F108">
            <v>1444</v>
          </cell>
          <cell r="G108">
            <v>2</v>
          </cell>
        </row>
        <row r="109">
          <cell r="B109" t="str">
            <v>Garfield</v>
          </cell>
          <cell r="C109" t="str">
            <v>Carbondale &amp; Rural Fire Protection District Ballot Issue 7C</v>
          </cell>
          <cell r="D109">
            <v>1</v>
          </cell>
          <cell r="E109" t="str">
            <v>Yes/For</v>
          </cell>
          <cell r="F109">
            <v>3166</v>
          </cell>
          <cell r="G109">
            <v>2</v>
          </cell>
        </row>
        <row r="110">
          <cell r="B110" t="str">
            <v>Garfield</v>
          </cell>
          <cell r="C110" t="str">
            <v>Carbondale &amp; Rural Fire Protection District Ballot Issue 7C</v>
          </cell>
          <cell r="D110">
            <v>1</v>
          </cell>
          <cell r="E110" t="str">
            <v>No/Against</v>
          </cell>
          <cell r="F110">
            <v>1562</v>
          </cell>
          <cell r="G110">
            <v>2</v>
          </cell>
        </row>
        <row r="111">
          <cell r="B111" t="str">
            <v>Garfield</v>
          </cell>
          <cell r="C111" t="str">
            <v>Colorado Mountain College Local College District Ballot Issue 7D</v>
          </cell>
          <cell r="D111">
            <v>1</v>
          </cell>
          <cell r="E111" t="str">
            <v>Yes/For</v>
          </cell>
          <cell r="F111">
            <v>12650</v>
          </cell>
          <cell r="G111">
            <v>2</v>
          </cell>
        </row>
        <row r="112">
          <cell r="B112" t="str">
            <v>Garfield</v>
          </cell>
          <cell r="C112" t="str">
            <v>Colorado Mountain College Local College District Ballot Issue 7D</v>
          </cell>
          <cell r="D112">
            <v>1</v>
          </cell>
          <cell r="E112" t="str">
            <v>No/Against</v>
          </cell>
          <cell r="F112">
            <v>6705</v>
          </cell>
          <cell r="G112">
            <v>2</v>
          </cell>
        </row>
        <row r="113">
          <cell r="B113" t="str">
            <v>Garfield</v>
          </cell>
          <cell r="C113" t="str">
            <v>Gypsum Fire Protection District Ballot Issue 7E</v>
          </cell>
          <cell r="D113">
            <v>1</v>
          </cell>
          <cell r="E113" t="str">
            <v>Yes/For</v>
          </cell>
          <cell r="F113">
            <v>21</v>
          </cell>
          <cell r="G113">
            <v>2</v>
          </cell>
        </row>
        <row r="114">
          <cell r="B114" t="str">
            <v>Garfield</v>
          </cell>
          <cell r="C114" t="str">
            <v>Gypsum Fire Protection District Ballot Issue 7E</v>
          </cell>
          <cell r="D114">
            <v>1</v>
          </cell>
          <cell r="E114" t="str">
            <v>No/Against</v>
          </cell>
          <cell r="F114">
            <v>8</v>
          </cell>
          <cell r="G114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31"/>
  <sheetViews>
    <sheetView tabSelected="1" workbookViewId="0">
      <pane ySplit="1" topLeftCell="A29" activePane="bottomLeft" state="frozen"/>
      <selection pane="bottomLeft" activeCell="H40" sqref="H40:J52"/>
    </sheetView>
  </sheetViews>
  <sheetFormatPr defaultRowHeight="14.4" x14ac:dyDescent="0.3"/>
  <cols>
    <col min="1" max="1" width="13.5546875" style="1" bestFit="1" customWidth="1"/>
    <col min="2" max="2" width="6.109375" style="1" bestFit="1" customWidth="1"/>
    <col min="3" max="3" width="10.88671875" style="1" bestFit="1" customWidth="1"/>
    <col min="4" max="4" width="20.109375" style="1" bestFit="1" customWidth="1"/>
    <col min="5" max="5" width="8.109375" bestFit="1" customWidth="1"/>
    <col min="6" max="6" width="7.6640625" style="1" bestFit="1" customWidth="1"/>
    <col min="8" max="8" width="17" style="2" bestFit="1" customWidth="1"/>
    <col min="9" max="9" width="25.5546875" style="2" bestFit="1" customWidth="1"/>
  </cols>
  <sheetData>
    <row r="1" spans="1:9" x14ac:dyDescent="0.3">
      <c r="A1" s="1" t="s">
        <v>2</v>
      </c>
      <c r="B1" s="1" t="s">
        <v>3</v>
      </c>
      <c r="C1" s="1" t="s">
        <v>4</v>
      </c>
      <c r="D1" s="1" t="s">
        <v>5</v>
      </c>
      <c r="E1" t="s">
        <v>0</v>
      </c>
      <c r="F1" s="1" t="s">
        <v>1</v>
      </c>
      <c r="H1" s="2" t="str">
        <f>VLOOKUP("X1",[1]Ballots!$A:$G,2,TRUE)</f>
        <v>Garfield</v>
      </c>
    </row>
    <row r="2" spans="1:9" x14ac:dyDescent="0.3">
      <c r="A2" s="1">
        <v>1</v>
      </c>
      <c r="B2" s="1">
        <v>68</v>
      </c>
      <c r="C2" s="1">
        <v>2</v>
      </c>
      <c r="D2" s="1">
        <v>18</v>
      </c>
      <c r="E2">
        <v>1</v>
      </c>
      <c r="F2" s="1">
        <v>1</v>
      </c>
      <c r="H2" s="2" t="s">
        <v>6</v>
      </c>
      <c r="I2" s="2">
        <v>315</v>
      </c>
    </row>
    <row r="3" spans="1:9" x14ac:dyDescent="0.3">
      <c r="A3" s="1">
        <v>2</v>
      </c>
      <c r="B3" s="1">
        <v>81</v>
      </c>
      <c r="C3" s="1">
        <v>2</v>
      </c>
      <c r="D3" s="1">
        <v>31</v>
      </c>
      <c r="E3">
        <v>1</v>
      </c>
      <c r="F3" s="1">
        <v>1</v>
      </c>
    </row>
    <row r="4" spans="1:9" x14ac:dyDescent="0.3">
      <c r="A4" s="1">
        <v>3</v>
      </c>
      <c r="B4" s="1">
        <v>243</v>
      </c>
      <c r="C4" s="1">
        <v>6</v>
      </c>
      <c r="D4" s="1">
        <v>46</v>
      </c>
      <c r="E4">
        <v>1</v>
      </c>
      <c r="F4" s="1">
        <v>1</v>
      </c>
      <c r="H4" s="2" t="s">
        <v>7</v>
      </c>
      <c r="I4" s="2" t="s">
        <v>15</v>
      </c>
    </row>
    <row r="5" spans="1:9" x14ac:dyDescent="0.3">
      <c r="A5" s="1">
        <v>4</v>
      </c>
      <c r="B5" s="1">
        <v>276</v>
      </c>
      <c r="C5" s="1">
        <v>7</v>
      </c>
      <c r="D5" s="1">
        <v>29</v>
      </c>
      <c r="E5">
        <v>1</v>
      </c>
      <c r="F5" s="1">
        <v>1</v>
      </c>
      <c r="H5" s="2" t="s">
        <v>8</v>
      </c>
      <c r="I5" s="2">
        <v>2</v>
      </c>
    </row>
    <row r="6" spans="1:9" x14ac:dyDescent="0.3">
      <c r="A6" s="1">
        <v>5</v>
      </c>
      <c r="B6" s="1">
        <v>304</v>
      </c>
      <c r="C6" s="1">
        <v>8</v>
      </c>
      <c r="D6" s="1">
        <v>7</v>
      </c>
      <c r="E6">
        <v>1</v>
      </c>
      <c r="F6" s="1">
        <v>1</v>
      </c>
      <c r="H6" s="2" t="s">
        <v>9</v>
      </c>
      <c r="I6" s="2" t="s">
        <v>16</v>
      </c>
    </row>
    <row r="7" spans="1:9" x14ac:dyDescent="0.3">
      <c r="A7" s="1">
        <v>6</v>
      </c>
      <c r="B7" s="1">
        <v>319</v>
      </c>
      <c r="C7" s="1">
        <v>8</v>
      </c>
      <c r="D7" s="1">
        <v>22</v>
      </c>
      <c r="E7">
        <v>1</v>
      </c>
      <c r="F7" s="1">
        <v>1</v>
      </c>
      <c r="H7" s="2" t="s">
        <v>10</v>
      </c>
      <c r="I7" s="2" t="s">
        <v>17</v>
      </c>
    </row>
    <row r="8" spans="1:9" x14ac:dyDescent="0.3">
      <c r="A8" s="1">
        <v>7</v>
      </c>
      <c r="B8" s="1">
        <v>758</v>
      </c>
      <c r="C8" s="1">
        <v>18</v>
      </c>
      <c r="D8" s="1">
        <v>11</v>
      </c>
      <c r="E8">
        <v>1</v>
      </c>
      <c r="F8" s="1">
        <v>1</v>
      </c>
      <c r="H8" s="2" t="s">
        <v>11</v>
      </c>
      <c r="I8" s="2" t="s">
        <v>13</v>
      </c>
    </row>
    <row r="9" spans="1:9" x14ac:dyDescent="0.3">
      <c r="A9" s="1">
        <v>8</v>
      </c>
      <c r="B9" s="1">
        <v>791</v>
      </c>
      <c r="C9" s="1">
        <v>18</v>
      </c>
      <c r="D9" s="1">
        <v>44</v>
      </c>
      <c r="E9">
        <v>1</v>
      </c>
      <c r="F9" s="1">
        <v>1</v>
      </c>
      <c r="H9" s="2" t="s">
        <v>12</v>
      </c>
      <c r="I9" s="2" t="s">
        <v>14</v>
      </c>
    </row>
    <row r="10" spans="1:9" x14ac:dyDescent="0.3">
      <c r="A10" s="1">
        <v>9</v>
      </c>
      <c r="B10" s="1">
        <v>1072</v>
      </c>
      <c r="C10" s="1">
        <v>23</v>
      </c>
      <c r="D10" s="1">
        <v>29</v>
      </c>
      <c r="E10">
        <v>1</v>
      </c>
      <c r="F10" s="1">
        <v>1</v>
      </c>
    </row>
    <row r="11" spans="1:9" x14ac:dyDescent="0.3">
      <c r="A11" s="1">
        <v>10</v>
      </c>
      <c r="B11" s="1">
        <v>1438</v>
      </c>
      <c r="C11" s="1">
        <v>30</v>
      </c>
      <c r="D11" s="1">
        <v>45</v>
      </c>
      <c r="E11">
        <v>1</v>
      </c>
      <c r="F11" s="1">
        <v>1</v>
      </c>
    </row>
    <row r="12" spans="1:9" x14ac:dyDescent="0.3">
      <c r="A12" s="1">
        <v>11</v>
      </c>
      <c r="B12" s="1">
        <v>1702</v>
      </c>
      <c r="C12" s="1">
        <v>36</v>
      </c>
      <c r="D12" s="1">
        <v>9</v>
      </c>
      <c r="E12">
        <v>2</v>
      </c>
      <c r="F12" s="1">
        <v>1</v>
      </c>
    </row>
    <row r="13" spans="1:9" x14ac:dyDescent="0.3">
      <c r="A13" s="1">
        <v>12</v>
      </c>
      <c r="B13" s="1">
        <v>1825</v>
      </c>
      <c r="C13" s="1">
        <v>38</v>
      </c>
      <c r="D13" s="1">
        <v>32</v>
      </c>
      <c r="E13">
        <v>2</v>
      </c>
      <c r="F13" s="1">
        <v>1</v>
      </c>
    </row>
    <row r="14" spans="1:9" x14ac:dyDescent="0.3">
      <c r="A14" s="1">
        <v>13</v>
      </c>
      <c r="B14" s="1">
        <v>1837</v>
      </c>
      <c r="C14" s="1">
        <v>38</v>
      </c>
      <c r="D14" s="1">
        <v>44</v>
      </c>
      <c r="E14">
        <v>2</v>
      </c>
      <c r="F14" s="1">
        <v>1</v>
      </c>
    </row>
    <row r="15" spans="1:9" x14ac:dyDescent="0.3">
      <c r="A15" s="1">
        <v>14</v>
      </c>
      <c r="B15" s="1">
        <v>2334</v>
      </c>
      <c r="C15" s="1">
        <v>48</v>
      </c>
      <c r="D15" s="1">
        <v>42</v>
      </c>
      <c r="E15">
        <v>2</v>
      </c>
      <c r="F15" s="1">
        <v>1</v>
      </c>
    </row>
    <row r="16" spans="1:9" x14ac:dyDescent="0.3">
      <c r="A16" s="1">
        <v>15</v>
      </c>
      <c r="B16" s="1">
        <v>2379</v>
      </c>
      <c r="C16" s="1">
        <v>49</v>
      </c>
      <c r="D16" s="1">
        <v>37</v>
      </c>
      <c r="E16">
        <v>2</v>
      </c>
      <c r="F16" s="1">
        <v>1</v>
      </c>
    </row>
    <row r="17" spans="1:8" x14ac:dyDescent="0.3">
      <c r="A17" s="1">
        <v>16</v>
      </c>
      <c r="B17" s="1">
        <v>3015</v>
      </c>
      <c r="C17" s="1">
        <v>62</v>
      </c>
      <c r="D17" s="1">
        <v>23</v>
      </c>
      <c r="E17">
        <v>2</v>
      </c>
      <c r="F17" s="1">
        <v>1</v>
      </c>
    </row>
    <row r="18" spans="1:8" x14ac:dyDescent="0.3">
      <c r="A18" s="1">
        <v>17</v>
      </c>
      <c r="B18" s="1">
        <v>3197</v>
      </c>
      <c r="C18" s="1">
        <v>66</v>
      </c>
      <c r="D18" s="1">
        <v>5</v>
      </c>
      <c r="E18">
        <v>3</v>
      </c>
      <c r="F18" s="1">
        <v>1</v>
      </c>
    </row>
    <row r="19" spans="1:8" x14ac:dyDescent="0.3">
      <c r="A19" s="1">
        <v>18</v>
      </c>
      <c r="B19" s="1">
        <v>3678</v>
      </c>
      <c r="C19" s="1">
        <v>75</v>
      </c>
      <c r="D19" s="1">
        <v>36</v>
      </c>
      <c r="E19">
        <v>3</v>
      </c>
      <c r="F19" s="1">
        <v>1</v>
      </c>
    </row>
    <row r="20" spans="1:8" x14ac:dyDescent="0.3">
      <c r="A20" s="1">
        <v>19</v>
      </c>
      <c r="B20" s="1">
        <v>3812</v>
      </c>
      <c r="C20" s="1">
        <v>78</v>
      </c>
      <c r="D20" s="1">
        <v>21</v>
      </c>
      <c r="E20">
        <v>3</v>
      </c>
      <c r="F20" s="1">
        <v>1</v>
      </c>
    </row>
    <row r="21" spans="1:8" x14ac:dyDescent="0.3">
      <c r="A21" s="1">
        <v>20</v>
      </c>
      <c r="B21" s="1">
        <v>3828</v>
      </c>
      <c r="C21" s="1">
        <v>78</v>
      </c>
      <c r="D21" s="1">
        <v>37</v>
      </c>
      <c r="E21">
        <v>3</v>
      </c>
      <c r="F21" s="1">
        <v>1</v>
      </c>
    </row>
    <row r="22" spans="1:8" x14ac:dyDescent="0.3">
      <c r="A22" s="1">
        <v>21</v>
      </c>
      <c r="B22" s="1">
        <v>3882</v>
      </c>
      <c r="C22" s="1">
        <v>79</v>
      </c>
      <c r="D22" s="1">
        <v>41</v>
      </c>
      <c r="E22">
        <v>3</v>
      </c>
      <c r="F22" s="1">
        <v>1</v>
      </c>
    </row>
    <row r="23" spans="1:8" x14ac:dyDescent="0.3">
      <c r="A23" s="1">
        <v>22</v>
      </c>
      <c r="B23" s="1">
        <v>3895</v>
      </c>
      <c r="C23" s="1">
        <v>80</v>
      </c>
      <c r="D23" s="1">
        <v>4</v>
      </c>
      <c r="E23">
        <v>3</v>
      </c>
      <c r="F23" s="1">
        <v>1</v>
      </c>
    </row>
    <row r="24" spans="1:8" x14ac:dyDescent="0.3">
      <c r="A24" s="1">
        <v>23</v>
      </c>
      <c r="B24" s="1">
        <v>3958</v>
      </c>
      <c r="C24" s="1">
        <v>81</v>
      </c>
      <c r="D24" s="1">
        <v>18</v>
      </c>
      <c r="E24">
        <v>3</v>
      </c>
      <c r="F24" s="1">
        <v>1</v>
      </c>
    </row>
    <row r="25" spans="1:8" x14ac:dyDescent="0.3">
      <c r="A25" s="1">
        <v>24</v>
      </c>
      <c r="B25" s="1">
        <v>4049</v>
      </c>
      <c r="C25" s="1">
        <v>83</v>
      </c>
      <c r="D25" s="1">
        <v>9</v>
      </c>
      <c r="E25">
        <v>3</v>
      </c>
      <c r="F25" s="1">
        <v>1</v>
      </c>
    </row>
    <row r="26" spans="1:8" x14ac:dyDescent="0.3">
      <c r="A26" s="1">
        <v>25</v>
      </c>
      <c r="B26" s="1">
        <v>4328</v>
      </c>
      <c r="C26" s="1">
        <v>88</v>
      </c>
      <c r="D26" s="1">
        <v>38</v>
      </c>
      <c r="E26">
        <v>3</v>
      </c>
      <c r="F26" s="1">
        <v>1</v>
      </c>
    </row>
    <row r="27" spans="1:8" x14ac:dyDescent="0.3">
      <c r="A27" s="1">
        <v>26</v>
      </c>
      <c r="B27" s="1">
        <v>4486</v>
      </c>
      <c r="C27" s="1">
        <v>91</v>
      </c>
      <c r="D27" s="1">
        <v>46</v>
      </c>
      <c r="E27">
        <v>3</v>
      </c>
      <c r="F27" s="1">
        <v>1</v>
      </c>
    </row>
    <row r="28" spans="1:8" x14ac:dyDescent="0.3">
      <c r="A28" s="1">
        <v>27</v>
      </c>
      <c r="B28" s="1">
        <v>4788</v>
      </c>
      <c r="C28" s="1">
        <v>97</v>
      </c>
      <c r="D28" s="1">
        <v>48</v>
      </c>
      <c r="E28">
        <v>4</v>
      </c>
      <c r="F28" s="1">
        <v>1</v>
      </c>
    </row>
    <row r="29" spans="1:8" x14ac:dyDescent="0.3">
      <c r="A29" s="1">
        <v>28</v>
      </c>
      <c r="B29" s="1">
        <v>5228</v>
      </c>
      <c r="C29" s="1">
        <v>106</v>
      </c>
      <c r="D29" s="1">
        <v>38</v>
      </c>
      <c r="E29">
        <v>4</v>
      </c>
      <c r="F29" s="1">
        <v>1</v>
      </c>
    </row>
    <row r="30" spans="1:8" x14ac:dyDescent="0.3">
      <c r="A30" s="1">
        <v>29</v>
      </c>
      <c r="B30" s="1">
        <v>5325</v>
      </c>
      <c r="C30" s="1">
        <v>108</v>
      </c>
      <c r="D30" s="1">
        <v>35</v>
      </c>
      <c r="E30">
        <v>4</v>
      </c>
      <c r="F30" s="1">
        <v>1</v>
      </c>
    </row>
    <row r="31" spans="1:8" x14ac:dyDescent="0.3">
      <c r="A31" s="1">
        <v>30</v>
      </c>
      <c r="B31" s="1">
        <v>5639</v>
      </c>
      <c r="C31" s="1">
        <v>114</v>
      </c>
      <c r="D31" s="1">
        <v>49</v>
      </c>
      <c r="E31">
        <v>4</v>
      </c>
      <c r="F31" s="1">
        <v>1</v>
      </c>
    </row>
    <row r="32" spans="1:8" x14ac:dyDescent="0.3">
      <c r="A32" s="1">
        <v>31</v>
      </c>
      <c r="B32" s="1">
        <v>5756</v>
      </c>
      <c r="C32" s="1">
        <v>117</v>
      </c>
      <c r="D32" s="1">
        <v>16</v>
      </c>
      <c r="E32">
        <v>4</v>
      </c>
      <c r="F32" s="1">
        <v>1</v>
      </c>
      <c r="H32" s="13" t="s">
        <v>26</v>
      </c>
    </row>
    <row r="33" spans="1:8" x14ac:dyDescent="0.3">
      <c r="A33" s="1">
        <v>32</v>
      </c>
      <c r="B33" s="1">
        <v>5998</v>
      </c>
      <c r="C33" s="1">
        <v>122</v>
      </c>
      <c r="D33" s="1">
        <v>8</v>
      </c>
      <c r="E33">
        <v>4</v>
      </c>
      <c r="F33" s="1">
        <v>1</v>
      </c>
    </row>
    <row r="34" spans="1:8" x14ac:dyDescent="0.3">
      <c r="A34" s="1">
        <v>33</v>
      </c>
      <c r="B34" s="1">
        <v>6121</v>
      </c>
      <c r="C34" s="1">
        <v>124</v>
      </c>
      <c r="D34" s="1">
        <v>31</v>
      </c>
      <c r="E34">
        <v>5</v>
      </c>
      <c r="F34" s="1">
        <v>1</v>
      </c>
    </row>
    <row r="35" spans="1:8" x14ac:dyDescent="0.3">
      <c r="A35" s="1">
        <v>34</v>
      </c>
      <c r="B35" s="1">
        <v>6185</v>
      </c>
      <c r="C35" s="1">
        <v>125</v>
      </c>
      <c r="D35" s="1">
        <v>45</v>
      </c>
      <c r="E35">
        <v>5</v>
      </c>
      <c r="F35" s="1">
        <v>1</v>
      </c>
    </row>
    <row r="36" spans="1:8" x14ac:dyDescent="0.3">
      <c r="A36" s="1">
        <v>35</v>
      </c>
      <c r="B36" s="1">
        <v>6228</v>
      </c>
      <c r="C36" s="1">
        <v>126</v>
      </c>
      <c r="D36" s="1">
        <v>38</v>
      </c>
      <c r="E36">
        <v>5</v>
      </c>
      <c r="F36" s="1">
        <v>1</v>
      </c>
    </row>
    <row r="37" spans="1:8" x14ac:dyDescent="0.3">
      <c r="A37" s="1">
        <v>36</v>
      </c>
      <c r="B37" s="1">
        <v>6354</v>
      </c>
      <c r="C37" s="1">
        <v>129</v>
      </c>
      <c r="D37" s="1">
        <v>14</v>
      </c>
      <c r="E37">
        <v>5</v>
      </c>
      <c r="F37" s="1">
        <v>1</v>
      </c>
    </row>
    <row r="38" spans="1:8" x14ac:dyDescent="0.3">
      <c r="A38" s="1">
        <v>37</v>
      </c>
      <c r="B38" s="1">
        <v>6902</v>
      </c>
      <c r="C38" s="1">
        <v>140</v>
      </c>
      <c r="D38" s="1">
        <v>12</v>
      </c>
      <c r="E38">
        <v>5</v>
      </c>
      <c r="F38" s="1">
        <v>1</v>
      </c>
    </row>
    <row r="39" spans="1:8" x14ac:dyDescent="0.3">
      <c r="A39" s="1">
        <v>38</v>
      </c>
      <c r="B39" s="1">
        <v>7146</v>
      </c>
      <c r="C39" s="1">
        <v>145</v>
      </c>
      <c r="D39" s="1">
        <v>6</v>
      </c>
      <c r="E39">
        <v>5</v>
      </c>
      <c r="F39" s="1">
        <v>1</v>
      </c>
    </row>
    <row r="40" spans="1:8" x14ac:dyDescent="0.3">
      <c r="A40" s="1">
        <v>39</v>
      </c>
      <c r="B40" s="1">
        <v>7283</v>
      </c>
      <c r="C40" s="1">
        <v>147</v>
      </c>
      <c r="D40" s="1">
        <v>43</v>
      </c>
      <c r="E40">
        <v>5</v>
      </c>
      <c r="F40" s="1">
        <v>1</v>
      </c>
      <c r="H40" s="13" t="s">
        <v>27</v>
      </c>
    </row>
    <row r="41" spans="1:8" x14ac:dyDescent="0.3">
      <c r="A41" s="1">
        <v>40</v>
      </c>
      <c r="B41" s="1">
        <v>7493</v>
      </c>
      <c r="C41" s="1">
        <v>152</v>
      </c>
      <c r="D41" s="1">
        <v>3</v>
      </c>
      <c r="E41">
        <v>5</v>
      </c>
      <c r="F41" s="1">
        <v>1</v>
      </c>
    </row>
    <row r="42" spans="1:8" x14ac:dyDescent="0.3">
      <c r="A42" s="1">
        <v>41</v>
      </c>
      <c r="B42" s="1">
        <v>7954</v>
      </c>
      <c r="C42" s="1">
        <v>161</v>
      </c>
      <c r="D42" s="1">
        <v>14</v>
      </c>
      <c r="E42">
        <v>6</v>
      </c>
      <c r="F42" s="1">
        <v>1</v>
      </c>
    </row>
    <row r="43" spans="1:8" x14ac:dyDescent="0.3">
      <c r="A43" s="1">
        <v>42</v>
      </c>
      <c r="B43" s="1">
        <v>8292</v>
      </c>
      <c r="C43" s="1">
        <v>168</v>
      </c>
      <c r="D43" s="1">
        <v>3</v>
      </c>
      <c r="E43">
        <v>6</v>
      </c>
      <c r="F43" s="1">
        <v>1</v>
      </c>
    </row>
    <row r="44" spans="1:8" x14ac:dyDescent="0.3">
      <c r="A44" s="1">
        <v>43</v>
      </c>
      <c r="B44" s="1">
        <v>8311</v>
      </c>
      <c r="C44" s="1">
        <v>168</v>
      </c>
      <c r="D44" s="1">
        <v>22</v>
      </c>
      <c r="E44">
        <v>6</v>
      </c>
      <c r="F44" s="1">
        <v>1</v>
      </c>
    </row>
    <row r="45" spans="1:8" x14ac:dyDescent="0.3">
      <c r="A45" s="1">
        <v>44</v>
      </c>
      <c r="B45" s="1">
        <v>8515</v>
      </c>
      <c r="C45" s="1">
        <v>172</v>
      </c>
      <c r="D45" s="1">
        <v>26</v>
      </c>
      <c r="E45">
        <v>6</v>
      </c>
      <c r="F45" s="1">
        <v>1</v>
      </c>
    </row>
    <row r="46" spans="1:8" x14ac:dyDescent="0.3">
      <c r="A46" s="1">
        <v>45</v>
      </c>
      <c r="B46" s="1">
        <v>9073</v>
      </c>
      <c r="C46" s="1">
        <v>183</v>
      </c>
      <c r="D46" s="1">
        <v>34</v>
      </c>
      <c r="E46">
        <v>7</v>
      </c>
      <c r="F46" s="1">
        <v>1</v>
      </c>
    </row>
    <row r="47" spans="1:8" x14ac:dyDescent="0.3">
      <c r="A47" s="1">
        <v>46</v>
      </c>
      <c r="B47" s="1">
        <v>9147</v>
      </c>
      <c r="C47" s="1">
        <v>185</v>
      </c>
      <c r="D47" s="1">
        <v>9</v>
      </c>
      <c r="E47">
        <v>7</v>
      </c>
      <c r="F47" s="1">
        <v>1</v>
      </c>
    </row>
    <row r="48" spans="1:8" x14ac:dyDescent="0.3">
      <c r="A48" s="1">
        <v>47</v>
      </c>
      <c r="B48" s="1">
        <v>9460</v>
      </c>
      <c r="C48" s="1">
        <v>191</v>
      </c>
      <c r="D48" s="1">
        <v>22</v>
      </c>
      <c r="E48">
        <v>7</v>
      </c>
      <c r="F48" s="1">
        <v>1</v>
      </c>
    </row>
    <row r="49" spans="1:6" x14ac:dyDescent="0.3">
      <c r="A49" s="1">
        <v>48</v>
      </c>
      <c r="B49" s="1">
        <v>10370</v>
      </c>
      <c r="C49" s="1">
        <v>209</v>
      </c>
      <c r="D49" s="1">
        <v>33</v>
      </c>
      <c r="E49">
        <v>7</v>
      </c>
      <c r="F49" s="1">
        <v>1</v>
      </c>
    </row>
    <row r="50" spans="1:6" x14ac:dyDescent="0.3">
      <c r="A50" s="1">
        <v>49</v>
      </c>
      <c r="B50" s="1">
        <v>10710</v>
      </c>
      <c r="C50" s="1">
        <v>216</v>
      </c>
      <c r="D50" s="1">
        <v>23</v>
      </c>
      <c r="E50">
        <v>8</v>
      </c>
      <c r="F50" s="1">
        <v>1</v>
      </c>
    </row>
    <row r="51" spans="1:6" x14ac:dyDescent="0.3">
      <c r="A51" s="1">
        <v>50</v>
      </c>
      <c r="B51" s="1">
        <v>11143</v>
      </c>
      <c r="C51" s="1">
        <v>225</v>
      </c>
      <c r="D51" s="1">
        <v>7</v>
      </c>
      <c r="E51">
        <v>8</v>
      </c>
      <c r="F51" s="1">
        <v>1</v>
      </c>
    </row>
    <row r="52" spans="1:6" x14ac:dyDescent="0.3">
      <c r="A52" s="1">
        <v>51</v>
      </c>
      <c r="B52" s="1">
        <v>11189</v>
      </c>
      <c r="C52" s="1">
        <v>226</v>
      </c>
      <c r="D52" s="1">
        <v>3</v>
      </c>
      <c r="E52">
        <v>8</v>
      </c>
      <c r="F52" s="1">
        <v>1</v>
      </c>
    </row>
    <row r="53" spans="1:6" x14ac:dyDescent="0.3">
      <c r="A53" s="1">
        <v>52</v>
      </c>
      <c r="B53" s="1">
        <v>11249</v>
      </c>
      <c r="C53" s="1">
        <v>227</v>
      </c>
      <c r="D53" s="1">
        <v>13</v>
      </c>
      <c r="E53">
        <v>8</v>
      </c>
      <c r="F53" s="1">
        <v>1</v>
      </c>
    </row>
    <row r="54" spans="1:6" x14ac:dyDescent="0.3">
      <c r="A54" s="1">
        <v>53</v>
      </c>
      <c r="B54" s="1">
        <v>11352</v>
      </c>
      <c r="C54" s="1">
        <v>229</v>
      </c>
      <c r="D54" s="1">
        <v>16</v>
      </c>
      <c r="E54">
        <v>8</v>
      </c>
      <c r="F54" s="1">
        <v>1</v>
      </c>
    </row>
    <row r="55" spans="1:6" x14ac:dyDescent="0.3">
      <c r="A55" s="1">
        <v>54</v>
      </c>
      <c r="B55" s="1">
        <v>12075</v>
      </c>
      <c r="C55" s="1">
        <v>243</v>
      </c>
      <c r="D55" s="1">
        <v>39</v>
      </c>
      <c r="E55">
        <v>9</v>
      </c>
      <c r="F55" s="1">
        <v>1</v>
      </c>
    </row>
    <row r="56" spans="1:6" x14ac:dyDescent="0.3">
      <c r="A56" s="1">
        <v>55</v>
      </c>
      <c r="B56" s="1">
        <v>12144</v>
      </c>
      <c r="C56" s="1">
        <v>245</v>
      </c>
      <c r="D56" s="1">
        <v>8</v>
      </c>
      <c r="E56">
        <v>9</v>
      </c>
      <c r="F56" s="1">
        <v>1</v>
      </c>
    </row>
    <row r="57" spans="1:6" x14ac:dyDescent="0.3">
      <c r="A57" s="1">
        <v>56</v>
      </c>
      <c r="B57" s="1">
        <v>12364</v>
      </c>
      <c r="C57" s="1">
        <v>249</v>
      </c>
      <c r="D57" s="1">
        <v>28</v>
      </c>
      <c r="E57">
        <v>9</v>
      </c>
      <c r="F57" s="1">
        <v>1</v>
      </c>
    </row>
    <row r="58" spans="1:6" x14ac:dyDescent="0.3">
      <c r="A58" s="1">
        <v>57</v>
      </c>
      <c r="B58" s="1">
        <v>12420</v>
      </c>
      <c r="C58" s="1">
        <v>250</v>
      </c>
      <c r="D58" s="1">
        <v>34</v>
      </c>
      <c r="E58">
        <v>9</v>
      </c>
      <c r="F58" s="1">
        <v>1</v>
      </c>
    </row>
    <row r="59" spans="1:6" x14ac:dyDescent="0.3">
      <c r="A59" s="1">
        <v>58</v>
      </c>
      <c r="B59" s="1">
        <v>12558</v>
      </c>
      <c r="C59" s="1">
        <v>253</v>
      </c>
      <c r="D59" s="1">
        <v>22</v>
      </c>
      <c r="E59">
        <v>9</v>
      </c>
      <c r="F59" s="1">
        <v>1</v>
      </c>
    </row>
    <row r="60" spans="1:6" x14ac:dyDescent="0.3">
      <c r="A60" s="1">
        <v>59</v>
      </c>
      <c r="B60" s="1">
        <v>12981</v>
      </c>
      <c r="C60" s="1">
        <v>261</v>
      </c>
      <c r="D60" s="1">
        <v>45</v>
      </c>
      <c r="E60">
        <v>9</v>
      </c>
      <c r="F60" s="1">
        <v>1</v>
      </c>
    </row>
    <row r="61" spans="1:6" x14ac:dyDescent="0.3">
      <c r="A61" s="1">
        <v>60</v>
      </c>
      <c r="B61" s="1">
        <v>13060</v>
      </c>
      <c r="C61" s="1">
        <v>263</v>
      </c>
      <c r="D61" s="1">
        <v>24</v>
      </c>
      <c r="E61">
        <v>9</v>
      </c>
      <c r="F61" s="1">
        <v>1</v>
      </c>
    </row>
    <row r="62" spans="1:6" x14ac:dyDescent="0.3">
      <c r="A62" s="1">
        <v>61</v>
      </c>
      <c r="B62" s="1">
        <v>13156</v>
      </c>
      <c r="C62" s="1">
        <v>265</v>
      </c>
      <c r="D62" s="1">
        <v>20</v>
      </c>
      <c r="E62">
        <v>9</v>
      </c>
      <c r="F62" s="1">
        <v>1</v>
      </c>
    </row>
    <row r="63" spans="1:6" x14ac:dyDescent="0.3">
      <c r="A63" s="1">
        <v>62</v>
      </c>
      <c r="B63" s="1">
        <v>13453</v>
      </c>
      <c r="C63" s="1">
        <v>271</v>
      </c>
      <c r="D63" s="1">
        <v>17</v>
      </c>
      <c r="E63">
        <v>9</v>
      </c>
      <c r="F63" s="1">
        <v>1</v>
      </c>
    </row>
    <row r="64" spans="1:6" x14ac:dyDescent="0.3">
      <c r="A64" s="1">
        <v>63</v>
      </c>
      <c r="B64" s="1">
        <v>13995</v>
      </c>
      <c r="C64" s="1">
        <v>282</v>
      </c>
      <c r="D64" s="1">
        <v>9</v>
      </c>
      <c r="E64">
        <v>10</v>
      </c>
      <c r="F64" s="1">
        <v>1</v>
      </c>
    </row>
    <row r="65" spans="1:6" x14ac:dyDescent="0.3">
      <c r="A65" s="1">
        <v>64</v>
      </c>
      <c r="B65" s="1">
        <v>14076</v>
      </c>
      <c r="C65" s="1">
        <v>283</v>
      </c>
      <c r="D65" s="1">
        <v>40</v>
      </c>
      <c r="E65">
        <v>10</v>
      </c>
      <c r="F65" s="1">
        <v>1</v>
      </c>
    </row>
    <row r="66" spans="1:6" x14ac:dyDescent="0.3">
      <c r="A66" s="1">
        <v>65</v>
      </c>
      <c r="B66" s="1">
        <v>14560</v>
      </c>
      <c r="C66" s="1">
        <v>293</v>
      </c>
      <c r="D66" s="1">
        <v>24</v>
      </c>
      <c r="E66">
        <v>10</v>
      </c>
      <c r="F66" s="1">
        <v>1</v>
      </c>
    </row>
    <row r="67" spans="1:6" x14ac:dyDescent="0.3">
      <c r="A67" s="1">
        <v>66</v>
      </c>
      <c r="B67" s="1">
        <v>14599</v>
      </c>
      <c r="C67" s="1">
        <v>294</v>
      </c>
      <c r="D67" s="1">
        <v>13</v>
      </c>
      <c r="E67">
        <v>10</v>
      </c>
      <c r="F67" s="1">
        <v>1</v>
      </c>
    </row>
    <row r="68" spans="1:6" x14ac:dyDescent="0.3">
      <c r="A68" s="1">
        <v>67</v>
      </c>
      <c r="B68" s="1">
        <v>14954</v>
      </c>
      <c r="C68" s="1">
        <v>301</v>
      </c>
      <c r="D68" s="1">
        <v>18</v>
      </c>
      <c r="E68">
        <v>10</v>
      </c>
      <c r="F68" s="1">
        <v>1</v>
      </c>
    </row>
    <row r="69" spans="1:6" x14ac:dyDescent="0.3">
      <c r="A69" s="1">
        <v>68</v>
      </c>
      <c r="B69" s="1">
        <v>15159</v>
      </c>
      <c r="C69" s="1">
        <v>305</v>
      </c>
      <c r="D69" s="1">
        <v>23</v>
      </c>
      <c r="E69">
        <v>11</v>
      </c>
      <c r="F69" s="1">
        <v>1</v>
      </c>
    </row>
    <row r="70" spans="1:6" x14ac:dyDescent="0.3">
      <c r="A70" s="1">
        <v>69</v>
      </c>
      <c r="B70" s="1">
        <v>15496</v>
      </c>
      <c r="C70" s="1">
        <v>312</v>
      </c>
      <c r="D70" s="1">
        <v>10</v>
      </c>
      <c r="E70">
        <v>11</v>
      </c>
      <c r="F70" s="1">
        <v>1</v>
      </c>
    </row>
    <row r="71" spans="1:6" x14ac:dyDescent="0.3">
      <c r="A71" s="1">
        <v>70</v>
      </c>
      <c r="B71" s="1">
        <v>15783</v>
      </c>
      <c r="C71" s="1">
        <v>317</v>
      </c>
      <c r="D71" s="1">
        <v>47</v>
      </c>
      <c r="E71">
        <v>11</v>
      </c>
      <c r="F71" s="1">
        <v>1</v>
      </c>
    </row>
    <row r="72" spans="1:6" x14ac:dyDescent="0.3">
      <c r="A72" s="1">
        <v>71</v>
      </c>
      <c r="B72" s="1">
        <v>15928</v>
      </c>
      <c r="C72" s="1">
        <v>320</v>
      </c>
      <c r="D72" s="1">
        <v>42</v>
      </c>
      <c r="E72">
        <v>11</v>
      </c>
      <c r="F72" s="1">
        <v>1</v>
      </c>
    </row>
    <row r="73" spans="1:6" x14ac:dyDescent="0.3">
      <c r="A73" s="1">
        <v>72</v>
      </c>
      <c r="B73" s="1">
        <v>16078</v>
      </c>
      <c r="C73" s="1">
        <v>323</v>
      </c>
      <c r="D73" s="1">
        <v>42</v>
      </c>
      <c r="E73">
        <v>11</v>
      </c>
      <c r="F73" s="1">
        <v>1</v>
      </c>
    </row>
    <row r="74" spans="1:6" x14ac:dyDescent="0.3">
      <c r="A74" s="1">
        <v>73</v>
      </c>
      <c r="B74" s="1">
        <v>16080</v>
      </c>
      <c r="C74" s="1">
        <v>323</v>
      </c>
      <c r="D74" s="1">
        <v>44</v>
      </c>
      <c r="E74">
        <v>11</v>
      </c>
      <c r="F74" s="1">
        <v>1</v>
      </c>
    </row>
    <row r="75" spans="1:6" x14ac:dyDescent="0.3">
      <c r="A75" s="1">
        <v>74</v>
      </c>
      <c r="B75" s="1">
        <v>16118</v>
      </c>
      <c r="C75" s="1">
        <v>324</v>
      </c>
      <c r="D75" s="1">
        <v>32</v>
      </c>
      <c r="E75">
        <v>11</v>
      </c>
      <c r="F75" s="1">
        <v>1</v>
      </c>
    </row>
    <row r="76" spans="1:6" x14ac:dyDescent="0.3">
      <c r="A76" s="1">
        <v>75</v>
      </c>
      <c r="B76" s="1">
        <v>16180</v>
      </c>
      <c r="C76" s="1">
        <v>325</v>
      </c>
      <c r="D76" s="1">
        <v>44</v>
      </c>
      <c r="E76">
        <v>11</v>
      </c>
      <c r="F76" s="1">
        <v>1</v>
      </c>
    </row>
    <row r="77" spans="1:6" x14ac:dyDescent="0.3">
      <c r="A77" s="1">
        <v>76</v>
      </c>
      <c r="B77" s="1">
        <v>16208</v>
      </c>
      <c r="C77" s="1">
        <v>326</v>
      </c>
      <c r="D77" s="1">
        <v>22</v>
      </c>
      <c r="E77">
        <v>11</v>
      </c>
      <c r="F77" s="1">
        <v>1</v>
      </c>
    </row>
    <row r="78" spans="1:6" x14ac:dyDescent="0.3">
      <c r="A78" s="1">
        <v>77</v>
      </c>
      <c r="B78" s="1">
        <v>16691</v>
      </c>
      <c r="C78" s="1">
        <v>336</v>
      </c>
      <c r="D78" s="1">
        <v>5</v>
      </c>
      <c r="E78">
        <v>12</v>
      </c>
      <c r="F78" s="1">
        <v>1</v>
      </c>
    </row>
    <row r="79" spans="1:6" x14ac:dyDescent="0.3">
      <c r="A79" s="1">
        <v>78</v>
      </c>
      <c r="B79" s="1">
        <v>16767</v>
      </c>
      <c r="C79" s="1">
        <v>338</v>
      </c>
      <c r="D79" s="1">
        <v>31</v>
      </c>
      <c r="E79">
        <v>12</v>
      </c>
      <c r="F79" s="1">
        <v>1</v>
      </c>
    </row>
    <row r="80" spans="1:6" x14ac:dyDescent="0.3">
      <c r="A80" s="1">
        <v>79</v>
      </c>
      <c r="B80" s="1">
        <v>16823</v>
      </c>
      <c r="C80" s="1">
        <v>339</v>
      </c>
      <c r="D80" s="1">
        <v>37</v>
      </c>
      <c r="E80">
        <v>12</v>
      </c>
      <c r="F80" s="1">
        <v>1</v>
      </c>
    </row>
    <row r="81" spans="1:6" x14ac:dyDescent="0.3">
      <c r="A81" s="1">
        <v>80</v>
      </c>
      <c r="B81" s="1">
        <v>16944</v>
      </c>
      <c r="C81" s="1">
        <v>342</v>
      </c>
      <c r="D81" s="1">
        <v>8</v>
      </c>
      <c r="E81">
        <v>12</v>
      </c>
      <c r="F81" s="1">
        <v>1</v>
      </c>
    </row>
    <row r="82" spans="1:6" x14ac:dyDescent="0.3">
      <c r="A82" s="1">
        <v>81</v>
      </c>
      <c r="B82" s="1">
        <v>17024</v>
      </c>
      <c r="C82" s="1">
        <v>343</v>
      </c>
      <c r="D82" s="1">
        <v>38</v>
      </c>
      <c r="E82">
        <v>12</v>
      </c>
      <c r="F82" s="1">
        <v>1</v>
      </c>
    </row>
    <row r="83" spans="1:6" x14ac:dyDescent="0.3">
      <c r="A83" s="1">
        <v>82</v>
      </c>
      <c r="B83" s="1">
        <v>17060</v>
      </c>
      <c r="C83" s="1">
        <v>344</v>
      </c>
      <c r="D83" s="1">
        <v>24</v>
      </c>
      <c r="E83">
        <v>12</v>
      </c>
      <c r="F83" s="1">
        <v>1</v>
      </c>
    </row>
    <row r="84" spans="1:6" x14ac:dyDescent="0.3">
      <c r="A84" s="1">
        <v>83</v>
      </c>
      <c r="B84" s="1">
        <v>17083</v>
      </c>
      <c r="C84" s="1">
        <v>344</v>
      </c>
      <c r="D84" s="1">
        <v>47</v>
      </c>
      <c r="E84">
        <v>12</v>
      </c>
      <c r="F84" s="1">
        <v>1</v>
      </c>
    </row>
    <row r="85" spans="1:6" x14ac:dyDescent="0.3">
      <c r="A85" s="1">
        <v>84</v>
      </c>
      <c r="B85" s="1">
        <v>17101</v>
      </c>
      <c r="C85" s="1">
        <v>345</v>
      </c>
      <c r="D85" s="1">
        <v>15</v>
      </c>
      <c r="E85">
        <v>12</v>
      </c>
      <c r="F85" s="1">
        <v>1</v>
      </c>
    </row>
    <row r="86" spans="1:6" x14ac:dyDescent="0.3">
      <c r="A86" s="1">
        <v>85</v>
      </c>
      <c r="B86" s="1">
        <v>17214</v>
      </c>
      <c r="C86" s="1">
        <v>347</v>
      </c>
      <c r="D86" s="1">
        <v>28</v>
      </c>
      <c r="E86">
        <v>12</v>
      </c>
      <c r="F86" s="1">
        <v>1</v>
      </c>
    </row>
    <row r="87" spans="1:6" x14ac:dyDescent="0.3">
      <c r="A87" s="1">
        <v>86</v>
      </c>
      <c r="B87" s="1">
        <v>17254</v>
      </c>
      <c r="C87" s="1">
        <v>348</v>
      </c>
      <c r="D87" s="1">
        <v>18</v>
      </c>
      <c r="E87">
        <v>12</v>
      </c>
      <c r="F87" s="1">
        <v>1</v>
      </c>
    </row>
    <row r="88" spans="1:6" x14ac:dyDescent="0.3">
      <c r="A88" s="1">
        <v>87</v>
      </c>
      <c r="B88" s="1">
        <v>17576</v>
      </c>
      <c r="C88" s="1">
        <v>354</v>
      </c>
      <c r="D88" s="1">
        <v>40</v>
      </c>
      <c r="E88">
        <v>12</v>
      </c>
      <c r="F88" s="1">
        <v>1</v>
      </c>
    </row>
    <row r="89" spans="1:6" x14ac:dyDescent="0.3">
      <c r="A89" s="1">
        <v>88</v>
      </c>
      <c r="B89" s="1">
        <v>17926</v>
      </c>
      <c r="C89" s="1">
        <v>361</v>
      </c>
      <c r="D89" s="1">
        <v>40</v>
      </c>
      <c r="E89">
        <v>12</v>
      </c>
      <c r="F89" s="1">
        <v>1</v>
      </c>
    </row>
    <row r="90" spans="1:6" x14ac:dyDescent="0.3">
      <c r="A90" s="1">
        <v>89</v>
      </c>
      <c r="B90" s="1">
        <v>18190</v>
      </c>
      <c r="C90" s="1">
        <v>367</v>
      </c>
      <c r="D90" s="1">
        <v>4</v>
      </c>
      <c r="E90">
        <v>13</v>
      </c>
      <c r="F90" s="1">
        <v>1</v>
      </c>
    </row>
    <row r="91" spans="1:6" x14ac:dyDescent="0.3">
      <c r="A91" s="1">
        <v>90</v>
      </c>
      <c r="B91" s="1">
        <v>18804</v>
      </c>
      <c r="C91" s="1">
        <v>379</v>
      </c>
      <c r="D91" s="1">
        <v>19</v>
      </c>
      <c r="E91">
        <v>13</v>
      </c>
      <c r="F91" s="1">
        <v>1</v>
      </c>
    </row>
    <row r="92" spans="1:6" x14ac:dyDescent="0.3">
      <c r="A92" s="1">
        <v>91</v>
      </c>
      <c r="B92" s="1">
        <v>18930</v>
      </c>
      <c r="C92" s="1">
        <v>381</v>
      </c>
      <c r="D92" s="1">
        <v>45</v>
      </c>
      <c r="E92">
        <v>13</v>
      </c>
      <c r="F92" s="1">
        <v>1</v>
      </c>
    </row>
    <row r="93" spans="1:6" x14ac:dyDescent="0.3">
      <c r="A93" s="1">
        <v>92</v>
      </c>
      <c r="B93" s="1">
        <v>18933</v>
      </c>
      <c r="C93" s="1">
        <v>381</v>
      </c>
      <c r="D93" s="1">
        <v>48</v>
      </c>
      <c r="E93">
        <v>13</v>
      </c>
      <c r="F93" s="1">
        <v>1</v>
      </c>
    </row>
    <row r="94" spans="1:6" x14ac:dyDescent="0.3">
      <c r="A94" s="1">
        <v>93</v>
      </c>
      <c r="B94" s="1">
        <v>19453</v>
      </c>
      <c r="C94" s="1">
        <v>392</v>
      </c>
      <c r="D94" s="1">
        <v>20</v>
      </c>
      <c r="E94">
        <v>13</v>
      </c>
      <c r="F94" s="1">
        <v>1</v>
      </c>
    </row>
    <row r="95" spans="1:6" x14ac:dyDescent="0.3">
      <c r="A95" s="1">
        <v>94</v>
      </c>
      <c r="B95" s="1">
        <v>19622</v>
      </c>
      <c r="C95" s="1">
        <v>395</v>
      </c>
      <c r="D95" s="1">
        <v>39</v>
      </c>
      <c r="E95">
        <v>14</v>
      </c>
      <c r="F95" s="1">
        <v>1</v>
      </c>
    </row>
    <row r="96" spans="1:6" x14ac:dyDescent="0.3">
      <c r="A96" s="1">
        <v>95</v>
      </c>
      <c r="B96" s="1">
        <v>19884</v>
      </c>
      <c r="C96" s="1">
        <v>401</v>
      </c>
      <c r="D96" s="1">
        <v>1</v>
      </c>
      <c r="E96">
        <v>14</v>
      </c>
      <c r="F96" s="1">
        <v>1</v>
      </c>
    </row>
    <row r="97" spans="1:6" x14ac:dyDescent="0.3">
      <c r="A97" s="1">
        <v>96</v>
      </c>
      <c r="B97" s="1">
        <v>20425</v>
      </c>
      <c r="C97" s="1">
        <v>411</v>
      </c>
      <c r="D97" s="1">
        <v>42</v>
      </c>
      <c r="E97">
        <v>14</v>
      </c>
      <c r="F97" s="1">
        <v>1</v>
      </c>
    </row>
    <row r="98" spans="1:6" x14ac:dyDescent="0.3">
      <c r="A98" s="1">
        <v>97</v>
      </c>
      <c r="B98" s="1">
        <v>20714</v>
      </c>
      <c r="C98" s="1">
        <v>417</v>
      </c>
      <c r="D98" s="1">
        <v>31</v>
      </c>
      <c r="E98">
        <v>14</v>
      </c>
      <c r="F98" s="1">
        <v>1</v>
      </c>
    </row>
    <row r="99" spans="1:6" x14ac:dyDescent="0.3">
      <c r="A99" s="1">
        <v>98</v>
      </c>
      <c r="B99" s="1">
        <v>20829</v>
      </c>
      <c r="C99" s="1">
        <v>419</v>
      </c>
      <c r="D99" s="1">
        <v>46</v>
      </c>
      <c r="E99">
        <v>14</v>
      </c>
      <c r="F99" s="1">
        <v>1</v>
      </c>
    </row>
    <row r="100" spans="1:6" x14ac:dyDescent="0.3">
      <c r="A100" s="1">
        <v>99</v>
      </c>
      <c r="B100" s="1">
        <v>21113</v>
      </c>
      <c r="C100" s="1">
        <v>425</v>
      </c>
      <c r="D100" s="1">
        <v>30</v>
      </c>
      <c r="E100">
        <v>15</v>
      </c>
      <c r="F100" s="1">
        <v>1</v>
      </c>
    </row>
    <row r="101" spans="1:6" x14ac:dyDescent="0.3">
      <c r="A101" s="1">
        <v>100</v>
      </c>
      <c r="B101" s="1">
        <v>21487</v>
      </c>
      <c r="C101" s="1">
        <v>433</v>
      </c>
      <c r="D101" s="1">
        <v>5</v>
      </c>
      <c r="E101">
        <v>15</v>
      </c>
      <c r="F101" s="1">
        <v>1</v>
      </c>
    </row>
    <row r="102" spans="1:6" x14ac:dyDescent="0.3">
      <c r="A102" s="1">
        <v>101</v>
      </c>
      <c r="B102" s="1">
        <v>21511</v>
      </c>
      <c r="C102" s="1">
        <v>433</v>
      </c>
      <c r="D102" s="1">
        <v>29</v>
      </c>
      <c r="E102">
        <v>15</v>
      </c>
      <c r="F102" s="1">
        <v>1</v>
      </c>
    </row>
    <row r="103" spans="1:6" x14ac:dyDescent="0.3">
      <c r="A103" s="1">
        <v>102</v>
      </c>
      <c r="B103" s="1">
        <v>21940</v>
      </c>
      <c r="C103" s="1">
        <v>442</v>
      </c>
      <c r="D103" s="1">
        <v>9</v>
      </c>
      <c r="E103">
        <v>15</v>
      </c>
      <c r="F103" s="1">
        <v>1</v>
      </c>
    </row>
    <row r="104" spans="1:6" x14ac:dyDescent="0.3">
      <c r="A104" s="1">
        <v>103</v>
      </c>
      <c r="B104" s="1">
        <v>22062</v>
      </c>
      <c r="C104" s="1">
        <v>444</v>
      </c>
      <c r="D104" s="1">
        <v>31</v>
      </c>
      <c r="E104">
        <v>15</v>
      </c>
      <c r="F104" s="1">
        <v>1</v>
      </c>
    </row>
    <row r="105" spans="1:6" x14ac:dyDescent="0.3">
      <c r="A105" s="1">
        <v>104</v>
      </c>
      <c r="B105" s="1">
        <v>22129</v>
      </c>
      <c r="C105" s="1">
        <v>445</v>
      </c>
      <c r="D105" s="1">
        <v>48</v>
      </c>
      <c r="E105">
        <v>15</v>
      </c>
      <c r="F105" s="1">
        <v>1</v>
      </c>
    </row>
    <row r="106" spans="1:6" x14ac:dyDescent="0.3">
      <c r="A106" s="1">
        <v>105</v>
      </c>
      <c r="B106" s="1">
        <v>22139</v>
      </c>
      <c r="C106" s="1">
        <v>446</v>
      </c>
      <c r="D106" s="1">
        <v>8</v>
      </c>
      <c r="E106">
        <v>15</v>
      </c>
      <c r="F106" s="1">
        <v>1</v>
      </c>
    </row>
    <row r="107" spans="1:6" x14ac:dyDescent="0.3">
      <c r="A107" s="1">
        <v>106</v>
      </c>
      <c r="B107" s="1">
        <v>22203</v>
      </c>
      <c r="C107" s="1">
        <v>447</v>
      </c>
      <c r="D107" s="1">
        <v>22</v>
      </c>
      <c r="E107">
        <v>15</v>
      </c>
      <c r="F107" s="1">
        <v>1</v>
      </c>
    </row>
    <row r="108" spans="1:6" x14ac:dyDescent="0.3">
      <c r="A108" s="1">
        <v>107</v>
      </c>
      <c r="B108" s="1">
        <v>22381</v>
      </c>
      <c r="C108" s="1">
        <v>451</v>
      </c>
      <c r="D108" s="1">
        <v>1</v>
      </c>
      <c r="E108">
        <v>15</v>
      </c>
      <c r="F108" s="1">
        <v>1</v>
      </c>
    </row>
    <row r="109" spans="1:6" x14ac:dyDescent="0.3">
      <c r="A109" s="1">
        <v>108</v>
      </c>
      <c r="B109" s="1">
        <v>22411</v>
      </c>
      <c r="C109" s="1">
        <v>451</v>
      </c>
      <c r="D109" s="1">
        <v>31</v>
      </c>
      <c r="E109">
        <v>15</v>
      </c>
      <c r="F109" s="1">
        <v>1</v>
      </c>
    </row>
    <row r="110" spans="1:6" x14ac:dyDescent="0.3">
      <c r="A110" s="1">
        <v>109</v>
      </c>
      <c r="B110" s="1">
        <v>23915</v>
      </c>
      <c r="C110" s="1">
        <v>481</v>
      </c>
      <c r="D110" s="1">
        <v>37</v>
      </c>
      <c r="E110">
        <v>16</v>
      </c>
      <c r="F110" s="1">
        <v>1</v>
      </c>
    </row>
    <row r="111" spans="1:6" x14ac:dyDescent="0.3">
      <c r="A111" s="1">
        <v>110</v>
      </c>
      <c r="B111" s="1">
        <v>23947</v>
      </c>
      <c r="C111" s="1">
        <v>482</v>
      </c>
      <c r="D111" s="1">
        <v>19</v>
      </c>
      <c r="E111">
        <v>16</v>
      </c>
      <c r="F111" s="1">
        <v>1</v>
      </c>
    </row>
    <row r="112" spans="1:6" x14ac:dyDescent="0.3">
      <c r="A112" s="1">
        <v>111</v>
      </c>
      <c r="B112" s="1">
        <v>24235</v>
      </c>
      <c r="C112" s="1">
        <v>488</v>
      </c>
      <c r="D112" s="1">
        <v>7</v>
      </c>
      <c r="E112">
        <v>17</v>
      </c>
      <c r="F112" s="1">
        <v>1</v>
      </c>
    </row>
    <row r="113" spans="1:6" x14ac:dyDescent="0.3">
      <c r="A113" s="1">
        <v>112</v>
      </c>
      <c r="B113" s="1">
        <v>24348</v>
      </c>
      <c r="C113" s="1">
        <v>490</v>
      </c>
      <c r="D113" s="1">
        <v>20</v>
      </c>
      <c r="E113">
        <v>17</v>
      </c>
      <c r="F113" s="1">
        <v>1</v>
      </c>
    </row>
    <row r="114" spans="1:6" x14ac:dyDescent="0.3">
      <c r="A114" s="1">
        <v>113</v>
      </c>
      <c r="B114" s="1">
        <v>24691</v>
      </c>
      <c r="C114" s="1">
        <v>497</v>
      </c>
      <c r="D114" s="1">
        <v>13</v>
      </c>
      <c r="E114">
        <v>17</v>
      </c>
      <c r="F114" s="1">
        <v>1</v>
      </c>
    </row>
    <row r="115" spans="1:6" x14ac:dyDescent="0.3">
      <c r="A115" s="1">
        <v>114</v>
      </c>
      <c r="B115" s="1">
        <v>24792</v>
      </c>
      <c r="C115" s="1">
        <v>499</v>
      </c>
      <c r="D115" s="1">
        <v>14</v>
      </c>
      <c r="E115">
        <v>17</v>
      </c>
      <c r="F115" s="1">
        <v>1</v>
      </c>
    </row>
    <row r="116" spans="1:6" x14ac:dyDescent="0.3">
      <c r="A116" s="1">
        <v>115</v>
      </c>
      <c r="B116" s="1">
        <v>24800</v>
      </c>
      <c r="C116" s="1">
        <v>499</v>
      </c>
      <c r="D116" s="1">
        <v>22</v>
      </c>
      <c r="E116">
        <v>17</v>
      </c>
      <c r="F116" s="1">
        <v>1</v>
      </c>
    </row>
    <row r="117" spans="1:6" x14ac:dyDescent="0.3">
      <c r="A117" s="1">
        <v>116</v>
      </c>
      <c r="B117" s="1">
        <v>24827</v>
      </c>
      <c r="C117" s="1">
        <v>499</v>
      </c>
      <c r="D117" s="1">
        <v>49</v>
      </c>
      <c r="E117">
        <v>17</v>
      </c>
      <c r="F117" s="1">
        <v>1</v>
      </c>
    </row>
    <row r="118" spans="1:6" x14ac:dyDescent="0.3">
      <c r="A118" s="1">
        <v>117</v>
      </c>
      <c r="B118" s="1">
        <v>24854</v>
      </c>
      <c r="C118" s="1">
        <v>500</v>
      </c>
      <c r="D118" s="1">
        <v>26</v>
      </c>
      <c r="E118">
        <v>17</v>
      </c>
      <c r="F118" s="1">
        <v>1</v>
      </c>
    </row>
    <row r="119" spans="1:6" x14ac:dyDescent="0.3">
      <c r="A119" s="1">
        <v>118</v>
      </c>
      <c r="B119" s="1">
        <v>25135</v>
      </c>
      <c r="C119" s="1">
        <v>506</v>
      </c>
      <c r="D119" s="1">
        <v>7</v>
      </c>
      <c r="E119">
        <v>17</v>
      </c>
      <c r="F119" s="1">
        <v>1</v>
      </c>
    </row>
    <row r="120" spans="1:6" x14ac:dyDescent="0.3">
      <c r="A120" s="1">
        <v>119</v>
      </c>
      <c r="B120" s="1">
        <v>25144</v>
      </c>
      <c r="C120" s="1">
        <v>506</v>
      </c>
      <c r="D120" s="1">
        <v>16</v>
      </c>
      <c r="E120">
        <v>17</v>
      </c>
      <c r="F120" s="1">
        <v>1</v>
      </c>
    </row>
    <row r="121" spans="1:6" x14ac:dyDescent="0.3">
      <c r="A121" s="1">
        <v>120</v>
      </c>
      <c r="B121" s="1">
        <v>25166</v>
      </c>
      <c r="C121" s="1">
        <v>506</v>
      </c>
      <c r="D121" s="1">
        <v>38</v>
      </c>
      <c r="E121">
        <v>17</v>
      </c>
      <c r="F121" s="1">
        <v>1</v>
      </c>
    </row>
    <row r="122" spans="1:6" x14ac:dyDescent="0.3">
      <c r="A122" s="1">
        <v>121</v>
      </c>
      <c r="B122" s="1">
        <v>25335</v>
      </c>
      <c r="C122" s="1">
        <v>510</v>
      </c>
      <c r="D122" s="1">
        <v>7</v>
      </c>
      <c r="E122">
        <v>17</v>
      </c>
      <c r="F122" s="1">
        <v>1</v>
      </c>
    </row>
    <row r="123" spans="1:6" x14ac:dyDescent="0.3">
      <c r="A123" s="1">
        <v>122</v>
      </c>
      <c r="B123" s="1">
        <v>25599</v>
      </c>
      <c r="C123" s="1">
        <v>515</v>
      </c>
      <c r="D123" s="1">
        <v>21</v>
      </c>
      <c r="E123">
        <v>18</v>
      </c>
      <c r="F123" s="1">
        <v>1</v>
      </c>
    </row>
    <row r="124" spans="1:6" x14ac:dyDescent="0.3">
      <c r="A124" s="1">
        <v>123</v>
      </c>
      <c r="B124" s="1">
        <v>25934</v>
      </c>
      <c r="C124" s="1">
        <v>522</v>
      </c>
      <c r="D124" s="1">
        <v>6</v>
      </c>
      <c r="E124">
        <v>18</v>
      </c>
      <c r="F124" s="1">
        <v>1</v>
      </c>
    </row>
    <row r="125" spans="1:6" x14ac:dyDescent="0.3">
      <c r="A125" s="1">
        <v>124</v>
      </c>
      <c r="B125" s="1">
        <v>26545</v>
      </c>
      <c r="C125" s="1">
        <v>534</v>
      </c>
      <c r="D125" s="1">
        <v>17</v>
      </c>
      <c r="E125">
        <v>18</v>
      </c>
      <c r="F125" s="1">
        <v>1</v>
      </c>
    </row>
    <row r="126" spans="1:6" x14ac:dyDescent="0.3">
      <c r="A126" s="1">
        <v>125</v>
      </c>
      <c r="B126" s="1">
        <v>26706</v>
      </c>
      <c r="C126" s="1">
        <v>538</v>
      </c>
      <c r="D126" s="1">
        <v>28</v>
      </c>
      <c r="E126">
        <v>18</v>
      </c>
      <c r="F126" s="1">
        <v>1</v>
      </c>
    </row>
    <row r="127" spans="1:6" x14ac:dyDescent="0.3">
      <c r="A127" s="1">
        <v>126</v>
      </c>
      <c r="B127" s="1">
        <v>26869</v>
      </c>
      <c r="C127" s="1">
        <v>541</v>
      </c>
      <c r="D127" s="1">
        <v>41</v>
      </c>
      <c r="E127">
        <v>18</v>
      </c>
      <c r="F127" s="1">
        <v>1</v>
      </c>
    </row>
    <row r="128" spans="1:6" x14ac:dyDescent="0.3">
      <c r="A128" s="1">
        <v>127</v>
      </c>
      <c r="B128" s="1">
        <v>26895</v>
      </c>
      <c r="C128" s="1">
        <v>542</v>
      </c>
      <c r="D128" s="1">
        <v>17</v>
      </c>
      <c r="E128">
        <v>18</v>
      </c>
      <c r="F128" s="1">
        <v>1</v>
      </c>
    </row>
    <row r="129" spans="1:6" x14ac:dyDescent="0.3">
      <c r="A129" s="1">
        <v>128</v>
      </c>
      <c r="B129" s="1">
        <v>27145</v>
      </c>
      <c r="C129" s="1">
        <v>547</v>
      </c>
      <c r="D129" s="1">
        <v>17</v>
      </c>
      <c r="E129">
        <v>19</v>
      </c>
      <c r="F129" s="1">
        <v>1</v>
      </c>
    </row>
    <row r="130" spans="1:6" x14ac:dyDescent="0.3">
      <c r="A130" s="1">
        <v>129</v>
      </c>
      <c r="B130" s="1">
        <v>27172</v>
      </c>
      <c r="C130" s="1">
        <v>547</v>
      </c>
      <c r="D130" s="1">
        <v>44</v>
      </c>
      <c r="E130">
        <v>19</v>
      </c>
      <c r="F130" s="1">
        <v>1</v>
      </c>
    </row>
    <row r="131" spans="1:6" x14ac:dyDescent="0.3">
      <c r="A131" s="1">
        <v>130</v>
      </c>
      <c r="B131" s="1">
        <v>27708</v>
      </c>
      <c r="C131" s="1">
        <v>558</v>
      </c>
      <c r="D131" s="1">
        <v>30</v>
      </c>
      <c r="E131">
        <v>19</v>
      </c>
      <c r="F131" s="1">
        <v>1</v>
      </c>
    </row>
    <row r="132" spans="1:6" x14ac:dyDescent="0.3">
      <c r="A132" s="1">
        <v>131</v>
      </c>
      <c r="B132" s="1">
        <v>28015</v>
      </c>
      <c r="C132" s="1">
        <v>564</v>
      </c>
      <c r="D132" s="1">
        <v>37</v>
      </c>
      <c r="E132">
        <v>19</v>
      </c>
      <c r="F132" s="1">
        <v>1</v>
      </c>
    </row>
    <row r="133" spans="1:6" x14ac:dyDescent="0.3">
      <c r="A133" s="1">
        <v>132</v>
      </c>
      <c r="B133" s="1">
        <v>28053</v>
      </c>
      <c r="C133" s="1">
        <v>565</v>
      </c>
      <c r="D133" s="1">
        <v>25</v>
      </c>
      <c r="E133">
        <v>19</v>
      </c>
      <c r="F133" s="1">
        <v>1</v>
      </c>
    </row>
    <row r="134" spans="1:6" x14ac:dyDescent="0.3">
      <c r="A134" s="1">
        <v>133</v>
      </c>
      <c r="B134" s="1">
        <v>28171</v>
      </c>
      <c r="C134" s="1">
        <v>567</v>
      </c>
      <c r="D134" s="1">
        <v>43</v>
      </c>
      <c r="E134">
        <v>19</v>
      </c>
      <c r="F134" s="1">
        <v>1</v>
      </c>
    </row>
    <row r="135" spans="1:6" x14ac:dyDescent="0.3">
      <c r="A135" s="1">
        <v>134</v>
      </c>
      <c r="B135" s="1">
        <v>28262</v>
      </c>
      <c r="C135" s="1">
        <v>569</v>
      </c>
      <c r="D135" s="1">
        <v>35</v>
      </c>
      <c r="E135">
        <v>19</v>
      </c>
      <c r="F135" s="1">
        <v>1</v>
      </c>
    </row>
    <row r="136" spans="1:6" x14ac:dyDescent="0.3">
      <c r="A136" s="1">
        <v>135</v>
      </c>
      <c r="B136" s="1">
        <v>28576</v>
      </c>
      <c r="C136" s="1">
        <v>575</v>
      </c>
      <c r="D136" s="1">
        <v>49</v>
      </c>
      <c r="E136">
        <v>19</v>
      </c>
      <c r="F136" s="1">
        <v>1</v>
      </c>
    </row>
    <row r="137" spans="1:6" x14ac:dyDescent="0.3">
      <c r="A137" s="1">
        <v>136</v>
      </c>
      <c r="B137" s="1">
        <v>28766</v>
      </c>
      <c r="C137" s="1">
        <v>579</v>
      </c>
      <c r="D137" s="1">
        <v>39</v>
      </c>
      <c r="E137">
        <v>20</v>
      </c>
      <c r="F137" s="1">
        <v>1</v>
      </c>
    </row>
    <row r="138" spans="1:6" x14ac:dyDescent="0.3">
      <c r="A138" s="1">
        <v>137</v>
      </c>
      <c r="B138" s="1">
        <v>28973</v>
      </c>
      <c r="C138" s="1">
        <v>583</v>
      </c>
      <c r="D138" s="1">
        <v>47</v>
      </c>
      <c r="E138">
        <v>20</v>
      </c>
      <c r="F138" s="1">
        <v>1</v>
      </c>
    </row>
    <row r="139" spans="1:6" x14ac:dyDescent="0.3">
      <c r="A139" s="1">
        <v>138</v>
      </c>
      <c r="B139" s="1">
        <v>29180</v>
      </c>
      <c r="C139" s="1">
        <v>588</v>
      </c>
      <c r="D139" s="1">
        <v>4</v>
      </c>
      <c r="E139">
        <v>20</v>
      </c>
      <c r="F139" s="1">
        <v>1</v>
      </c>
    </row>
    <row r="140" spans="1:6" x14ac:dyDescent="0.3">
      <c r="A140" s="1">
        <v>139</v>
      </c>
      <c r="B140" s="1">
        <v>29331</v>
      </c>
      <c r="C140" s="1">
        <v>591</v>
      </c>
      <c r="D140" s="1">
        <v>5</v>
      </c>
      <c r="E140">
        <v>20</v>
      </c>
      <c r="F140" s="1">
        <v>1</v>
      </c>
    </row>
    <row r="141" spans="1:6" x14ac:dyDescent="0.3">
      <c r="A141" s="1">
        <v>140</v>
      </c>
      <c r="B141" s="1">
        <v>29482</v>
      </c>
      <c r="C141" s="1">
        <v>594</v>
      </c>
      <c r="D141" s="1">
        <v>6</v>
      </c>
      <c r="E141">
        <v>20</v>
      </c>
      <c r="F141" s="1">
        <v>1</v>
      </c>
    </row>
    <row r="142" spans="1:6" x14ac:dyDescent="0.3">
      <c r="A142" s="1">
        <v>141</v>
      </c>
      <c r="B142" s="1">
        <v>29739</v>
      </c>
      <c r="C142" s="1">
        <v>599</v>
      </c>
      <c r="D142" s="1">
        <v>13</v>
      </c>
      <c r="E142">
        <v>20</v>
      </c>
      <c r="F142" s="1">
        <v>1</v>
      </c>
    </row>
    <row r="143" spans="1:6" x14ac:dyDescent="0.3">
      <c r="A143" s="1">
        <v>142</v>
      </c>
      <c r="B143" s="1">
        <v>29786</v>
      </c>
      <c r="C143" s="1">
        <v>600</v>
      </c>
      <c r="D143" s="1">
        <v>10</v>
      </c>
      <c r="E143">
        <v>20</v>
      </c>
      <c r="F143" s="1">
        <v>1</v>
      </c>
    </row>
    <row r="144" spans="1:6" x14ac:dyDescent="0.3">
      <c r="A144" s="1">
        <v>143</v>
      </c>
      <c r="B144" s="1">
        <v>30487</v>
      </c>
      <c r="C144" s="1">
        <v>614</v>
      </c>
      <c r="D144" s="1">
        <v>11</v>
      </c>
      <c r="E144">
        <v>21</v>
      </c>
      <c r="F144" s="1">
        <v>1</v>
      </c>
    </row>
    <row r="145" spans="1:6" x14ac:dyDescent="0.3">
      <c r="A145" s="1">
        <v>144</v>
      </c>
      <c r="B145" s="1">
        <v>30734</v>
      </c>
      <c r="C145" s="1">
        <v>619</v>
      </c>
      <c r="D145" s="1">
        <v>8</v>
      </c>
      <c r="E145">
        <v>21</v>
      </c>
      <c r="F145" s="1">
        <v>1</v>
      </c>
    </row>
    <row r="146" spans="1:6" x14ac:dyDescent="0.3">
      <c r="A146" s="1">
        <v>145</v>
      </c>
      <c r="B146" s="1">
        <v>30809</v>
      </c>
      <c r="C146" s="1">
        <v>620</v>
      </c>
      <c r="D146" s="1">
        <v>33</v>
      </c>
      <c r="E146">
        <v>21</v>
      </c>
      <c r="F146" s="1">
        <v>1</v>
      </c>
    </row>
    <row r="147" spans="1:6" x14ac:dyDescent="0.3">
      <c r="A147" s="1">
        <v>146</v>
      </c>
      <c r="B147" s="1">
        <v>30839</v>
      </c>
      <c r="C147" s="1">
        <v>621</v>
      </c>
      <c r="D147" s="1">
        <v>13</v>
      </c>
      <c r="E147">
        <v>21</v>
      </c>
      <c r="F147" s="1">
        <v>1</v>
      </c>
    </row>
    <row r="148" spans="1:6" x14ac:dyDescent="0.3">
      <c r="A148" s="1">
        <v>147</v>
      </c>
      <c r="B148" s="1">
        <v>31300</v>
      </c>
      <c r="C148" s="1">
        <v>630</v>
      </c>
      <c r="D148" s="1">
        <v>24</v>
      </c>
      <c r="E148">
        <v>21</v>
      </c>
      <c r="F148" s="1">
        <v>1</v>
      </c>
    </row>
    <row r="149" spans="1:6" x14ac:dyDescent="0.3">
      <c r="A149" s="1">
        <v>148</v>
      </c>
      <c r="B149" s="1">
        <v>31640</v>
      </c>
      <c r="C149" s="1">
        <v>637</v>
      </c>
      <c r="D149" s="1">
        <v>14</v>
      </c>
      <c r="E149">
        <v>22</v>
      </c>
      <c r="F149" s="1">
        <v>1</v>
      </c>
    </row>
    <row r="150" spans="1:6" x14ac:dyDescent="0.3">
      <c r="A150" s="1">
        <v>149</v>
      </c>
      <c r="B150" s="1">
        <v>31734</v>
      </c>
      <c r="C150" s="1">
        <v>639</v>
      </c>
      <c r="D150" s="1">
        <v>8</v>
      </c>
      <c r="E150">
        <v>22</v>
      </c>
      <c r="F150" s="1">
        <v>1</v>
      </c>
    </row>
    <row r="151" spans="1:6" x14ac:dyDescent="0.3">
      <c r="A151" s="1">
        <v>150</v>
      </c>
      <c r="B151" s="1">
        <v>32195</v>
      </c>
      <c r="C151" s="1">
        <v>648</v>
      </c>
      <c r="D151" s="1">
        <v>19</v>
      </c>
      <c r="E151">
        <v>22</v>
      </c>
      <c r="F151" s="1">
        <v>1</v>
      </c>
    </row>
    <row r="152" spans="1:6" x14ac:dyDescent="0.3">
      <c r="A152" s="1">
        <v>151</v>
      </c>
      <c r="B152" s="1">
        <v>32244</v>
      </c>
      <c r="C152" s="1">
        <v>649</v>
      </c>
      <c r="D152" s="1">
        <v>18</v>
      </c>
      <c r="E152">
        <v>22</v>
      </c>
      <c r="F152" s="1">
        <v>1</v>
      </c>
    </row>
    <row r="153" spans="1:6" x14ac:dyDescent="0.3">
      <c r="A153" s="1">
        <v>152</v>
      </c>
      <c r="B153" s="1">
        <v>32524</v>
      </c>
      <c r="C153" s="1">
        <v>654</v>
      </c>
      <c r="D153" s="1">
        <v>48</v>
      </c>
      <c r="E153">
        <v>22</v>
      </c>
      <c r="F153" s="1">
        <v>1</v>
      </c>
    </row>
    <row r="154" spans="1:6" x14ac:dyDescent="0.3">
      <c r="A154" s="1">
        <v>153</v>
      </c>
      <c r="B154" s="1">
        <v>32586</v>
      </c>
      <c r="C154" s="1">
        <v>656</v>
      </c>
      <c r="D154" s="1">
        <v>10</v>
      </c>
      <c r="E154">
        <v>22</v>
      </c>
      <c r="F154" s="1">
        <v>1</v>
      </c>
    </row>
    <row r="155" spans="1:6" x14ac:dyDescent="0.3">
      <c r="A155" s="1">
        <v>154</v>
      </c>
      <c r="B155" s="1">
        <v>32874</v>
      </c>
      <c r="C155" s="1">
        <v>661</v>
      </c>
      <c r="D155" s="1">
        <v>48</v>
      </c>
      <c r="E155">
        <v>22</v>
      </c>
      <c r="F155" s="1">
        <v>1</v>
      </c>
    </row>
    <row r="156" spans="1:6" x14ac:dyDescent="0.3">
      <c r="A156" s="1">
        <v>155</v>
      </c>
      <c r="B156" s="1">
        <v>32917</v>
      </c>
      <c r="C156" s="1">
        <v>662</v>
      </c>
      <c r="D156" s="1">
        <v>41</v>
      </c>
      <c r="E156">
        <v>22</v>
      </c>
      <c r="F156" s="1">
        <v>1</v>
      </c>
    </row>
    <row r="157" spans="1:6" x14ac:dyDescent="0.3">
      <c r="A157" s="1">
        <v>156</v>
      </c>
      <c r="B157" s="1">
        <v>32938</v>
      </c>
      <c r="C157" s="1">
        <v>663</v>
      </c>
      <c r="D157" s="1">
        <v>12</v>
      </c>
      <c r="E157">
        <v>22</v>
      </c>
      <c r="F157" s="1">
        <v>1</v>
      </c>
    </row>
    <row r="158" spans="1:6" x14ac:dyDescent="0.3">
      <c r="A158" s="1">
        <v>157</v>
      </c>
      <c r="B158" s="1">
        <v>32992</v>
      </c>
      <c r="C158" s="1">
        <v>664</v>
      </c>
      <c r="D158" s="1">
        <v>16</v>
      </c>
      <c r="E158">
        <v>22</v>
      </c>
      <c r="F158" s="1">
        <v>1</v>
      </c>
    </row>
    <row r="159" spans="1:6" x14ac:dyDescent="0.3">
      <c r="A159" s="1">
        <v>158</v>
      </c>
      <c r="B159" s="1">
        <v>33463</v>
      </c>
      <c r="C159" s="1">
        <v>673</v>
      </c>
      <c r="D159" s="1">
        <v>37</v>
      </c>
      <c r="E159">
        <v>23</v>
      </c>
      <c r="F159" s="1">
        <v>1</v>
      </c>
    </row>
    <row r="160" spans="1:6" x14ac:dyDescent="0.3">
      <c r="A160" s="1">
        <v>159</v>
      </c>
      <c r="B160" s="1">
        <v>33513</v>
      </c>
      <c r="C160" s="1">
        <v>674</v>
      </c>
      <c r="D160" s="1">
        <v>37</v>
      </c>
      <c r="E160">
        <v>23</v>
      </c>
      <c r="F160" s="1">
        <v>1</v>
      </c>
    </row>
    <row r="161" spans="1:6" x14ac:dyDescent="0.3">
      <c r="A161" s="1">
        <v>160</v>
      </c>
      <c r="B161" s="1">
        <v>33739</v>
      </c>
      <c r="C161" s="1">
        <v>679</v>
      </c>
      <c r="D161" s="1">
        <v>13</v>
      </c>
      <c r="E161">
        <v>23</v>
      </c>
      <c r="F161" s="1">
        <v>1</v>
      </c>
    </row>
    <row r="162" spans="1:6" x14ac:dyDescent="0.3">
      <c r="A162" s="1">
        <v>161</v>
      </c>
      <c r="B162" s="1">
        <v>34003</v>
      </c>
      <c r="C162" s="1">
        <v>684</v>
      </c>
      <c r="D162" s="1">
        <v>27</v>
      </c>
      <c r="E162">
        <v>23</v>
      </c>
      <c r="F162" s="1">
        <v>1</v>
      </c>
    </row>
    <row r="163" spans="1:6" x14ac:dyDescent="0.3">
      <c r="A163" s="1">
        <v>162</v>
      </c>
      <c r="B163" s="1">
        <v>34223</v>
      </c>
      <c r="C163" s="1">
        <v>688</v>
      </c>
      <c r="D163" s="1">
        <v>47</v>
      </c>
      <c r="E163">
        <v>23</v>
      </c>
      <c r="F163" s="1">
        <v>1</v>
      </c>
    </row>
    <row r="164" spans="1:6" x14ac:dyDescent="0.3">
      <c r="A164" s="1">
        <v>163</v>
      </c>
      <c r="B164" s="1">
        <v>34224</v>
      </c>
      <c r="C164" s="1">
        <v>688</v>
      </c>
      <c r="D164" s="1">
        <v>48</v>
      </c>
      <c r="E164">
        <v>23</v>
      </c>
      <c r="F164" s="1">
        <v>1</v>
      </c>
    </row>
    <row r="165" spans="1:6" x14ac:dyDescent="0.3">
      <c r="A165" s="1">
        <v>164</v>
      </c>
      <c r="B165" s="1">
        <v>34292</v>
      </c>
      <c r="C165" s="1">
        <v>690</v>
      </c>
      <c r="D165" s="1">
        <v>16</v>
      </c>
      <c r="E165">
        <v>23</v>
      </c>
      <c r="F165" s="1">
        <v>1</v>
      </c>
    </row>
    <row r="166" spans="1:6" x14ac:dyDescent="0.3">
      <c r="A166" s="1">
        <v>165</v>
      </c>
      <c r="B166" s="1">
        <v>34823</v>
      </c>
      <c r="C166" s="1">
        <v>700</v>
      </c>
      <c r="D166" s="1">
        <v>47</v>
      </c>
      <c r="E166">
        <v>24</v>
      </c>
      <c r="F166" s="1">
        <v>1</v>
      </c>
    </row>
    <row r="167" spans="1:6" x14ac:dyDescent="0.3">
      <c r="A167" s="1">
        <v>166</v>
      </c>
      <c r="B167" s="1">
        <v>35051</v>
      </c>
      <c r="C167" s="1">
        <v>705</v>
      </c>
      <c r="D167" s="1">
        <v>25</v>
      </c>
      <c r="E167">
        <v>24</v>
      </c>
      <c r="F167" s="1">
        <v>1</v>
      </c>
    </row>
    <row r="168" spans="1:6" x14ac:dyDescent="0.3">
      <c r="A168" s="1">
        <v>167</v>
      </c>
      <c r="B168" s="1">
        <v>35374</v>
      </c>
      <c r="C168" s="1">
        <v>711</v>
      </c>
      <c r="D168" s="1">
        <v>48</v>
      </c>
      <c r="E168">
        <v>24</v>
      </c>
      <c r="F168" s="1">
        <v>1</v>
      </c>
    </row>
    <row r="169" spans="1:6" x14ac:dyDescent="0.3">
      <c r="A169" s="1">
        <v>168</v>
      </c>
      <c r="B169" s="1">
        <v>35729</v>
      </c>
      <c r="C169" s="1">
        <v>719</v>
      </c>
      <c r="D169" s="1">
        <v>3</v>
      </c>
      <c r="E169">
        <v>24</v>
      </c>
      <c r="F169" s="1">
        <v>1</v>
      </c>
    </row>
    <row r="170" spans="1:6" x14ac:dyDescent="0.3">
      <c r="A170" s="1">
        <v>169</v>
      </c>
      <c r="B170" s="1">
        <v>35849</v>
      </c>
      <c r="C170" s="1">
        <v>721</v>
      </c>
      <c r="D170" s="1">
        <v>23</v>
      </c>
      <c r="E170">
        <v>24</v>
      </c>
      <c r="F170" s="1">
        <v>1</v>
      </c>
    </row>
    <row r="171" spans="1:6" x14ac:dyDescent="0.3">
      <c r="A171" s="1">
        <v>170</v>
      </c>
      <c r="B171" s="1">
        <v>36157</v>
      </c>
      <c r="C171" s="1">
        <v>727</v>
      </c>
      <c r="D171" s="1">
        <v>31</v>
      </c>
      <c r="E171">
        <v>25</v>
      </c>
      <c r="F171" s="1">
        <v>1</v>
      </c>
    </row>
    <row r="172" spans="1:6" x14ac:dyDescent="0.3">
      <c r="A172" s="1">
        <v>171</v>
      </c>
      <c r="B172" s="1">
        <v>36279</v>
      </c>
      <c r="C172" s="1">
        <v>730</v>
      </c>
      <c r="D172" s="1">
        <v>3</v>
      </c>
      <c r="E172">
        <v>25</v>
      </c>
      <c r="F172" s="1">
        <v>1</v>
      </c>
    </row>
    <row r="173" spans="1:6" x14ac:dyDescent="0.3">
      <c r="A173" s="1">
        <v>172</v>
      </c>
      <c r="B173" s="1">
        <v>36399</v>
      </c>
      <c r="C173" s="1">
        <v>732</v>
      </c>
      <c r="D173" s="1">
        <v>23</v>
      </c>
      <c r="E173">
        <v>25</v>
      </c>
      <c r="F173" s="1">
        <v>1</v>
      </c>
    </row>
    <row r="174" spans="1:6" x14ac:dyDescent="0.3">
      <c r="A174" s="1">
        <v>173</v>
      </c>
      <c r="B174" s="1">
        <v>36824</v>
      </c>
      <c r="C174" s="1">
        <v>740</v>
      </c>
      <c r="D174" s="1">
        <v>49</v>
      </c>
      <c r="E174">
        <v>25</v>
      </c>
      <c r="F174" s="1">
        <v>1</v>
      </c>
    </row>
    <row r="175" spans="1:6" x14ac:dyDescent="0.3">
      <c r="A175" s="1">
        <v>174</v>
      </c>
      <c r="B175" s="1">
        <v>37172</v>
      </c>
      <c r="C175" s="1">
        <v>747</v>
      </c>
      <c r="D175" s="1">
        <v>47</v>
      </c>
      <c r="E175">
        <v>25</v>
      </c>
      <c r="F175" s="1">
        <v>1</v>
      </c>
    </row>
    <row r="176" spans="1:6" x14ac:dyDescent="0.3">
      <c r="A176" s="1">
        <v>175</v>
      </c>
      <c r="B176" s="1">
        <v>37401</v>
      </c>
      <c r="C176" s="1">
        <v>752</v>
      </c>
      <c r="D176" s="1">
        <v>26</v>
      </c>
      <c r="E176">
        <v>25</v>
      </c>
      <c r="F176" s="1">
        <v>1</v>
      </c>
    </row>
    <row r="177" spans="1:6" x14ac:dyDescent="0.3">
      <c r="A177" s="1">
        <v>176</v>
      </c>
      <c r="B177" s="1">
        <v>37417</v>
      </c>
      <c r="C177" s="1">
        <v>752</v>
      </c>
      <c r="D177" s="1">
        <v>42</v>
      </c>
      <c r="E177">
        <v>25</v>
      </c>
      <c r="F177" s="1">
        <v>1</v>
      </c>
    </row>
    <row r="178" spans="1:6" x14ac:dyDescent="0.3">
      <c r="A178" s="1">
        <v>177</v>
      </c>
      <c r="B178" s="1">
        <v>37776</v>
      </c>
      <c r="C178" s="1">
        <v>760</v>
      </c>
      <c r="D178" s="1">
        <v>1</v>
      </c>
      <c r="E178">
        <v>26</v>
      </c>
      <c r="F178" s="1">
        <v>1</v>
      </c>
    </row>
    <row r="179" spans="1:6" x14ac:dyDescent="0.3">
      <c r="A179" s="1">
        <v>178</v>
      </c>
      <c r="B179" s="1">
        <v>37921</v>
      </c>
      <c r="C179" s="1">
        <v>762</v>
      </c>
      <c r="D179" s="1">
        <v>46</v>
      </c>
      <c r="E179">
        <v>26</v>
      </c>
      <c r="F179" s="1">
        <v>1</v>
      </c>
    </row>
    <row r="180" spans="1:6" x14ac:dyDescent="0.3">
      <c r="A180" s="1">
        <v>179</v>
      </c>
      <c r="B180" s="1">
        <v>38233</v>
      </c>
      <c r="C180" s="1">
        <v>769</v>
      </c>
      <c r="D180" s="1">
        <v>8</v>
      </c>
      <c r="E180">
        <v>26</v>
      </c>
      <c r="F180" s="1">
        <v>1</v>
      </c>
    </row>
    <row r="181" spans="1:6" x14ac:dyDescent="0.3">
      <c r="A181" s="1">
        <v>180</v>
      </c>
      <c r="B181" s="1">
        <v>38583</v>
      </c>
      <c r="C181" s="1">
        <v>776</v>
      </c>
      <c r="D181" s="1">
        <v>8</v>
      </c>
      <c r="E181">
        <v>26</v>
      </c>
      <c r="F181" s="1">
        <v>1</v>
      </c>
    </row>
    <row r="182" spans="1:6" x14ac:dyDescent="0.3">
      <c r="A182" s="1">
        <v>181</v>
      </c>
      <c r="B182" s="1">
        <v>39177</v>
      </c>
      <c r="C182" s="1">
        <v>788</v>
      </c>
      <c r="D182" s="1">
        <v>2</v>
      </c>
      <c r="E182">
        <v>27</v>
      </c>
      <c r="F182" s="1">
        <v>1</v>
      </c>
    </row>
    <row r="183" spans="1:6" x14ac:dyDescent="0.3">
      <c r="A183" s="1">
        <v>182</v>
      </c>
      <c r="B183" s="1">
        <v>39264</v>
      </c>
      <c r="C183" s="1">
        <v>789</v>
      </c>
      <c r="D183" s="1">
        <v>39</v>
      </c>
      <c r="E183">
        <v>27</v>
      </c>
      <c r="F183" s="1">
        <v>1</v>
      </c>
    </row>
    <row r="184" spans="1:6" x14ac:dyDescent="0.3">
      <c r="A184" s="1">
        <v>183</v>
      </c>
      <c r="B184" s="1">
        <v>39635</v>
      </c>
      <c r="C184" s="1">
        <v>797</v>
      </c>
      <c r="D184" s="1">
        <v>10</v>
      </c>
      <c r="E184">
        <v>27</v>
      </c>
      <c r="F184" s="1">
        <v>1</v>
      </c>
    </row>
    <row r="185" spans="1:6" x14ac:dyDescent="0.3">
      <c r="A185" s="1">
        <v>184</v>
      </c>
      <c r="B185" s="1">
        <v>39725</v>
      </c>
      <c r="C185" s="1">
        <v>798</v>
      </c>
      <c r="D185" s="1">
        <v>50</v>
      </c>
      <c r="E185">
        <v>27</v>
      </c>
      <c r="F185" s="1">
        <v>1</v>
      </c>
    </row>
    <row r="186" spans="1:6" x14ac:dyDescent="0.3">
      <c r="A186" s="1">
        <v>185</v>
      </c>
      <c r="B186" s="1">
        <v>40050</v>
      </c>
      <c r="C186" s="1">
        <v>805</v>
      </c>
      <c r="D186" s="1">
        <v>25</v>
      </c>
      <c r="E186">
        <v>27</v>
      </c>
      <c r="F186" s="1">
        <v>1</v>
      </c>
    </row>
    <row r="187" spans="1:6" x14ac:dyDescent="0.3">
      <c r="A187" s="1">
        <v>186</v>
      </c>
      <c r="B187" s="1">
        <v>40165</v>
      </c>
      <c r="C187" s="1">
        <v>807</v>
      </c>
      <c r="D187" s="1">
        <v>40</v>
      </c>
      <c r="E187">
        <v>27</v>
      </c>
      <c r="F187" s="1">
        <v>1</v>
      </c>
    </row>
    <row r="188" spans="1:6" x14ac:dyDescent="0.3">
      <c r="A188" s="1">
        <v>187</v>
      </c>
      <c r="B188" s="1">
        <v>40578</v>
      </c>
      <c r="C188" s="1">
        <v>816</v>
      </c>
      <c r="D188" s="1">
        <v>3</v>
      </c>
      <c r="E188">
        <v>28</v>
      </c>
      <c r="F188" s="1">
        <v>1</v>
      </c>
    </row>
    <row r="189" spans="1:6" x14ac:dyDescent="0.3">
      <c r="A189" s="1">
        <v>188</v>
      </c>
      <c r="B189" s="1">
        <v>40912</v>
      </c>
      <c r="C189" s="1">
        <v>822</v>
      </c>
      <c r="D189" s="1">
        <v>37</v>
      </c>
      <c r="E189">
        <v>28</v>
      </c>
      <c r="F189" s="1">
        <v>1</v>
      </c>
    </row>
    <row r="190" spans="1:6" x14ac:dyDescent="0.3">
      <c r="A190" s="1">
        <v>189</v>
      </c>
      <c r="B190" s="1">
        <v>41104</v>
      </c>
      <c r="C190" s="1">
        <v>826</v>
      </c>
      <c r="D190" s="1">
        <v>29</v>
      </c>
      <c r="E190">
        <v>28</v>
      </c>
      <c r="F190" s="1">
        <v>1</v>
      </c>
    </row>
    <row r="191" spans="1:6" x14ac:dyDescent="0.3">
      <c r="A191" s="1">
        <v>190</v>
      </c>
      <c r="B191" s="1">
        <v>41238</v>
      </c>
      <c r="C191" s="1">
        <v>829</v>
      </c>
      <c r="D191" s="1">
        <v>13</v>
      </c>
      <c r="E191">
        <v>28</v>
      </c>
      <c r="F191" s="1">
        <v>1</v>
      </c>
    </row>
    <row r="192" spans="1:6" x14ac:dyDescent="0.3">
      <c r="A192" s="1">
        <v>191</v>
      </c>
      <c r="B192" s="1">
        <v>42066</v>
      </c>
      <c r="C192" s="1">
        <v>845</v>
      </c>
      <c r="D192" s="1">
        <v>43</v>
      </c>
      <c r="E192">
        <v>28</v>
      </c>
      <c r="F192" s="1">
        <v>1</v>
      </c>
    </row>
    <row r="193" spans="1:6" x14ac:dyDescent="0.3">
      <c r="A193" s="1">
        <v>192</v>
      </c>
      <c r="B193" s="1">
        <v>42149</v>
      </c>
      <c r="C193" s="1">
        <v>847</v>
      </c>
      <c r="D193" s="1">
        <v>26</v>
      </c>
      <c r="E193">
        <v>29</v>
      </c>
      <c r="F193" s="1">
        <v>1</v>
      </c>
    </row>
    <row r="194" spans="1:6" x14ac:dyDescent="0.3">
      <c r="A194" s="1">
        <v>193</v>
      </c>
      <c r="B194" s="1">
        <v>42258</v>
      </c>
      <c r="C194" s="1">
        <v>849</v>
      </c>
      <c r="D194" s="1">
        <v>35</v>
      </c>
      <c r="E194">
        <v>29</v>
      </c>
      <c r="F194" s="1">
        <v>1</v>
      </c>
    </row>
    <row r="195" spans="1:6" x14ac:dyDescent="0.3">
      <c r="A195" s="1">
        <v>194</v>
      </c>
      <c r="B195" s="1">
        <v>42440</v>
      </c>
      <c r="C195" s="1">
        <v>853</v>
      </c>
      <c r="D195" s="1">
        <v>17</v>
      </c>
      <c r="E195">
        <v>29</v>
      </c>
      <c r="F195" s="1">
        <v>1</v>
      </c>
    </row>
    <row r="196" spans="1:6" x14ac:dyDescent="0.3">
      <c r="A196" s="1">
        <v>195</v>
      </c>
      <c r="B196" s="1">
        <v>42881</v>
      </c>
      <c r="C196" s="1">
        <v>862</v>
      </c>
      <c r="D196" s="1">
        <v>8</v>
      </c>
      <c r="E196">
        <v>29</v>
      </c>
      <c r="F196" s="1">
        <v>1</v>
      </c>
    </row>
    <row r="197" spans="1:6" x14ac:dyDescent="0.3">
      <c r="A197" s="1">
        <v>196</v>
      </c>
      <c r="B197" s="1">
        <v>43348</v>
      </c>
      <c r="C197" s="1">
        <v>871</v>
      </c>
      <c r="D197" s="1">
        <v>25</v>
      </c>
      <c r="E197">
        <v>29</v>
      </c>
      <c r="F197" s="1">
        <v>1</v>
      </c>
    </row>
    <row r="198" spans="1:6" x14ac:dyDescent="0.3">
      <c r="A198" s="1">
        <v>197</v>
      </c>
      <c r="B198" s="1">
        <v>43584</v>
      </c>
      <c r="C198" s="1">
        <v>876</v>
      </c>
      <c r="D198" s="1">
        <v>11</v>
      </c>
      <c r="E198">
        <v>30</v>
      </c>
      <c r="F198" s="1">
        <v>1</v>
      </c>
    </row>
    <row r="199" spans="1:6" x14ac:dyDescent="0.3">
      <c r="A199" s="1">
        <v>198</v>
      </c>
      <c r="B199" s="1">
        <v>43708</v>
      </c>
      <c r="C199" s="1">
        <v>878</v>
      </c>
      <c r="D199" s="1">
        <v>36</v>
      </c>
      <c r="E199">
        <v>30</v>
      </c>
      <c r="F199" s="1">
        <v>1</v>
      </c>
    </row>
    <row r="200" spans="1:6" x14ac:dyDescent="0.3">
      <c r="A200" s="1">
        <v>199</v>
      </c>
      <c r="B200" s="1">
        <v>43944</v>
      </c>
      <c r="C200" s="1">
        <v>883</v>
      </c>
      <c r="D200" s="1">
        <v>22</v>
      </c>
      <c r="E200">
        <v>30</v>
      </c>
      <c r="F200" s="1">
        <v>1</v>
      </c>
    </row>
    <row r="201" spans="1:6" x14ac:dyDescent="0.3">
      <c r="A201" s="1">
        <v>200</v>
      </c>
      <c r="B201" s="1">
        <v>44269</v>
      </c>
      <c r="C201" s="1">
        <v>889</v>
      </c>
      <c r="D201" s="1">
        <v>47</v>
      </c>
      <c r="E201">
        <v>30</v>
      </c>
      <c r="F201" s="1">
        <v>1</v>
      </c>
    </row>
    <row r="202" spans="1:6" x14ac:dyDescent="0.3">
      <c r="A202" s="1">
        <v>201</v>
      </c>
      <c r="B202" s="1">
        <v>44929</v>
      </c>
      <c r="C202" s="1">
        <v>903</v>
      </c>
      <c r="D202" s="1">
        <v>7</v>
      </c>
      <c r="E202">
        <v>30</v>
      </c>
      <c r="F202" s="1">
        <v>1</v>
      </c>
    </row>
    <row r="203" spans="1:6" x14ac:dyDescent="0.3">
      <c r="A203" s="1">
        <v>202</v>
      </c>
      <c r="B203" s="1">
        <v>45131</v>
      </c>
      <c r="C203" s="1">
        <v>907</v>
      </c>
      <c r="D203" s="1">
        <v>9</v>
      </c>
      <c r="E203">
        <v>31</v>
      </c>
      <c r="F203" s="1">
        <v>1</v>
      </c>
    </row>
    <row r="204" spans="1:6" x14ac:dyDescent="0.3">
      <c r="A204" s="1">
        <v>203</v>
      </c>
      <c r="B204" s="1">
        <v>45316</v>
      </c>
      <c r="C204" s="1">
        <v>910</v>
      </c>
      <c r="D204" s="1">
        <v>44</v>
      </c>
      <c r="E204">
        <v>31</v>
      </c>
      <c r="F204" s="1">
        <v>1</v>
      </c>
    </row>
    <row r="205" spans="1:6" x14ac:dyDescent="0.3">
      <c r="A205" s="1">
        <v>204</v>
      </c>
      <c r="B205" s="1">
        <v>45352</v>
      </c>
      <c r="C205" s="1">
        <v>911</v>
      </c>
      <c r="D205" s="1">
        <v>30</v>
      </c>
      <c r="E205">
        <v>31</v>
      </c>
      <c r="F205" s="1">
        <v>1</v>
      </c>
    </row>
    <row r="206" spans="1:6" x14ac:dyDescent="0.3">
      <c r="A206" s="1">
        <v>205</v>
      </c>
      <c r="B206" s="1">
        <v>45460</v>
      </c>
      <c r="C206" s="1">
        <v>913</v>
      </c>
      <c r="D206" s="1">
        <v>38</v>
      </c>
      <c r="E206">
        <v>31</v>
      </c>
      <c r="F206" s="1">
        <v>1</v>
      </c>
    </row>
    <row r="207" spans="1:6" x14ac:dyDescent="0.3">
      <c r="A207" s="1">
        <v>206</v>
      </c>
      <c r="B207" s="1">
        <v>45544</v>
      </c>
      <c r="C207" s="1">
        <v>915</v>
      </c>
      <c r="D207" s="1">
        <v>22</v>
      </c>
      <c r="E207">
        <v>31</v>
      </c>
      <c r="F207" s="1">
        <v>1</v>
      </c>
    </row>
    <row r="208" spans="1:6" x14ac:dyDescent="0.3">
      <c r="A208" s="1">
        <v>207</v>
      </c>
      <c r="B208" s="1">
        <v>45956</v>
      </c>
      <c r="C208" s="1">
        <v>923</v>
      </c>
      <c r="D208" s="1">
        <v>34</v>
      </c>
      <c r="E208">
        <v>31</v>
      </c>
      <c r="F208" s="1">
        <v>1</v>
      </c>
    </row>
    <row r="209" spans="1:6" x14ac:dyDescent="0.3">
      <c r="A209" s="1">
        <v>208</v>
      </c>
      <c r="B209" s="1">
        <v>46112</v>
      </c>
      <c r="C209" s="1">
        <v>926</v>
      </c>
      <c r="D209" s="1">
        <v>42</v>
      </c>
      <c r="E209">
        <v>31</v>
      </c>
      <c r="F209" s="1">
        <v>1</v>
      </c>
    </row>
    <row r="210" spans="1:6" x14ac:dyDescent="0.3">
      <c r="A210" s="1">
        <v>209</v>
      </c>
      <c r="B210" s="1">
        <v>46600</v>
      </c>
      <c r="C210" s="1">
        <v>936</v>
      </c>
      <c r="D210" s="1">
        <v>30</v>
      </c>
      <c r="E210">
        <v>32</v>
      </c>
      <c r="F210" s="1">
        <v>1</v>
      </c>
    </row>
    <row r="211" spans="1:6" x14ac:dyDescent="0.3">
      <c r="A211" s="1">
        <v>210</v>
      </c>
      <c r="B211" s="1">
        <v>47111</v>
      </c>
      <c r="C211" s="1">
        <v>946</v>
      </c>
      <c r="D211" s="1">
        <v>41</v>
      </c>
      <c r="E211">
        <v>32</v>
      </c>
      <c r="F211" s="1">
        <v>1</v>
      </c>
    </row>
    <row r="212" spans="1:6" x14ac:dyDescent="0.3">
      <c r="A212" s="1">
        <v>211</v>
      </c>
      <c r="B212" s="1">
        <v>47128</v>
      </c>
      <c r="C212" s="1">
        <v>947</v>
      </c>
      <c r="D212" s="1">
        <v>8</v>
      </c>
      <c r="E212">
        <v>32</v>
      </c>
      <c r="F212" s="1">
        <v>1</v>
      </c>
    </row>
    <row r="213" spans="1:6" x14ac:dyDescent="0.3">
      <c r="A213" s="1">
        <v>212</v>
      </c>
      <c r="B213" s="1">
        <v>48002</v>
      </c>
      <c r="C213" s="1">
        <v>967</v>
      </c>
      <c r="D213" s="1">
        <v>50</v>
      </c>
      <c r="E213">
        <v>33</v>
      </c>
      <c r="F213" s="1">
        <v>1</v>
      </c>
    </row>
    <row r="214" spans="1:6" x14ac:dyDescent="0.3">
      <c r="A214" s="1">
        <v>213</v>
      </c>
      <c r="B214" s="1">
        <v>48115</v>
      </c>
      <c r="C214" s="1">
        <v>969</v>
      </c>
      <c r="D214" s="1">
        <v>21</v>
      </c>
      <c r="E214">
        <v>33</v>
      </c>
      <c r="F214" s="1">
        <v>1</v>
      </c>
    </row>
    <row r="215" spans="1:6" x14ac:dyDescent="0.3">
      <c r="A215" s="1">
        <v>214</v>
      </c>
      <c r="B215" s="1">
        <v>48144</v>
      </c>
      <c r="C215" s="1">
        <v>970</v>
      </c>
      <c r="D215" s="1">
        <v>18</v>
      </c>
      <c r="E215">
        <v>33</v>
      </c>
      <c r="F215" s="1">
        <v>1</v>
      </c>
    </row>
    <row r="216" spans="1:6" x14ac:dyDescent="0.3">
      <c r="A216" s="1">
        <v>215</v>
      </c>
      <c r="B216" s="1">
        <v>48457</v>
      </c>
      <c r="C216" s="1">
        <v>980</v>
      </c>
      <c r="D216" s="1">
        <v>40</v>
      </c>
      <c r="E216">
        <v>33</v>
      </c>
      <c r="F216" s="1">
        <v>1</v>
      </c>
    </row>
    <row r="217" spans="1:6" x14ac:dyDescent="0.3">
      <c r="A217" s="1">
        <v>216</v>
      </c>
      <c r="B217" s="1">
        <v>350</v>
      </c>
      <c r="C217" s="1">
        <v>9</v>
      </c>
      <c r="D217" s="1">
        <v>3</v>
      </c>
      <c r="E217">
        <v>1</v>
      </c>
      <c r="F217" s="1">
        <v>2</v>
      </c>
    </row>
    <row r="218" spans="1:6" x14ac:dyDescent="0.3">
      <c r="A218" s="1">
        <v>217</v>
      </c>
      <c r="B218" s="1">
        <v>1105</v>
      </c>
      <c r="C218" s="1">
        <v>24</v>
      </c>
      <c r="D218" s="1">
        <v>12</v>
      </c>
      <c r="E218">
        <v>1</v>
      </c>
      <c r="F218" s="1">
        <v>2</v>
      </c>
    </row>
    <row r="219" spans="1:6" x14ac:dyDescent="0.3">
      <c r="A219" s="1">
        <v>218</v>
      </c>
      <c r="B219" s="1">
        <v>1396</v>
      </c>
      <c r="C219" s="1">
        <v>30</v>
      </c>
      <c r="D219" s="1">
        <v>3</v>
      </c>
      <c r="E219">
        <v>1</v>
      </c>
      <c r="F219" s="1">
        <v>2</v>
      </c>
    </row>
    <row r="220" spans="1:6" x14ac:dyDescent="0.3">
      <c r="A220" s="1">
        <v>219</v>
      </c>
      <c r="B220" s="1">
        <v>1753</v>
      </c>
      <c r="C220" s="1">
        <v>37</v>
      </c>
      <c r="D220" s="1">
        <v>10</v>
      </c>
      <c r="E220">
        <v>2</v>
      </c>
      <c r="F220" s="1">
        <v>2</v>
      </c>
    </row>
    <row r="221" spans="1:6" x14ac:dyDescent="0.3">
      <c r="A221" s="1">
        <v>220</v>
      </c>
      <c r="B221" s="1">
        <v>3429</v>
      </c>
      <c r="C221" s="1">
        <v>70</v>
      </c>
      <c r="D221" s="1">
        <v>37</v>
      </c>
      <c r="E221">
        <v>3</v>
      </c>
      <c r="F221" s="1">
        <v>2</v>
      </c>
    </row>
    <row r="222" spans="1:6" x14ac:dyDescent="0.3">
      <c r="A222" s="1">
        <v>221</v>
      </c>
      <c r="B222" s="1">
        <v>3552</v>
      </c>
      <c r="C222" s="1">
        <v>73</v>
      </c>
      <c r="D222" s="1">
        <v>10</v>
      </c>
      <c r="E222">
        <v>3</v>
      </c>
      <c r="F222" s="1">
        <v>2</v>
      </c>
    </row>
    <row r="223" spans="1:6" x14ac:dyDescent="0.3">
      <c r="A223" s="1">
        <v>222</v>
      </c>
      <c r="B223" s="1">
        <v>4187</v>
      </c>
      <c r="C223" s="1">
        <v>85</v>
      </c>
      <c r="D223" s="1">
        <v>47</v>
      </c>
      <c r="E223">
        <v>3</v>
      </c>
      <c r="F223" s="1">
        <v>2</v>
      </c>
    </row>
    <row r="224" spans="1:6" x14ac:dyDescent="0.3">
      <c r="A224" s="1">
        <v>223</v>
      </c>
      <c r="B224" s="1">
        <v>4924</v>
      </c>
      <c r="C224" s="1">
        <v>100</v>
      </c>
      <c r="D224" s="1">
        <v>34</v>
      </c>
      <c r="E224">
        <v>4</v>
      </c>
      <c r="F224" s="1">
        <v>2</v>
      </c>
    </row>
    <row r="225" spans="1:6" x14ac:dyDescent="0.3">
      <c r="A225" s="1">
        <v>224</v>
      </c>
      <c r="B225" s="1">
        <v>4998</v>
      </c>
      <c r="C225" s="1">
        <v>102</v>
      </c>
      <c r="D225" s="1">
        <v>8</v>
      </c>
      <c r="E225">
        <v>4</v>
      </c>
      <c r="F225" s="1">
        <v>2</v>
      </c>
    </row>
    <row r="226" spans="1:6" x14ac:dyDescent="0.3">
      <c r="A226" s="1">
        <v>225</v>
      </c>
      <c r="B226" s="1">
        <v>6287</v>
      </c>
      <c r="C226" s="1">
        <v>127</v>
      </c>
      <c r="D226" s="1">
        <v>47</v>
      </c>
      <c r="E226">
        <v>5</v>
      </c>
      <c r="F226" s="1">
        <v>2</v>
      </c>
    </row>
    <row r="227" spans="1:6" x14ac:dyDescent="0.3">
      <c r="A227" s="1">
        <v>226</v>
      </c>
      <c r="B227" s="1">
        <v>6776</v>
      </c>
      <c r="C227" s="1">
        <v>137</v>
      </c>
      <c r="D227" s="1">
        <v>36</v>
      </c>
      <c r="E227">
        <v>5</v>
      </c>
      <c r="F227" s="1">
        <v>2</v>
      </c>
    </row>
    <row r="228" spans="1:6" x14ac:dyDescent="0.3">
      <c r="A228" s="1">
        <v>227</v>
      </c>
      <c r="B228" s="1">
        <v>7232</v>
      </c>
      <c r="C228" s="1">
        <v>146</v>
      </c>
      <c r="D228" s="1">
        <v>42</v>
      </c>
      <c r="E228">
        <v>5</v>
      </c>
      <c r="F228" s="1">
        <v>2</v>
      </c>
    </row>
    <row r="229" spans="1:6" x14ac:dyDescent="0.3">
      <c r="A229" s="1">
        <v>228</v>
      </c>
      <c r="B229" s="1">
        <v>7574</v>
      </c>
      <c r="C229" s="1">
        <v>153</v>
      </c>
      <c r="D229" s="1">
        <v>34</v>
      </c>
      <c r="E229">
        <v>6</v>
      </c>
      <c r="F229" s="1">
        <v>2</v>
      </c>
    </row>
    <row r="230" spans="1:6" x14ac:dyDescent="0.3">
      <c r="A230" s="1">
        <v>229</v>
      </c>
      <c r="B230" s="1">
        <v>7917</v>
      </c>
      <c r="C230" s="1">
        <v>160</v>
      </c>
      <c r="D230" s="1">
        <v>27</v>
      </c>
      <c r="E230">
        <v>6</v>
      </c>
      <c r="F230" s="1">
        <v>2</v>
      </c>
    </row>
    <row r="231" spans="1:6" x14ac:dyDescent="0.3">
      <c r="A231" s="1">
        <v>230</v>
      </c>
      <c r="B231" s="1">
        <v>8229</v>
      </c>
      <c r="C231" s="1">
        <v>166</v>
      </c>
      <c r="D231" s="1">
        <v>40</v>
      </c>
      <c r="E231">
        <v>6</v>
      </c>
      <c r="F231" s="1">
        <v>2</v>
      </c>
    </row>
    <row r="232" spans="1:6" x14ac:dyDescent="0.3">
      <c r="A232" s="1">
        <v>231</v>
      </c>
      <c r="B232" s="1">
        <v>8760</v>
      </c>
      <c r="C232" s="1">
        <v>177</v>
      </c>
      <c r="D232" s="1">
        <v>21</v>
      </c>
      <c r="E232">
        <v>6</v>
      </c>
      <c r="F232" s="1">
        <v>2</v>
      </c>
    </row>
    <row r="233" spans="1:6" x14ac:dyDescent="0.3">
      <c r="A233" s="1">
        <v>232</v>
      </c>
      <c r="B233" s="1">
        <v>9413</v>
      </c>
      <c r="C233" s="1">
        <v>190</v>
      </c>
      <c r="D233" s="1">
        <v>25</v>
      </c>
      <c r="E233">
        <v>7</v>
      </c>
      <c r="F233" s="1">
        <v>2</v>
      </c>
    </row>
    <row r="234" spans="1:6" x14ac:dyDescent="0.3">
      <c r="A234" s="1">
        <v>233</v>
      </c>
      <c r="B234" s="1">
        <v>9446</v>
      </c>
      <c r="C234" s="1">
        <v>191</v>
      </c>
      <c r="D234" s="1">
        <v>8</v>
      </c>
      <c r="E234">
        <v>7</v>
      </c>
      <c r="F234" s="1">
        <v>2</v>
      </c>
    </row>
    <row r="235" spans="1:6" x14ac:dyDescent="0.3">
      <c r="A235" s="1">
        <v>234</v>
      </c>
      <c r="B235" s="1">
        <v>9450</v>
      </c>
      <c r="C235" s="1">
        <v>191</v>
      </c>
      <c r="D235" s="1">
        <v>12</v>
      </c>
      <c r="E235">
        <v>7</v>
      </c>
      <c r="F235" s="1">
        <v>2</v>
      </c>
    </row>
    <row r="236" spans="1:6" x14ac:dyDescent="0.3">
      <c r="A236" s="1">
        <v>235</v>
      </c>
      <c r="B236" s="1">
        <v>9550</v>
      </c>
      <c r="C236" s="1">
        <v>193</v>
      </c>
      <c r="D236" s="1">
        <v>12</v>
      </c>
      <c r="E236">
        <v>7</v>
      </c>
      <c r="F236" s="1">
        <v>2</v>
      </c>
    </row>
    <row r="237" spans="1:6" x14ac:dyDescent="0.3">
      <c r="A237" s="1">
        <v>236</v>
      </c>
      <c r="B237" s="1">
        <v>9606</v>
      </c>
      <c r="C237" s="1">
        <v>194</v>
      </c>
      <c r="D237" s="1">
        <v>18</v>
      </c>
      <c r="E237">
        <v>7</v>
      </c>
      <c r="F237" s="1">
        <v>2</v>
      </c>
    </row>
    <row r="238" spans="1:6" x14ac:dyDescent="0.3">
      <c r="A238" s="1">
        <v>237</v>
      </c>
      <c r="B238" s="1">
        <v>9961</v>
      </c>
      <c r="C238" s="1">
        <v>201</v>
      </c>
      <c r="D238" s="1">
        <v>23</v>
      </c>
      <c r="E238">
        <v>7</v>
      </c>
      <c r="F238" s="1">
        <v>2</v>
      </c>
    </row>
    <row r="239" spans="1:6" x14ac:dyDescent="0.3">
      <c r="A239" s="1">
        <v>238</v>
      </c>
      <c r="B239" s="1">
        <v>10039</v>
      </c>
      <c r="C239" s="1">
        <v>203</v>
      </c>
      <c r="D239" s="1">
        <v>1</v>
      </c>
      <c r="E239">
        <v>7</v>
      </c>
      <c r="F239" s="1">
        <v>2</v>
      </c>
    </row>
    <row r="240" spans="1:6" x14ac:dyDescent="0.3">
      <c r="A240" s="1">
        <v>239</v>
      </c>
      <c r="B240" s="1">
        <v>10417</v>
      </c>
      <c r="C240" s="1">
        <v>210</v>
      </c>
      <c r="D240" s="1">
        <v>30</v>
      </c>
      <c r="E240">
        <v>7</v>
      </c>
      <c r="F240" s="1">
        <v>2</v>
      </c>
    </row>
    <row r="241" spans="1:6" x14ac:dyDescent="0.3">
      <c r="A241" s="1">
        <v>240</v>
      </c>
      <c r="B241" s="1">
        <v>11033</v>
      </c>
      <c r="C241" s="1">
        <v>222</v>
      </c>
      <c r="D241" s="1">
        <v>47</v>
      </c>
      <c r="E241">
        <v>8</v>
      </c>
      <c r="F241" s="1">
        <v>2</v>
      </c>
    </row>
    <row r="242" spans="1:6" x14ac:dyDescent="0.3">
      <c r="A242" s="1">
        <v>241</v>
      </c>
      <c r="B242" s="1">
        <v>11175</v>
      </c>
      <c r="C242" s="1">
        <v>225</v>
      </c>
      <c r="D242" s="1">
        <v>39</v>
      </c>
      <c r="E242">
        <v>8</v>
      </c>
      <c r="F242" s="1">
        <v>2</v>
      </c>
    </row>
    <row r="243" spans="1:6" x14ac:dyDescent="0.3">
      <c r="A243" s="1">
        <v>242</v>
      </c>
      <c r="B243" s="1">
        <v>11503</v>
      </c>
      <c r="C243" s="1">
        <v>232</v>
      </c>
      <c r="D243" s="1">
        <v>17</v>
      </c>
      <c r="E243">
        <v>8</v>
      </c>
      <c r="F243" s="1">
        <v>2</v>
      </c>
    </row>
    <row r="244" spans="1:6" x14ac:dyDescent="0.3">
      <c r="A244" s="1">
        <v>243</v>
      </c>
      <c r="B244" s="1">
        <v>13298</v>
      </c>
      <c r="C244" s="1">
        <v>268</v>
      </c>
      <c r="D244" s="1">
        <v>12</v>
      </c>
      <c r="E244">
        <v>9</v>
      </c>
      <c r="F244" s="1">
        <v>2</v>
      </c>
    </row>
    <row r="245" spans="1:6" x14ac:dyDescent="0.3">
      <c r="A245" s="1">
        <v>244</v>
      </c>
      <c r="B245" s="1">
        <v>13686</v>
      </c>
      <c r="C245" s="1">
        <v>275</v>
      </c>
      <c r="D245" s="1">
        <v>50</v>
      </c>
      <c r="E245">
        <v>10</v>
      </c>
      <c r="F245" s="1">
        <v>2</v>
      </c>
    </row>
    <row r="246" spans="1:6" x14ac:dyDescent="0.3">
      <c r="A246" s="1">
        <v>245</v>
      </c>
      <c r="B246" s="1">
        <v>13891</v>
      </c>
      <c r="C246" s="1">
        <v>280</v>
      </c>
      <c r="D246" s="1">
        <v>5</v>
      </c>
      <c r="E246">
        <v>10</v>
      </c>
      <c r="F246" s="1">
        <v>2</v>
      </c>
    </row>
    <row r="247" spans="1:6" x14ac:dyDescent="0.3">
      <c r="A247" s="1">
        <v>246</v>
      </c>
      <c r="B247" s="1">
        <v>14423</v>
      </c>
      <c r="C247" s="1">
        <v>290</v>
      </c>
      <c r="D247" s="1">
        <v>37</v>
      </c>
      <c r="E247">
        <v>10</v>
      </c>
      <c r="F247" s="1">
        <v>2</v>
      </c>
    </row>
    <row r="248" spans="1:6" x14ac:dyDescent="0.3">
      <c r="A248" s="1">
        <v>247</v>
      </c>
      <c r="B248" s="1">
        <v>15299</v>
      </c>
      <c r="C248" s="1">
        <v>308</v>
      </c>
      <c r="D248" s="1">
        <v>13</v>
      </c>
      <c r="E248">
        <v>11</v>
      </c>
      <c r="F248" s="1">
        <v>2</v>
      </c>
    </row>
    <row r="249" spans="1:6" x14ac:dyDescent="0.3">
      <c r="A249" s="1">
        <v>248</v>
      </c>
      <c r="B249" s="1">
        <v>16153</v>
      </c>
      <c r="C249" s="1">
        <v>325</v>
      </c>
      <c r="D249" s="1">
        <v>17</v>
      </c>
      <c r="E249">
        <v>11</v>
      </c>
      <c r="F249" s="1">
        <v>2</v>
      </c>
    </row>
    <row r="250" spans="1:6" x14ac:dyDescent="0.3">
      <c r="A250" s="1">
        <v>249</v>
      </c>
      <c r="B250" s="1">
        <v>16880</v>
      </c>
      <c r="C250" s="1">
        <v>340</v>
      </c>
      <c r="D250" s="1">
        <v>44</v>
      </c>
      <c r="E250">
        <v>12</v>
      </c>
      <c r="F250" s="1">
        <v>2</v>
      </c>
    </row>
    <row r="251" spans="1:6" x14ac:dyDescent="0.3">
      <c r="A251" s="1">
        <v>250</v>
      </c>
      <c r="B251" s="1">
        <v>17079</v>
      </c>
      <c r="C251" s="1">
        <v>344</v>
      </c>
      <c r="D251" s="1">
        <v>43</v>
      </c>
      <c r="E251">
        <v>12</v>
      </c>
      <c r="F251" s="1">
        <v>2</v>
      </c>
    </row>
    <row r="252" spans="1:6" x14ac:dyDescent="0.3">
      <c r="A252" s="1">
        <v>251</v>
      </c>
      <c r="B252" s="1">
        <v>18420</v>
      </c>
      <c r="C252" s="1">
        <v>371</v>
      </c>
      <c r="D252" s="1">
        <v>34</v>
      </c>
      <c r="E252">
        <v>13</v>
      </c>
      <c r="F252" s="1">
        <v>2</v>
      </c>
    </row>
    <row r="253" spans="1:6" x14ac:dyDescent="0.3">
      <c r="A253" s="1">
        <v>252</v>
      </c>
      <c r="B253" s="1">
        <v>18767</v>
      </c>
      <c r="C253" s="1">
        <v>378</v>
      </c>
      <c r="D253" s="1">
        <v>31</v>
      </c>
      <c r="E253">
        <v>13</v>
      </c>
      <c r="F253" s="1">
        <v>2</v>
      </c>
    </row>
    <row r="254" spans="1:6" x14ac:dyDescent="0.3">
      <c r="A254" s="1">
        <v>253</v>
      </c>
      <c r="B254" s="1">
        <v>19044</v>
      </c>
      <c r="C254" s="1">
        <v>384</v>
      </c>
      <c r="D254" s="1">
        <v>10</v>
      </c>
      <c r="E254">
        <v>13</v>
      </c>
      <c r="F254" s="1">
        <v>2</v>
      </c>
    </row>
    <row r="255" spans="1:6" x14ac:dyDescent="0.3">
      <c r="A255" s="1">
        <v>254</v>
      </c>
      <c r="B255" s="1">
        <v>19343</v>
      </c>
      <c r="C255" s="1">
        <v>390</v>
      </c>
      <c r="D255" s="1">
        <v>10</v>
      </c>
      <c r="E255">
        <v>13</v>
      </c>
      <c r="F255" s="1">
        <v>2</v>
      </c>
    </row>
    <row r="256" spans="1:6" x14ac:dyDescent="0.3">
      <c r="A256" s="1">
        <v>255</v>
      </c>
      <c r="B256" s="1">
        <v>19691</v>
      </c>
      <c r="C256" s="1">
        <v>397</v>
      </c>
      <c r="D256" s="1">
        <v>8</v>
      </c>
      <c r="E256">
        <v>14</v>
      </c>
      <c r="F256" s="1">
        <v>2</v>
      </c>
    </row>
    <row r="257" spans="1:6" x14ac:dyDescent="0.3">
      <c r="A257" s="1">
        <v>256</v>
      </c>
      <c r="B257" s="1">
        <v>20227</v>
      </c>
      <c r="C257" s="1">
        <v>407</v>
      </c>
      <c r="D257" s="1">
        <v>44</v>
      </c>
      <c r="E257">
        <v>14</v>
      </c>
      <c r="F257" s="1">
        <v>2</v>
      </c>
    </row>
    <row r="258" spans="1:6" x14ac:dyDescent="0.3">
      <c r="A258" s="1">
        <v>257</v>
      </c>
      <c r="B258" s="1">
        <v>20250</v>
      </c>
      <c r="C258" s="1">
        <v>408</v>
      </c>
      <c r="D258" s="1">
        <v>17</v>
      </c>
      <c r="E258">
        <v>14</v>
      </c>
      <c r="F258" s="1">
        <v>2</v>
      </c>
    </row>
    <row r="259" spans="1:6" x14ac:dyDescent="0.3">
      <c r="A259" s="1">
        <v>258</v>
      </c>
      <c r="B259" s="1">
        <v>20643</v>
      </c>
      <c r="C259" s="1">
        <v>416</v>
      </c>
      <c r="D259" s="1">
        <v>10</v>
      </c>
      <c r="E259">
        <v>14</v>
      </c>
      <c r="F259" s="1">
        <v>2</v>
      </c>
    </row>
    <row r="260" spans="1:6" x14ac:dyDescent="0.3">
      <c r="A260" s="1">
        <v>259</v>
      </c>
      <c r="B260" s="1">
        <v>21081</v>
      </c>
      <c r="C260" s="1">
        <v>424</v>
      </c>
      <c r="D260" s="1">
        <v>48</v>
      </c>
      <c r="E260">
        <v>15</v>
      </c>
      <c r="F260" s="1">
        <v>2</v>
      </c>
    </row>
    <row r="261" spans="1:6" x14ac:dyDescent="0.3">
      <c r="A261" s="1">
        <v>260</v>
      </c>
      <c r="B261" s="1">
        <v>21143</v>
      </c>
      <c r="C261" s="1">
        <v>426</v>
      </c>
      <c r="D261" s="1">
        <v>10</v>
      </c>
      <c r="E261">
        <v>15</v>
      </c>
      <c r="F261" s="1">
        <v>2</v>
      </c>
    </row>
    <row r="262" spans="1:6" x14ac:dyDescent="0.3">
      <c r="A262" s="1">
        <v>261</v>
      </c>
      <c r="B262" s="1">
        <v>21954</v>
      </c>
      <c r="C262" s="1">
        <v>442</v>
      </c>
      <c r="D262" s="1">
        <v>23</v>
      </c>
      <c r="E262">
        <v>15</v>
      </c>
      <c r="F262" s="1">
        <v>2</v>
      </c>
    </row>
    <row r="263" spans="1:6" x14ac:dyDescent="0.3">
      <c r="A263" s="1">
        <v>262</v>
      </c>
      <c r="B263" s="1">
        <v>22026</v>
      </c>
      <c r="C263" s="1">
        <v>443</v>
      </c>
      <c r="D263" s="1">
        <v>45</v>
      </c>
      <c r="E263">
        <v>15</v>
      </c>
      <c r="F263" s="1">
        <v>2</v>
      </c>
    </row>
    <row r="264" spans="1:6" x14ac:dyDescent="0.3">
      <c r="A264" s="1">
        <v>263</v>
      </c>
      <c r="B264" s="1">
        <v>22441</v>
      </c>
      <c r="C264" s="1">
        <v>452</v>
      </c>
      <c r="D264" s="1">
        <v>11</v>
      </c>
      <c r="E264">
        <v>15</v>
      </c>
      <c r="F264" s="1">
        <v>2</v>
      </c>
    </row>
    <row r="265" spans="1:6" x14ac:dyDescent="0.3">
      <c r="A265" s="1">
        <v>264</v>
      </c>
      <c r="B265" s="1">
        <v>22757</v>
      </c>
      <c r="C265" s="1">
        <v>458</v>
      </c>
      <c r="D265" s="1">
        <v>27</v>
      </c>
      <c r="E265">
        <v>16</v>
      </c>
      <c r="F265" s="1">
        <v>2</v>
      </c>
    </row>
    <row r="266" spans="1:6" x14ac:dyDescent="0.3">
      <c r="A266" s="1">
        <v>265</v>
      </c>
      <c r="B266" s="1">
        <v>22840</v>
      </c>
      <c r="C266" s="1">
        <v>460</v>
      </c>
      <c r="D266" s="1">
        <v>10</v>
      </c>
      <c r="E266">
        <v>16</v>
      </c>
      <c r="F266" s="1">
        <v>2</v>
      </c>
    </row>
    <row r="267" spans="1:6" x14ac:dyDescent="0.3">
      <c r="A267" s="1">
        <v>266</v>
      </c>
      <c r="B267" s="1">
        <v>22911</v>
      </c>
      <c r="C267" s="1">
        <v>461</v>
      </c>
      <c r="D267" s="1">
        <v>31</v>
      </c>
      <c r="E267">
        <v>16</v>
      </c>
      <c r="F267" s="1">
        <v>2</v>
      </c>
    </row>
    <row r="268" spans="1:6" x14ac:dyDescent="0.3">
      <c r="A268" s="1">
        <v>267</v>
      </c>
      <c r="B268" s="1">
        <v>23709</v>
      </c>
      <c r="C268" s="1">
        <v>477</v>
      </c>
      <c r="D268" s="1">
        <v>31</v>
      </c>
      <c r="E268">
        <v>16</v>
      </c>
      <c r="F268" s="1">
        <v>2</v>
      </c>
    </row>
    <row r="269" spans="1:6" x14ac:dyDescent="0.3">
      <c r="A269" s="1">
        <v>268</v>
      </c>
      <c r="B269" s="1">
        <v>24655</v>
      </c>
      <c r="C269" s="1">
        <v>496</v>
      </c>
      <c r="D269" s="1">
        <v>27</v>
      </c>
      <c r="E269">
        <v>17</v>
      </c>
      <c r="F269" s="1">
        <v>2</v>
      </c>
    </row>
    <row r="270" spans="1:6" x14ac:dyDescent="0.3">
      <c r="A270" s="1">
        <v>269</v>
      </c>
      <c r="B270" s="1">
        <v>24928</v>
      </c>
      <c r="C270" s="1">
        <v>501</v>
      </c>
      <c r="D270" s="1">
        <v>50</v>
      </c>
      <c r="E270">
        <v>17</v>
      </c>
      <c r="F270" s="1">
        <v>2</v>
      </c>
    </row>
    <row r="271" spans="1:6" x14ac:dyDescent="0.3">
      <c r="A271" s="1">
        <v>270</v>
      </c>
      <c r="B271" s="1">
        <v>25290</v>
      </c>
      <c r="C271" s="1">
        <v>509</v>
      </c>
      <c r="D271" s="1">
        <v>12</v>
      </c>
      <c r="E271">
        <v>17</v>
      </c>
      <c r="F271" s="1">
        <v>2</v>
      </c>
    </row>
    <row r="272" spans="1:6" x14ac:dyDescent="0.3">
      <c r="A272" s="1">
        <v>271</v>
      </c>
      <c r="B272" s="1">
        <v>26445</v>
      </c>
      <c r="C272" s="1">
        <v>532</v>
      </c>
      <c r="D272" s="1">
        <v>17</v>
      </c>
      <c r="E272">
        <v>18</v>
      </c>
      <c r="F272" s="1">
        <v>2</v>
      </c>
    </row>
    <row r="273" spans="1:6" x14ac:dyDescent="0.3">
      <c r="A273" s="1">
        <v>272</v>
      </c>
      <c r="B273" s="1">
        <v>26624</v>
      </c>
      <c r="C273" s="1">
        <v>535</v>
      </c>
      <c r="D273" s="1">
        <v>46</v>
      </c>
      <c r="E273">
        <v>18</v>
      </c>
      <c r="F273" s="1">
        <v>2</v>
      </c>
    </row>
    <row r="274" spans="1:6" x14ac:dyDescent="0.3">
      <c r="A274" s="1">
        <v>273</v>
      </c>
      <c r="B274" s="1">
        <v>26750</v>
      </c>
      <c r="C274" s="1">
        <v>539</v>
      </c>
      <c r="D274" s="1">
        <v>22</v>
      </c>
      <c r="E274">
        <v>18</v>
      </c>
      <c r="F274" s="1">
        <v>2</v>
      </c>
    </row>
    <row r="275" spans="1:6" x14ac:dyDescent="0.3">
      <c r="A275" s="1">
        <v>274</v>
      </c>
      <c r="B275" s="1">
        <v>27006</v>
      </c>
      <c r="C275" s="1">
        <v>544</v>
      </c>
      <c r="D275" s="1">
        <v>28</v>
      </c>
      <c r="E275">
        <v>18</v>
      </c>
      <c r="F275" s="1">
        <v>2</v>
      </c>
    </row>
    <row r="276" spans="1:6" x14ac:dyDescent="0.3">
      <c r="A276" s="1">
        <v>275</v>
      </c>
      <c r="B276" s="1">
        <v>27164</v>
      </c>
      <c r="C276" s="1">
        <v>547</v>
      </c>
      <c r="D276" s="1">
        <v>36</v>
      </c>
      <c r="E276">
        <v>19</v>
      </c>
      <c r="F276" s="1">
        <v>2</v>
      </c>
    </row>
    <row r="277" spans="1:6" x14ac:dyDescent="0.3">
      <c r="A277" s="1">
        <v>276</v>
      </c>
      <c r="B277" s="1">
        <v>28041</v>
      </c>
      <c r="C277" s="1">
        <v>565</v>
      </c>
      <c r="D277" s="1">
        <v>13</v>
      </c>
      <c r="E277">
        <v>19</v>
      </c>
      <c r="F277" s="1">
        <v>2</v>
      </c>
    </row>
    <row r="278" spans="1:6" x14ac:dyDescent="0.3">
      <c r="A278" s="1">
        <v>277</v>
      </c>
      <c r="B278" s="1">
        <v>28633</v>
      </c>
      <c r="C278" s="1">
        <v>577</v>
      </c>
      <c r="D278" s="1">
        <v>6</v>
      </c>
      <c r="E278">
        <v>20</v>
      </c>
      <c r="F278" s="1">
        <v>2</v>
      </c>
    </row>
    <row r="279" spans="1:6" x14ac:dyDescent="0.3">
      <c r="A279" s="1">
        <v>278</v>
      </c>
      <c r="B279" s="1">
        <v>28674</v>
      </c>
      <c r="C279" s="1">
        <v>577</v>
      </c>
      <c r="D279" s="1">
        <v>47</v>
      </c>
      <c r="E279">
        <v>20</v>
      </c>
      <c r="F279" s="1">
        <v>2</v>
      </c>
    </row>
    <row r="280" spans="1:6" x14ac:dyDescent="0.3">
      <c r="A280" s="1">
        <v>279</v>
      </c>
      <c r="B280" s="1">
        <v>29044</v>
      </c>
      <c r="C280" s="1">
        <v>585</v>
      </c>
      <c r="D280" s="1">
        <v>18</v>
      </c>
      <c r="E280">
        <v>20</v>
      </c>
      <c r="F280" s="1">
        <v>2</v>
      </c>
    </row>
    <row r="281" spans="1:6" x14ac:dyDescent="0.3">
      <c r="A281" s="1">
        <v>280</v>
      </c>
      <c r="B281" s="1">
        <v>29168</v>
      </c>
      <c r="C281" s="1">
        <v>587</v>
      </c>
      <c r="D281" s="1">
        <v>42</v>
      </c>
      <c r="E281">
        <v>20</v>
      </c>
      <c r="F281" s="1">
        <v>2</v>
      </c>
    </row>
    <row r="282" spans="1:6" x14ac:dyDescent="0.3">
      <c r="A282" s="1">
        <v>281</v>
      </c>
      <c r="B282" s="1">
        <v>30002</v>
      </c>
      <c r="C282" s="1">
        <v>604</v>
      </c>
      <c r="D282" s="1">
        <v>26</v>
      </c>
      <c r="E282">
        <v>20</v>
      </c>
      <c r="F282" s="1">
        <v>2</v>
      </c>
    </row>
    <row r="283" spans="1:6" x14ac:dyDescent="0.3">
      <c r="A283" s="1">
        <v>282</v>
      </c>
      <c r="B283" s="1">
        <v>30506</v>
      </c>
      <c r="C283" s="1">
        <v>614</v>
      </c>
      <c r="D283" s="1">
        <v>30</v>
      </c>
      <c r="E283">
        <v>21</v>
      </c>
      <c r="F283" s="1">
        <v>2</v>
      </c>
    </row>
    <row r="284" spans="1:6" x14ac:dyDescent="0.3">
      <c r="A284" s="1">
        <v>283</v>
      </c>
      <c r="B284" s="1">
        <v>30577</v>
      </c>
      <c r="C284" s="1">
        <v>616</v>
      </c>
      <c r="D284" s="1">
        <v>1</v>
      </c>
      <c r="E284">
        <v>21</v>
      </c>
      <c r="F284" s="1">
        <v>2</v>
      </c>
    </row>
    <row r="285" spans="1:6" x14ac:dyDescent="0.3">
      <c r="A285" s="1">
        <v>284</v>
      </c>
      <c r="B285" s="1">
        <v>31292</v>
      </c>
      <c r="C285" s="1">
        <v>630</v>
      </c>
      <c r="D285" s="1">
        <v>16</v>
      </c>
      <c r="E285">
        <v>21</v>
      </c>
      <c r="F285" s="1">
        <v>2</v>
      </c>
    </row>
    <row r="286" spans="1:6" x14ac:dyDescent="0.3">
      <c r="A286" s="1">
        <v>285</v>
      </c>
      <c r="B286" s="1">
        <v>31351</v>
      </c>
      <c r="C286" s="1">
        <v>631</v>
      </c>
      <c r="D286" s="1">
        <v>25</v>
      </c>
      <c r="E286">
        <v>21</v>
      </c>
      <c r="F286" s="1">
        <v>2</v>
      </c>
    </row>
    <row r="287" spans="1:6" x14ac:dyDescent="0.3">
      <c r="A287" s="1">
        <v>286</v>
      </c>
      <c r="B287" s="1">
        <v>31467</v>
      </c>
      <c r="C287" s="1">
        <v>633</v>
      </c>
      <c r="D287" s="1">
        <v>41</v>
      </c>
      <c r="E287">
        <v>21</v>
      </c>
      <c r="F287" s="1">
        <v>2</v>
      </c>
    </row>
    <row r="288" spans="1:6" x14ac:dyDescent="0.3">
      <c r="A288" s="1">
        <v>287</v>
      </c>
      <c r="B288" s="1">
        <v>31608</v>
      </c>
      <c r="C288" s="1">
        <v>636</v>
      </c>
      <c r="D288" s="1">
        <v>32</v>
      </c>
      <c r="E288">
        <v>22</v>
      </c>
      <c r="F288" s="1">
        <v>2</v>
      </c>
    </row>
    <row r="289" spans="1:6" x14ac:dyDescent="0.3">
      <c r="A289" s="1">
        <v>288</v>
      </c>
      <c r="B289" s="1">
        <v>31717</v>
      </c>
      <c r="C289" s="1">
        <v>638</v>
      </c>
      <c r="D289" s="1">
        <v>41</v>
      </c>
      <c r="E289">
        <v>22</v>
      </c>
      <c r="F289" s="1">
        <v>2</v>
      </c>
    </row>
    <row r="290" spans="1:6" x14ac:dyDescent="0.3">
      <c r="A290" s="1">
        <v>289</v>
      </c>
      <c r="B290" s="1">
        <v>31827</v>
      </c>
      <c r="C290" s="1">
        <v>641</v>
      </c>
      <c r="D290" s="1">
        <v>1</v>
      </c>
      <c r="E290">
        <v>22</v>
      </c>
      <c r="F290" s="1">
        <v>2</v>
      </c>
    </row>
    <row r="291" spans="1:6" x14ac:dyDescent="0.3">
      <c r="A291" s="1">
        <v>290</v>
      </c>
      <c r="B291" s="1">
        <v>32178</v>
      </c>
      <c r="C291" s="1">
        <v>648</v>
      </c>
      <c r="D291" s="1">
        <v>2</v>
      </c>
      <c r="E291">
        <v>22</v>
      </c>
      <c r="F291" s="1">
        <v>2</v>
      </c>
    </row>
    <row r="292" spans="1:6" x14ac:dyDescent="0.3">
      <c r="A292" s="1">
        <v>291</v>
      </c>
      <c r="B292" s="1">
        <v>32322</v>
      </c>
      <c r="C292" s="1">
        <v>650</v>
      </c>
      <c r="D292" s="1">
        <v>46</v>
      </c>
      <c r="E292">
        <v>22</v>
      </c>
      <c r="F292" s="1">
        <v>2</v>
      </c>
    </row>
    <row r="293" spans="1:6" x14ac:dyDescent="0.3">
      <c r="A293" s="1">
        <v>292</v>
      </c>
      <c r="B293" s="1">
        <v>33492</v>
      </c>
      <c r="C293" s="1">
        <v>674</v>
      </c>
      <c r="D293" s="1">
        <v>16</v>
      </c>
      <c r="E293">
        <v>23</v>
      </c>
      <c r="F293" s="1">
        <v>2</v>
      </c>
    </row>
    <row r="294" spans="1:6" x14ac:dyDescent="0.3">
      <c r="A294" s="1">
        <v>293</v>
      </c>
      <c r="B294" s="1">
        <v>34131</v>
      </c>
      <c r="C294" s="1">
        <v>687</v>
      </c>
      <c r="D294" s="1">
        <v>5</v>
      </c>
      <c r="E294">
        <v>23</v>
      </c>
      <c r="F294" s="1">
        <v>2</v>
      </c>
    </row>
    <row r="295" spans="1:6" x14ac:dyDescent="0.3">
      <c r="A295" s="1">
        <v>294</v>
      </c>
      <c r="B295" s="1">
        <v>34402</v>
      </c>
      <c r="C295" s="1">
        <v>692</v>
      </c>
      <c r="D295" s="1">
        <v>26</v>
      </c>
      <c r="E295">
        <v>23</v>
      </c>
      <c r="F295" s="1">
        <v>2</v>
      </c>
    </row>
    <row r="296" spans="1:6" x14ac:dyDescent="0.3">
      <c r="A296" s="1">
        <v>295</v>
      </c>
      <c r="B296" s="1">
        <v>34866</v>
      </c>
      <c r="C296" s="1">
        <v>701</v>
      </c>
      <c r="D296" s="1">
        <v>40</v>
      </c>
      <c r="E296">
        <v>24</v>
      </c>
      <c r="F296" s="1">
        <v>2</v>
      </c>
    </row>
    <row r="297" spans="1:6" x14ac:dyDescent="0.3">
      <c r="A297" s="1">
        <v>296</v>
      </c>
      <c r="B297" s="1">
        <v>35208</v>
      </c>
      <c r="C297" s="1">
        <v>708</v>
      </c>
      <c r="D297" s="1">
        <v>32</v>
      </c>
      <c r="E297">
        <v>24</v>
      </c>
      <c r="F297" s="1">
        <v>2</v>
      </c>
    </row>
    <row r="298" spans="1:6" x14ac:dyDescent="0.3">
      <c r="A298" s="1">
        <v>297</v>
      </c>
      <c r="B298" s="1">
        <v>35379</v>
      </c>
      <c r="C298" s="1">
        <v>712</v>
      </c>
      <c r="D298" s="1">
        <v>3</v>
      </c>
      <c r="E298">
        <v>24</v>
      </c>
      <c r="F298" s="1">
        <v>2</v>
      </c>
    </row>
    <row r="299" spans="1:6" x14ac:dyDescent="0.3">
      <c r="A299" s="1">
        <v>298</v>
      </c>
      <c r="B299" s="1">
        <v>36035</v>
      </c>
      <c r="C299" s="1">
        <v>725</v>
      </c>
      <c r="D299" s="1">
        <v>9</v>
      </c>
      <c r="E299">
        <v>24</v>
      </c>
      <c r="F299" s="1">
        <v>2</v>
      </c>
    </row>
    <row r="300" spans="1:6" x14ac:dyDescent="0.3">
      <c r="A300" s="1">
        <v>299</v>
      </c>
      <c r="B300" s="1">
        <v>36492</v>
      </c>
      <c r="C300" s="1">
        <v>734</v>
      </c>
      <c r="D300" s="1">
        <v>17</v>
      </c>
      <c r="E300">
        <v>25</v>
      </c>
      <c r="F300" s="1">
        <v>2</v>
      </c>
    </row>
    <row r="301" spans="1:6" x14ac:dyDescent="0.3">
      <c r="A301" s="1">
        <v>300</v>
      </c>
      <c r="B301" s="1">
        <v>40348</v>
      </c>
      <c r="C301" s="1">
        <v>811</v>
      </c>
      <c r="D301" s="1">
        <v>23</v>
      </c>
      <c r="E301">
        <v>27</v>
      </c>
      <c r="F301" s="1">
        <v>2</v>
      </c>
    </row>
    <row r="302" spans="1:6" x14ac:dyDescent="0.3">
      <c r="A302" s="1">
        <v>301</v>
      </c>
      <c r="B302" s="1">
        <v>40475</v>
      </c>
      <c r="C302" s="1">
        <v>813</v>
      </c>
      <c r="D302" s="1">
        <v>50</v>
      </c>
      <c r="E302">
        <v>27</v>
      </c>
      <c r="F302" s="1">
        <v>2</v>
      </c>
    </row>
    <row r="303" spans="1:6" x14ac:dyDescent="0.3">
      <c r="A303" s="1">
        <v>302</v>
      </c>
      <c r="B303" s="1">
        <v>40680</v>
      </c>
      <c r="C303" s="1">
        <v>818</v>
      </c>
      <c r="D303" s="1">
        <v>5</v>
      </c>
      <c r="E303">
        <v>28</v>
      </c>
      <c r="F303" s="1">
        <v>2</v>
      </c>
    </row>
    <row r="304" spans="1:6" x14ac:dyDescent="0.3">
      <c r="A304" s="1">
        <v>303</v>
      </c>
      <c r="B304" s="1">
        <v>40957</v>
      </c>
      <c r="C304" s="1">
        <v>823</v>
      </c>
      <c r="D304" s="1">
        <v>32</v>
      </c>
      <c r="E304">
        <v>28</v>
      </c>
      <c r="F304" s="1">
        <v>2</v>
      </c>
    </row>
    <row r="305" spans="1:6" x14ac:dyDescent="0.3">
      <c r="A305" s="1">
        <v>304</v>
      </c>
      <c r="B305" s="1">
        <v>42233</v>
      </c>
      <c r="C305" s="1">
        <v>849</v>
      </c>
      <c r="D305" s="1">
        <v>10</v>
      </c>
      <c r="E305">
        <v>29</v>
      </c>
      <c r="F305" s="1">
        <v>2</v>
      </c>
    </row>
    <row r="306" spans="1:6" x14ac:dyDescent="0.3">
      <c r="A306" s="1">
        <v>305</v>
      </c>
      <c r="B306" s="1">
        <v>42441</v>
      </c>
      <c r="C306" s="1">
        <v>853</v>
      </c>
      <c r="D306" s="1">
        <v>18</v>
      </c>
      <c r="E306">
        <v>29</v>
      </c>
      <c r="F306" s="1">
        <v>2</v>
      </c>
    </row>
    <row r="307" spans="1:6" x14ac:dyDescent="0.3">
      <c r="A307" s="1">
        <v>306</v>
      </c>
      <c r="B307" s="1">
        <v>44265</v>
      </c>
      <c r="C307" s="1">
        <v>889</v>
      </c>
      <c r="D307" s="1">
        <v>43</v>
      </c>
      <c r="E307">
        <v>30</v>
      </c>
      <c r="F307" s="1">
        <v>2</v>
      </c>
    </row>
    <row r="308" spans="1:6" x14ac:dyDescent="0.3">
      <c r="A308" s="1">
        <v>307</v>
      </c>
      <c r="B308" s="1">
        <v>45315</v>
      </c>
      <c r="C308" s="1">
        <v>910</v>
      </c>
      <c r="D308" s="1">
        <v>43</v>
      </c>
      <c r="E308">
        <v>31</v>
      </c>
      <c r="F308" s="1">
        <v>2</v>
      </c>
    </row>
    <row r="309" spans="1:6" x14ac:dyDescent="0.3">
      <c r="A309" s="1">
        <v>308</v>
      </c>
      <c r="B309" s="1">
        <v>45442</v>
      </c>
      <c r="C309" s="1">
        <v>913</v>
      </c>
      <c r="D309" s="1">
        <v>20</v>
      </c>
      <c r="E309">
        <v>31</v>
      </c>
      <c r="F309" s="1">
        <v>2</v>
      </c>
    </row>
    <row r="310" spans="1:6" x14ac:dyDescent="0.3">
      <c r="A310" s="1">
        <v>309</v>
      </c>
      <c r="B310" s="1">
        <v>45518</v>
      </c>
      <c r="C310" s="1">
        <v>914</v>
      </c>
      <c r="D310" s="1">
        <v>46</v>
      </c>
      <c r="E310">
        <v>31</v>
      </c>
      <c r="F310" s="1">
        <v>2</v>
      </c>
    </row>
    <row r="311" spans="1:6" x14ac:dyDescent="0.3">
      <c r="A311" s="1">
        <v>310</v>
      </c>
      <c r="B311" s="1">
        <v>45933</v>
      </c>
      <c r="C311" s="1">
        <v>923</v>
      </c>
      <c r="D311" s="1">
        <v>11</v>
      </c>
      <c r="E311">
        <v>31</v>
      </c>
      <c r="F311" s="1">
        <v>2</v>
      </c>
    </row>
    <row r="312" spans="1:6" x14ac:dyDescent="0.3">
      <c r="A312" s="1">
        <v>311</v>
      </c>
      <c r="B312" s="1">
        <v>46196</v>
      </c>
      <c r="C312" s="1">
        <v>928</v>
      </c>
      <c r="D312" s="1">
        <v>26</v>
      </c>
      <c r="E312">
        <v>31</v>
      </c>
      <c r="F312" s="1">
        <v>2</v>
      </c>
    </row>
    <row r="313" spans="1:6" x14ac:dyDescent="0.3">
      <c r="A313" s="1">
        <v>312</v>
      </c>
      <c r="B313" s="1">
        <v>46763</v>
      </c>
      <c r="C313" s="1">
        <v>939</v>
      </c>
      <c r="D313" s="1">
        <v>43</v>
      </c>
      <c r="E313">
        <v>32</v>
      </c>
      <c r="F313" s="1">
        <v>2</v>
      </c>
    </row>
    <row r="314" spans="1:6" x14ac:dyDescent="0.3">
      <c r="A314" s="1">
        <v>313</v>
      </c>
      <c r="B314" s="1">
        <v>46766</v>
      </c>
      <c r="C314" s="1">
        <v>939</v>
      </c>
      <c r="D314" s="1">
        <v>46</v>
      </c>
      <c r="E314">
        <v>32</v>
      </c>
      <c r="F314" s="1">
        <v>2</v>
      </c>
    </row>
    <row r="315" spans="1:6" x14ac:dyDescent="0.3">
      <c r="A315" s="1">
        <v>314</v>
      </c>
      <c r="B315" s="1">
        <v>47434</v>
      </c>
      <c r="C315" s="1">
        <v>953</v>
      </c>
      <c r="D315" s="1">
        <v>14</v>
      </c>
      <c r="E315">
        <v>32</v>
      </c>
      <c r="F315" s="1">
        <v>2</v>
      </c>
    </row>
    <row r="316" spans="1:6" x14ac:dyDescent="0.3">
      <c r="A316" s="1">
        <v>315</v>
      </c>
      <c r="B316" s="1">
        <v>48324</v>
      </c>
      <c r="C316" s="1">
        <v>976</v>
      </c>
      <c r="D316" s="1">
        <v>21</v>
      </c>
      <c r="E316">
        <v>33</v>
      </c>
      <c r="F316" s="1">
        <v>2</v>
      </c>
    </row>
    <row r="317" spans="1:6" x14ac:dyDescent="0.3">
      <c r="A317"/>
      <c r="B317"/>
      <c r="C317"/>
      <c r="D317"/>
      <c r="F317"/>
    </row>
    <row r="318" spans="1:6" x14ac:dyDescent="0.3">
      <c r="A318"/>
      <c r="B318"/>
      <c r="C318"/>
      <c r="D318"/>
      <c r="F318"/>
    </row>
    <row r="319" spans="1:6" x14ac:dyDescent="0.3">
      <c r="A319"/>
      <c r="B319"/>
      <c r="C319"/>
      <c r="D319"/>
      <c r="F319"/>
    </row>
    <row r="320" spans="1:6" x14ac:dyDescent="0.3">
      <c r="A320"/>
      <c r="B320"/>
      <c r="C320"/>
      <c r="D320"/>
      <c r="F320"/>
    </row>
    <row r="321" spans="1:6" x14ac:dyDescent="0.3">
      <c r="A321"/>
      <c r="B321"/>
      <c r="C321"/>
      <c r="D321"/>
      <c r="F321"/>
    </row>
    <row r="322" spans="1:6" x14ac:dyDescent="0.3">
      <c r="A322"/>
      <c r="B322"/>
      <c r="C322"/>
      <c r="D322"/>
      <c r="F322"/>
    </row>
    <row r="323" spans="1:6" x14ac:dyDescent="0.3">
      <c r="A323"/>
      <c r="B323"/>
      <c r="C323"/>
      <c r="D323"/>
      <c r="F323"/>
    </row>
    <row r="324" spans="1:6" x14ac:dyDescent="0.3">
      <c r="A324"/>
      <c r="B324"/>
      <c r="C324"/>
      <c r="D324"/>
      <c r="F324"/>
    </row>
    <row r="325" spans="1:6" x14ac:dyDescent="0.3">
      <c r="A325"/>
      <c r="B325"/>
      <c r="C325"/>
      <c r="D325"/>
      <c r="F325"/>
    </row>
    <row r="326" spans="1:6" x14ac:dyDescent="0.3">
      <c r="A326"/>
      <c r="B326"/>
      <c r="C326"/>
      <c r="D326"/>
      <c r="F326"/>
    </row>
    <row r="327" spans="1:6" x14ac:dyDescent="0.3">
      <c r="A327"/>
      <c r="B327"/>
      <c r="C327"/>
      <c r="D327"/>
      <c r="F327"/>
    </row>
    <row r="328" spans="1:6" x14ac:dyDescent="0.3">
      <c r="A328"/>
      <c r="B328"/>
      <c r="C328"/>
      <c r="D328"/>
      <c r="F328"/>
    </row>
    <row r="329" spans="1:6" x14ac:dyDescent="0.3">
      <c r="A329"/>
      <c r="B329"/>
      <c r="C329"/>
      <c r="D329"/>
      <c r="F329"/>
    </row>
    <row r="330" spans="1:6" x14ac:dyDescent="0.3">
      <c r="A330"/>
      <c r="B330"/>
      <c r="C330"/>
      <c r="D330"/>
      <c r="F330"/>
    </row>
    <row r="331" spans="1:6" x14ac:dyDescent="0.3">
      <c r="A331"/>
      <c r="B331"/>
      <c r="C331"/>
      <c r="D331"/>
      <c r="F331"/>
    </row>
    <row r="332" spans="1:6" x14ac:dyDescent="0.3">
      <c r="A332"/>
      <c r="B332"/>
      <c r="C332"/>
      <c r="D332"/>
      <c r="F332"/>
    </row>
    <row r="333" spans="1:6" x14ac:dyDescent="0.3">
      <c r="A333"/>
      <c r="B333"/>
      <c r="C333"/>
      <c r="D333"/>
      <c r="F333"/>
    </row>
    <row r="334" spans="1:6" x14ac:dyDescent="0.3">
      <c r="A334"/>
      <c r="B334"/>
      <c r="C334"/>
      <c r="D334"/>
      <c r="F334"/>
    </row>
    <row r="335" spans="1:6" x14ac:dyDescent="0.3">
      <c r="A335"/>
      <c r="B335"/>
      <c r="C335"/>
      <c r="D335"/>
      <c r="F335"/>
    </row>
    <row r="336" spans="1:6" x14ac:dyDescent="0.3">
      <c r="A336"/>
      <c r="B336"/>
      <c r="C336"/>
      <c r="D336"/>
      <c r="F336"/>
    </row>
    <row r="337" spans="1:6" x14ac:dyDescent="0.3">
      <c r="A337"/>
      <c r="B337"/>
      <c r="C337"/>
      <c r="D337"/>
      <c r="F337"/>
    </row>
    <row r="338" spans="1:6" x14ac:dyDescent="0.3">
      <c r="A338"/>
      <c r="B338"/>
      <c r="C338"/>
      <c r="D338"/>
      <c r="F338"/>
    </row>
    <row r="339" spans="1:6" x14ac:dyDescent="0.3">
      <c r="A339"/>
      <c r="B339"/>
      <c r="C339"/>
      <c r="D339"/>
      <c r="F339"/>
    </row>
    <row r="340" spans="1:6" x14ac:dyDescent="0.3">
      <c r="A340"/>
      <c r="B340"/>
      <c r="C340"/>
      <c r="D340"/>
      <c r="F340"/>
    </row>
    <row r="341" spans="1:6" x14ac:dyDescent="0.3">
      <c r="A341"/>
      <c r="B341"/>
      <c r="C341"/>
      <c r="D341"/>
      <c r="F341"/>
    </row>
    <row r="342" spans="1:6" x14ac:dyDescent="0.3">
      <c r="A342"/>
      <c r="B342"/>
      <c r="C342"/>
      <c r="D342"/>
      <c r="F342"/>
    </row>
    <row r="343" spans="1:6" x14ac:dyDescent="0.3">
      <c r="A343"/>
      <c r="B343"/>
      <c r="C343"/>
      <c r="D343"/>
      <c r="F343"/>
    </row>
    <row r="344" spans="1:6" x14ac:dyDescent="0.3">
      <c r="A344"/>
      <c r="B344"/>
      <c r="C344"/>
      <c r="D344"/>
      <c r="F344"/>
    </row>
    <row r="345" spans="1:6" x14ac:dyDescent="0.3">
      <c r="A345"/>
      <c r="B345"/>
      <c r="C345"/>
      <c r="D345"/>
      <c r="F345"/>
    </row>
    <row r="346" spans="1:6" x14ac:dyDescent="0.3">
      <c r="A346"/>
      <c r="B346"/>
      <c r="C346"/>
      <c r="D346"/>
      <c r="F346"/>
    </row>
    <row r="347" spans="1:6" x14ac:dyDescent="0.3">
      <c r="A347"/>
      <c r="B347"/>
      <c r="C347"/>
      <c r="D347"/>
      <c r="F347"/>
    </row>
    <row r="348" spans="1:6" x14ac:dyDescent="0.3">
      <c r="A348"/>
      <c r="B348"/>
      <c r="C348"/>
      <c r="D348"/>
      <c r="F348"/>
    </row>
    <row r="349" spans="1:6" x14ac:dyDescent="0.3">
      <c r="A349"/>
      <c r="B349"/>
      <c r="C349"/>
      <c r="D349"/>
      <c r="F349"/>
    </row>
    <row r="350" spans="1:6" x14ac:dyDescent="0.3">
      <c r="A350"/>
      <c r="B350"/>
      <c r="C350"/>
      <c r="D350"/>
      <c r="F350"/>
    </row>
    <row r="351" spans="1:6" x14ac:dyDescent="0.3">
      <c r="A351"/>
      <c r="B351"/>
      <c r="C351"/>
      <c r="D351"/>
      <c r="F351"/>
    </row>
    <row r="352" spans="1:6" x14ac:dyDescent="0.3">
      <c r="A352"/>
      <c r="B352"/>
      <c r="C352"/>
      <c r="D352"/>
      <c r="F352"/>
    </row>
    <row r="353" spans="1:6" x14ac:dyDescent="0.3">
      <c r="A353"/>
      <c r="B353"/>
      <c r="C353"/>
      <c r="D353"/>
      <c r="F353"/>
    </row>
    <row r="354" spans="1:6" x14ac:dyDescent="0.3">
      <c r="A354"/>
      <c r="B354"/>
      <c r="C354"/>
      <c r="D354"/>
      <c r="F354"/>
    </row>
    <row r="355" spans="1:6" x14ac:dyDescent="0.3">
      <c r="A355"/>
      <c r="B355"/>
      <c r="C355"/>
      <c r="D355"/>
      <c r="F355"/>
    </row>
    <row r="356" spans="1:6" x14ac:dyDescent="0.3">
      <c r="A356"/>
      <c r="B356"/>
      <c r="C356"/>
      <c r="D356"/>
      <c r="F356"/>
    </row>
    <row r="357" spans="1:6" x14ac:dyDescent="0.3">
      <c r="A357"/>
      <c r="B357"/>
      <c r="C357"/>
      <c r="D357"/>
      <c r="F357"/>
    </row>
    <row r="358" spans="1:6" x14ac:dyDescent="0.3">
      <c r="A358"/>
      <c r="B358"/>
      <c r="C358"/>
      <c r="D358"/>
      <c r="F358"/>
    </row>
    <row r="359" spans="1:6" x14ac:dyDescent="0.3">
      <c r="A359"/>
      <c r="B359"/>
      <c r="C359"/>
      <c r="D359"/>
      <c r="F359"/>
    </row>
    <row r="360" spans="1:6" x14ac:dyDescent="0.3">
      <c r="A360"/>
      <c r="B360"/>
      <c r="C360"/>
      <c r="D360"/>
      <c r="F360"/>
    </row>
    <row r="361" spans="1:6" x14ac:dyDescent="0.3">
      <c r="A361"/>
      <c r="B361"/>
      <c r="C361"/>
      <c r="D361"/>
      <c r="F361"/>
    </row>
    <row r="362" spans="1:6" x14ac:dyDescent="0.3">
      <c r="A362"/>
      <c r="B362"/>
      <c r="C362"/>
      <c r="D362"/>
      <c r="F362"/>
    </row>
    <row r="363" spans="1:6" x14ac:dyDescent="0.3">
      <c r="A363"/>
      <c r="B363"/>
      <c r="C363"/>
      <c r="D363"/>
      <c r="F363"/>
    </row>
    <row r="364" spans="1:6" x14ac:dyDescent="0.3">
      <c r="A364"/>
      <c r="B364"/>
      <c r="C364"/>
      <c r="D364"/>
      <c r="F364"/>
    </row>
    <row r="365" spans="1:6" x14ac:dyDescent="0.3">
      <c r="A365"/>
      <c r="B365"/>
      <c r="C365"/>
      <c r="D365"/>
      <c r="F365"/>
    </row>
    <row r="366" spans="1:6" x14ac:dyDescent="0.3">
      <c r="A366"/>
      <c r="B366"/>
      <c r="C366"/>
      <c r="D366"/>
      <c r="F366"/>
    </row>
    <row r="367" spans="1:6" x14ac:dyDescent="0.3">
      <c r="A367"/>
      <c r="B367"/>
      <c r="C367"/>
      <c r="D367"/>
      <c r="F367"/>
    </row>
    <row r="368" spans="1:6" x14ac:dyDescent="0.3">
      <c r="A368"/>
      <c r="B368"/>
      <c r="C368"/>
      <c r="D368"/>
      <c r="F368"/>
    </row>
    <row r="369" spans="1:6" x14ac:dyDescent="0.3">
      <c r="A369"/>
      <c r="B369"/>
      <c r="C369"/>
      <c r="D369"/>
      <c r="F369"/>
    </row>
    <row r="370" spans="1:6" x14ac:dyDescent="0.3">
      <c r="A370"/>
      <c r="B370"/>
      <c r="C370"/>
      <c r="D370"/>
      <c r="F370"/>
    </row>
    <row r="371" spans="1:6" x14ac:dyDescent="0.3">
      <c r="A371"/>
      <c r="B371"/>
      <c r="C371"/>
      <c r="D371"/>
      <c r="F371"/>
    </row>
    <row r="372" spans="1:6" x14ac:dyDescent="0.3">
      <c r="A372"/>
      <c r="B372"/>
      <c r="C372"/>
      <c r="D372"/>
      <c r="F372"/>
    </row>
    <row r="373" spans="1:6" x14ac:dyDescent="0.3">
      <c r="A373"/>
      <c r="B373"/>
      <c r="C373"/>
      <c r="D373"/>
      <c r="F373"/>
    </row>
    <row r="374" spans="1:6" x14ac:dyDescent="0.3">
      <c r="A374"/>
      <c r="B374"/>
      <c r="C374"/>
      <c r="D374"/>
      <c r="F374"/>
    </row>
    <row r="375" spans="1:6" x14ac:dyDescent="0.3">
      <c r="A375"/>
      <c r="B375"/>
      <c r="C375"/>
      <c r="D375"/>
      <c r="F375"/>
    </row>
    <row r="376" spans="1:6" x14ac:dyDescent="0.3">
      <c r="A376"/>
      <c r="B376"/>
      <c r="C376"/>
      <c r="D376"/>
      <c r="F376"/>
    </row>
    <row r="377" spans="1:6" x14ac:dyDescent="0.3">
      <c r="A377"/>
      <c r="B377"/>
      <c r="C377"/>
      <c r="D377"/>
      <c r="F377"/>
    </row>
    <row r="378" spans="1:6" x14ac:dyDescent="0.3">
      <c r="A378"/>
      <c r="B378"/>
      <c r="C378"/>
      <c r="D378"/>
      <c r="F378"/>
    </row>
    <row r="379" spans="1:6" x14ac:dyDescent="0.3">
      <c r="A379"/>
      <c r="B379"/>
      <c r="C379"/>
      <c r="D379"/>
      <c r="F379"/>
    </row>
    <row r="380" spans="1:6" x14ac:dyDescent="0.3">
      <c r="A380"/>
      <c r="B380"/>
      <c r="C380"/>
      <c r="D380"/>
      <c r="F380"/>
    </row>
    <row r="381" spans="1:6" x14ac:dyDescent="0.3">
      <c r="A381"/>
      <c r="B381"/>
      <c r="C381"/>
      <c r="D381"/>
      <c r="F381"/>
    </row>
    <row r="382" spans="1:6" x14ac:dyDescent="0.3">
      <c r="A382"/>
      <c r="B382"/>
      <c r="C382"/>
      <c r="D382"/>
      <c r="F382"/>
    </row>
    <row r="383" spans="1:6" x14ac:dyDescent="0.3">
      <c r="A383"/>
      <c r="B383"/>
      <c r="C383"/>
      <c r="D383"/>
      <c r="F383"/>
    </row>
    <row r="384" spans="1:6" x14ac:dyDescent="0.3">
      <c r="A384"/>
      <c r="B384"/>
      <c r="C384"/>
      <c r="D384"/>
      <c r="F384"/>
    </row>
    <row r="385" spans="1:6" x14ac:dyDescent="0.3">
      <c r="A385"/>
      <c r="B385"/>
      <c r="C385"/>
      <c r="D385"/>
      <c r="F385"/>
    </row>
    <row r="386" spans="1:6" x14ac:dyDescent="0.3">
      <c r="A386"/>
      <c r="B386"/>
      <c r="C386"/>
      <c r="D386"/>
      <c r="F386"/>
    </row>
    <row r="387" spans="1:6" x14ac:dyDescent="0.3">
      <c r="A387"/>
      <c r="B387"/>
      <c r="C387"/>
      <c r="D387"/>
      <c r="F387"/>
    </row>
    <row r="388" spans="1:6" x14ac:dyDescent="0.3">
      <c r="A388"/>
      <c r="B388"/>
      <c r="C388"/>
      <c r="D388"/>
      <c r="F388"/>
    </row>
    <row r="389" spans="1:6" x14ac:dyDescent="0.3">
      <c r="A389"/>
      <c r="B389"/>
      <c r="C389"/>
      <c r="D389"/>
      <c r="F389"/>
    </row>
    <row r="390" spans="1:6" x14ac:dyDescent="0.3">
      <c r="A390"/>
      <c r="B390"/>
      <c r="C390"/>
      <c r="D390"/>
      <c r="F390"/>
    </row>
    <row r="391" spans="1:6" x14ac:dyDescent="0.3">
      <c r="A391"/>
      <c r="B391"/>
      <c r="C391"/>
      <c r="D391"/>
      <c r="F391"/>
    </row>
    <row r="392" spans="1:6" x14ac:dyDescent="0.3">
      <c r="A392"/>
      <c r="B392"/>
      <c r="C392"/>
      <c r="D392"/>
      <c r="F392"/>
    </row>
    <row r="393" spans="1:6" x14ac:dyDescent="0.3">
      <c r="A393"/>
      <c r="B393"/>
      <c r="C393"/>
      <c r="D393"/>
      <c r="F393"/>
    </row>
    <row r="394" spans="1:6" x14ac:dyDescent="0.3">
      <c r="A394"/>
      <c r="B394"/>
      <c r="C394"/>
      <c r="D394"/>
      <c r="F394"/>
    </row>
    <row r="395" spans="1:6" x14ac:dyDescent="0.3">
      <c r="A395"/>
      <c r="B395"/>
      <c r="C395"/>
      <c r="D395"/>
      <c r="F395"/>
    </row>
    <row r="396" spans="1:6" x14ac:dyDescent="0.3">
      <c r="A396"/>
      <c r="B396"/>
      <c r="C396"/>
      <c r="D396"/>
      <c r="F396"/>
    </row>
    <row r="397" spans="1:6" x14ac:dyDescent="0.3">
      <c r="A397"/>
      <c r="B397"/>
      <c r="C397"/>
      <c r="D397"/>
      <c r="F397"/>
    </row>
    <row r="398" spans="1:6" x14ac:dyDescent="0.3">
      <c r="A398"/>
      <c r="B398"/>
      <c r="C398"/>
      <c r="D398"/>
      <c r="F398"/>
    </row>
    <row r="399" spans="1:6" x14ac:dyDescent="0.3">
      <c r="A399"/>
      <c r="B399"/>
      <c r="C399"/>
      <c r="D399"/>
      <c r="F399"/>
    </row>
    <row r="400" spans="1:6" x14ac:dyDescent="0.3">
      <c r="A400"/>
      <c r="B400"/>
      <c r="C400"/>
      <c r="D400"/>
      <c r="F400"/>
    </row>
    <row r="401" spans="1:6" x14ac:dyDescent="0.3">
      <c r="A401"/>
      <c r="B401"/>
      <c r="C401"/>
      <c r="D401"/>
      <c r="F401"/>
    </row>
    <row r="402" spans="1:6" x14ac:dyDescent="0.3">
      <c r="A402"/>
      <c r="B402"/>
      <c r="C402"/>
      <c r="D402"/>
      <c r="F402"/>
    </row>
    <row r="403" spans="1:6" x14ac:dyDescent="0.3">
      <c r="A403"/>
      <c r="B403"/>
      <c r="C403"/>
      <c r="D403"/>
      <c r="F403"/>
    </row>
    <row r="404" spans="1:6" x14ac:dyDescent="0.3">
      <c r="A404"/>
      <c r="B404"/>
      <c r="C404"/>
      <c r="D404"/>
      <c r="F404"/>
    </row>
    <row r="405" spans="1:6" x14ac:dyDescent="0.3">
      <c r="A405"/>
      <c r="B405"/>
      <c r="C405"/>
      <c r="D405"/>
      <c r="F405"/>
    </row>
    <row r="406" spans="1:6" x14ac:dyDescent="0.3">
      <c r="A406"/>
      <c r="B406"/>
      <c r="C406"/>
      <c r="D406"/>
      <c r="F406"/>
    </row>
    <row r="407" spans="1:6" x14ac:dyDescent="0.3">
      <c r="A407"/>
      <c r="B407"/>
      <c r="C407"/>
      <c r="D407"/>
      <c r="F407"/>
    </row>
    <row r="408" spans="1:6" x14ac:dyDescent="0.3">
      <c r="A408"/>
      <c r="B408"/>
      <c r="C408"/>
      <c r="D408"/>
      <c r="F408"/>
    </row>
    <row r="409" spans="1:6" x14ac:dyDescent="0.3">
      <c r="A409"/>
      <c r="B409"/>
      <c r="C409"/>
      <c r="D409"/>
      <c r="F409"/>
    </row>
    <row r="410" spans="1:6" x14ac:dyDescent="0.3">
      <c r="A410"/>
      <c r="B410"/>
      <c r="C410"/>
      <c r="D410"/>
      <c r="F410"/>
    </row>
    <row r="411" spans="1:6" x14ac:dyDescent="0.3">
      <c r="A411"/>
      <c r="B411"/>
      <c r="C411"/>
      <c r="D411"/>
      <c r="F411"/>
    </row>
    <row r="412" spans="1:6" x14ac:dyDescent="0.3">
      <c r="A412"/>
      <c r="B412"/>
      <c r="C412"/>
      <c r="D412"/>
      <c r="F412"/>
    </row>
    <row r="413" spans="1:6" x14ac:dyDescent="0.3">
      <c r="A413"/>
      <c r="B413"/>
      <c r="C413"/>
      <c r="D413"/>
      <c r="F413"/>
    </row>
    <row r="414" spans="1:6" x14ac:dyDescent="0.3">
      <c r="A414"/>
      <c r="B414"/>
      <c r="C414"/>
      <c r="D414"/>
      <c r="F414"/>
    </row>
    <row r="415" spans="1:6" x14ac:dyDescent="0.3">
      <c r="A415"/>
      <c r="B415"/>
      <c r="C415"/>
      <c r="D415"/>
      <c r="F415"/>
    </row>
    <row r="416" spans="1:6" x14ac:dyDescent="0.3">
      <c r="A416"/>
      <c r="B416"/>
      <c r="C416"/>
      <c r="D416"/>
      <c r="F416"/>
    </row>
    <row r="417" spans="1:6" x14ac:dyDescent="0.3">
      <c r="A417"/>
      <c r="B417"/>
      <c r="C417"/>
      <c r="D417"/>
      <c r="F417"/>
    </row>
    <row r="418" spans="1:6" x14ac:dyDescent="0.3">
      <c r="A418"/>
      <c r="B418"/>
      <c r="C418"/>
      <c r="D418"/>
      <c r="F418"/>
    </row>
    <row r="419" spans="1:6" x14ac:dyDescent="0.3">
      <c r="A419"/>
      <c r="B419"/>
      <c r="C419"/>
      <c r="D419"/>
      <c r="F419"/>
    </row>
    <row r="420" spans="1:6" x14ac:dyDescent="0.3">
      <c r="A420"/>
      <c r="B420"/>
      <c r="C420"/>
      <c r="D420"/>
      <c r="F420"/>
    </row>
    <row r="421" spans="1:6" x14ac:dyDescent="0.3">
      <c r="A421"/>
      <c r="B421"/>
      <c r="C421"/>
      <c r="D421"/>
      <c r="F421"/>
    </row>
    <row r="422" spans="1:6" x14ac:dyDescent="0.3">
      <c r="A422"/>
      <c r="B422"/>
      <c r="C422"/>
      <c r="D422"/>
      <c r="F422"/>
    </row>
    <row r="423" spans="1:6" x14ac:dyDescent="0.3">
      <c r="A423"/>
      <c r="B423"/>
      <c r="C423"/>
      <c r="D423"/>
      <c r="F423"/>
    </row>
    <row r="424" spans="1:6" x14ac:dyDescent="0.3">
      <c r="A424"/>
      <c r="B424"/>
      <c r="C424"/>
      <c r="D424"/>
      <c r="F424"/>
    </row>
    <row r="425" spans="1:6" x14ac:dyDescent="0.3">
      <c r="A425"/>
      <c r="B425"/>
      <c r="C425"/>
      <c r="D425"/>
      <c r="F425"/>
    </row>
    <row r="426" spans="1:6" x14ac:dyDescent="0.3">
      <c r="A426"/>
      <c r="B426"/>
      <c r="C426"/>
      <c r="D426"/>
      <c r="F426"/>
    </row>
    <row r="427" spans="1:6" x14ac:dyDescent="0.3">
      <c r="A427"/>
      <c r="B427"/>
      <c r="C427"/>
      <c r="D427"/>
      <c r="F427"/>
    </row>
    <row r="428" spans="1:6" x14ac:dyDescent="0.3">
      <c r="A428"/>
      <c r="B428"/>
      <c r="C428"/>
      <c r="D428"/>
      <c r="F428"/>
    </row>
    <row r="429" spans="1:6" x14ac:dyDescent="0.3">
      <c r="A429"/>
      <c r="B429"/>
      <c r="C429"/>
      <c r="D429"/>
      <c r="F429"/>
    </row>
    <row r="430" spans="1:6" x14ac:dyDescent="0.3">
      <c r="A430"/>
      <c r="B430"/>
      <c r="C430"/>
      <c r="D430"/>
      <c r="F430"/>
    </row>
    <row r="431" spans="1:6" x14ac:dyDescent="0.3">
      <c r="A431"/>
      <c r="B431"/>
      <c r="C431"/>
      <c r="D431"/>
      <c r="F431"/>
    </row>
    <row r="432" spans="1:6" x14ac:dyDescent="0.3">
      <c r="A432"/>
      <c r="B432"/>
      <c r="C432"/>
      <c r="D432"/>
      <c r="F432"/>
    </row>
    <row r="433" spans="1:6" x14ac:dyDescent="0.3">
      <c r="A433"/>
      <c r="B433"/>
      <c r="C433"/>
      <c r="D433"/>
      <c r="F433"/>
    </row>
    <row r="434" spans="1:6" x14ac:dyDescent="0.3">
      <c r="A434"/>
      <c r="B434"/>
      <c r="C434"/>
      <c r="D434"/>
      <c r="F434"/>
    </row>
    <row r="435" spans="1:6" x14ac:dyDescent="0.3">
      <c r="A435"/>
      <c r="B435"/>
      <c r="C435"/>
      <c r="D435"/>
      <c r="F435"/>
    </row>
    <row r="436" spans="1:6" x14ac:dyDescent="0.3">
      <c r="A436"/>
      <c r="B436"/>
      <c r="C436"/>
      <c r="D436"/>
      <c r="F436"/>
    </row>
    <row r="437" spans="1:6" x14ac:dyDescent="0.3">
      <c r="A437"/>
      <c r="B437"/>
      <c r="C437"/>
      <c r="D437"/>
      <c r="F437"/>
    </row>
    <row r="438" spans="1:6" x14ac:dyDescent="0.3">
      <c r="A438"/>
      <c r="B438"/>
      <c r="C438"/>
      <c r="D438"/>
      <c r="F438"/>
    </row>
    <row r="439" spans="1:6" x14ac:dyDescent="0.3">
      <c r="A439"/>
      <c r="B439"/>
      <c r="C439"/>
      <c r="D439"/>
      <c r="F439"/>
    </row>
    <row r="440" spans="1:6" x14ac:dyDescent="0.3">
      <c r="A440"/>
      <c r="B440"/>
      <c r="C440"/>
      <c r="D440"/>
      <c r="F440"/>
    </row>
    <row r="441" spans="1:6" x14ac:dyDescent="0.3">
      <c r="A441"/>
      <c r="B441"/>
      <c r="C441"/>
      <c r="D441"/>
      <c r="F441"/>
    </row>
    <row r="442" spans="1:6" x14ac:dyDescent="0.3">
      <c r="A442"/>
      <c r="B442"/>
      <c r="C442"/>
      <c r="D442"/>
      <c r="F442"/>
    </row>
    <row r="443" spans="1:6" x14ac:dyDescent="0.3">
      <c r="A443"/>
      <c r="B443"/>
      <c r="C443"/>
      <c r="D443"/>
      <c r="F443"/>
    </row>
    <row r="444" spans="1:6" x14ac:dyDescent="0.3">
      <c r="A444"/>
      <c r="B444"/>
      <c r="C444"/>
      <c r="D444"/>
      <c r="F444"/>
    </row>
    <row r="445" spans="1:6" x14ac:dyDescent="0.3">
      <c r="A445"/>
      <c r="B445"/>
      <c r="C445"/>
      <c r="D445"/>
      <c r="F445"/>
    </row>
    <row r="446" spans="1:6" x14ac:dyDescent="0.3">
      <c r="A446"/>
      <c r="B446"/>
      <c r="C446"/>
      <c r="D446"/>
      <c r="F446"/>
    </row>
    <row r="447" spans="1:6" x14ac:dyDescent="0.3">
      <c r="A447"/>
      <c r="B447"/>
      <c r="C447"/>
      <c r="D447"/>
      <c r="F447"/>
    </row>
    <row r="448" spans="1:6" x14ac:dyDescent="0.3">
      <c r="A448"/>
      <c r="B448"/>
      <c r="C448"/>
      <c r="D448"/>
      <c r="F448"/>
    </row>
    <row r="449" spans="1:6" x14ac:dyDescent="0.3">
      <c r="A449"/>
      <c r="B449"/>
      <c r="C449"/>
      <c r="D449"/>
      <c r="F449"/>
    </row>
    <row r="450" spans="1:6" x14ac:dyDescent="0.3">
      <c r="A450"/>
      <c r="B450"/>
      <c r="C450"/>
      <c r="D450"/>
      <c r="F450"/>
    </row>
    <row r="451" spans="1:6" x14ac:dyDescent="0.3">
      <c r="A451"/>
      <c r="B451"/>
      <c r="C451"/>
      <c r="D451"/>
      <c r="F451"/>
    </row>
    <row r="452" spans="1:6" x14ac:dyDescent="0.3">
      <c r="A452"/>
      <c r="B452"/>
      <c r="C452"/>
      <c r="D452"/>
      <c r="F452"/>
    </row>
    <row r="453" spans="1:6" x14ac:dyDescent="0.3">
      <c r="A453"/>
      <c r="B453"/>
      <c r="C453"/>
      <c r="D453"/>
      <c r="F453"/>
    </row>
    <row r="454" spans="1:6" x14ac:dyDescent="0.3">
      <c r="A454"/>
      <c r="B454"/>
      <c r="C454"/>
      <c r="D454"/>
      <c r="F454"/>
    </row>
    <row r="455" spans="1:6" x14ac:dyDescent="0.3">
      <c r="A455"/>
      <c r="B455"/>
      <c r="C455"/>
      <c r="D455"/>
      <c r="F455"/>
    </row>
    <row r="456" spans="1:6" x14ac:dyDescent="0.3">
      <c r="A456"/>
      <c r="B456"/>
      <c r="C456"/>
      <c r="D456"/>
      <c r="F456"/>
    </row>
    <row r="457" spans="1:6" x14ac:dyDescent="0.3">
      <c r="A457"/>
      <c r="B457"/>
      <c r="C457"/>
      <c r="D457"/>
      <c r="F457"/>
    </row>
    <row r="458" spans="1:6" x14ac:dyDescent="0.3">
      <c r="A458"/>
      <c r="B458"/>
      <c r="C458"/>
      <c r="D458"/>
      <c r="F458"/>
    </row>
    <row r="459" spans="1:6" x14ac:dyDescent="0.3">
      <c r="A459"/>
      <c r="B459"/>
      <c r="C459"/>
      <c r="D459"/>
      <c r="F459"/>
    </row>
    <row r="460" spans="1:6" x14ac:dyDescent="0.3">
      <c r="A460"/>
      <c r="B460"/>
      <c r="C460"/>
      <c r="D460"/>
      <c r="F460"/>
    </row>
    <row r="461" spans="1:6" x14ac:dyDescent="0.3">
      <c r="A461"/>
      <c r="B461"/>
      <c r="C461"/>
      <c r="D461"/>
      <c r="F461"/>
    </row>
    <row r="462" spans="1:6" x14ac:dyDescent="0.3">
      <c r="A462"/>
      <c r="B462"/>
      <c r="C462"/>
      <c r="D462"/>
      <c r="F462"/>
    </row>
    <row r="463" spans="1:6" x14ac:dyDescent="0.3">
      <c r="A463"/>
      <c r="B463"/>
      <c r="C463"/>
      <c r="D463"/>
      <c r="F463"/>
    </row>
    <row r="464" spans="1:6" x14ac:dyDescent="0.3">
      <c r="A464"/>
      <c r="B464"/>
      <c r="C464"/>
      <c r="D464"/>
      <c r="F464"/>
    </row>
    <row r="465" spans="1:6" x14ac:dyDescent="0.3">
      <c r="A465"/>
      <c r="B465"/>
      <c r="C465"/>
      <c r="D465"/>
      <c r="F465"/>
    </row>
    <row r="466" spans="1:6" x14ac:dyDescent="0.3">
      <c r="A466"/>
      <c r="B466"/>
      <c r="C466"/>
      <c r="D466"/>
      <c r="F466"/>
    </row>
    <row r="467" spans="1:6" x14ac:dyDescent="0.3">
      <c r="A467"/>
      <c r="B467"/>
      <c r="C467"/>
      <c r="D467"/>
      <c r="F467"/>
    </row>
    <row r="468" spans="1:6" x14ac:dyDescent="0.3">
      <c r="A468"/>
      <c r="B468"/>
      <c r="C468"/>
      <c r="D468"/>
      <c r="F468"/>
    </row>
    <row r="469" spans="1:6" x14ac:dyDescent="0.3">
      <c r="A469"/>
      <c r="B469"/>
      <c r="C469"/>
      <c r="D469"/>
      <c r="F469"/>
    </row>
    <row r="470" spans="1:6" x14ac:dyDescent="0.3">
      <c r="A470"/>
      <c r="B470"/>
      <c r="C470"/>
      <c r="D470"/>
      <c r="F470"/>
    </row>
    <row r="471" spans="1:6" x14ac:dyDescent="0.3">
      <c r="A471"/>
      <c r="B471"/>
      <c r="C471"/>
      <c r="D471"/>
      <c r="F471"/>
    </row>
    <row r="472" spans="1:6" x14ac:dyDescent="0.3">
      <c r="A472"/>
      <c r="B472"/>
      <c r="C472"/>
      <c r="D472"/>
      <c r="F472"/>
    </row>
    <row r="473" spans="1:6" x14ac:dyDescent="0.3">
      <c r="A473"/>
      <c r="B473"/>
      <c r="C473"/>
      <c r="D473"/>
      <c r="F473"/>
    </row>
    <row r="474" spans="1:6" x14ac:dyDescent="0.3">
      <c r="A474"/>
      <c r="B474"/>
      <c r="C474"/>
      <c r="D474"/>
      <c r="F474"/>
    </row>
    <row r="475" spans="1:6" x14ac:dyDescent="0.3">
      <c r="A475"/>
      <c r="B475"/>
      <c r="C475"/>
      <c r="D475"/>
      <c r="F475"/>
    </row>
    <row r="476" spans="1:6" x14ac:dyDescent="0.3">
      <c r="A476"/>
      <c r="B476"/>
      <c r="C476"/>
      <c r="D476"/>
      <c r="F476"/>
    </row>
    <row r="477" spans="1:6" x14ac:dyDescent="0.3">
      <c r="A477"/>
      <c r="B477"/>
      <c r="C477"/>
      <c r="D477"/>
      <c r="F477"/>
    </row>
    <row r="478" spans="1:6" x14ac:dyDescent="0.3">
      <c r="A478"/>
      <c r="B478"/>
      <c r="C478"/>
      <c r="D478"/>
      <c r="F478"/>
    </row>
    <row r="479" spans="1:6" x14ac:dyDescent="0.3">
      <c r="A479"/>
      <c r="B479"/>
      <c r="C479"/>
      <c r="D479"/>
      <c r="F479"/>
    </row>
    <row r="480" spans="1:6" x14ac:dyDescent="0.3">
      <c r="A480"/>
      <c r="B480"/>
      <c r="C480"/>
      <c r="D480"/>
      <c r="F480"/>
    </row>
    <row r="481" spans="1:6" x14ac:dyDescent="0.3">
      <c r="A481"/>
      <c r="B481"/>
      <c r="C481"/>
      <c r="D481"/>
      <c r="F481"/>
    </row>
    <row r="482" spans="1:6" x14ac:dyDescent="0.3">
      <c r="A482"/>
      <c r="B482"/>
      <c r="C482"/>
      <c r="D482"/>
      <c r="F482"/>
    </row>
    <row r="483" spans="1:6" x14ac:dyDescent="0.3">
      <c r="A483"/>
      <c r="B483"/>
      <c r="C483"/>
      <c r="D483"/>
      <c r="F483"/>
    </row>
    <row r="484" spans="1:6" x14ac:dyDescent="0.3">
      <c r="A484"/>
      <c r="B484"/>
      <c r="C484"/>
      <c r="D484"/>
      <c r="F484"/>
    </row>
    <row r="485" spans="1:6" x14ac:dyDescent="0.3">
      <c r="A485"/>
      <c r="B485"/>
      <c r="C485"/>
      <c r="D485"/>
      <c r="F485"/>
    </row>
    <row r="486" spans="1:6" x14ac:dyDescent="0.3">
      <c r="A486"/>
      <c r="B486"/>
      <c r="C486"/>
      <c r="D486"/>
      <c r="F486"/>
    </row>
    <row r="487" spans="1:6" x14ac:dyDescent="0.3">
      <c r="A487"/>
      <c r="B487"/>
      <c r="C487"/>
      <c r="D487"/>
      <c r="F487"/>
    </row>
    <row r="488" spans="1:6" x14ac:dyDescent="0.3">
      <c r="A488"/>
      <c r="B488"/>
      <c r="C488"/>
      <c r="D488"/>
      <c r="F488"/>
    </row>
    <row r="489" spans="1:6" x14ac:dyDescent="0.3">
      <c r="A489"/>
      <c r="B489"/>
      <c r="C489"/>
      <c r="D489"/>
      <c r="F489"/>
    </row>
    <row r="490" spans="1:6" x14ac:dyDescent="0.3">
      <c r="A490"/>
      <c r="B490"/>
      <c r="C490"/>
      <c r="D490"/>
      <c r="F490"/>
    </row>
    <row r="491" spans="1:6" x14ac:dyDescent="0.3">
      <c r="A491"/>
      <c r="B491"/>
      <c r="C491"/>
      <c r="D491"/>
      <c r="F491"/>
    </row>
    <row r="492" spans="1:6" x14ac:dyDescent="0.3">
      <c r="A492"/>
      <c r="B492"/>
      <c r="C492"/>
      <c r="D492"/>
      <c r="F492"/>
    </row>
    <row r="493" spans="1:6" x14ac:dyDescent="0.3">
      <c r="A493"/>
      <c r="B493"/>
      <c r="C493"/>
      <c r="D493"/>
      <c r="F493"/>
    </row>
    <row r="494" spans="1:6" x14ac:dyDescent="0.3">
      <c r="A494"/>
      <c r="B494"/>
      <c r="C494"/>
      <c r="D494"/>
      <c r="F494"/>
    </row>
    <row r="495" spans="1:6" x14ac:dyDescent="0.3">
      <c r="A495"/>
      <c r="B495"/>
      <c r="C495"/>
      <c r="D495"/>
      <c r="F495"/>
    </row>
    <row r="496" spans="1:6" x14ac:dyDescent="0.3">
      <c r="A496"/>
      <c r="B496"/>
      <c r="C496"/>
      <c r="D496"/>
      <c r="F496"/>
    </row>
    <row r="497" spans="1:6" x14ac:dyDescent="0.3">
      <c r="A497"/>
      <c r="B497"/>
      <c r="C497"/>
      <c r="D497"/>
      <c r="F497"/>
    </row>
    <row r="498" spans="1:6" x14ac:dyDescent="0.3">
      <c r="A498"/>
      <c r="B498"/>
      <c r="C498"/>
      <c r="D498"/>
      <c r="F498"/>
    </row>
    <row r="499" spans="1:6" x14ac:dyDescent="0.3">
      <c r="A499"/>
      <c r="B499"/>
      <c r="C499"/>
      <c r="D499"/>
      <c r="F499"/>
    </row>
    <row r="500" spans="1:6" x14ac:dyDescent="0.3">
      <c r="A500"/>
      <c r="B500"/>
      <c r="C500"/>
      <c r="D500"/>
      <c r="F500"/>
    </row>
    <row r="501" spans="1:6" x14ac:dyDescent="0.3">
      <c r="A501"/>
      <c r="B501"/>
      <c r="C501"/>
      <c r="D501"/>
      <c r="F501"/>
    </row>
    <row r="502" spans="1:6" x14ac:dyDescent="0.3">
      <c r="A502"/>
      <c r="B502"/>
      <c r="C502"/>
      <c r="D502"/>
      <c r="F502"/>
    </row>
    <row r="503" spans="1:6" x14ac:dyDescent="0.3">
      <c r="A503"/>
      <c r="B503"/>
      <c r="C503"/>
      <c r="D503"/>
      <c r="F503"/>
    </row>
    <row r="504" spans="1:6" x14ac:dyDescent="0.3">
      <c r="A504"/>
      <c r="B504"/>
      <c r="C504"/>
      <c r="D504"/>
      <c r="F504"/>
    </row>
    <row r="505" spans="1:6" x14ac:dyDescent="0.3">
      <c r="A505"/>
      <c r="B505"/>
      <c r="C505"/>
      <c r="D505"/>
      <c r="F505"/>
    </row>
    <row r="506" spans="1:6" x14ac:dyDescent="0.3">
      <c r="A506"/>
      <c r="B506"/>
      <c r="C506"/>
      <c r="D506"/>
      <c r="F506"/>
    </row>
    <row r="507" spans="1:6" x14ac:dyDescent="0.3">
      <c r="A507"/>
      <c r="B507"/>
      <c r="C507"/>
      <c r="D507"/>
      <c r="F507"/>
    </row>
    <row r="508" spans="1:6" x14ac:dyDescent="0.3">
      <c r="A508"/>
      <c r="B508"/>
      <c r="C508"/>
      <c r="D508"/>
      <c r="F508"/>
    </row>
    <row r="509" spans="1:6" x14ac:dyDescent="0.3">
      <c r="A509"/>
      <c r="B509"/>
      <c r="C509"/>
      <c r="D509"/>
      <c r="F509"/>
    </row>
    <row r="510" spans="1:6" x14ac:dyDescent="0.3">
      <c r="A510"/>
      <c r="B510"/>
      <c r="C510"/>
      <c r="D510"/>
      <c r="F510"/>
    </row>
    <row r="511" spans="1:6" x14ac:dyDescent="0.3">
      <c r="A511"/>
      <c r="B511"/>
      <c r="C511"/>
      <c r="D511"/>
      <c r="F511"/>
    </row>
    <row r="512" spans="1:6" x14ac:dyDescent="0.3">
      <c r="A512"/>
      <c r="B512"/>
      <c r="C512"/>
      <c r="D512"/>
      <c r="F512"/>
    </row>
    <row r="513" spans="1:6" x14ac:dyDescent="0.3">
      <c r="A513"/>
      <c r="B513"/>
      <c r="C513"/>
      <c r="D513"/>
      <c r="F513"/>
    </row>
    <row r="514" spans="1:6" x14ac:dyDescent="0.3">
      <c r="A514"/>
      <c r="B514"/>
      <c r="C514"/>
      <c r="D514"/>
      <c r="F514"/>
    </row>
    <row r="515" spans="1:6" x14ac:dyDescent="0.3">
      <c r="A515"/>
      <c r="B515"/>
      <c r="C515"/>
      <c r="D515"/>
      <c r="F515"/>
    </row>
    <row r="516" spans="1:6" x14ac:dyDescent="0.3">
      <c r="A516"/>
      <c r="B516"/>
      <c r="C516"/>
      <c r="D516"/>
      <c r="F516"/>
    </row>
    <row r="517" spans="1:6" x14ac:dyDescent="0.3">
      <c r="A517"/>
      <c r="B517"/>
      <c r="C517"/>
      <c r="D517"/>
      <c r="F517"/>
    </row>
    <row r="518" spans="1:6" x14ac:dyDescent="0.3">
      <c r="A518"/>
      <c r="B518"/>
      <c r="C518"/>
      <c r="D518"/>
      <c r="F518"/>
    </row>
    <row r="519" spans="1:6" x14ac:dyDescent="0.3">
      <c r="A519"/>
      <c r="B519"/>
      <c r="C519"/>
      <c r="D519"/>
      <c r="F519"/>
    </row>
    <row r="520" spans="1:6" x14ac:dyDescent="0.3">
      <c r="A520"/>
      <c r="B520"/>
      <c r="C520"/>
      <c r="D520"/>
      <c r="F520"/>
    </row>
    <row r="521" spans="1:6" x14ac:dyDescent="0.3">
      <c r="A521"/>
      <c r="B521"/>
      <c r="C521"/>
      <c r="D521"/>
      <c r="F521"/>
    </row>
    <row r="522" spans="1:6" x14ac:dyDescent="0.3">
      <c r="A522"/>
      <c r="B522"/>
      <c r="C522"/>
      <c r="D522"/>
      <c r="F522"/>
    </row>
    <row r="523" spans="1:6" x14ac:dyDescent="0.3">
      <c r="A523"/>
      <c r="B523"/>
      <c r="C523"/>
      <c r="D523"/>
      <c r="F523"/>
    </row>
    <row r="524" spans="1:6" x14ac:dyDescent="0.3">
      <c r="A524"/>
      <c r="B524"/>
      <c r="C524"/>
      <c r="D524"/>
      <c r="F524"/>
    </row>
    <row r="525" spans="1:6" x14ac:dyDescent="0.3">
      <c r="A525"/>
      <c r="B525"/>
      <c r="C525"/>
      <c r="D525"/>
      <c r="F525"/>
    </row>
    <row r="526" spans="1:6" x14ac:dyDescent="0.3">
      <c r="A526"/>
      <c r="B526"/>
      <c r="C526"/>
      <c r="D526"/>
      <c r="F526"/>
    </row>
    <row r="527" spans="1:6" x14ac:dyDescent="0.3">
      <c r="A527"/>
      <c r="B527"/>
      <c r="C527"/>
      <c r="D527"/>
      <c r="F527"/>
    </row>
    <row r="528" spans="1:6" x14ac:dyDescent="0.3">
      <c r="A528"/>
      <c r="B528"/>
      <c r="C528"/>
      <c r="D528"/>
      <c r="F528"/>
    </row>
    <row r="529" spans="1:6" x14ac:dyDescent="0.3">
      <c r="A529"/>
      <c r="B529"/>
      <c r="C529"/>
      <c r="D529"/>
      <c r="F529"/>
    </row>
    <row r="530" spans="1:6" x14ac:dyDescent="0.3">
      <c r="A530"/>
      <c r="B530"/>
      <c r="C530"/>
      <c r="D530"/>
      <c r="F530"/>
    </row>
    <row r="531" spans="1:6" x14ac:dyDescent="0.3">
      <c r="A531"/>
      <c r="B531"/>
      <c r="C531"/>
      <c r="D531"/>
      <c r="F53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136"/>
  <sheetViews>
    <sheetView workbookViewId="0">
      <pane ySplit="2" topLeftCell="A125" activePane="bottomLeft" state="frozen"/>
      <selection pane="bottomLeft" activeCell="AB123" sqref="AB123"/>
    </sheetView>
  </sheetViews>
  <sheetFormatPr defaultColWidth="8.88671875" defaultRowHeight="18" customHeight="1" x14ac:dyDescent="0.3"/>
  <cols>
    <col min="1" max="1" width="19" style="6" customWidth="1"/>
    <col min="2" max="26" width="4.109375" style="9" customWidth="1"/>
    <col min="27" max="27" width="5.6640625" style="10" customWidth="1"/>
    <col min="28" max="16384" width="8.88671875" style="8"/>
  </cols>
  <sheetData>
    <row r="1" spans="1:27" s="3" customFormat="1" ht="18" customHeight="1" x14ac:dyDescent="0.3">
      <c r="A1" s="15" t="str">
        <f>Sheet1!$I$1&amp;" County 2018 Primary Election Ballot Polling Risk-Limiting Audit"</f>
        <v xml:space="preserve"> County 2018 Primary Election Ballot Polling Risk-Limiting Audit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s="3" customFormat="1" ht="18" customHeight="1" x14ac:dyDescent="0.3">
      <c r="A2" s="15" t="str">
        <f>Sheet1!$I$4</f>
        <v>Proposition 110 (STATUTORY)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s="3" customFormat="1" ht="18" customHeight="1" x14ac:dyDescent="0.3">
      <c r="A3" s="15" t="str">
        <f ca="1">"Ballot Polling Audit Round #"&amp;INDIRECT("Sheet1!F"&amp;B4+1)&amp;" - Ballots #"&amp;B4&amp;" to #"&amp;MAX(B4:Z4)</f>
        <v>Ballot Polling Audit Round #1 - Ballots #1 to #25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s="6" customFormat="1" ht="18" customHeight="1" x14ac:dyDescent="0.3">
      <c r="A4" s="4" t="s">
        <v>18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14" t="s">
        <v>19</v>
      </c>
    </row>
    <row r="5" spans="1:27" s="6" customFormat="1" ht="18" customHeight="1" x14ac:dyDescent="0.3">
      <c r="A5" s="4" t="s">
        <v>20</v>
      </c>
      <c r="B5" s="5">
        <v>2</v>
      </c>
      <c r="C5" s="5">
        <v>2</v>
      </c>
      <c r="D5" s="5">
        <v>6</v>
      </c>
      <c r="E5" s="5">
        <v>7</v>
      </c>
      <c r="F5" s="5">
        <v>8</v>
      </c>
      <c r="G5" s="5">
        <v>8</v>
      </c>
      <c r="H5" s="5">
        <v>18</v>
      </c>
      <c r="I5" s="5">
        <v>18</v>
      </c>
      <c r="J5" s="5">
        <v>23</v>
      </c>
      <c r="K5" s="5">
        <v>30</v>
      </c>
      <c r="L5" s="5">
        <v>36</v>
      </c>
      <c r="M5" s="5">
        <v>38</v>
      </c>
      <c r="N5" s="5">
        <v>38</v>
      </c>
      <c r="O5" s="5">
        <v>48</v>
      </c>
      <c r="P5" s="5">
        <v>49</v>
      </c>
      <c r="Q5" s="5">
        <v>62</v>
      </c>
      <c r="R5" s="5">
        <v>66</v>
      </c>
      <c r="S5" s="5">
        <v>75</v>
      </c>
      <c r="T5" s="5">
        <v>78</v>
      </c>
      <c r="U5" s="5">
        <v>78</v>
      </c>
      <c r="V5" s="5">
        <v>79</v>
      </c>
      <c r="W5" s="5">
        <v>80</v>
      </c>
      <c r="X5" s="5">
        <v>81</v>
      </c>
      <c r="Y5" s="5">
        <v>83</v>
      </c>
      <c r="Z5" s="5">
        <v>88</v>
      </c>
      <c r="AA5" s="14"/>
    </row>
    <row r="6" spans="1:27" s="6" customFormat="1" ht="18" customHeight="1" x14ac:dyDescent="0.3">
      <c r="A6" s="4" t="s">
        <v>21</v>
      </c>
      <c r="B6" s="5">
        <v>18</v>
      </c>
      <c r="C6" s="5">
        <v>31</v>
      </c>
      <c r="D6" s="5">
        <v>46</v>
      </c>
      <c r="E6" s="5">
        <v>29</v>
      </c>
      <c r="F6" s="5">
        <v>7</v>
      </c>
      <c r="G6" s="5">
        <v>22</v>
      </c>
      <c r="H6" s="5">
        <v>11</v>
      </c>
      <c r="I6" s="5">
        <v>44</v>
      </c>
      <c r="J6" s="5">
        <v>29</v>
      </c>
      <c r="K6" s="5">
        <v>45</v>
      </c>
      <c r="L6" s="5">
        <v>9</v>
      </c>
      <c r="M6" s="5">
        <v>32</v>
      </c>
      <c r="N6" s="5">
        <v>44</v>
      </c>
      <c r="O6" s="5">
        <v>42</v>
      </c>
      <c r="P6" s="5">
        <v>37</v>
      </c>
      <c r="Q6" s="5">
        <v>23</v>
      </c>
      <c r="R6" s="5">
        <v>5</v>
      </c>
      <c r="S6" s="5">
        <v>36</v>
      </c>
      <c r="T6" s="5">
        <v>21</v>
      </c>
      <c r="U6" s="5">
        <v>37</v>
      </c>
      <c r="V6" s="5">
        <v>41</v>
      </c>
      <c r="W6" s="5">
        <v>4</v>
      </c>
      <c r="X6" s="5">
        <v>18</v>
      </c>
      <c r="Y6" s="5">
        <v>9</v>
      </c>
      <c r="Z6" s="5">
        <v>38</v>
      </c>
      <c r="AA6" s="14"/>
    </row>
    <row r="7" spans="1:27" ht="18" customHeight="1" x14ac:dyDescent="0.3">
      <c r="A7" s="4" t="str">
        <f>Sheet1!$I$6</f>
        <v>Yes/For</v>
      </c>
      <c r="B7" s="12"/>
      <c r="C7" s="12"/>
      <c r="D7" s="12"/>
      <c r="E7" s="12"/>
      <c r="F7" s="12"/>
      <c r="G7" s="12">
        <v>1</v>
      </c>
      <c r="H7" s="12"/>
      <c r="I7" s="12"/>
      <c r="J7" s="12"/>
      <c r="K7" s="12">
        <v>1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>
        <v>1</v>
      </c>
      <c r="X7" s="12"/>
      <c r="Y7" s="12"/>
      <c r="Z7" s="12"/>
      <c r="AA7" s="12">
        <f>SUM(B7:Z7)</f>
        <v>3</v>
      </c>
    </row>
    <row r="8" spans="1:27" ht="18" customHeight="1" x14ac:dyDescent="0.3">
      <c r="A8" s="4" t="str">
        <f>Sheet1!$I$7</f>
        <v>No/Against</v>
      </c>
      <c r="B8" s="12"/>
      <c r="C8" s="12">
        <v>1</v>
      </c>
      <c r="D8" s="12">
        <v>1</v>
      </c>
      <c r="E8" s="12"/>
      <c r="F8" s="12"/>
      <c r="G8" s="12"/>
      <c r="H8" s="12"/>
      <c r="I8" s="12">
        <v>1</v>
      </c>
      <c r="J8" s="12"/>
      <c r="K8" s="12"/>
      <c r="L8" s="12"/>
      <c r="M8" s="12">
        <v>1</v>
      </c>
      <c r="N8" s="12">
        <v>1</v>
      </c>
      <c r="O8" s="12">
        <v>1</v>
      </c>
      <c r="P8" s="12">
        <v>1</v>
      </c>
      <c r="Q8" s="12"/>
      <c r="R8" s="12"/>
      <c r="S8" s="12">
        <v>1</v>
      </c>
      <c r="T8" s="12"/>
      <c r="U8" s="12"/>
      <c r="V8" s="12"/>
      <c r="W8" s="12"/>
      <c r="X8" s="12"/>
      <c r="Y8" s="12"/>
      <c r="Z8" s="12">
        <v>1</v>
      </c>
      <c r="AA8" s="12">
        <f>SUM(B8:Z8)</f>
        <v>9</v>
      </c>
    </row>
    <row r="9" spans="1:27" ht="18" customHeight="1" x14ac:dyDescent="0.3">
      <c r="A9" s="4" t="str">
        <f>Sheet1!$I$8</f>
        <v>Undervote</v>
      </c>
      <c r="B9" s="12">
        <v>1</v>
      </c>
      <c r="C9" s="12"/>
      <c r="D9" s="12"/>
      <c r="E9" s="12">
        <v>1</v>
      </c>
      <c r="F9" s="12">
        <v>1</v>
      </c>
      <c r="G9" s="12"/>
      <c r="H9" s="12">
        <v>1</v>
      </c>
      <c r="I9" s="12"/>
      <c r="J9" s="12">
        <v>1</v>
      </c>
      <c r="K9" s="12"/>
      <c r="L9" s="12">
        <v>1</v>
      </c>
      <c r="M9" s="12"/>
      <c r="N9" s="12"/>
      <c r="O9" s="12"/>
      <c r="P9" s="12"/>
      <c r="Q9" s="12">
        <v>1</v>
      </c>
      <c r="R9" s="12">
        <v>1</v>
      </c>
      <c r="S9" s="12"/>
      <c r="T9" s="12">
        <v>1</v>
      </c>
      <c r="U9" s="12">
        <v>1</v>
      </c>
      <c r="V9" s="12">
        <v>1</v>
      </c>
      <c r="W9" s="12"/>
      <c r="X9" s="12">
        <v>1</v>
      </c>
      <c r="Y9" s="12">
        <v>1</v>
      </c>
      <c r="Z9" s="12"/>
      <c r="AA9" s="12">
        <f>SUM(B9:Z9)</f>
        <v>13</v>
      </c>
    </row>
    <row r="10" spans="1:27" ht="18" customHeight="1" x14ac:dyDescent="0.3">
      <c r="A10" s="4" t="str">
        <f>Sheet1!$I$9</f>
        <v>Overvote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>
        <f>SUM(B10:Z10)</f>
        <v>0</v>
      </c>
    </row>
    <row r="11" spans="1:27" ht="30" customHeight="1" x14ac:dyDescent="0.3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7" ht="18" customHeight="1" x14ac:dyDescent="0.3">
      <c r="A12" s="15" t="str">
        <f ca="1">"Ballot Polling Audit Round #"&amp;INDIRECT("Sheet1!F"&amp;B13+1)&amp;" - Ballots #"&amp;B13&amp;" to #"&amp;MAX(B13:Z13)</f>
        <v>Ballot Polling Audit Round #1 - Ballots #26 to #50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ht="18" customHeight="1" x14ac:dyDescent="0.3">
      <c r="A13" s="4" t="s">
        <v>18</v>
      </c>
      <c r="B13" s="12">
        <v>26</v>
      </c>
      <c r="C13" s="12">
        <v>27</v>
      </c>
      <c r="D13" s="12">
        <v>28</v>
      </c>
      <c r="E13" s="12">
        <v>29</v>
      </c>
      <c r="F13" s="12">
        <v>30</v>
      </c>
      <c r="G13" s="12">
        <v>31</v>
      </c>
      <c r="H13" s="12">
        <v>32</v>
      </c>
      <c r="I13" s="12">
        <v>33</v>
      </c>
      <c r="J13" s="12">
        <v>34</v>
      </c>
      <c r="K13" s="12">
        <v>35</v>
      </c>
      <c r="L13" s="12">
        <v>36</v>
      </c>
      <c r="M13" s="12">
        <v>37</v>
      </c>
      <c r="N13" s="12">
        <v>38</v>
      </c>
      <c r="O13" s="12">
        <v>39</v>
      </c>
      <c r="P13" s="12">
        <v>40</v>
      </c>
      <c r="Q13" s="12">
        <v>41</v>
      </c>
      <c r="R13" s="12">
        <v>42</v>
      </c>
      <c r="S13" s="12">
        <v>43</v>
      </c>
      <c r="T13" s="12">
        <v>44</v>
      </c>
      <c r="U13" s="12">
        <v>45</v>
      </c>
      <c r="V13" s="12">
        <v>46</v>
      </c>
      <c r="W13" s="12">
        <v>47</v>
      </c>
      <c r="X13" s="12">
        <v>48</v>
      </c>
      <c r="Y13" s="12">
        <v>49</v>
      </c>
      <c r="Z13" s="12">
        <v>50</v>
      </c>
      <c r="AA13" s="14" t="s">
        <v>19</v>
      </c>
    </row>
    <row r="14" spans="1:27" ht="18" customHeight="1" x14ac:dyDescent="0.3">
      <c r="A14" s="4" t="s">
        <v>20</v>
      </c>
      <c r="B14" s="12">
        <v>91</v>
      </c>
      <c r="C14" s="12">
        <v>97</v>
      </c>
      <c r="D14" s="12">
        <v>106</v>
      </c>
      <c r="E14" s="12">
        <v>108</v>
      </c>
      <c r="F14" s="12">
        <v>114</v>
      </c>
      <c r="G14" s="12">
        <v>117</v>
      </c>
      <c r="H14" s="12">
        <v>122</v>
      </c>
      <c r="I14" s="12">
        <v>124</v>
      </c>
      <c r="J14" s="12">
        <v>125</v>
      </c>
      <c r="K14" s="12">
        <v>126</v>
      </c>
      <c r="L14" s="12">
        <v>129</v>
      </c>
      <c r="M14" s="12">
        <v>140</v>
      </c>
      <c r="N14" s="12">
        <v>145</v>
      </c>
      <c r="O14" s="12">
        <v>147</v>
      </c>
      <c r="P14" s="12">
        <v>152</v>
      </c>
      <c r="Q14" s="12">
        <v>161</v>
      </c>
      <c r="R14" s="12">
        <v>168</v>
      </c>
      <c r="S14" s="12">
        <v>168</v>
      </c>
      <c r="T14" s="12">
        <v>172</v>
      </c>
      <c r="U14" s="12">
        <v>183</v>
      </c>
      <c r="V14" s="12">
        <v>185</v>
      </c>
      <c r="W14" s="12">
        <v>191</v>
      </c>
      <c r="X14" s="12">
        <v>209</v>
      </c>
      <c r="Y14" s="12">
        <v>216</v>
      </c>
      <c r="Z14" s="12">
        <v>225</v>
      </c>
      <c r="AA14" s="14"/>
    </row>
    <row r="15" spans="1:27" ht="18" customHeight="1" x14ac:dyDescent="0.3">
      <c r="A15" s="4" t="s">
        <v>21</v>
      </c>
      <c r="B15" s="12">
        <v>46</v>
      </c>
      <c r="C15" s="12">
        <v>48</v>
      </c>
      <c r="D15" s="12">
        <v>38</v>
      </c>
      <c r="E15" s="12">
        <v>35</v>
      </c>
      <c r="F15" s="12">
        <v>49</v>
      </c>
      <c r="G15" s="12">
        <v>16</v>
      </c>
      <c r="H15" s="12">
        <v>8</v>
      </c>
      <c r="I15" s="12">
        <v>31</v>
      </c>
      <c r="J15" s="12">
        <v>45</v>
      </c>
      <c r="K15" s="12">
        <v>38</v>
      </c>
      <c r="L15" s="12">
        <v>14</v>
      </c>
      <c r="M15" s="12">
        <v>12</v>
      </c>
      <c r="N15" s="12">
        <v>6</v>
      </c>
      <c r="O15" s="12">
        <v>43</v>
      </c>
      <c r="P15" s="12">
        <v>3</v>
      </c>
      <c r="Q15" s="12">
        <v>14</v>
      </c>
      <c r="R15" s="12">
        <v>3</v>
      </c>
      <c r="S15" s="12">
        <v>22</v>
      </c>
      <c r="T15" s="12">
        <v>26</v>
      </c>
      <c r="U15" s="12">
        <v>34</v>
      </c>
      <c r="V15" s="12">
        <v>9</v>
      </c>
      <c r="W15" s="12">
        <v>22</v>
      </c>
      <c r="X15" s="12">
        <v>33</v>
      </c>
      <c r="Y15" s="12">
        <v>23</v>
      </c>
      <c r="Z15" s="12">
        <v>7</v>
      </c>
      <c r="AA15" s="14"/>
    </row>
    <row r="16" spans="1:27" ht="18" customHeight="1" x14ac:dyDescent="0.3">
      <c r="A16" s="4" t="str">
        <f>Sheet1!$I$6</f>
        <v>Yes/For</v>
      </c>
      <c r="B16" s="12">
        <v>1</v>
      </c>
      <c r="C16" s="12">
        <v>1</v>
      </c>
      <c r="D16" s="12">
        <v>1</v>
      </c>
      <c r="E16" s="12"/>
      <c r="F16" s="12"/>
      <c r="G16" s="12"/>
      <c r="H16" s="12"/>
      <c r="I16" s="12"/>
      <c r="J16" s="12"/>
      <c r="K16" s="12"/>
      <c r="L16" s="12">
        <v>1</v>
      </c>
      <c r="M16" s="12">
        <v>1</v>
      </c>
      <c r="N16" s="12"/>
      <c r="O16" s="12"/>
      <c r="P16" s="12"/>
      <c r="Q16" s="12"/>
      <c r="R16" s="12"/>
      <c r="S16" s="12">
        <v>1</v>
      </c>
      <c r="T16" s="12">
        <v>1</v>
      </c>
      <c r="U16" s="12"/>
      <c r="V16" s="12"/>
      <c r="W16" s="12"/>
      <c r="X16" s="12"/>
      <c r="Y16" s="12"/>
      <c r="Z16" s="12"/>
      <c r="AA16" s="12">
        <f>SUM(B16:Z16)</f>
        <v>7</v>
      </c>
    </row>
    <row r="17" spans="1:27" ht="18" customHeight="1" x14ac:dyDescent="0.3">
      <c r="A17" s="4" t="str">
        <f>Sheet1!$I$7</f>
        <v>No/Against</v>
      </c>
      <c r="B17" s="12"/>
      <c r="C17" s="12"/>
      <c r="D17" s="12"/>
      <c r="E17" s="12"/>
      <c r="F17" s="12"/>
      <c r="G17" s="12">
        <v>1</v>
      </c>
      <c r="H17" s="12">
        <v>1</v>
      </c>
      <c r="I17" s="12"/>
      <c r="J17" s="12"/>
      <c r="K17" s="12">
        <v>1</v>
      </c>
      <c r="L17" s="12"/>
      <c r="M17" s="12"/>
      <c r="N17" s="12">
        <v>1</v>
      </c>
      <c r="O17" s="12"/>
      <c r="P17" s="12"/>
      <c r="Q17" s="12">
        <v>1</v>
      </c>
      <c r="R17" s="12"/>
      <c r="S17" s="12"/>
      <c r="T17" s="12"/>
      <c r="U17" s="12">
        <v>1</v>
      </c>
      <c r="V17" s="12"/>
      <c r="W17" s="12"/>
      <c r="X17" s="12"/>
      <c r="Y17" s="12"/>
      <c r="Z17" s="12"/>
      <c r="AA17" s="12">
        <f>SUM(B17:Z17)</f>
        <v>6</v>
      </c>
    </row>
    <row r="18" spans="1:27" ht="18" customHeight="1" x14ac:dyDescent="0.3">
      <c r="A18" s="4" t="str">
        <f>Sheet1!$I$8</f>
        <v>Undervote</v>
      </c>
      <c r="B18" s="12"/>
      <c r="C18" s="12"/>
      <c r="D18" s="12"/>
      <c r="E18" s="12">
        <v>1</v>
      </c>
      <c r="F18" s="12">
        <v>1</v>
      </c>
      <c r="G18" s="12"/>
      <c r="H18" s="12"/>
      <c r="I18" s="12">
        <v>1</v>
      </c>
      <c r="J18" s="12">
        <v>1</v>
      </c>
      <c r="K18" s="12"/>
      <c r="L18" s="12"/>
      <c r="M18" s="12"/>
      <c r="N18" s="12"/>
      <c r="O18" s="12">
        <v>1</v>
      </c>
      <c r="P18" s="12">
        <v>1</v>
      </c>
      <c r="Q18" s="12"/>
      <c r="R18" s="12">
        <v>1</v>
      </c>
      <c r="S18" s="12"/>
      <c r="T18" s="12"/>
      <c r="U18" s="12"/>
      <c r="V18" s="12">
        <v>1</v>
      </c>
      <c r="W18" s="12">
        <v>1</v>
      </c>
      <c r="X18" s="12">
        <v>1</v>
      </c>
      <c r="Y18" s="12">
        <v>1</v>
      </c>
      <c r="Z18" s="12">
        <v>1</v>
      </c>
      <c r="AA18" s="12">
        <f>SUM(B18:Z18)</f>
        <v>12</v>
      </c>
    </row>
    <row r="19" spans="1:27" ht="18" customHeight="1" x14ac:dyDescent="0.3">
      <c r="A19" s="4" t="str">
        <f>Sheet1!$I$9</f>
        <v>Overvote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>
        <f>SUM(B19:Z19)</f>
        <v>0</v>
      </c>
    </row>
    <row r="20" spans="1:27" ht="30" customHeight="1" x14ac:dyDescent="0.3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7" ht="18" customHeight="1" x14ac:dyDescent="0.3">
      <c r="A21" s="15" t="str">
        <f ca="1">"Ballot Polling Audit Round #"&amp;INDIRECT("Sheet1!F"&amp;B22+1)&amp;" - Ballots #"&amp;B22&amp;" to #"&amp;MAX(B22:Z22)</f>
        <v>Ballot Polling Audit Round #1 - Ballots #51 to #75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ht="18" customHeight="1" x14ac:dyDescent="0.3">
      <c r="A22" s="4" t="s">
        <v>18</v>
      </c>
      <c r="B22" s="12">
        <v>51</v>
      </c>
      <c r="C22" s="12">
        <v>52</v>
      </c>
      <c r="D22" s="12">
        <v>53</v>
      </c>
      <c r="E22" s="12">
        <v>54</v>
      </c>
      <c r="F22" s="12">
        <v>55</v>
      </c>
      <c r="G22" s="12">
        <v>56</v>
      </c>
      <c r="H22" s="12">
        <v>57</v>
      </c>
      <c r="I22" s="12">
        <v>58</v>
      </c>
      <c r="J22" s="12">
        <v>59</v>
      </c>
      <c r="K22" s="12">
        <v>60</v>
      </c>
      <c r="L22" s="12">
        <v>61</v>
      </c>
      <c r="M22" s="12">
        <v>62</v>
      </c>
      <c r="N22" s="12">
        <v>63</v>
      </c>
      <c r="O22" s="12">
        <v>64</v>
      </c>
      <c r="P22" s="12">
        <v>65</v>
      </c>
      <c r="Q22" s="12">
        <v>66</v>
      </c>
      <c r="R22" s="12">
        <v>67</v>
      </c>
      <c r="S22" s="12">
        <v>68</v>
      </c>
      <c r="T22" s="12">
        <v>69</v>
      </c>
      <c r="U22" s="12">
        <v>70</v>
      </c>
      <c r="V22" s="12">
        <v>71</v>
      </c>
      <c r="W22" s="12">
        <v>72</v>
      </c>
      <c r="X22" s="12">
        <v>73</v>
      </c>
      <c r="Y22" s="12">
        <v>74</v>
      </c>
      <c r="Z22" s="12">
        <v>75</v>
      </c>
      <c r="AA22" s="14" t="s">
        <v>19</v>
      </c>
    </row>
    <row r="23" spans="1:27" ht="18" customHeight="1" x14ac:dyDescent="0.3">
      <c r="A23" s="4" t="s">
        <v>20</v>
      </c>
      <c r="B23" s="12">
        <v>226</v>
      </c>
      <c r="C23" s="12">
        <v>227</v>
      </c>
      <c r="D23" s="12">
        <v>229</v>
      </c>
      <c r="E23" s="12">
        <v>243</v>
      </c>
      <c r="F23" s="12">
        <v>245</v>
      </c>
      <c r="G23" s="12">
        <v>249</v>
      </c>
      <c r="H23" s="12">
        <v>250</v>
      </c>
      <c r="I23" s="12">
        <v>253</v>
      </c>
      <c r="J23" s="12">
        <v>261</v>
      </c>
      <c r="K23" s="12">
        <v>263</v>
      </c>
      <c r="L23" s="12">
        <v>265</v>
      </c>
      <c r="M23" s="12">
        <v>271</v>
      </c>
      <c r="N23" s="12">
        <v>282</v>
      </c>
      <c r="O23" s="12">
        <v>283</v>
      </c>
      <c r="P23" s="12">
        <v>293</v>
      </c>
      <c r="Q23" s="12">
        <v>294</v>
      </c>
      <c r="R23" s="12">
        <v>301</v>
      </c>
      <c r="S23" s="12">
        <v>305</v>
      </c>
      <c r="T23" s="12">
        <v>312</v>
      </c>
      <c r="U23" s="12">
        <v>317</v>
      </c>
      <c r="V23" s="12">
        <v>320</v>
      </c>
      <c r="W23" s="12">
        <v>323</v>
      </c>
      <c r="X23" s="12">
        <v>323</v>
      </c>
      <c r="Y23" s="12">
        <v>324</v>
      </c>
      <c r="Z23" s="12">
        <v>325</v>
      </c>
      <c r="AA23" s="14"/>
    </row>
    <row r="24" spans="1:27" ht="18" customHeight="1" x14ac:dyDescent="0.3">
      <c r="A24" s="4" t="s">
        <v>21</v>
      </c>
      <c r="B24" s="12">
        <v>3</v>
      </c>
      <c r="C24" s="12">
        <v>13</v>
      </c>
      <c r="D24" s="12">
        <v>16</v>
      </c>
      <c r="E24" s="12">
        <v>39</v>
      </c>
      <c r="F24" s="12">
        <v>8</v>
      </c>
      <c r="G24" s="12">
        <v>28</v>
      </c>
      <c r="H24" s="12">
        <v>34</v>
      </c>
      <c r="I24" s="12">
        <v>22</v>
      </c>
      <c r="J24" s="12">
        <v>45</v>
      </c>
      <c r="K24" s="12">
        <v>24</v>
      </c>
      <c r="L24" s="12">
        <v>20</v>
      </c>
      <c r="M24" s="12">
        <v>17</v>
      </c>
      <c r="N24" s="12">
        <v>9</v>
      </c>
      <c r="O24" s="12">
        <v>40</v>
      </c>
      <c r="P24" s="12">
        <v>24</v>
      </c>
      <c r="Q24" s="12">
        <v>13</v>
      </c>
      <c r="R24" s="12">
        <v>18</v>
      </c>
      <c r="S24" s="12">
        <v>23</v>
      </c>
      <c r="T24" s="12">
        <v>10</v>
      </c>
      <c r="U24" s="12">
        <v>47</v>
      </c>
      <c r="V24" s="12">
        <v>42</v>
      </c>
      <c r="W24" s="12">
        <v>42</v>
      </c>
      <c r="X24" s="12">
        <v>44</v>
      </c>
      <c r="Y24" s="12">
        <v>32</v>
      </c>
      <c r="Z24" s="12">
        <v>44</v>
      </c>
      <c r="AA24" s="14"/>
    </row>
    <row r="25" spans="1:27" ht="18" customHeight="1" x14ac:dyDescent="0.3">
      <c r="A25" s="4" t="str">
        <f>Sheet1!$I$6</f>
        <v>Yes/For</v>
      </c>
      <c r="B25" s="12"/>
      <c r="C25" s="12"/>
      <c r="D25" s="12"/>
      <c r="E25" s="12"/>
      <c r="F25" s="12">
        <v>1</v>
      </c>
      <c r="G25" s="12">
        <v>1</v>
      </c>
      <c r="H25" s="12">
        <v>1</v>
      </c>
      <c r="I25" s="12">
        <v>1</v>
      </c>
      <c r="J25" s="12"/>
      <c r="K25" s="12"/>
      <c r="L25" s="12"/>
      <c r="M25" s="12"/>
      <c r="N25" s="12"/>
      <c r="O25" s="12"/>
      <c r="P25" s="12">
        <v>1</v>
      </c>
      <c r="Q25" s="12"/>
      <c r="R25" s="12">
        <v>1</v>
      </c>
      <c r="S25" s="12"/>
      <c r="T25" s="12">
        <v>1</v>
      </c>
      <c r="U25" s="12"/>
      <c r="V25" s="12"/>
      <c r="W25" s="12"/>
      <c r="X25" s="12">
        <v>1</v>
      </c>
      <c r="Y25" s="12">
        <v>1</v>
      </c>
      <c r="Z25" s="12">
        <v>1</v>
      </c>
      <c r="AA25" s="12">
        <f>SUM(B25:Z25)</f>
        <v>10</v>
      </c>
    </row>
    <row r="26" spans="1:27" ht="18" customHeight="1" x14ac:dyDescent="0.3">
      <c r="A26" s="4" t="str">
        <f>Sheet1!$I$7</f>
        <v>No/Against</v>
      </c>
      <c r="B26" s="12"/>
      <c r="C26" s="12"/>
      <c r="D26" s="12">
        <v>1</v>
      </c>
      <c r="E26" s="12"/>
      <c r="F26" s="12"/>
      <c r="G26" s="12"/>
      <c r="H26" s="12"/>
      <c r="I26" s="12"/>
      <c r="J26" s="12"/>
      <c r="K26" s="12">
        <v>1</v>
      </c>
      <c r="L26" s="12">
        <v>1</v>
      </c>
      <c r="M26" s="12"/>
      <c r="N26" s="12"/>
      <c r="O26" s="12">
        <v>1</v>
      </c>
      <c r="P26" s="12"/>
      <c r="Q26" s="12"/>
      <c r="R26" s="12"/>
      <c r="S26" s="12"/>
      <c r="T26" s="12"/>
      <c r="U26" s="12"/>
      <c r="V26" s="12">
        <v>1</v>
      </c>
      <c r="W26" s="12">
        <v>1</v>
      </c>
      <c r="X26" s="12"/>
      <c r="Y26" s="12"/>
      <c r="Z26" s="12"/>
      <c r="AA26" s="12">
        <f>SUM(B26:Z26)</f>
        <v>6</v>
      </c>
    </row>
    <row r="27" spans="1:27" ht="18" customHeight="1" x14ac:dyDescent="0.3">
      <c r="A27" s="4" t="str">
        <f>Sheet1!$I$8</f>
        <v>Undervote</v>
      </c>
      <c r="B27" s="12">
        <v>1</v>
      </c>
      <c r="C27" s="12">
        <v>1</v>
      </c>
      <c r="D27" s="12"/>
      <c r="E27" s="12">
        <v>1</v>
      </c>
      <c r="F27" s="12"/>
      <c r="G27" s="12"/>
      <c r="H27" s="12"/>
      <c r="I27" s="12"/>
      <c r="J27" s="12">
        <v>1</v>
      </c>
      <c r="K27" s="12"/>
      <c r="L27" s="12"/>
      <c r="M27" s="12">
        <v>1</v>
      </c>
      <c r="N27" s="12">
        <v>1</v>
      </c>
      <c r="O27" s="12"/>
      <c r="P27" s="12"/>
      <c r="Q27" s="12">
        <v>1</v>
      </c>
      <c r="R27" s="12"/>
      <c r="S27" s="12">
        <v>1</v>
      </c>
      <c r="T27" s="12"/>
      <c r="U27" s="12">
        <v>1</v>
      </c>
      <c r="V27" s="12"/>
      <c r="W27" s="12"/>
      <c r="X27" s="12"/>
      <c r="Y27" s="12"/>
      <c r="Z27" s="12"/>
      <c r="AA27" s="12">
        <f>SUM(B27:Z27)</f>
        <v>9</v>
      </c>
    </row>
    <row r="28" spans="1:27" ht="18" customHeight="1" x14ac:dyDescent="0.3">
      <c r="A28" s="4" t="str">
        <f>Sheet1!$I$9</f>
        <v>Overvote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>
        <f>SUM(B28:Z28)</f>
        <v>0</v>
      </c>
    </row>
    <row r="29" spans="1:27" ht="30" customHeight="1" x14ac:dyDescent="0.3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7" ht="18" customHeight="1" x14ac:dyDescent="0.3">
      <c r="A30" s="15" t="str">
        <f ca="1">"Ballot Polling Audit Round #"&amp;INDIRECT("Sheet1!F"&amp;B31+1)&amp;" - Ballots #"&amp;B31&amp;" to #"&amp;MAX(B31:Z31)</f>
        <v>Ballot Polling Audit Round #1 - Ballots #76 to #100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ht="18" customHeight="1" x14ac:dyDescent="0.3">
      <c r="A31" s="4" t="s">
        <v>18</v>
      </c>
      <c r="B31" s="12">
        <v>76</v>
      </c>
      <c r="C31" s="12">
        <v>77</v>
      </c>
      <c r="D31" s="12">
        <v>78</v>
      </c>
      <c r="E31" s="12">
        <v>79</v>
      </c>
      <c r="F31" s="12">
        <v>80</v>
      </c>
      <c r="G31" s="12">
        <v>81</v>
      </c>
      <c r="H31" s="12">
        <v>82</v>
      </c>
      <c r="I31" s="12">
        <v>83</v>
      </c>
      <c r="J31" s="12">
        <v>84</v>
      </c>
      <c r="K31" s="12">
        <v>85</v>
      </c>
      <c r="L31" s="12">
        <v>86</v>
      </c>
      <c r="M31" s="12">
        <v>87</v>
      </c>
      <c r="N31" s="12">
        <v>88</v>
      </c>
      <c r="O31" s="12">
        <v>89</v>
      </c>
      <c r="P31" s="12">
        <v>90</v>
      </c>
      <c r="Q31" s="12">
        <v>91</v>
      </c>
      <c r="R31" s="12">
        <v>92</v>
      </c>
      <c r="S31" s="12">
        <v>93</v>
      </c>
      <c r="T31" s="12">
        <v>94</v>
      </c>
      <c r="U31" s="12">
        <v>95</v>
      </c>
      <c r="V31" s="12">
        <v>96</v>
      </c>
      <c r="W31" s="12">
        <v>97</v>
      </c>
      <c r="X31" s="12">
        <v>98</v>
      </c>
      <c r="Y31" s="12">
        <v>99</v>
      </c>
      <c r="Z31" s="12">
        <v>100</v>
      </c>
      <c r="AA31" s="14" t="s">
        <v>19</v>
      </c>
    </row>
    <row r="32" spans="1:27" ht="18" customHeight="1" x14ac:dyDescent="0.3">
      <c r="A32" s="4" t="s">
        <v>20</v>
      </c>
      <c r="B32" s="12">
        <v>326</v>
      </c>
      <c r="C32" s="12">
        <v>336</v>
      </c>
      <c r="D32" s="12">
        <v>338</v>
      </c>
      <c r="E32" s="12">
        <v>339</v>
      </c>
      <c r="F32" s="12">
        <v>342</v>
      </c>
      <c r="G32" s="12">
        <v>343</v>
      </c>
      <c r="H32" s="12">
        <v>344</v>
      </c>
      <c r="I32" s="12">
        <v>344</v>
      </c>
      <c r="J32" s="12">
        <v>345</v>
      </c>
      <c r="K32" s="12">
        <v>347</v>
      </c>
      <c r="L32" s="12">
        <v>348</v>
      </c>
      <c r="M32" s="12">
        <v>354</v>
      </c>
      <c r="N32" s="12">
        <v>361</v>
      </c>
      <c r="O32" s="12">
        <v>367</v>
      </c>
      <c r="P32" s="12">
        <v>379</v>
      </c>
      <c r="Q32" s="12">
        <v>381</v>
      </c>
      <c r="R32" s="12">
        <v>381</v>
      </c>
      <c r="S32" s="12">
        <v>392</v>
      </c>
      <c r="T32" s="12">
        <v>395</v>
      </c>
      <c r="U32" s="12">
        <v>401</v>
      </c>
      <c r="V32" s="12">
        <v>411</v>
      </c>
      <c r="W32" s="12">
        <v>417</v>
      </c>
      <c r="X32" s="12">
        <v>419</v>
      </c>
      <c r="Y32" s="12">
        <v>425</v>
      </c>
      <c r="Z32" s="12">
        <v>433</v>
      </c>
      <c r="AA32" s="14"/>
    </row>
    <row r="33" spans="1:27" ht="18" customHeight="1" x14ac:dyDescent="0.3">
      <c r="A33" s="4" t="s">
        <v>21</v>
      </c>
      <c r="B33" s="12">
        <v>22</v>
      </c>
      <c r="C33" s="12">
        <v>5</v>
      </c>
      <c r="D33" s="12">
        <v>31</v>
      </c>
      <c r="E33" s="12">
        <v>37</v>
      </c>
      <c r="F33" s="12">
        <v>8</v>
      </c>
      <c r="G33" s="12">
        <v>38</v>
      </c>
      <c r="H33" s="12">
        <v>24</v>
      </c>
      <c r="I33" s="12">
        <v>47</v>
      </c>
      <c r="J33" s="12">
        <v>15</v>
      </c>
      <c r="K33" s="12">
        <v>28</v>
      </c>
      <c r="L33" s="12">
        <v>18</v>
      </c>
      <c r="M33" s="12">
        <v>40</v>
      </c>
      <c r="N33" s="12">
        <v>40</v>
      </c>
      <c r="O33" s="12">
        <v>4</v>
      </c>
      <c r="P33" s="12">
        <v>19</v>
      </c>
      <c r="Q33" s="12">
        <v>45</v>
      </c>
      <c r="R33" s="12">
        <v>48</v>
      </c>
      <c r="S33" s="12">
        <v>20</v>
      </c>
      <c r="T33" s="12">
        <v>39</v>
      </c>
      <c r="U33" s="12">
        <v>1</v>
      </c>
      <c r="V33" s="12">
        <v>42</v>
      </c>
      <c r="W33" s="12">
        <v>31</v>
      </c>
      <c r="X33" s="12">
        <v>46</v>
      </c>
      <c r="Y33" s="12">
        <v>30</v>
      </c>
      <c r="Z33" s="12">
        <v>5</v>
      </c>
      <c r="AA33" s="14"/>
    </row>
    <row r="34" spans="1:27" ht="18" customHeight="1" x14ac:dyDescent="0.3">
      <c r="A34" s="4" t="str">
        <f>Sheet1!$I$6</f>
        <v>Yes/For</v>
      </c>
      <c r="B34" s="12"/>
      <c r="C34" s="12"/>
      <c r="D34" s="12"/>
      <c r="E34" s="12"/>
      <c r="F34" s="12">
        <v>1</v>
      </c>
      <c r="G34" s="12"/>
      <c r="H34" s="12"/>
      <c r="I34" s="12"/>
      <c r="J34" s="12"/>
      <c r="K34" s="12"/>
      <c r="L34" s="12">
        <v>1</v>
      </c>
      <c r="M34" s="12"/>
      <c r="N34" s="12"/>
      <c r="O34" s="12"/>
      <c r="P34" s="12"/>
      <c r="Q34" s="12"/>
      <c r="R34" s="12"/>
      <c r="S34" s="12">
        <v>1</v>
      </c>
      <c r="T34" s="12"/>
      <c r="U34" s="12"/>
      <c r="V34" s="12"/>
      <c r="W34" s="12"/>
      <c r="X34" s="12"/>
      <c r="Y34" s="12"/>
      <c r="Z34" s="12"/>
      <c r="AA34" s="12">
        <f>SUM(B34:Z34)</f>
        <v>3</v>
      </c>
    </row>
    <row r="35" spans="1:27" ht="18" customHeight="1" x14ac:dyDescent="0.3">
      <c r="A35" s="4" t="str">
        <f>Sheet1!$I$7</f>
        <v>No/Against</v>
      </c>
      <c r="B35" s="12">
        <v>1</v>
      </c>
      <c r="C35" s="12"/>
      <c r="D35" s="12"/>
      <c r="E35" s="12"/>
      <c r="F35" s="12"/>
      <c r="G35" s="12">
        <v>1</v>
      </c>
      <c r="H35" s="12"/>
      <c r="I35" s="12"/>
      <c r="J35" s="12"/>
      <c r="K35" s="12">
        <v>1</v>
      </c>
      <c r="L35" s="12"/>
      <c r="M35" s="12">
        <v>1</v>
      </c>
      <c r="N35" s="12">
        <v>1</v>
      </c>
      <c r="O35" s="12">
        <v>1</v>
      </c>
      <c r="P35" s="12"/>
      <c r="Q35" s="12"/>
      <c r="R35" s="12">
        <v>1</v>
      </c>
      <c r="S35" s="12"/>
      <c r="T35" s="12"/>
      <c r="U35" s="12"/>
      <c r="V35" s="12">
        <v>1</v>
      </c>
      <c r="W35" s="12"/>
      <c r="X35" s="12">
        <v>1</v>
      </c>
      <c r="Y35" s="12">
        <v>1</v>
      </c>
      <c r="Z35" s="12"/>
      <c r="AA35" s="12">
        <f>SUM(B35:Z35)</f>
        <v>10</v>
      </c>
    </row>
    <row r="36" spans="1:27" ht="18" customHeight="1" x14ac:dyDescent="0.3">
      <c r="A36" s="4" t="str">
        <f>Sheet1!$I$8</f>
        <v>Undervote</v>
      </c>
      <c r="B36" s="12"/>
      <c r="C36" s="12">
        <v>1</v>
      </c>
      <c r="D36" s="12">
        <v>1</v>
      </c>
      <c r="E36" s="12">
        <v>1</v>
      </c>
      <c r="F36" s="12"/>
      <c r="G36" s="12"/>
      <c r="H36" s="12">
        <v>1</v>
      </c>
      <c r="I36" s="12">
        <v>1</v>
      </c>
      <c r="J36" s="12">
        <v>1</v>
      </c>
      <c r="K36" s="12"/>
      <c r="L36" s="12"/>
      <c r="M36" s="12"/>
      <c r="N36" s="12"/>
      <c r="O36" s="12"/>
      <c r="P36" s="12">
        <v>1</v>
      </c>
      <c r="Q36" s="12">
        <v>1</v>
      </c>
      <c r="R36" s="12"/>
      <c r="S36" s="12"/>
      <c r="T36" s="12">
        <v>1</v>
      </c>
      <c r="U36" s="12">
        <v>1</v>
      </c>
      <c r="V36" s="12"/>
      <c r="W36" s="12">
        <v>1</v>
      </c>
      <c r="X36" s="12"/>
      <c r="Y36" s="12"/>
      <c r="Z36" s="12">
        <v>1</v>
      </c>
      <c r="AA36" s="12">
        <f>SUM(B36:Z36)</f>
        <v>12</v>
      </c>
    </row>
    <row r="37" spans="1:27" ht="18" customHeight="1" x14ac:dyDescent="0.3">
      <c r="A37" s="4" t="str">
        <f>Sheet1!$I$9</f>
        <v>Overvote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>
        <f>SUM(B37:Z37)</f>
        <v>0</v>
      </c>
    </row>
    <row r="38" spans="1:27" ht="30" customHeight="1" x14ac:dyDescent="0.3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7" ht="18" customHeight="1" x14ac:dyDescent="0.3">
      <c r="A39" s="15" t="str">
        <f ca="1">"Ballot Polling Audit Round #"&amp;INDIRECT("Sheet1!F"&amp;B40+1)&amp;" - Ballots #"&amp;B40&amp;" to #"&amp;MAX(B40:Z40)</f>
        <v>Ballot Polling Audit Round #1 - Ballots #101 to #125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 ht="18" customHeight="1" x14ac:dyDescent="0.3">
      <c r="A40" s="4" t="s">
        <v>18</v>
      </c>
      <c r="B40" s="12">
        <v>101</v>
      </c>
      <c r="C40" s="12">
        <v>102</v>
      </c>
      <c r="D40" s="12">
        <v>103</v>
      </c>
      <c r="E40" s="12">
        <v>104</v>
      </c>
      <c r="F40" s="12">
        <v>105</v>
      </c>
      <c r="G40" s="12">
        <v>106</v>
      </c>
      <c r="H40" s="12">
        <v>107</v>
      </c>
      <c r="I40" s="12">
        <v>108</v>
      </c>
      <c r="J40" s="12">
        <v>109</v>
      </c>
      <c r="K40" s="12">
        <v>110</v>
      </c>
      <c r="L40" s="12">
        <v>111</v>
      </c>
      <c r="M40" s="12">
        <v>112</v>
      </c>
      <c r="N40" s="12">
        <v>113</v>
      </c>
      <c r="O40" s="12">
        <v>114</v>
      </c>
      <c r="P40" s="12">
        <v>115</v>
      </c>
      <c r="Q40" s="12">
        <v>116</v>
      </c>
      <c r="R40" s="12">
        <v>117</v>
      </c>
      <c r="S40" s="12">
        <v>118</v>
      </c>
      <c r="T40" s="12">
        <v>119</v>
      </c>
      <c r="U40" s="12">
        <v>120</v>
      </c>
      <c r="V40" s="12">
        <v>121</v>
      </c>
      <c r="W40" s="12">
        <v>122</v>
      </c>
      <c r="X40" s="12">
        <v>123</v>
      </c>
      <c r="Y40" s="12">
        <v>124</v>
      </c>
      <c r="Z40" s="12">
        <v>125</v>
      </c>
      <c r="AA40" s="14" t="s">
        <v>19</v>
      </c>
    </row>
    <row r="41" spans="1:27" ht="18" customHeight="1" x14ac:dyDescent="0.3">
      <c r="A41" s="4" t="s">
        <v>20</v>
      </c>
      <c r="B41" s="12">
        <v>433</v>
      </c>
      <c r="C41" s="12">
        <v>442</v>
      </c>
      <c r="D41" s="12">
        <v>444</v>
      </c>
      <c r="E41" s="12">
        <v>445</v>
      </c>
      <c r="F41" s="12">
        <v>446</v>
      </c>
      <c r="G41" s="12">
        <v>447</v>
      </c>
      <c r="H41" s="12">
        <v>451</v>
      </c>
      <c r="I41" s="12">
        <v>451</v>
      </c>
      <c r="J41" s="12">
        <v>481</v>
      </c>
      <c r="K41" s="12">
        <v>482</v>
      </c>
      <c r="L41" s="12">
        <v>488</v>
      </c>
      <c r="M41" s="12">
        <v>490</v>
      </c>
      <c r="N41" s="12">
        <v>497</v>
      </c>
      <c r="O41" s="12">
        <v>499</v>
      </c>
      <c r="P41" s="12">
        <v>499</v>
      </c>
      <c r="Q41" s="12">
        <v>499</v>
      </c>
      <c r="R41" s="12">
        <v>500</v>
      </c>
      <c r="S41" s="12">
        <v>506</v>
      </c>
      <c r="T41" s="12">
        <v>506</v>
      </c>
      <c r="U41" s="12">
        <v>506</v>
      </c>
      <c r="V41" s="12">
        <v>510</v>
      </c>
      <c r="W41" s="12">
        <v>515</v>
      </c>
      <c r="X41" s="12">
        <v>522</v>
      </c>
      <c r="Y41" s="12">
        <v>534</v>
      </c>
      <c r="Z41" s="12">
        <v>538</v>
      </c>
      <c r="AA41" s="14"/>
    </row>
    <row r="42" spans="1:27" ht="18" customHeight="1" x14ac:dyDescent="0.3">
      <c r="A42" s="4" t="s">
        <v>21</v>
      </c>
      <c r="B42" s="12">
        <v>29</v>
      </c>
      <c r="C42" s="12">
        <v>9</v>
      </c>
      <c r="D42" s="12">
        <v>31</v>
      </c>
      <c r="E42" s="12">
        <v>48</v>
      </c>
      <c r="F42" s="12">
        <v>8</v>
      </c>
      <c r="G42" s="12">
        <v>22</v>
      </c>
      <c r="H42" s="12">
        <v>1</v>
      </c>
      <c r="I42" s="12">
        <v>31</v>
      </c>
      <c r="J42" s="12">
        <v>37</v>
      </c>
      <c r="K42" s="12">
        <v>19</v>
      </c>
      <c r="L42" s="12">
        <v>7</v>
      </c>
      <c r="M42" s="12">
        <v>20</v>
      </c>
      <c r="N42" s="12">
        <v>13</v>
      </c>
      <c r="O42" s="12">
        <v>14</v>
      </c>
      <c r="P42" s="12">
        <v>22</v>
      </c>
      <c r="Q42" s="12">
        <v>49</v>
      </c>
      <c r="R42" s="12">
        <v>26</v>
      </c>
      <c r="S42" s="12">
        <v>7</v>
      </c>
      <c r="T42" s="12">
        <v>16</v>
      </c>
      <c r="U42" s="12">
        <v>38</v>
      </c>
      <c r="V42" s="12">
        <v>7</v>
      </c>
      <c r="W42" s="12">
        <v>21</v>
      </c>
      <c r="X42" s="12">
        <v>6</v>
      </c>
      <c r="Y42" s="12">
        <v>17</v>
      </c>
      <c r="Z42" s="12">
        <v>28</v>
      </c>
      <c r="AA42" s="14"/>
    </row>
    <row r="43" spans="1:27" ht="18" customHeight="1" x14ac:dyDescent="0.3">
      <c r="A43" s="4" t="str">
        <f>Sheet1!$I$6</f>
        <v>Yes/For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>
        <v>1</v>
      </c>
      <c r="N43" s="12"/>
      <c r="O43" s="12"/>
      <c r="P43" s="12">
        <v>1</v>
      </c>
      <c r="Q43" s="12"/>
      <c r="R43" s="12"/>
      <c r="S43" s="12"/>
      <c r="T43" s="12">
        <v>1</v>
      </c>
      <c r="U43" s="12"/>
      <c r="V43" s="12"/>
      <c r="W43" s="12"/>
      <c r="X43" s="12"/>
      <c r="Y43" s="12"/>
      <c r="Z43" s="12"/>
      <c r="AA43" s="12">
        <f>SUM(B43:Z43)</f>
        <v>3</v>
      </c>
    </row>
    <row r="44" spans="1:27" ht="18" customHeight="1" x14ac:dyDescent="0.3">
      <c r="A44" s="4" t="str">
        <f>Sheet1!$I$7</f>
        <v>No/Against</v>
      </c>
      <c r="B44" s="12"/>
      <c r="C44" s="12"/>
      <c r="D44" s="12"/>
      <c r="E44" s="12">
        <v>1</v>
      </c>
      <c r="F44" s="12">
        <v>1</v>
      </c>
      <c r="G44" s="12">
        <v>1</v>
      </c>
      <c r="H44" s="12"/>
      <c r="I44" s="12"/>
      <c r="J44" s="12"/>
      <c r="K44" s="12"/>
      <c r="L44" s="12"/>
      <c r="M44" s="12"/>
      <c r="N44" s="12"/>
      <c r="O44" s="12">
        <v>1</v>
      </c>
      <c r="P44" s="12"/>
      <c r="Q44" s="12"/>
      <c r="R44" s="12">
        <v>1</v>
      </c>
      <c r="S44" s="12"/>
      <c r="T44" s="12"/>
      <c r="U44" s="12">
        <v>1</v>
      </c>
      <c r="V44" s="12"/>
      <c r="W44" s="12"/>
      <c r="X44" s="12"/>
      <c r="Y44" s="12"/>
      <c r="Z44" s="12">
        <v>1</v>
      </c>
      <c r="AA44" s="12">
        <f>SUM(B44:Z44)</f>
        <v>7</v>
      </c>
    </row>
    <row r="45" spans="1:27" ht="18" customHeight="1" x14ac:dyDescent="0.3">
      <c r="A45" s="4" t="str">
        <f>Sheet1!$I$8</f>
        <v>Undervote</v>
      </c>
      <c r="B45" s="12">
        <v>1</v>
      </c>
      <c r="C45" s="12">
        <v>1</v>
      </c>
      <c r="D45" s="12">
        <v>1</v>
      </c>
      <c r="E45" s="12"/>
      <c r="F45" s="12"/>
      <c r="G45" s="12"/>
      <c r="H45" s="12">
        <v>1</v>
      </c>
      <c r="I45" s="12">
        <v>1</v>
      </c>
      <c r="J45" s="12">
        <v>1</v>
      </c>
      <c r="K45" s="12">
        <v>1</v>
      </c>
      <c r="L45" s="12">
        <v>1</v>
      </c>
      <c r="M45" s="12"/>
      <c r="N45" s="12">
        <v>1</v>
      </c>
      <c r="O45" s="12"/>
      <c r="P45" s="12"/>
      <c r="Q45" s="12">
        <v>1</v>
      </c>
      <c r="R45" s="12"/>
      <c r="S45" s="12">
        <v>1</v>
      </c>
      <c r="T45" s="12"/>
      <c r="U45" s="12"/>
      <c r="V45" s="12">
        <v>1</v>
      </c>
      <c r="W45" s="12">
        <v>1</v>
      </c>
      <c r="X45" s="12">
        <v>1</v>
      </c>
      <c r="Y45" s="12">
        <v>1</v>
      </c>
      <c r="Z45" s="12"/>
      <c r="AA45" s="12">
        <f>SUM(B45:Z45)</f>
        <v>15</v>
      </c>
    </row>
    <row r="46" spans="1:27" ht="18" customHeight="1" x14ac:dyDescent="0.3">
      <c r="A46" s="4" t="str">
        <f>Sheet1!$I$9</f>
        <v>Overvote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>
        <f>SUM(B46:Z46)</f>
        <v>0</v>
      </c>
    </row>
    <row r="47" spans="1:27" ht="30" customHeight="1" x14ac:dyDescent="0.3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7" ht="18" customHeight="1" x14ac:dyDescent="0.3">
      <c r="A48" s="15" t="str">
        <f ca="1">"Ballot Polling Audit Round #"&amp;INDIRECT("Sheet1!F"&amp;B49+1)&amp;" - Ballots #"&amp;B49&amp;" to #"&amp;MAX(B49:Z49)</f>
        <v>Ballot Polling Audit Round #1 - Ballots #126 to #150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 ht="18" customHeight="1" x14ac:dyDescent="0.3">
      <c r="A49" s="4" t="s">
        <v>18</v>
      </c>
      <c r="B49" s="12">
        <v>126</v>
      </c>
      <c r="C49" s="12">
        <v>127</v>
      </c>
      <c r="D49" s="12">
        <v>128</v>
      </c>
      <c r="E49" s="12">
        <v>129</v>
      </c>
      <c r="F49" s="12">
        <v>130</v>
      </c>
      <c r="G49" s="12">
        <v>131</v>
      </c>
      <c r="H49" s="12">
        <v>132</v>
      </c>
      <c r="I49" s="12">
        <v>133</v>
      </c>
      <c r="J49" s="12">
        <v>134</v>
      </c>
      <c r="K49" s="12">
        <v>135</v>
      </c>
      <c r="L49" s="12">
        <v>136</v>
      </c>
      <c r="M49" s="12">
        <v>137</v>
      </c>
      <c r="N49" s="12">
        <v>138</v>
      </c>
      <c r="O49" s="12">
        <v>139</v>
      </c>
      <c r="P49" s="12">
        <v>140</v>
      </c>
      <c r="Q49" s="12">
        <v>141</v>
      </c>
      <c r="R49" s="12">
        <v>142</v>
      </c>
      <c r="S49" s="12">
        <v>143</v>
      </c>
      <c r="T49" s="12">
        <v>144</v>
      </c>
      <c r="U49" s="12">
        <v>145</v>
      </c>
      <c r="V49" s="12">
        <v>146</v>
      </c>
      <c r="W49" s="12">
        <v>147</v>
      </c>
      <c r="X49" s="12">
        <v>148</v>
      </c>
      <c r="Y49" s="12">
        <v>149</v>
      </c>
      <c r="Z49" s="12">
        <v>150</v>
      </c>
      <c r="AA49" s="14" t="s">
        <v>19</v>
      </c>
    </row>
    <row r="50" spans="1:27" ht="18" customHeight="1" x14ac:dyDescent="0.3">
      <c r="A50" s="4" t="s">
        <v>20</v>
      </c>
      <c r="B50" s="12">
        <v>541</v>
      </c>
      <c r="C50" s="12">
        <v>542</v>
      </c>
      <c r="D50" s="12">
        <v>547</v>
      </c>
      <c r="E50" s="12">
        <v>547</v>
      </c>
      <c r="F50" s="12">
        <v>558</v>
      </c>
      <c r="G50" s="12">
        <v>564</v>
      </c>
      <c r="H50" s="12">
        <v>565</v>
      </c>
      <c r="I50" s="12">
        <v>567</v>
      </c>
      <c r="J50" s="12">
        <v>569</v>
      </c>
      <c r="K50" s="12">
        <v>575</v>
      </c>
      <c r="L50" s="12">
        <v>579</v>
      </c>
      <c r="M50" s="12">
        <v>583</v>
      </c>
      <c r="N50" s="12">
        <v>588</v>
      </c>
      <c r="O50" s="12">
        <v>591</v>
      </c>
      <c r="P50" s="12">
        <v>594</v>
      </c>
      <c r="Q50" s="12">
        <v>599</v>
      </c>
      <c r="R50" s="12">
        <v>600</v>
      </c>
      <c r="S50" s="12">
        <v>614</v>
      </c>
      <c r="T50" s="12">
        <v>619</v>
      </c>
      <c r="U50" s="12">
        <v>620</v>
      </c>
      <c r="V50" s="12">
        <v>621</v>
      </c>
      <c r="W50" s="12">
        <v>630</v>
      </c>
      <c r="X50" s="12">
        <v>637</v>
      </c>
      <c r="Y50" s="12">
        <v>639</v>
      </c>
      <c r="Z50" s="12">
        <v>648</v>
      </c>
      <c r="AA50" s="14"/>
    </row>
    <row r="51" spans="1:27" ht="18" customHeight="1" x14ac:dyDescent="0.3">
      <c r="A51" s="4" t="s">
        <v>21</v>
      </c>
      <c r="B51" s="12">
        <v>41</v>
      </c>
      <c r="C51" s="12">
        <v>17</v>
      </c>
      <c r="D51" s="12">
        <v>17</v>
      </c>
      <c r="E51" s="12">
        <v>44</v>
      </c>
      <c r="F51" s="12">
        <v>30</v>
      </c>
      <c r="G51" s="12">
        <v>37</v>
      </c>
      <c r="H51" s="12">
        <v>25</v>
      </c>
      <c r="I51" s="12">
        <v>43</v>
      </c>
      <c r="J51" s="12">
        <v>35</v>
      </c>
      <c r="K51" s="12">
        <v>49</v>
      </c>
      <c r="L51" s="12">
        <v>39</v>
      </c>
      <c r="M51" s="12">
        <v>47</v>
      </c>
      <c r="N51" s="12">
        <v>4</v>
      </c>
      <c r="O51" s="12">
        <v>5</v>
      </c>
      <c r="P51" s="12">
        <v>6</v>
      </c>
      <c r="Q51" s="12">
        <v>13</v>
      </c>
      <c r="R51" s="12">
        <v>10</v>
      </c>
      <c r="S51" s="12">
        <v>11</v>
      </c>
      <c r="T51" s="12">
        <v>8</v>
      </c>
      <c r="U51" s="12">
        <v>33</v>
      </c>
      <c r="V51" s="12">
        <v>13</v>
      </c>
      <c r="W51" s="12">
        <v>24</v>
      </c>
      <c r="X51" s="12">
        <v>14</v>
      </c>
      <c r="Y51" s="12">
        <v>8</v>
      </c>
      <c r="Z51" s="12">
        <v>19</v>
      </c>
      <c r="AA51" s="14"/>
    </row>
    <row r="52" spans="1:27" ht="18" customHeight="1" x14ac:dyDescent="0.3">
      <c r="A52" s="4" t="str">
        <f>Sheet1!$I$6</f>
        <v>Yes/For</v>
      </c>
      <c r="B52" s="12"/>
      <c r="C52" s="12"/>
      <c r="D52" s="12"/>
      <c r="E52" s="12">
        <v>1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>
        <v>1</v>
      </c>
      <c r="S52" s="12"/>
      <c r="T52" s="12">
        <v>1</v>
      </c>
      <c r="U52" s="12"/>
      <c r="V52" s="12"/>
      <c r="W52" s="12">
        <v>1</v>
      </c>
      <c r="X52" s="12">
        <v>1</v>
      </c>
      <c r="Y52" s="12"/>
      <c r="Z52" s="12"/>
      <c r="AA52" s="12">
        <f>SUM(B52:Z52)</f>
        <v>5</v>
      </c>
    </row>
    <row r="53" spans="1:27" ht="18" customHeight="1" x14ac:dyDescent="0.3">
      <c r="A53" s="4" t="str">
        <f>Sheet1!$I$7</f>
        <v>No/Against</v>
      </c>
      <c r="B53" s="12"/>
      <c r="C53" s="12"/>
      <c r="D53" s="12"/>
      <c r="E53" s="12"/>
      <c r="F53" s="12">
        <v>1</v>
      </c>
      <c r="G53" s="12"/>
      <c r="H53" s="12"/>
      <c r="I53" s="12"/>
      <c r="J53" s="12"/>
      <c r="K53" s="12"/>
      <c r="L53" s="12"/>
      <c r="M53" s="12"/>
      <c r="N53" s="12">
        <v>1</v>
      </c>
      <c r="O53" s="12"/>
      <c r="P53" s="12">
        <v>1</v>
      </c>
      <c r="Q53" s="12"/>
      <c r="R53" s="12"/>
      <c r="S53" s="12"/>
      <c r="T53" s="12"/>
      <c r="U53" s="12"/>
      <c r="V53" s="12"/>
      <c r="W53" s="12"/>
      <c r="X53" s="12"/>
      <c r="Y53" s="12">
        <v>1</v>
      </c>
      <c r="Z53" s="12"/>
      <c r="AA53" s="12">
        <f>SUM(B53:Z53)</f>
        <v>4</v>
      </c>
    </row>
    <row r="54" spans="1:27" ht="18" customHeight="1" x14ac:dyDescent="0.3">
      <c r="A54" s="4" t="str">
        <f>Sheet1!$I$8</f>
        <v>Undervote</v>
      </c>
      <c r="B54" s="12">
        <v>1</v>
      </c>
      <c r="C54" s="12">
        <v>1</v>
      </c>
      <c r="D54" s="12">
        <v>1</v>
      </c>
      <c r="E54" s="12"/>
      <c r="F54" s="12"/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1</v>
      </c>
      <c r="M54" s="12">
        <v>1</v>
      </c>
      <c r="N54" s="12"/>
      <c r="O54" s="12">
        <v>1</v>
      </c>
      <c r="P54" s="12"/>
      <c r="Q54" s="12">
        <v>1</v>
      </c>
      <c r="R54" s="12"/>
      <c r="S54" s="12">
        <v>1</v>
      </c>
      <c r="T54" s="12"/>
      <c r="U54" s="12">
        <v>1</v>
      </c>
      <c r="V54" s="12">
        <v>1</v>
      </c>
      <c r="W54" s="12"/>
      <c r="X54" s="12"/>
      <c r="Y54" s="12"/>
      <c r="Z54" s="12">
        <v>1</v>
      </c>
      <c r="AA54" s="12">
        <f>SUM(B54:Z54)</f>
        <v>16</v>
      </c>
    </row>
    <row r="55" spans="1:27" ht="18" customHeight="1" x14ac:dyDescent="0.3">
      <c r="A55" s="4" t="str">
        <f>Sheet1!$I$9</f>
        <v>Overvote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>
        <f>SUM(B55:Z55)</f>
        <v>0</v>
      </c>
    </row>
    <row r="56" spans="1:27" ht="30" customHeight="1" x14ac:dyDescent="0.3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7" ht="18" customHeight="1" x14ac:dyDescent="0.3">
      <c r="A57" s="15" t="str">
        <f ca="1">"Ballot Polling Audit Round #"&amp;INDIRECT("Sheet1!F"&amp;B58+1)&amp;" - Ballots #"&amp;B58&amp;" to #"&amp;MAX(B58:Z58)</f>
        <v>Ballot Polling Audit Round #1 - Ballots #151 to #175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 ht="18" customHeight="1" x14ac:dyDescent="0.3">
      <c r="A58" s="4" t="s">
        <v>18</v>
      </c>
      <c r="B58" s="12">
        <v>151</v>
      </c>
      <c r="C58" s="12">
        <v>152</v>
      </c>
      <c r="D58" s="12">
        <v>153</v>
      </c>
      <c r="E58" s="12">
        <v>154</v>
      </c>
      <c r="F58" s="12">
        <v>155</v>
      </c>
      <c r="G58" s="12">
        <v>156</v>
      </c>
      <c r="H58" s="12">
        <v>157</v>
      </c>
      <c r="I58" s="12">
        <v>158</v>
      </c>
      <c r="J58" s="12">
        <v>159</v>
      </c>
      <c r="K58" s="12">
        <v>160</v>
      </c>
      <c r="L58" s="12">
        <v>161</v>
      </c>
      <c r="M58" s="12">
        <v>162</v>
      </c>
      <c r="N58" s="12">
        <v>163</v>
      </c>
      <c r="O58" s="12">
        <v>164</v>
      </c>
      <c r="P58" s="12">
        <v>165</v>
      </c>
      <c r="Q58" s="12">
        <v>166</v>
      </c>
      <c r="R58" s="12">
        <v>167</v>
      </c>
      <c r="S58" s="12">
        <v>168</v>
      </c>
      <c r="T58" s="12">
        <v>169</v>
      </c>
      <c r="U58" s="12">
        <v>170</v>
      </c>
      <c r="V58" s="12">
        <v>171</v>
      </c>
      <c r="W58" s="12">
        <v>172</v>
      </c>
      <c r="X58" s="12">
        <v>173</v>
      </c>
      <c r="Y58" s="12">
        <v>174</v>
      </c>
      <c r="Z58" s="12">
        <v>175</v>
      </c>
      <c r="AA58" s="14" t="s">
        <v>19</v>
      </c>
    </row>
    <row r="59" spans="1:27" ht="18" customHeight="1" x14ac:dyDescent="0.3">
      <c r="A59" s="4" t="s">
        <v>20</v>
      </c>
      <c r="B59" s="12">
        <v>649</v>
      </c>
      <c r="C59" s="12">
        <v>654</v>
      </c>
      <c r="D59" s="12">
        <v>656</v>
      </c>
      <c r="E59" s="12">
        <v>661</v>
      </c>
      <c r="F59" s="12">
        <v>662</v>
      </c>
      <c r="G59" s="12">
        <v>663</v>
      </c>
      <c r="H59" s="12">
        <v>664</v>
      </c>
      <c r="I59" s="12">
        <v>673</v>
      </c>
      <c r="J59" s="12">
        <v>674</v>
      </c>
      <c r="K59" s="12">
        <v>679</v>
      </c>
      <c r="L59" s="12">
        <v>684</v>
      </c>
      <c r="M59" s="12">
        <v>688</v>
      </c>
      <c r="N59" s="12">
        <v>688</v>
      </c>
      <c r="O59" s="12">
        <v>690</v>
      </c>
      <c r="P59" s="12">
        <v>700</v>
      </c>
      <c r="Q59" s="12">
        <v>705</v>
      </c>
      <c r="R59" s="12">
        <v>711</v>
      </c>
      <c r="S59" s="12">
        <v>719</v>
      </c>
      <c r="T59" s="12">
        <v>721</v>
      </c>
      <c r="U59" s="12">
        <v>727</v>
      </c>
      <c r="V59" s="12">
        <v>730</v>
      </c>
      <c r="W59" s="12">
        <v>732</v>
      </c>
      <c r="X59" s="12">
        <v>740</v>
      </c>
      <c r="Y59" s="12">
        <v>747</v>
      </c>
      <c r="Z59" s="12">
        <v>752</v>
      </c>
      <c r="AA59" s="14"/>
    </row>
    <row r="60" spans="1:27" ht="18" customHeight="1" x14ac:dyDescent="0.3">
      <c r="A60" s="4" t="s">
        <v>21</v>
      </c>
      <c r="B60" s="12">
        <v>18</v>
      </c>
      <c r="C60" s="12">
        <v>48</v>
      </c>
      <c r="D60" s="12">
        <v>10</v>
      </c>
      <c r="E60" s="12">
        <v>48</v>
      </c>
      <c r="F60" s="12">
        <v>41</v>
      </c>
      <c r="G60" s="12">
        <v>12</v>
      </c>
      <c r="H60" s="12">
        <v>16</v>
      </c>
      <c r="I60" s="12">
        <v>37</v>
      </c>
      <c r="J60" s="12">
        <v>37</v>
      </c>
      <c r="K60" s="12">
        <v>13</v>
      </c>
      <c r="L60" s="12">
        <v>27</v>
      </c>
      <c r="M60" s="12">
        <v>47</v>
      </c>
      <c r="N60" s="12">
        <v>48</v>
      </c>
      <c r="O60" s="12">
        <v>16</v>
      </c>
      <c r="P60" s="12">
        <v>47</v>
      </c>
      <c r="Q60" s="12">
        <v>25</v>
      </c>
      <c r="R60" s="12">
        <v>48</v>
      </c>
      <c r="S60" s="12">
        <v>3</v>
      </c>
      <c r="T60" s="12">
        <v>23</v>
      </c>
      <c r="U60" s="12">
        <v>31</v>
      </c>
      <c r="V60" s="12">
        <v>3</v>
      </c>
      <c r="W60" s="12">
        <v>23</v>
      </c>
      <c r="X60" s="12">
        <v>49</v>
      </c>
      <c r="Y60" s="12">
        <v>47</v>
      </c>
      <c r="Z60" s="12">
        <v>26</v>
      </c>
      <c r="AA60" s="14"/>
    </row>
    <row r="61" spans="1:27" ht="18" customHeight="1" x14ac:dyDescent="0.3">
      <c r="A61" s="4" t="str">
        <f>Sheet1!$I$6</f>
        <v>Yes/For</v>
      </c>
      <c r="B61" s="12"/>
      <c r="C61" s="12"/>
      <c r="D61" s="12"/>
      <c r="E61" s="12"/>
      <c r="F61" s="12"/>
      <c r="G61" s="12"/>
      <c r="H61" s="12">
        <v>1</v>
      </c>
      <c r="I61" s="12"/>
      <c r="J61" s="12"/>
      <c r="K61" s="12"/>
      <c r="L61" s="12"/>
      <c r="M61" s="12"/>
      <c r="N61" s="12"/>
      <c r="O61" s="12"/>
      <c r="P61" s="12"/>
      <c r="Q61" s="12"/>
      <c r="R61" s="12">
        <v>1</v>
      </c>
      <c r="S61" s="12"/>
      <c r="T61" s="12"/>
      <c r="U61" s="12"/>
      <c r="V61" s="12"/>
      <c r="W61" s="12"/>
      <c r="X61" s="12"/>
      <c r="Y61" s="12"/>
      <c r="Z61" s="12"/>
      <c r="AA61" s="12">
        <f>SUM(B61:Z61)</f>
        <v>2</v>
      </c>
    </row>
    <row r="62" spans="1:27" ht="18" customHeight="1" x14ac:dyDescent="0.3">
      <c r="A62" s="4" t="str">
        <f>Sheet1!$I$7</f>
        <v>No/Against</v>
      </c>
      <c r="B62" s="12">
        <v>1</v>
      </c>
      <c r="C62" s="12">
        <v>1</v>
      </c>
      <c r="D62" s="12">
        <v>1</v>
      </c>
      <c r="E62" s="12">
        <v>1</v>
      </c>
      <c r="F62" s="12"/>
      <c r="G62" s="12">
        <v>1</v>
      </c>
      <c r="H62" s="12"/>
      <c r="I62" s="12"/>
      <c r="J62" s="12"/>
      <c r="K62" s="12"/>
      <c r="L62" s="12"/>
      <c r="M62" s="12"/>
      <c r="N62" s="12">
        <v>1</v>
      </c>
      <c r="O62" s="12">
        <v>1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>
        <v>1</v>
      </c>
      <c r="AA62" s="12">
        <f>SUM(B62:Z62)</f>
        <v>8</v>
      </c>
    </row>
    <row r="63" spans="1:27" ht="18" customHeight="1" x14ac:dyDescent="0.3">
      <c r="A63" s="4" t="str">
        <f>Sheet1!$I$8</f>
        <v>Undervote</v>
      </c>
      <c r="B63" s="12"/>
      <c r="C63" s="12"/>
      <c r="D63" s="12"/>
      <c r="E63" s="12"/>
      <c r="F63" s="12">
        <v>1</v>
      </c>
      <c r="G63" s="12"/>
      <c r="H63" s="12"/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/>
      <c r="O63" s="12"/>
      <c r="P63" s="12">
        <v>1</v>
      </c>
      <c r="Q63" s="12">
        <v>1</v>
      </c>
      <c r="R63" s="12"/>
      <c r="S63" s="12">
        <v>1</v>
      </c>
      <c r="T63" s="12">
        <v>1</v>
      </c>
      <c r="U63" s="12">
        <v>1</v>
      </c>
      <c r="V63" s="12">
        <v>1</v>
      </c>
      <c r="W63" s="12">
        <v>1</v>
      </c>
      <c r="X63" s="12">
        <v>1</v>
      </c>
      <c r="Y63" s="12">
        <v>1</v>
      </c>
      <c r="Z63" s="12"/>
      <c r="AA63" s="12">
        <f>SUM(B63:Z63)</f>
        <v>15</v>
      </c>
    </row>
    <row r="64" spans="1:27" ht="18" customHeight="1" x14ac:dyDescent="0.3">
      <c r="A64" s="4" t="str">
        <f>Sheet1!$I$9</f>
        <v>Overvote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>
        <f>SUM(B64:Z64)</f>
        <v>0</v>
      </c>
    </row>
    <row r="65" spans="1:27" ht="30" customHeight="1" x14ac:dyDescent="0.3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7" ht="18" customHeight="1" x14ac:dyDescent="0.3">
      <c r="A66" s="15" t="str">
        <f ca="1">"Ballot Polling Audit Round #"&amp;INDIRECT("Sheet1!F"&amp;B67+1)&amp;" - Ballots #"&amp;B67&amp;" to #"&amp;MAX(B67:Z67)</f>
        <v>Ballot Polling Audit Round #1 - Ballots #176 to #200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 ht="18" customHeight="1" x14ac:dyDescent="0.3">
      <c r="A67" s="4" t="s">
        <v>18</v>
      </c>
      <c r="B67" s="12">
        <v>176</v>
      </c>
      <c r="C67" s="12">
        <v>177</v>
      </c>
      <c r="D67" s="12">
        <v>178</v>
      </c>
      <c r="E67" s="12">
        <v>179</v>
      </c>
      <c r="F67" s="12">
        <v>180</v>
      </c>
      <c r="G67" s="12">
        <v>181</v>
      </c>
      <c r="H67" s="12">
        <v>182</v>
      </c>
      <c r="I67" s="12">
        <v>183</v>
      </c>
      <c r="J67" s="12">
        <v>184</v>
      </c>
      <c r="K67" s="12">
        <v>185</v>
      </c>
      <c r="L67" s="12">
        <v>186</v>
      </c>
      <c r="M67" s="12">
        <v>187</v>
      </c>
      <c r="N67" s="12">
        <v>188</v>
      </c>
      <c r="O67" s="12">
        <v>189</v>
      </c>
      <c r="P67" s="12">
        <v>190</v>
      </c>
      <c r="Q67" s="12">
        <v>191</v>
      </c>
      <c r="R67" s="12">
        <v>192</v>
      </c>
      <c r="S67" s="12">
        <v>193</v>
      </c>
      <c r="T67" s="12">
        <v>194</v>
      </c>
      <c r="U67" s="12">
        <v>195</v>
      </c>
      <c r="V67" s="12">
        <v>196</v>
      </c>
      <c r="W67" s="12">
        <v>197</v>
      </c>
      <c r="X67" s="12">
        <v>198</v>
      </c>
      <c r="Y67" s="12">
        <v>199</v>
      </c>
      <c r="Z67" s="12">
        <v>200</v>
      </c>
      <c r="AA67" s="14" t="s">
        <v>19</v>
      </c>
    </row>
    <row r="68" spans="1:27" ht="18" customHeight="1" x14ac:dyDescent="0.3">
      <c r="A68" s="4" t="s">
        <v>20</v>
      </c>
      <c r="B68" s="12">
        <v>752</v>
      </c>
      <c r="C68" s="12">
        <v>760</v>
      </c>
      <c r="D68" s="12">
        <v>762</v>
      </c>
      <c r="E68" s="12">
        <v>769</v>
      </c>
      <c r="F68" s="12">
        <v>776</v>
      </c>
      <c r="G68" s="12">
        <v>788</v>
      </c>
      <c r="H68" s="12">
        <v>789</v>
      </c>
      <c r="I68" s="12">
        <v>797</v>
      </c>
      <c r="J68" s="12">
        <v>798</v>
      </c>
      <c r="K68" s="12">
        <v>805</v>
      </c>
      <c r="L68" s="12">
        <v>807</v>
      </c>
      <c r="M68" s="12">
        <v>816</v>
      </c>
      <c r="N68" s="12">
        <v>822</v>
      </c>
      <c r="O68" s="12">
        <v>826</v>
      </c>
      <c r="P68" s="12">
        <v>829</v>
      </c>
      <c r="Q68" s="12">
        <v>845</v>
      </c>
      <c r="R68" s="12">
        <v>847</v>
      </c>
      <c r="S68" s="12">
        <v>849</v>
      </c>
      <c r="T68" s="12">
        <v>853</v>
      </c>
      <c r="U68" s="12">
        <v>862</v>
      </c>
      <c r="V68" s="12">
        <v>871</v>
      </c>
      <c r="W68" s="12">
        <v>876</v>
      </c>
      <c r="X68" s="12">
        <v>878</v>
      </c>
      <c r="Y68" s="12">
        <v>883</v>
      </c>
      <c r="Z68" s="12">
        <v>889</v>
      </c>
      <c r="AA68" s="14"/>
    </row>
    <row r="69" spans="1:27" ht="18" customHeight="1" x14ac:dyDescent="0.3">
      <c r="A69" s="4" t="s">
        <v>21</v>
      </c>
      <c r="B69" s="12">
        <v>42</v>
      </c>
      <c r="C69" s="12">
        <v>1</v>
      </c>
      <c r="D69" s="12">
        <v>46</v>
      </c>
      <c r="E69" s="12">
        <v>8</v>
      </c>
      <c r="F69" s="12">
        <v>8</v>
      </c>
      <c r="G69" s="12">
        <v>2</v>
      </c>
      <c r="H69" s="12">
        <v>39</v>
      </c>
      <c r="I69" s="12">
        <v>10</v>
      </c>
      <c r="J69" s="12">
        <v>50</v>
      </c>
      <c r="K69" s="12">
        <v>25</v>
      </c>
      <c r="L69" s="12">
        <v>40</v>
      </c>
      <c r="M69" s="12">
        <v>3</v>
      </c>
      <c r="N69" s="12">
        <v>37</v>
      </c>
      <c r="O69" s="12">
        <v>29</v>
      </c>
      <c r="P69" s="12">
        <v>13</v>
      </c>
      <c r="Q69" s="12">
        <v>43</v>
      </c>
      <c r="R69" s="12">
        <v>26</v>
      </c>
      <c r="S69" s="12">
        <v>35</v>
      </c>
      <c r="T69" s="12">
        <v>17</v>
      </c>
      <c r="U69" s="12">
        <v>8</v>
      </c>
      <c r="V69" s="12">
        <v>25</v>
      </c>
      <c r="W69" s="12">
        <v>11</v>
      </c>
      <c r="X69" s="12">
        <v>36</v>
      </c>
      <c r="Y69" s="12">
        <v>22</v>
      </c>
      <c r="Z69" s="12">
        <v>47</v>
      </c>
      <c r="AA69" s="14"/>
    </row>
    <row r="70" spans="1:27" ht="18" customHeight="1" x14ac:dyDescent="0.3">
      <c r="A70" s="4" t="str">
        <f>Sheet1!$I$6</f>
        <v>Yes/For</v>
      </c>
      <c r="B70" s="12"/>
      <c r="C70" s="12"/>
      <c r="D70" s="12"/>
      <c r="E70" s="12"/>
      <c r="F70" s="12"/>
      <c r="G70" s="12">
        <v>1</v>
      </c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>
        <v>1</v>
      </c>
      <c r="S70" s="12"/>
      <c r="T70" s="12"/>
      <c r="U70" s="12"/>
      <c r="V70" s="12"/>
      <c r="W70" s="12"/>
      <c r="X70" s="12">
        <v>1</v>
      </c>
      <c r="Y70" s="12"/>
      <c r="Z70" s="12"/>
      <c r="AA70" s="12">
        <f>SUM(B70:Z70)</f>
        <v>3</v>
      </c>
    </row>
    <row r="71" spans="1:27" ht="18" customHeight="1" x14ac:dyDescent="0.3">
      <c r="A71" s="4" t="str">
        <f>Sheet1!$I$7</f>
        <v>No/Against</v>
      </c>
      <c r="B71" s="12">
        <v>1</v>
      </c>
      <c r="C71" s="12"/>
      <c r="D71" s="12">
        <v>1</v>
      </c>
      <c r="E71" s="12">
        <v>1</v>
      </c>
      <c r="F71" s="12">
        <v>1</v>
      </c>
      <c r="G71" s="12"/>
      <c r="H71" s="12"/>
      <c r="I71" s="12">
        <v>1</v>
      </c>
      <c r="J71" s="12"/>
      <c r="K71" s="12"/>
      <c r="L71" s="12">
        <v>1</v>
      </c>
      <c r="M71" s="12"/>
      <c r="N71" s="12"/>
      <c r="O71" s="12"/>
      <c r="P71" s="12"/>
      <c r="Q71" s="12"/>
      <c r="R71" s="12"/>
      <c r="S71" s="12"/>
      <c r="T71" s="12"/>
      <c r="U71" s="12">
        <v>1</v>
      </c>
      <c r="V71" s="12"/>
      <c r="W71" s="12"/>
      <c r="X71" s="12"/>
      <c r="Y71" s="12">
        <v>1</v>
      </c>
      <c r="Z71" s="12"/>
      <c r="AA71" s="12">
        <f>SUM(B71:Z71)</f>
        <v>8</v>
      </c>
    </row>
    <row r="72" spans="1:27" ht="18" customHeight="1" x14ac:dyDescent="0.3">
      <c r="A72" s="4" t="str">
        <f>Sheet1!$I$8</f>
        <v>Undervote</v>
      </c>
      <c r="B72" s="12"/>
      <c r="C72" s="12">
        <v>1</v>
      </c>
      <c r="D72" s="12"/>
      <c r="E72" s="12"/>
      <c r="F72" s="12"/>
      <c r="G72" s="12"/>
      <c r="H72" s="12">
        <v>1</v>
      </c>
      <c r="I72" s="12"/>
      <c r="J72" s="12">
        <v>1</v>
      </c>
      <c r="K72" s="12">
        <v>1</v>
      </c>
      <c r="L72" s="12"/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/>
      <c r="S72" s="12">
        <v>1</v>
      </c>
      <c r="T72" s="12">
        <v>1</v>
      </c>
      <c r="U72" s="12"/>
      <c r="V72" s="12">
        <v>1</v>
      </c>
      <c r="W72" s="12">
        <v>1</v>
      </c>
      <c r="X72" s="12"/>
      <c r="Y72" s="12"/>
      <c r="Z72" s="12">
        <v>1</v>
      </c>
      <c r="AA72" s="12">
        <f>SUM(B72:Z72)</f>
        <v>14</v>
      </c>
    </row>
    <row r="73" spans="1:27" ht="18" customHeight="1" x14ac:dyDescent="0.3">
      <c r="A73" s="4" t="str">
        <f>Sheet1!$I$9</f>
        <v>Overvote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>
        <f>SUM(B73:Z73)</f>
        <v>0</v>
      </c>
    </row>
    <row r="74" spans="1:27" ht="30" customHeight="1" x14ac:dyDescent="0.3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7" ht="18" customHeight="1" x14ac:dyDescent="0.3">
      <c r="A75" s="15" t="str">
        <f ca="1">"Ballot Polling Audit Round #"&amp;INDIRECT("Sheet1!F"&amp;B76+1)&amp;" - Ballots #"&amp;B76&amp;" to #"&amp;MAX(B76:Z76)</f>
        <v>Ballot Polling Audit Round #1 - Ballots #201 to #215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 ht="18" customHeight="1" x14ac:dyDescent="0.3">
      <c r="A76" s="4" t="s">
        <v>18</v>
      </c>
      <c r="B76" s="12">
        <v>201</v>
      </c>
      <c r="C76" s="12">
        <v>202</v>
      </c>
      <c r="D76" s="12">
        <v>203</v>
      </c>
      <c r="E76" s="12">
        <v>204</v>
      </c>
      <c r="F76" s="12">
        <v>205</v>
      </c>
      <c r="G76" s="12">
        <v>206</v>
      </c>
      <c r="H76" s="12">
        <v>207</v>
      </c>
      <c r="I76" s="12">
        <v>208</v>
      </c>
      <c r="J76" s="12">
        <v>209</v>
      </c>
      <c r="K76" s="12">
        <v>210</v>
      </c>
      <c r="L76" s="12">
        <v>211</v>
      </c>
      <c r="M76" s="12">
        <v>212</v>
      </c>
      <c r="N76" s="12">
        <v>213</v>
      </c>
      <c r="O76" s="12">
        <v>214</v>
      </c>
      <c r="P76" s="12">
        <v>215</v>
      </c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4" t="s">
        <v>19</v>
      </c>
    </row>
    <row r="77" spans="1:27" ht="18" customHeight="1" x14ac:dyDescent="0.3">
      <c r="A77" s="4" t="s">
        <v>20</v>
      </c>
      <c r="B77" s="12">
        <v>903</v>
      </c>
      <c r="C77" s="12">
        <v>907</v>
      </c>
      <c r="D77" s="12">
        <v>910</v>
      </c>
      <c r="E77" s="12">
        <v>911</v>
      </c>
      <c r="F77" s="12">
        <v>913</v>
      </c>
      <c r="G77" s="12">
        <v>915</v>
      </c>
      <c r="H77" s="12">
        <v>923</v>
      </c>
      <c r="I77" s="12">
        <v>926</v>
      </c>
      <c r="J77" s="12">
        <v>936</v>
      </c>
      <c r="K77" s="12">
        <v>946</v>
      </c>
      <c r="L77" s="12">
        <v>947</v>
      </c>
      <c r="M77" s="12">
        <v>967</v>
      </c>
      <c r="N77" s="12">
        <v>969</v>
      </c>
      <c r="O77" s="12">
        <v>970</v>
      </c>
      <c r="P77" s="12">
        <v>980</v>
      </c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4"/>
    </row>
    <row r="78" spans="1:27" ht="18" customHeight="1" x14ac:dyDescent="0.3">
      <c r="A78" s="4" t="s">
        <v>21</v>
      </c>
      <c r="B78" s="12">
        <v>7</v>
      </c>
      <c r="C78" s="12">
        <v>9</v>
      </c>
      <c r="D78" s="12">
        <v>44</v>
      </c>
      <c r="E78" s="12">
        <v>30</v>
      </c>
      <c r="F78" s="12">
        <v>38</v>
      </c>
      <c r="G78" s="12">
        <v>22</v>
      </c>
      <c r="H78" s="12">
        <v>34</v>
      </c>
      <c r="I78" s="12">
        <v>42</v>
      </c>
      <c r="J78" s="12">
        <v>30</v>
      </c>
      <c r="K78" s="12">
        <v>41</v>
      </c>
      <c r="L78" s="12">
        <v>8</v>
      </c>
      <c r="M78" s="12">
        <v>50</v>
      </c>
      <c r="N78" s="12">
        <v>21</v>
      </c>
      <c r="O78" s="12">
        <v>18</v>
      </c>
      <c r="P78" s="12">
        <v>40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4"/>
    </row>
    <row r="79" spans="1:27" ht="18" customHeight="1" x14ac:dyDescent="0.3">
      <c r="A79" s="4" t="str">
        <f>Sheet1!$I$6</f>
        <v>Yes/For</v>
      </c>
      <c r="B79" s="12"/>
      <c r="C79" s="12"/>
      <c r="D79" s="12"/>
      <c r="E79" s="12">
        <v>1</v>
      </c>
      <c r="F79" s="12">
        <v>1</v>
      </c>
      <c r="G79" s="12">
        <v>1</v>
      </c>
      <c r="H79" s="12">
        <v>1</v>
      </c>
      <c r="I79" s="12">
        <v>1</v>
      </c>
      <c r="J79" s="12"/>
      <c r="K79" s="12"/>
      <c r="L79" s="12"/>
      <c r="M79" s="12">
        <v>1</v>
      </c>
      <c r="N79" s="12"/>
      <c r="O79" s="12">
        <v>1</v>
      </c>
      <c r="P79" s="12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2">
        <f>SUM(B79:Z79)</f>
        <v>7</v>
      </c>
    </row>
    <row r="80" spans="1:27" ht="18" customHeight="1" x14ac:dyDescent="0.3">
      <c r="A80" s="4" t="str">
        <f>Sheet1!$I$7</f>
        <v>No/Against</v>
      </c>
      <c r="B80" s="12"/>
      <c r="C80" s="12"/>
      <c r="D80" s="12">
        <v>1</v>
      </c>
      <c r="E80" s="12"/>
      <c r="F80" s="12"/>
      <c r="G80" s="12"/>
      <c r="H80" s="12"/>
      <c r="I80" s="12"/>
      <c r="J80" s="12">
        <v>1</v>
      </c>
      <c r="K80" s="12"/>
      <c r="L80" s="12"/>
      <c r="M80" s="12"/>
      <c r="N80" s="12">
        <v>1</v>
      </c>
      <c r="O80" s="12"/>
      <c r="P80" s="12">
        <v>1</v>
      </c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2">
        <f>SUM(B80:Z80)</f>
        <v>4</v>
      </c>
    </row>
    <row r="81" spans="1:27" ht="18" customHeight="1" x14ac:dyDescent="0.3">
      <c r="A81" s="4" t="str">
        <f>Sheet1!$I$8</f>
        <v>Undervote</v>
      </c>
      <c r="B81" s="12">
        <v>1</v>
      </c>
      <c r="C81" s="12">
        <v>1</v>
      </c>
      <c r="D81" s="12"/>
      <c r="E81" s="12"/>
      <c r="F81" s="12"/>
      <c r="G81" s="12"/>
      <c r="H81" s="12"/>
      <c r="I81" s="12"/>
      <c r="J81" s="12"/>
      <c r="K81" s="12">
        <v>1</v>
      </c>
      <c r="L81" s="12">
        <v>1</v>
      </c>
      <c r="M81" s="12"/>
      <c r="N81" s="12"/>
      <c r="O81" s="12"/>
      <c r="P81" s="12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2">
        <f>SUM(B81:Z81)</f>
        <v>4</v>
      </c>
    </row>
    <row r="82" spans="1:27" ht="18" customHeight="1" x14ac:dyDescent="0.3">
      <c r="A82" s="4" t="str">
        <f>Sheet1!$I$9</f>
        <v>Overvote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2">
        <f>SUM(B82:Z82)</f>
        <v>0</v>
      </c>
    </row>
    <row r="83" spans="1:27" ht="30" customHeight="1" x14ac:dyDescent="0.3"/>
    <row r="84" spans="1:27" ht="18" customHeight="1" x14ac:dyDescent="0.3">
      <c r="A84" s="4" t="s">
        <v>22</v>
      </c>
      <c r="B84" s="14" t="s">
        <v>23</v>
      </c>
      <c r="C84" s="14"/>
      <c r="D84" s="14"/>
    </row>
    <row r="85" spans="1:27" ht="18" customHeight="1" x14ac:dyDescent="0.3">
      <c r="A85" s="4" t="str">
        <f>Sheet1!$I$6</f>
        <v>Yes/For</v>
      </c>
      <c r="B85" s="14">
        <f>+AA7+AA16+AA25+AA34+AA43+AA52+AA61+AA70+AA79</f>
        <v>43</v>
      </c>
      <c r="C85" s="14"/>
      <c r="D85" s="14"/>
    </row>
    <row r="86" spans="1:27" ht="18" customHeight="1" x14ac:dyDescent="0.3">
      <c r="A86" s="4" t="str">
        <f>Sheet1!$I$7</f>
        <v>No/Against</v>
      </c>
      <c r="B86" s="14">
        <f t="shared" ref="B86:B88" si="0">+AA8+AA17+AA26+AA35+AA44+AA53+AA62+AA71+AA80</f>
        <v>62</v>
      </c>
      <c r="C86" s="14"/>
      <c r="D86" s="14"/>
    </row>
    <row r="87" spans="1:27" ht="18" customHeight="1" x14ac:dyDescent="0.3">
      <c r="A87" s="4" t="str">
        <f>Sheet1!$I$8</f>
        <v>Undervote</v>
      </c>
      <c r="B87" s="14">
        <f t="shared" si="0"/>
        <v>110</v>
      </c>
      <c r="C87" s="14"/>
      <c r="D87" s="14"/>
    </row>
    <row r="88" spans="1:27" ht="18" customHeight="1" x14ac:dyDescent="0.3">
      <c r="A88" s="4" t="str">
        <f>Sheet1!$I$9</f>
        <v>Overvote</v>
      </c>
      <c r="B88" s="14">
        <f t="shared" si="0"/>
        <v>0</v>
      </c>
      <c r="C88" s="14"/>
      <c r="D88" s="14"/>
    </row>
    <row r="89" spans="1:27" ht="30" customHeight="1" x14ac:dyDescent="0.3"/>
    <row r="90" spans="1:27" ht="18" customHeight="1" x14ac:dyDescent="0.3">
      <c r="A90" s="15" t="str">
        <f ca="1">"Ballot Polling Audit Round #"&amp;INDIRECT("Sheet1!F"&amp;B91+1)&amp;" - Ballots #"&amp;B91&amp;" to #"&amp;MAX(B91:Z91)</f>
        <v>Ballot Polling Audit Round #2 - Ballots #216 to #240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1:27" ht="18" customHeight="1" x14ac:dyDescent="0.3">
      <c r="A91" s="4" t="s">
        <v>18</v>
      </c>
      <c r="B91" s="12">
        <v>216</v>
      </c>
      <c r="C91" s="12">
        <v>217</v>
      </c>
      <c r="D91" s="12">
        <v>218</v>
      </c>
      <c r="E91" s="12">
        <v>219</v>
      </c>
      <c r="F91" s="12">
        <v>220</v>
      </c>
      <c r="G91" s="12">
        <v>221</v>
      </c>
      <c r="H91" s="12">
        <v>222</v>
      </c>
      <c r="I91" s="12">
        <v>223</v>
      </c>
      <c r="J91" s="12">
        <v>224</v>
      </c>
      <c r="K91" s="12">
        <v>225</v>
      </c>
      <c r="L91" s="12">
        <v>226</v>
      </c>
      <c r="M91" s="12">
        <v>227</v>
      </c>
      <c r="N91" s="12">
        <v>228</v>
      </c>
      <c r="O91" s="12">
        <v>229</v>
      </c>
      <c r="P91" s="12">
        <v>230</v>
      </c>
      <c r="Q91" s="12">
        <v>231</v>
      </c>
      <c r="R91" s="12">
        <v>232</v>
      </c>
      <c r="S91" s="12">
        <v>233</v>
      </c>
      <c r="T91" s="12">
        <v>234</v>
      </c>
      <c r="U91" s="12">
        <v>235</v>
      </c>
      <c r="V91" s="12">
        <v>236</v>
      </c>
      <c r="W91" s="12">
        <v>237</v>
      </c>
      <c r="X91" s="12">
        <v>238</v>
      </c>
      <c r="Y91" s="12">
        <v>239</v>
      </c>
      <c r="Z91" s="12">
        <v>240</v>
      </c>
      <c r="AA91" s="14" t="s">
        <v>19</v>
      </c>
    </row>
    <row r="92" spans="1:27" ht="18" customHeight="1" x14ac:dyDescent="0.3">
      <c r="A92" s="4" t="s">
        <v>20</v>
      </c>
      <c r="B92" s="12">
        <v>9</v>
      </c>
      <c r="C92" s="12">
        <v>24</v>
      </c>
      <c r="D92" s="12">
        <v>30</v>
      </c>
      <c r="E92" s="12">
        <v>37</v>
      </c>
      <c r="F92" s="12">
        <v>70</v>
      </c>
      <c r="G92" s="12">
        <v>73</v>
      </c>
      <c r="H92" s="12">
        <v>85</v>
      </c>
      <c r="I92" s="12">
        <v>100</v>
      </c>
      <c r="J92" s="12">
        <v>102</v>
      </c>
      <c r="K92" s="12">
        <v>127</v>
      </c>
      <c r="L92" s="12">
        <v>137</v>
      </c>
      <c r="M92" s="12">
        <v>146</v>
      </c>
      <c r="N92" s="12">
        <v>153</v>
      </c>
      <c r="O92" s="12">
        <v>160</v>
      </c>
      <c r="P92" s="12">
        <v>166</v>
      </c>
      <c r="Q92" s="12">
        <v>177</v>
      </c>
      <c r="R92" s="12">
        <v>190</v>
      </c>
      <c r="S92" s="12">
        <v>191</v>
      </c>
      <c r="T92" s="12">
        <v>191</v>
      </c>
      <c r="U92" s="12">
        <v>193</v>
      </c>
      <c r="V92" s="12">
        <v>194</v>
      </c>
      <c r="W92" s="12">
        <v>201</v>
      </c>
      <c r="X92" s="12">
        <v>203</v>
      </c>
      <c r="Y92" s="12">
        <v>210</v>
      </c>
      <c r="Z92" s="12">
        <v>222</v>
      </c>
      <c r="AA92" s="14"/>
    </row>
    <row r="93" spans="1:27" ht="18" customHeight="1" x14ac:dyDescent="0.3">
      <c r="A93" s="4" t="s">
        <v>21</v>
      </c>
      <c r="B93" s="12">
        <v>3</v>
      </c>
      <c r="C93" s="12">
        <v>12</v>
      </c>
      <c r="D93" s="12">
        <v>3</v>
      </c>
      <c r="E93" s="12">
        <v>10</v>
      </c>
      <c r="F93" s="12">
        <v>37</v>
      </c>
      <c r="G93" s="12">
        <v>10</v>
      </c>
      <c r="H93" s="12">
        <v>47</v>
      </c>
      <c r="I93" s="12">
        <v>34</v>
      </c>
      <c r="J93" s="12">
        <v>8</v>
      </c>
      <c r="K93" s="12">
        <v>47</v>
      </c>
      <c r="L93" s="12">
        <v>36</v>
      </c>
      <c r="M93" s="12">
        <v>42</v>
      </c>
      <c r="N93" s="12">
        <v>34</v>
      </c>
      <c r="O93" s="12">
        <v>27</v>
      </c>
      <c r="P93" s="12">
        <v>40</v>
      </c>
      <c r="Q93" s="12">
        <v>21</v>
      </c>
      <c r="R93" s="12">
        <v>25</v>
      </c>
      <c r="S93" s="12">
        <v>8</v>
      </c>
      <c r="T93" s="12">
        <v>12</v>
      </c>
      <c r="U93" s="12">
        <v>12</v>
      </c>
      <c r="V93" s="12">
        <v>18</v>
      </c>
      <c r="W93" s="12">
        <v>23</v>
      </c>
      <c r="X93" s="12">
        <v>1</v>
      </c>
      <c r="Y93" s="12">
        <v>30</v>
      </c>
      <c r="Z93" s="12">
        <v>47</v>
      </c>
      <c r="AA93" s="14"/>
    </row>
    <row r="94" spans="1:27" ht="18" customHeight="1" x14ac:dyDescent="0.3">
      <c r="A94" s="4" t="str">
        <f>Sheet1!$I$6</f>
        <v>Yes/For</v>
      </c>
      <c r="B94" s="7"/>
      <c r="C94" s="7">
        <v>1</v>
      </c>
      <c r="D94" s="7"/>
      <c r="E94" s="7"/>
      <c r="F94" s="7"/>
      <c r="G94" s="7"/>
      <c r="H94" s="7"/>
      <c r="I94" s="7"/>
      <c r="J94" s="7">
        <v>1</v>
      </c>
      <c r="K94" s="7"/>
      <c r="L94" s="7">
        <v>1</v>
      </c>
      <c r="M94" s="7"/>
      <c r="N94" s="7"/>
      <c r="O94" s="7"/>
      <c r="P94" s="7">
        <v>1</v>
      </c>
      <c r="Q94" s="7"/>
      <c r="R94" s="7"/>
      <c r="S94" s="7"/>
      <c r="T94" s="7">
        <v>1</v>
      </c>
      <c r="U94" s="7"/>
      <c r="V94" s="7"/>
      <c r="W94" s="7"/>
      <c r="X94" s="7"/>
      <c r="Y94" s="7"/>
      <c r="Z94" s="7"/>
      <c r="AA94" s="12">
        <f>SUM(B94:Z94)</f>
        <v>5</v>
      </c>
    </row>
    <row r="95" spans="1:27" ht="18" customHeight="1" x14ac:dyDescent="0.3">
      <c r="A95" s="4" t="str">
        <f>Sheet1!$I$7</f>
        <v>No/Against</v>
      </c>
      <c r="B95" s="7"/>
      <c r="C95" s="7"/>
      <c r="D95" s="7">
        <v>1</v>
      </c>
      <c r="E95" s="7">
        <v>1</v>
      </c>
      <c r="F95" s="7"/>
      <c r="G95" s="7">
        <v>1</v>
      </c>
      <c r="H95" s="7">
        <v>1</v>
      </c>
      <c r="I95" s="7">
        <v>1</v>
      </c>
      <c r="J95" s="7"/>
      <c r="K95" s="7">
        <v>1</v>
      </c>
      <c r="L95" s="7"/>
      <c r="M95" s="7">
        <v>1</v>
      </c>
      <c r="N95" s="7">
        <v>1</v>
      </c>
      <c r="O95" s="7"/>
      <c r="P95" s="7"/>
      <c r="Q95" s="7">
        <v>1</v>
      </c>
      <c r="R95" s="7"/>
      <c r="S95" s="7">
        <v>1</v>
      </c>
      <c r="T95" s="7"/>
      <c r="U95" s="7"/>
      <c r="V95" s="7">
        <v>1</v>
      </c>
      <c r="W95" s="7"/>
      <c r="X95" s="7">
        <v>1</v>
      </c>
      <c r="Y95" s="7">
        <v>1</v>
      </c>
      <c r="Z95" s="7"/>
      <c r="AA95" s="12">
        <f>SUM(B95:Z95)</f>
        <v>13</v>
      </c>
    </row>
    <row r="96" spans="1:27" ht="18" customHeight="1" x14ac:dyDescent="0.3">
      <c r="A96" s="4" t="str">
        <f>Sheet1!$I$8</f>
        <v>Undervote</v>
      </c>
      <c r="B96" s="7">
        <v>1</v>
      </c>
      <c r="C96" s="7"/>
      <c r="D96" s="7"/>
      <c r="E96" s="7"/>
      <c r="F96" s="7">
        <v>1</v>
      </c>
      <c r="G96" s="7"/>
      <c r="H96" s="7"/>
      <c r="I96" s="7"/>
      <c r="J96" s="7"/>
      <c r="K96" s="7"/>
      <c r="L96" s="7"/>
      <c r="M96" s="7"/>
      <c r="N96" s="7"/>
      <c r="O96" s="7">
        <v>1</v>
      </c>
      <c r="P96" s="7"/>
      <c r="Q96" s="7"/>
      <c r="R96" s="7">
        <v>1</v>
      </c>
      <c r="S96" s="7"/>
      <c r="T96" s="7"/>
      <c r="U96" s="7">
        <v>1</v>
      </c>
      <c r="V96" s="7"/>
      <c r="W96" s="7">
        <v>1</v>
      </c>
      <c r="X96" s="7"/>
      <c r="Y96" s="7"/>
      <c r="Z96" s="7">
        <v>1</v>
      </c>
      <c r="AA96" s="12">
        <f>SUM(B96:Z96)</f>
        <v>7</v>
      </c>
    </row>
    <row r="97" spans="1:27" ht="18" customHeight="1" x14ac:dyDescent="0.3">
      <c r="A97" s="4" t="str">
        <f>Sheet1!$I$9</f>
        <v>Overvote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12">
        <f>SUM(B97:Z97)</f>
        <v>0</v>
      </c>
    </row>
    <row r="98" spans="1:27" ht="30" customHeight="1" x14ac:dyDescent="0.3"/>
    <row r="99" spans="1:27" ht="18" customHeight="1" x14ac:dyDescent="0.3">
      <c r="A99" s="15" t="str">
        <f ca="1">"Ballot Polling Audit Round #"&amp;INDIRECT("Sheet1!F"&amp;B100+1)&amp;" - Ballots #"&amp;B100&amp;" to #"&amp;MAX(B100:Z100)</f>
        <v>Ballot Polling Audit Round #2 - Ballots #241 to #265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1:27" ht="18" customHeight="1" x14ac:dyDescent="0.3">
      <c r="A100" s="4" t="s">
        <v>18</v>
      </c>
      <c r="B100" s="12">
        <v>241</v>
      </c>
      <c r="C100" s="12">
        <v>242</v>
      </c>
      <c r="D100" s="12">
        <v>243</v>
      </c>
      <c r="E100" s="12">
        <v>244</v>
      </c>
      <c r="F100" s="12">
        <v>245</v>
      </c>
      <c r="G100" s="12">
        <v>246</v>
      </c>
      <c r="H100" s="12">
        <v>247</v>
      </c>
      <c r="I100" s="12">
        <v>248</v>
      </c>
      <c r="J100" s="12">
        <v>249</v>
      </c>
      <c r="K100" s="12">
        <v>250</v>
      </c>
      <c r="L100" s="12">
        <v>251</v>
      </c>
      <c r="M100" s="12">
        <v>252</v>
      </c>
      <c r="N100" s="12">
        <v>253</v>
      </c>
      <c r="O100" s="12">
        <v>254</v>
      </c>
      <c r="P100" s="12">
        <v>255</v>
      </c>
      <c r="Q100" s="12">
        <v>256</v>
      </c>
      <c r="R100" s="12">
        <v>257</v>
      </c>
      <c r="S100" s="12">
        <v>258</v>
      </c>
      <c r="T100" s="12">
        <v>259</v>
      </c>
      <c r="U100" s="12">
        <v>260</v>
      </c>
      <c r="V100" s="12">
        <v>261</v>
      </c>
      <c r="W100" s="12">
        <v>262</v>
      </c>
      <c r="X100" s="12">
        <v>263</v>
      </c>
      <c r="Y100" s="12">
        <v>264</v>
      </c>
      <c r="Z100" s="12">
        <v>265</v>
      </c>
      <c r="AA100" s="14" t="s">
        <v>19</v>
      </c>
    </row>
    <row r="101" spans="1:27" ht="18" customHeight="1" x14ac:dyDescent="0.3">
      <c r="A101" s="4" t="s">
        <v>20</v>
      </c>
      <c r="B101" s="12">
        <v>225</v>
      </c>
      <c r="C101" s="12">
        <v>232</v>
      </c>
      <c r="D101" s="12">
        <v>268</v>
      </c>
      <c r="E101" s="12">
        <v>275</v>
      </c>
      <c r="F101" s="12">
        <v>280</v>
      </c>
      <c r="G101" s="12">
        <v>290</v>
      </c>
      <c r="H101" s="12">
        <v>308</v>
      </c>
      <c r="I101" s="12">
        <v>325</v>
      </c>
      <c r="J101" s="12">
        <v>340</v>
      </c>
      <c r="K101" s="12">
        <v>344</v>
      </c>
      <c r="L101" s="12">
        <v>371</v>
      </c>
      <c r="M101" s="12">
        <v>378</v>
      </c>
      <c r="N101" s="12">
        <v>384</v>
      </c>
      <c r="O101" s="12">
        <v>390</v>
      </c>
      <c r="P101" s="12">
        <v>397</v>
      </c>
      <c r="Q101" s="12">
        <v>407</v>
      </c>
      <c r="R101" s="12">
        <v>408</v>
      </c>
      <c r="S101" s="12">
        <v>416</v>
      </c>
      <c r="T101" s="12">
        <v>424</v>
      </c>
      <c r="U101" s="12">
        <v>426</v>
      </c>
      <c r="V101" s="12">
        <v>442</v>
      </c>
      <c r="W101" s="12">
        <v>443</v>
      </c>
      <c r="X101" s="12">
        <v>452</v>
      </c>
      <c r="Y101" s="12">
        <v>458</v>
      </c>
      <c r="Z101" s="12">
        <v>460</v>
      </c>
      <c r="AA101" s="14"/>
    </row>
    <row r="102" spans="1:27" ht="18" customHeight="1" x14ac:dyDescent="0.3">
      <c r="A102" s="4" t="s">
        <v>21</v>
      </c>
      <c r="B102" s="12">
        <v>39</v>
      </c>
      <c r="C102" s="12">
        <v>17</v>
      </c>
      <c r="D102" s="12">
        <v>12</v>
      </c>
      <c r="E102" s="12">
        <v>50</v>
      </c>
      <c r="F102" s="12">
        <v>5</v>
      </c>
      <c r="G102" s="12">
        <v>37</v>
      </c>
      <c r="H102" s="12">
        <v>13</v>
      </c>
      <c r="I102" s="12">
        <v>17</v>
      </c>
      <c r="J102" s="12">
        <v>44</v>
      </c>
      <c r="K102" s="12">
        <v>43</v>
      </c>
      <c r="L102" s="12">
        <v>34</v>
      </c>
      <c r="M102" s="12">
        <v>31</v>
      </c>
      <c r="N102" s="12">
        <v>10</v>
      </c>
      <c r="O102" s="12">
        <v>10</v>
      </c>
      <c r="P102" s="12">
        <v>8</v>
      </c>
      <c r="Q102" s="12">
        <v>44</v>
      </c>
      <c r="R102" s="12">
        <v>17</v>
      </c>
      <c r="S102" s="12">
        <v>10</v>
      </c>
      <c r="T102" s="12">
        <v>48</v>
      </c>
      <c r="U102" s="12">
        <v>10</v>
      </c>
      <c r="V102" s="12">
        <v>23</v>
      </c>
      <c r="W102" s="12">
        <v>45</v>
      </c>
      <c r="X102" s="12">
        <v>11</v>
      </c>
      <c r="Y102" s="12">
        <v>27</v>
      </c>
      <c r="Z102" s="12">
        <v>10</v>
      </c>
      <c r="AA102" s="14"/>
    </row>
    <row r="103" spans="1:27" ht="18" customHeight="1" x14ac:dyDescent="0.3">
      <c r="A103" s="4" t="str">
        <f>Sheet1!$I$6</f>
        <v>Yes/For</v>
      </c>
      <c r="B103" s="7"/>
      <c r="C103" s="7"/>
      <c r="D103" s="7"/>
      <c r="E103" s="7">
        <v>1</v>
      </c>
      <c r="F103" s="7"/>
      <c r="G103" s="7"/>
      <c r="H103" s="7">
        <v>1</v>
      </c>
      <c r="I103" s="7"/>
      <c r="J103" s="7">
        <v>1</v>
      </c>
      <c r="K103" s="7"/>
      <c r="L103" s="7"/>
      <c r="M103" s="7"/>
      <c r="N103" s="7"/>
      <c r="O103" s="7">
        <v>1</v>
      </c>
      <c r="P103" s="7"/>
      <c r="Q103" s="7">
        <v>1</v>
      </c>
      <c r="R103" s="7"/>
      <c r="S103" s="7"/>
      <c r="T103" s="7"/>
      <c r="U103" s="7"/>
      <c r="V103" s="7"/>
      <c r="W103" s="7">
        <v>1</v>
      </c>
      <c r="X103" s="7">
        <v>1</v>
      </c>
      <c r="Y103" s="7">
        <v>1</v>
      </c>
      <c r="Z103" s="7">
        <v>1</v>
      </c>
      <c r="AA103" s="12">
        <f>SUM(B103:Z103)</f>
        <v>9</v>
      </c>
    </row>
    <row r="104" spans="1:27" ht="18" customHeight="1" x14ac:dyDescent="0.3">
      <c r="A104" s="4" t="str">
        <f>Sheet1!$I$7</f>
        <v>No/Against</v>
      </c>
      <c r="B104" s="7"/>
      <c r="C104" s="7">
        <v>1</v>
      </c>
      <c r="D104" s="7">
        <v>1</v>
      </c>
      <c r="E104" s="7"/>
      <c r="F104" s="7">
        <v>1</v>
      </c>
      <c r="G104" s="7"/>
      <c r="H104" s="7"/>
      <c r="I104" s="7">
        <v>1</v>
      </c>
      <c r="J104" s="7"/>
      <c r="K104" s="7">
        <v>1</v>
      </c>
      <c r="L104" s="7">
        <v>1</v>
      </c>
      <c r="M104" s="7">
        <v>1</v>
      </c>
      <c r="N104" s="7">
        <v>1</v>
      </c>
      <c r="O104" s="7"/>
      <c r="P104" s="7">
        <v>1</v>
      </c>
      <c r="Q104" s="7"/>
      <c r="R104" s="7"/>
      <c r="S104" s="7">
        <v>1</v>
      </c>
      <c r="T104" s="7">
        <v>1</v>
      </c>
      <c r="U104" s="7">
        <v>1</v>
      </c>
      <c r="V104" s="7">
        <v>1</v>
      </c>
      <c r="W104" s="7"/>
      <c r="X104" s="7"/>
      <c r="Y104" s="7"/>
      <c r="Z104" s="7"/>
      <c r="AA104" s="12">
        <f>SUM(B104:Z104)</f>
        <v>13</v>
      </c>
    </row>
    <row r="105" spans="1:27" ht="18" customHeight="1" x14ac:dyDescent="0.3">
      <c r="A105" s="4" t="str">
        <f>Sheet1!$I$8</f>
        <v>Undervote</v>
      </c>
      <c r="B105" s="7">
        <v>1</v>
      </c>
      <c r="C105" s="7"/>
      <c r="D105" s="7"/>
      <c r="E105" s="7"/>
      <c r="F105" s="7"/>
      <c r="G105" s="7">
        <v>1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>
        <v>1</v>
      </c>
      <c r="S105" s="7"/>
      <c r="T105" s="7"/>
      <c r="U105" s="7"/>
      <c r="V105" s="7"/>
      <c r="W105" s="7"/>
      <c r="X105" s="7"/>
      <c r="Y105" s="7"/>
      <c r="Z105" s="7"/>
      <c r="AA105" s="12">
        <f>SUM(B105:Z105)</f>
        <v>3</v>
      </c>
    </row>
    <row r="106" spans="1:27" ht="18" customHeight="1" x14ac:dyDescent="0.3">
      <c r="A106" s="4" t="str">
        <f>Sheet1!$I$9</f>
        <v>Overvote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12">
        <f>SUM(B106:Z106)</f>
        <v>0</v>
      </c>
    </row>
    <row r="107" spans="1:27" ht="30" customHeight="1" x14ac:dyDescent="0.3"/>
    <row r="108" spans="1:27" ht="18" customHeight="1" x14ac:dyDescent="0.3">
      <c r="A108" s="15" t="str">
        <f ca="1">"Ballot Polling Audit Round #"&amp;INDIRECT("Sheet1!F"&amp;B109+1)&amp;" - Ballots #"&amp;B109&amp;" to #"&amp;MAX(B109:Z109)</f>
        <v>Ballot Polling Audit Round #2 - Ballots #266 to #290</v>
      </c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8" customHeight="1" x14ac:dyDescent="0.3">
      <c r="A109" s="4" t="s">
        <v>18</v>
      </c>
      <c r="B109" s="12">
        <v>266</v>
      </c>
      <c r="C109" s="12">
        <v>267</v>
      </c>
      <c r="D109" s="12">
        <v>268</v>
      </c>
      <c r="E109" s="12">
        <v>269</v>
      </c>
      <c r="F109" s="12">
        <v>270</v>
      </c>
      <c r="G109" s="12">
        <v>271</v>
      </c>
      <c r="H109" s="12">
        <v>272</v>
      </c>
      <c r="I109" s="12">
        <v>273</v>
      </c>
      <c r="J109" s="12">
        <v>274</v>
      </c>
      <c r="K109" s="12">
        <v>275</v>
      </c>
      <c r="L109" s="12">
        <v>276</v>
      </c>
      <c r="M109" s="12">
        <v>277</v>
      </c>
      <c r="N109" s="12">
        <v>278</v>
      </c>
      <c r="O109" s="12">
        <v>279</v>
      </c>
      <c r="P109" s="12">
        <v>280</v>
      </c>
      <c r="Q109" s="12">
        <v>281</v>
      </c>
      <c r="R109" s="12">
        <v>282</v>
      </c>
      <c r="S109" s="12">
        <v>283</v>
      </c>
      <c r="T109" s="12">
        <v>284</v>
      </c>
      <c r="U109" s="12">
        <v>285</v>
      </c>
      <c r="V109" s="12">
        <v>286</v>
      </c>
      <c r="W109" s="12">
        <v>287</v>
      </c>
      <c r="X109" s="12">
        <v>288</v>
      </c>
      <c r="Y109" s="12">
        <v>289</v>
      </c>
      <c r="Z109" s="12">
        <v>290</v>
      </c>
      <c r="AA109" s="14" t="s">
        <v>19</v>
      </c>
    </row>
    <row r="110" spans="1:27" ht="18" customHeight="1" x14ac:dyDescent="0.3">
      <c r="A110" s="4" t="s">
        <v>20</v>
      </c>
      <c r="B110" s="12">
        <v>461</v>
      </c>
      <c r="C110" s="12">
        <v>477</v>
      </c>
      <c r="D110" s="12">
        <v>496</v>
      </c>
      <c r="E110" s="12">
        <v>501</v>
      </c>
      <c r="F110" s="12">
        <v>509</v>
      </c>
      <c r="G110" s="12">
        <v>532</v>
      </c>
      <c r="H110" s="12">
        <v>535</v>
      </c>
      <c r="I110" s="12">
        <v>539</v>
      </c>
      <c r="J110" s="12">
        <v>544</v>
      </c>
      <c r="K110" s="12">
        <v>547</v>
      </c>
      <c r="L110" s="12">
        <v>565</v>
      </c>
      <c r="M110" s="12">
        <v>577</v>
      </c>
      <c r="N110" s="12">
        <v>577</v>
      </c>
      <c r="O110" s="12">
        <v>585</v>
      </c>
      <c r="P110" s="12">
        <v>587</v>
      </c>
      <c r="Q110" s="12">
        <v>604</v>
      </c>
      <c r="R110" s="12">
        <v>614</v>
      </c>
      <c r="S110" s="12">
        <v>616</v>
      </c>
      <c r="T110" s="12">
        <v>630</v>
      </c>
      <c r="U110" s="12">
        <v>631</v>
      </c>
      <c r="V110" s="12">
        <v>633</v>
      </c>
      <c r="W110" s="12">
        <v>636</v>
      </c>
      <c r="X110" s="12">
        <v>638</v>
      </c>
      <c r="Y110" s="12">
        <v>641</v>
      </c>
      <c r="Z110" s="12">
        <v>648</v>
      </c>
      <c r="AA110" s="14"/>
    </row>
    <row r="111" spans="1:27" ht="18" customHeight="1" x14ac:dyDescent="0.3">
      <c r="A111" s="4" t="s">
        <v>21</v>
      </c>
      <c r="B111" s="12">
        <v>31</v>
      </c>
      <c r="C111" s="12">
        <v>31</v>
      </c>
      <c r="D111" s="12">
        <v>27</v>
      </c>
      <c r="E111" s="12">
        <v>50</v>
      </c>
      <c r="F111" s="12">
        <v>12</v>
      </c>
      <c r="G111" s="12">
        <v>17</v>
      </c>
      <c r="H111" s="12">
        <v>46</v>
      </c>
      <c r="I111" s="12">
        <v>22</v>
      </c>
      <c r="J111" s="12">
        <v>28</v>
      </c>
      <c r="K111" s="12">
        <v>36</v>
      </c>
      <c r="L111" s="12">
        <v>13</v>
      </c>
      <c r="M111" s="12">
        <v>6</v>
      </c>
      <c r="N111" s="12">
        <v>47</v>
      </c>
      <c r="O111" s="12">
        <v>18</v>
      </c>
      <c r="P111" s="12">
        <v>42</v>
      </c>
      <c r="Q111" s="12">
        <v>26</v>
      </c>
      <c r="R111" s="12">
        <v>30</v>
      </c>
      <c r="S111" s="12">
        <v>1</v>
      </c>
      <c r="T111" s="12">
        <v>16</v>
      </c>
      <c r="U111" s="12">
        <v>25</v>
      </c>
      <c r="V111" s="12">
        <v>41</v>
      </c>
      <c r="W111" s="12">
        <v>32</v>
      </c>
      <c r="X111" s="12">
        <v>41</v>
      </c>
      <c r="Y111" s="12">
        <v>1</v>
      </c>
      <c r="Z111" s="12">
        <v>2</v>
      </c>
      <c r="AA111" s="14"/>
    </row>
    <row r="112" spans="1:27" ht="18" customHeight="1" x14ac:dyDescent="0.3">
      <c r="A112" s="4" t="str">
        <f>Sheet1!$I$6</f>
        <v>Yes/For</v>
      </c>
      <c r="B112" s="7"/>
      <c r="C112" s="7"/>
      <c r="D112" s="7"/>
      <c r="E112" s="7"/>
      <c r="F112" s="7">
        <v>1</v>
      </c>
      <c r="G112" s="7"/>
      <c r="H112" s="7">
        <v>1</v>
      </c>
      <c r="I112" s="7"/>
      <c r="J112" s="7"/>
      <c r="K112" s="7"/>
      <c r="L112" s="7"/>
      <c r="M112" s="7"/>
      <c r="N112" s="7"/>
      <c r="O112" s="7"/>
      <c r="P112" s="7"/>
      <c r="Q112" s="7">
        <v>1</v>
      </c>
      <c r="R112" s="7">
        <v>1</v>
      </c>
      <c r="S112" s="7"/>
      <c r="T112" s="7">
        <v>1</v>
      </c>
      <c r="U112" s="7"/>
      <c r="V112" s="7"/>
      <c r="W112" s="7">
        <v>1</v>
      </c>
      <c r="X112" s="7"/>
      <c r="Y112" s="7"/>
      <c r="Z112" s="7"/>
      <c r="AA112" s="12">
        <f>SUM(B112:Z112)</f>
        <v>6</v>
      </c>
    </row>
    <row r="113" spans="1:27" ht="18" customHeight="1" x14ac:dyDescent="0.3">
      <c r="A113" s="4" t="str">
        <f>Sheet1!$I$7</f>
        <v>No/Against</v>
      </c>
      <c r="B113" s="7"/>
      <c r="C113" s="7"/>
      <c r="D113" s="7"/>
      <c r="E113" s="7">
        <v>1</v>
      </c>
      <c r="F113" s="7"/>
      <c r="G113" s="7"/>
      <c r="H113" s="7"/>
      <c r="I113" s="7">
        <v>1</v>
      </c>
      <c r="J113" s="7">
        <v>1</v>
      </c>
      <c r="K113" s="7">
        <v>1</v>
      </c>
      <c r="L113" s="7"/>
      <c r="M113" s="7">
        <v>1</v>
      </c>
      <c r="N113" s="7"/>
      <c r="O113" s="7">
        <v>1</v>
      </c>
      <c r="P113" s="7">
        <v>1</v>
      </c>
      <c r="Q113" s="7"/>
      <c r="R113" s="7"/>
      <c r="S113" s="7"/>
      <c r="T113" s="7"/>
      <c r="U113" s="7">
        <v>1</v>
      </c>
      <c r="V113" s="7"/>
      <c r="W113" s="7"/>
      <c r="X113" s="7"/>
      <c r="Y113" s="7"/>
      <c r="Z113" s="7">
        <v>1</v>
      </c>
      <c r="AA113" s="12">
        <f>SUM(B113:Z113)</f>
        <v>9</v>
      </c>
    </row>
    <row r="114" spans="1:27" ht="18" customHeight="1" x14ac:dyDescent="0.3">
      <c r="A114" s="4" t="str">
        <f>Sheet1!$I$8</f>
        <v>Undervote</v>
      </c>
      <c r="B114" s="7">
        <v>1</v>
      </c>
      <c r="C114" s="7">
        <v>1</v>
      </c>
      <c r="D114" s="7">
        <v>1</v>
      </c>
      <c r="E114" s="7"/>
      <c r="F114" s="7"/>
      <c r="G114" s="7">
        <v>1</v>
      </c>
      <c r="H114" s="7"/>
      <c r="I114" s="7"/>
      <c r="J114" s="7"/>
      <c r="K114" s="7"/>
      <c r="L114" s="7">
        <v>1</v>
      </c>
      <c r="M114" s="7"/>
      <c r="N114" s="7">
        <v>1</v>
      </c>
      <c r="O114" s="7"/>
      <c r="P114" s="7"/>
      <c r="Q114" s="7"/>
      <c r="R114" s="7"/>
      <c r="S114" s="7">
        <v>1</v>
      </c>
      <c r="T114" s="7"/>
      <c r="U114" s="7"/>
      <c r="V114" s="7">
        <v>1</v>
      </c>
      <c r="W114" s="7"/>
      <c r="X114" s="7">
        <v>1</v>
      </c>
      <c r="Y114" s="7">
        <v>1</v>
      </c>
      <c r="Z114" s="7"/>
      <c r="AA114" s="12">
        <f>SUM(B114:Z114)</f>
        <v>10</v>
      </c>
    </row>
    <row r="115" spans="1:27" ht="18" customHeight="1" x14ac:dyDescent="0.3">
      <c r="A115" s="4" t="str">
        <f>Sheet1!$I$9</f>
        <v>Overvote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12">
        <f>SUM(B115:Z115)</f>
        <v>0</v>
      </c>
    </row>
    <row r="116" spans="1:27" ht="30" customHeight="1" x14ac:dyDescent="0.3"/>
    <row r="117" spans="1:27" ht="18" customHeight="1" x14ac:dyDescent="0.3">
      <c r="A117" s="15" t="str">
        <f ca="1">"Ballot Polling Audit Round #"&amp;INDIRECT("Sheet1!F"&amp;B118+1)&amp;" - Ballots #"&amp;B118&amp;" to #"&amp;MAX(B118:Z118)</f>
        <v>Ballot Polling Audit Round #2 - Ballots #291 to #315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 ht="18" customHeight="1" x14ac:dyDescent="0.3">
      <c r="A118" s="4" t="s">
        <v>18</v>
      </c>
      <c r="B118" s="12">
        <v>291</v>
      </c>
      <c r="C118" s="12">
        <v>292</v>
      </c>
      <c r="D118" s="12">
        <v>293</v>
      </c>
      <c r="E118" s="12">
        <v>294</v>
      </c>
      <c r="F118" s="12">
        <v>295</v>
      </c>
      <c r="G118" s="12">
        <v>296</v>
      </c>
      <c r="H118" s="12">
        <v>297</v>
      </c>
      <c r="I118" s="12">
        <v>298</v>
      </c>
      <c r="J118" s="12">
        <v>299</v>
      </c>
      <c r="K118" s="12">
        <v>300</v>
      </c>
      <c r="L118" s="12">
        <v>301</v>
      </c>
      <c r="M118" s="12">
        <v>302</v>
      </c>
      <c r="N118" s="12">
        <v>303</v>
      </c>
      <c r="O118" s="12">
        <v>304</v>
      </c>
      <c r="P118" s="12">
        <v>305</v>
      </c>
      <c r="Q118" s="12">
        <v>306</v>
      </c>
      <c r="R118" s="12">
        <v>307</v>
      </c>
      <c r="S118" s="12">
        <v>308</v>
      </c>
      <c r="T118" s="12">
        <v>309</v>
      </c>
      <c r="U118" s="12">
        <v>310</v>
      </c>
      <c r="V118" s="12">
        <v>311</v>
      </c>
      <c r="W118" s="12">
        <v>312</v>
      </c>
      <c r="X118" s="12">
        <v>313</v>
      </c>
      <c r="Y118" s="12">
        <v>314</v>
      </c>
      <c r="Z118" s="12">
        <v>315</v>
      </c>
      <c r="AA118" s="14" t="s">
        <v>19</v>
      </c>
    </row>
    <row r="119" spans="1:27" ht="18" customHeight="1" x14ac:dyDescent="0.3">
      <c r="A119" s="4" t="s">
        <v>20</v>
      </c>
      <c r="B119" s="12">
        <v>650</v>
      </c>
      <c r="C119" s="12">
        <v>674</v>
      </c>
      <c r="D119" s="12">
        <v>687</v>
      </c>
      <c r="E119" s="12">
        <v>692</v>
      </c>
      <c r="F119" s="12">
        <v>701</v>
      </c>
      <c r="G119" s="12">
        <v>708</v>
      </c>
      <c r="H119" s="12">
        <v>712</v>
      </c>
      <c r="I119" s="12">
        <v>725</v>
      </c>
      <c r="J119" s="12">
        <v>734</v>
      </c>
      <c r="K119" s="12">
        <v>811</v>
      </c>
      <c r="L119" s="12">
        <v>813</v>
      </c>
      <c r="M119" s="12">
        <v>818</v>
      </c>
      <c r="N119" s="12">
        <v>823</v>
      </c>
      <c r="O119" s="12">
        <v>849</v>
      </c>
      <c r="P119" s="12">
        <v>853</v>
      </c>
      <c r="Q119" s="12">
        <v>889</v>
      </c>
      <c r="R119" s="12">
        <v>910</v>
      </c>
      <c r="S119" s="12">
        <v>913</v>
      </c>
      <c r="T119" s="12">
        <v>914</v>
      </c>
      <c r="U119" s="12">
        <v>923</v>
      </c>
      <c r="V119" s="12">
        <v>928</v>
      </c>
      <c r="W119" s="12">
        <v>939</v>
      </c>
      <c r="X119" s="12">
        <v>939</v>
      </c>
      <c r="Y119" s="12">
        <v>953</v>
      </c>
      <c r="Z119" s="12">
        <v>976</v>
      </c>
      <c r="AA119" s="14"/>
    </row>
    <row r="120" spans="1:27" ht="18" customHeight="1" x14ac:dyDescent="0.3">
      <c r="A120" s="4" t="s">
        <v>21</v>
      </c>
      <c r="B120" s="12">
        <v>46</v>
      </c>
      <c r="C120" s="12">
        <v>16</v>
      </c>
      <c r="D120" s="12">
        <v>5</v>
      </c>
      <c r="E120" s="12">
        <v>26</v>
      </c>
      <c r="F120" s="12">
        <v>40</v>
      </c>
      <c r="G120" s="12">
        <v>32</v>
      </c>
      <c r="H120" s="12">
        <v>3</v>
      </c>
      <c r="I120" s="12">
        <v>9</v>
      </c>
      <c r="J120" s="12">
        <v>17</v>
      </c>
      <c r="K120" s="12">
        <v>23</v>
      </c>
      <c r="L120" s="12">
        <v>50</v>
      </c>
      <c r="M120" s="12">
        <v>5</v>
      </c>
      <c r="N120" s="12">
        <v>32</v>
      </c>
      <c r="O120" s="12">
        <v>10</v>
      </c>
      <c r="P120" s="12">
        <v>18</v>
      </c>
      <c r="Q120" s="12">
        <v>43</v>
      </c>
      <c r="R120" s="12">
        <v>43</v>
      </c>
      <c r="S120" s="12">
        <v>20</v>
      </c>
      <c r="T120" s="12">
        <v>46</v>
      </c>
      <c r="U120" s="12">
        <v>11</v>
      </c>
      <c r="V120" s="12">
        <v>26</v>
      </c>
      <c r="W120" s="12">
        <v>43</v>
      </c>
      <c r="X120" s="12">
        <v>46</v>
      </c>
      <c r="Y120" s="12">
        <v>14</v>
      </c>
      <c r="Z120" s="12">
        <v>21</v>
      </c>
      <c r="AA120" s="14"/>
    </row>
    <row r="121" spans="1:27" ht="18" customHeight="1" x14ac:dyDescent="0.3">
      <c r="A121" s="4" t="str">
        <f>Sheet1!$I$6</f>
        <v>Yes/For</v>
      </c>
      <c r="B121" s="7"/>
      <c r="C121" s="7">
        <v>1</v>
      </c>
      <c r="D121" s="7">
        <v>1</v>
      </c>
      <c r="E121" s="7"/>
      <c r="F121" s="7"/>
      <c r="G121" s="7"/>
      <c r="H121" s="7"/>
      <c r="I121" s="7"/>
      <c r="J121" s="7">
        <v>1</v>
      </c>
      <c r="K121" s="7"/>
      <c r="L121" s="7">
        <v>1</v>
      </c>
      <c r="M121" s="7"/>
      <c r="N121" s="7">
        <v>1</v>
      </c>
      <c r="O121" s="7"/>
      <c r="P121" s="7">
        <v>1</v>
      </c>
      <c r="Q121" s="7"/>
      <c r="R121" s="7"/>
      <c r="S121" s="7"/>
      <c r="T121" s="7">
        <v>1</v>
      </c>
      <c r="U121" s="7"/>
      <c r="V121" s="7"/>
      <c r="W121" s="7"/>
      <c r="X121" s="7">
        <v>1</v>
      </c>
      <c r="Y121" s="7"/>
      <c r="Z121" s="7"/>
      <c r="AA121" s="12">
        <f>SUM(B121:Z121)</f>
        <v>8</v>
      </c>
    </row>
    <row r="122" spans="1:27" ht="18" customHeight="1" x14ac:dyDescent="0.3">
      <c r="A122" s="4" t="str">
        <f>Sheet1!$I$7</f>
        <v>No/Against</v>
      </c>
      <c r="B122" s="7">
        <v>1</v>
      </c>
      <c r="C122" s="7"/>
      <c r="D122" s="7"/>
      <c r="E122" s="7">
        <v>1</v>
      </c>
      <c r="F122" s="7"/>
      <c r="G122" s="7">
        <v>1</v>
      </c>
      <c r="H122" s="7"/>
      <c r="I122" s="7"/>
      <c r="J122" s="7"/>
      <c r="K122" s="7"/>
      <c r="L122" s="7"/>
      <c r="M122" s="7"/>
      <c r="N122" s="7"/>
      <c r="O122" s="7">
        <v>1</v>
      </c>
      <c r="P122" s="7"/>
      <c r="Q122" s="7"/>
      <c r="R122" s="7"/>
      <c r="S122" s="7">
        <v>1</v>
      </c>
      <c r="T122" s="7"/>
      <c r="U122" s="7"/>
      <c r="V122" s="7"/>
      <c r="W122" s="7"/>
      <c r="X122" s="7"/>
      <c r="Y122" s="7">
        <v>1</v>
      </c>
      <c r="Z122" s="7"/>
      <c r="AA122" s="12">
        <f>SUM(B122:Z122)</f>
        <v>6</v>
      </c>
    </row>
    <row r="123" spans="1:27" ht="18" customHeight="1" x14ac:dyDescent="0.3">
      <c r="A123" s="4" t="str">
        <f>Sheet1!$I$8</f>
        <v>Undervote</v>
      </c>
      <c r="B123" s="7"/>
      <c r="C123" s="7"/>
      <c r="D123" s="7"/>
      <c r="E123" s="7"/>
      <c r="F123" s="7">
        <v>1</v>
      </c>
      <c r="G123" s="7"/>
      <c r="H123" s="7">
        <v>1</v>
      </c>
      <c r="I123" s="7">
        <v>1</v>
      </c>
      <c r="J123" s="7"/>
      <c r="K123" s="7">
        <v>1</v>
      </c>
      <c r="L123" s="7"/>
      <c r="M123" s="7">
        <v>1</v>
      </c>
      <c r="N123" s="7"/>
      <c r="O123" s="7"/>
      <c r="P123" s="7"/>
      <c r="Q123" s="7">
        <v>1</v>
      </c>
      <c r="R123" s="7">
        <v>1</v>
      </c>
      <c r="S123" s="7"/>
      <c r="T123" s="7"/>
      <c r="U123" s="7">
        <v>1</v>
      </c>
      <c r="V123" s="7">
        <v>1</v>
      </c>
      <c r="W123" s="7">
        <v>1</v>
      </c>
      <c r="X123" s="7"/>
      <c r="Y123" s="7"/>
      <c r="Z123" s="7">
        <v>1</v>
      </c>
      <c r="AA123" s="12">
        <f>SUM(B123:Z123)</f>
        <v>11</v>
      </c>
    </row>
    <row r="124" spans="1:27" ht="18" customHeight="1" x14ac:dyDescent="0.3">
      <c r="A124" s="4" t="str">
        <f>Sheet1!$I$9</f>
        <v>Overvote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12">
        <f>SUM(B124:Z124)</f>
        <v>0</v>
      </c>
    </row>
    <row r="125" spans="1:27" ht="30" customHeight="1" x14ac:dyDescent="0.3"/>
    <row r="126" spans="1:27" ht="18" customHeight="1" x14ac:dyDescent="0.3">
      <c r="A126" s="4" t="s">
        <v>24</v>
      </c>
      <c r="B126" s="14" t="s">
        <v>23</v>
      </c>
      <c r="C126" s="14"/>
      <c r="D126" s="14"/>
    </row>
    <row r="127" spans="1:27" ht="18" customHeight="1" x14ac:dyDescent="0.3">
      <c r="A127" s="4" t="str">
        <f>Sheet1!$I$6</f>
        <v>Yes/For</v>
      </c>
      <c r="B127" s="14">
        <f>+AA94+AA103+AA112+AA121</f>
        <v>28</v>
      </c>
      <c r="C127" s="14"/>
      <c r="D127" s="14"/>
    </row>
    <row r="128" spans="1:27" ht="18" customHeight="1" x14ac:dyDescent="0.3">
      <c r="A128" s="4" t="str">
        <f>Sheet1!$I$7</f>
        <v>No/Against</v>
      </c>
      <c r="B128" s="14">
        <f t="shared" ref="B128:B130" si="1">+AA95+AA104+AA113+AA122</f>
        <v>41</v>
      </c>
      <c r="C128" s="14"/>
      <c r="D128" s="14"/>
    </row>
    <row r="129" spans="1:4" ht="18" customHeight="1" x14ac:dyDescent="0.3">
      <c r="A129" s="4" t="str">
        <f>Sheet1!$I$8</f>
        <v>Undervote</v>
      </c>
      <c r="B129" s="14">
        <f t="shared" si="1"/>
        <v>31</v>
      </c>
      <c r="C129" s="14"/>
      <c r="D129" s="14"/>
    </row>
    <row r="130" spans="1:4" ht="18" customHeight="1" x14ac:dyDescent="0.3">
      <c r="A130" s="4" t="str">
        <f>Sheet1!$I$9</f>
        <v>Overvote</v>
      </c>
      <c r="B130" s="14">
        <f t="shared" si="1"/>
        <v>0</v>
      </c>
      <c r="C130" s="14"/>
      <c r="D130" s="14"/>
    </row>
    <row r="131" spans="1:4" ht="30" customHeight="1" x14ac:dyDescent="0.3"/>
    <row r="132" spans="1:4" ht="18" customHeight="1" x14ac:dyDescent="0.3">
      <c r="A132" s="4" t="s">
        <v>25</v>
      </c>
      <c r="B132" s="14" t="s">
        <v>23</v>
      </c>
      <c r="C132" s="14"/>
      <c r="D132" s="14"/>
    </row>
    <row r="133" spans="1:4" ht="18" customHeight="1" x14ac:dyDescent="0.3">
      <c r="A133" s="4" t="str">
        <f>Sheet1!$I$6</f>
        <v>Yes/For</v>
      </c>
      <c r="B133" s="16">
        <f>B85+B127</f>
        <v>71</v>
      </c>
      <c r="C133" s="17"/>
      <c r="D133" s="18"/>
    </row>
    <row r="134" spans="1:4" ht="18" customHeight="1" x14ac:dyDescent="0.3">
      <c r="A134" s="4" t="str">
        <f>Sheet1!$I$7</f>
        <v>No/Against</v>
      </c>
      <c r="B134" s="16">
        <f t="shared" ref="B134:B136" si="2">B86+B128</f>
        <v>103</v>
      </c>
      <c r="C134" s="17"/>
      <c r="D134" s="18"/>
    </row>
    <row r="135" spans="1:4" ht="18" customHeight="1" x14ac:dyDescent="0.3">
      <c r="A135" s="4" t="str">
        <f>Sheet1!$I$8</f>
        <v>Undervote</v>
      </c>
      <c r="B135" s="16">
        <f t="shared" si="2"/>
        <v>141</v>
      </c>
      <c r="C135" s="17"/>
      <c r="D135" s="18"/>
    </row>
    <row r="136" spans="1:4" ht="18" customHeight="1" x14ac:dyDescent="0.3">
      <c r="A136" s="4" t="str">
        <f>Sheet1!$I$9</f>
        <v>Overvote</v>
      </c>
      <c r="B136" s="16">
        <f t="shared" si="2"/>
        <v>0</v>
      </c>
      <c r="C136" s="17"/>
      <c r="D136" s="18"/>
    </row>
  </sheetData>
  <sheetProtection sheet="1" objects="1" scenarios="1"/>
  <mergeCells count="43">
    <mergeCell ref="B134:D134"/>
    <mergeCell ref="B135:D135"/>
    <mergeCell ref="B136:D136"/>
    <mergeCell ref="B128:D128"/>
    <mergeCell ref="B129:D129"/>
    <mergeCell ref="B130:D130"/>
    <mergeCell ref="B132:D132"/>
    <mergeCell ref="B133:D133"/>
    <mergeCell ref="AA109:AA111"/>
    <mergeCell ref="A117:AA117"/>
    <mergeCell ref="AA118:AA120"/>
    <mergeCell ref="B126:D126"/>
    <mergeCell ref="B127:D127"/>
    <mergeCell ref="A90:AA90"/>
    <mergeCell ref="AA91:AA93"/>
    <mergeCell ref="A99:AA99"/>
    <mergeCell ref="AA100:AA102"/>
    <mergeCell ref="A108:AA108"/>
    <mergeCell ref="AA13:AA15"/>
    <mergeCell ref="A1:AA1"/>
    <mergeCell ref="A2:AA2"/>
    <mergeCell ref="A3:AA3"/>
    <mergeCell ref="AA4:AA6"/>
    <mergeCell ref="A12:AA12"/>
    <mergeCell ref="AA67:AA69"/>
    <mergeCell ref="A21:AA21"/>
    <mergeCell ref="AA22:AA24"/>
    <mergeCell ref="A30:AA30"/>
    <mergeCell ref="AA31:AA33"/>
    <mergeCell ref="A39:AA39"/>
    <mergeCell ref="AA40:AA42"/>
    <mergeCell ref="A48:AA48"/>
    <mergeCell ref="AA49:AA51"/>
    <mergeCell ref="A57:AA57"/>
    <mergeCell ref="AA58:AA60"/>
    <mergeCell ref="A66:AA66"/>
    <mergeCell ref="B88:D88"/>
    <mergeCell ref="A75:AA75"/>
    <mergeCell ref="AA76:AA78"/>
    <mergeCell ref="B84:D84"/>
    <mergeCell ref="B85:D85"/>
    <mergeCell ref="B86:D86"/>
    <mergeCell ref="B87:D87"/>
  </mergeCells>
  <conditionalFormatting sqref="B85:D88">
    <cfRule type="expression" dxfId="36" priority="37">
      <formula>B85=0</formula>
    </cfRule>
  </conditionalFormatting>
  <conditionalFormatting sqref="AA7:AA10">
    <cfRule type="expression" dxfId="35" priority="36">
      <formula>AA7=0</formula>
    </cfRule>
  </conditionalFormatting>
  <conditionalFormatting sqref="B7:Z10">
    <cfRule type="expression" dxfId="34" priority="35">
      <formula>SUM(B$7:B$10)&gt;1</formula>
    </cfRule>
  </conditionalFormatting>
  <conditionalFormatting sqref="AA16:AA19">
    <cfRule type="expression" dxfId="33" priority="34">
      <formula>AA16=0</formula>
    </cfRule>
  </conditionalFormatting>
  <conditionalFormatting sqref="B16:Z19">
    <cfRule type="expression" dxfId="32" priority="33">
      <formula>SUM(B$16:B$19)&gt;1</formula>
    </cfRule>
  </conditionalFormatting>
  <conditionalFormatting sqref="AA25:AA28">
    <cfRule type="expression" dxfId="31" priority="32">
      <formula>AA25=0</formula>
    </cfRule>
  </conditionalFormatting>
  <conditionalFormatting sqref="B25:Z28">
    <cfRule type="expression" dxfId="30" priority="31">
      <formula>SUM(B$25:B$28)&gt;1</formula>
    </cfRule>
  </conditionalFormatting>
  <conditionalFormatting sqref="AA34:AA37">
    <cfRule type="expression" dxfId="29" priority="30">
      <formula>AA34=0</formula>
    </cfRule>
  </conditionalFormatting>
  <conditionalFormatting sqref="B34:Z37">
    <cfRule type="expression" dxfId="28" priority="29">
      <formula>SUM(B$34:B$37)&gt;1</formula>
    </cfRule>
  </conditionalFormatting>
  <conditionalFormatting sqref="AA43:AA46">
    <cfRule type="expression" dxfId="27" priority="28">
      <formula>AA43=0</formula>
    </cfRule>
  </conditionalFormatting>
  <conditionalFormatting sqref="B43:Z46">
    <cfRule type="expression" dxfId="26" priority="27">
      <formula>SUM(B$43:B$46)&gt;1</formula>
    </cfRule>
  </conditionalFormatting>
  <conditionalFormatting sqref="AA52:AA55">
    <cfRule type="expression" dxfId="25" priority="26">
      <formula>AA52=0</formula>
    </cfRule>
  </conditionalFormatting>
  <conditionalFormatting sqref="B52:Z55">
    <cfRule type="expression" dxfId="24" priority="25">
      <formula>SUM(B$52:B$55)&gt;1</formula>
    </cfRule>
  </conditionalFormatting>
  <conditionalFormatting sqref="AA61:AA64">
    <cfRule type="expression" dxfId="23" priority="24">
      <formula>AA61=0</formula>
    </cfRule>
  </conditionalFormatting>
  <conditionalFormatting sqref="B61:Z64">
    <cfRule type="expression" dxfId="22" priority="23">
      <formula>SUM(B$61:B$64)&gt;1</formula>
    </cfRule>
  </conditionalFormatting>
  <conditionalFormatting sqref="AA70:AA73">
    <cfRule type="expression" dxfId="21" priority="22">
      <formula>AA70=0</formula>
    </cfRule>
  </conditionalFormatting>
  <conditionalFormatting sqref="B70:Z73">
    <cfRule type="expression" dxfId="20" priority="21">
      <formula>SUM(B$70:B$73)&gt;1</formula>
    </cfRule>
  </conditionalFormatting>
  <conditionalFormatting sqref="AA79:AA82">
    <cfRule type="expression" dxfId="19" priority="20">
      <formula>AA79=0</formula>
    </cfRule>
  </conditionalFormatting>
  <conditionalFormatting sqref="B79:Z82">
    <cfRule type="expression" dxfId="18" priority="19">
      <formula>SUM(B$79:B$82)&gt;1</formula>
    </cfRule>
  </conditionalFormatting>
  <conditionalFormatting sqref="AA94:AA97">
    <cfRule type="expression" dxfId="17" priority="18">
      <formula>AA94=0</formula>
    </cfRule>
  </conditionalFormatting>
  <conditionalFormatting sqref="B94:Z97">
    <cfRule type="expression" dxfId="16" priority="17">
      <formula>SUM(B$7:B$10)&gt;1</formula>
    </cfRule>
  </conditionalFormatting>
  <conditionalFormatting sqref="AA103:AA106">
    <cfRule type="expression" dxfId="15" priority="16">
      <formula>AA103=0</formula>
    </cfRule>
  </conditionalFormatting>
  <conditionalFormatting sqref="B103:Z106">
    <cfRule type="expression" dxfId="14" priority="15">
      <formula>SUM(B$7:B$10)&gt;1</formula>
    </cfRule>
  </conditionalFormatting>
  <conditionalFormatting sqref="AA112:AA115">
    <cfRule type="expression" dxfId="13" priority="14">
      <formula>AA112=0</formula>
    </cfRule>
  </conditionalFormatting>
  <conditionalFormatting sqref="B112:Z115">
    <cfRule type="expression" dxfId="12" priority="13">
      <formula>SUM(B$7:B$10)&gt;1</formula>
    </cfRule>
  </conditionalFormatting>
  <conditionalFormatting sqref="AA121:AA124">
    <cfRule type="expression" dxfId="11" priority="12">
      <formula>AA121=0</formula>
    </cfRule>
  </conditionalFormatting>
  <conditionalFormatting sqref="B121:Z124">
    <cfRule type="expression" dxfId="10" priority="11">
      <formula>SUM(B$7:B$10)&gt;1</formula>
    </cfRule>
  </conditionalFormatting>
  <conditionalFormatting sqref="B127:D130">
    <cfRule type="expression" dxfId="9" priority="10">
      <formula>B127=0</formula>
    </cfRule>
  </conditionalFormatting>
  <conditionalFormatting sqref="AA94:AA97">
    <cfRule type="expression" dxfId="8" priority="9">
      <formula>AA94=0</formula>
    </cfRule>
  </conditionalFormatting>
  <conditionalFormatting sqref="B94:Z97">
    <cfRule type="expression" dxfId="7" priority="8">
      <formula>SUM(B$94:B$97)&gt;1</formula>
    </cfRule>
  </conditionalFormatting>
  <conditionalFormatting sqref="AA103:AA106">
    <cfRule type="expression" dxfId="6" priority="7">
      <formula>AA103=0</formula>
    </cfRule>
  </conditionalFormatting>
  <conditionalFormatting sqref="B103:Z106">
    <cfRule type="expression" dxfId="5" priority="6">
      <formula>SUM(B$103:B$106)&gt;1</formula>
    </cfRule>
  </conditionalFormatting>
  <conditionalFormatting sqref="AA112:AA115">
    <cfRule type="expression" dxfId="4" priority="5">
      <formula>AA112=0</formula>
    </cfRule>
  </conditionalFormatting>
  <conditionalFormatting sqref="B112:Z115">
    <cfRule type="expression" dxfId="3" priority="4">
      <formula>SUM(B$112:B$115)&gt;1</formula>
    </cfRule>
  </conditionalFormatting>
  <conditionalFormatting sqref="AA121:AA124">
    <cfRule type="expression" dxfId="2" priority="3">
      <formula>AA121=0</formula>
    </cfRule>
  </conditionalFormatting>
  <conditionalFormatting sqref="B121:Z124">
    <cfRule type="expression" dxfId="1" priority="2">
      <formula>SUM(B$121:B$124)&gt;1</formula>
    </cfRule>
  </conditionalFormatting>
  <conditionalFormatting sqref="B133:B136">
    <cfRule type="expression" dxfId="0" priority="1">
      <formula>B133=0</formula>
    </cfRule>
  </conditionalFormatting>
  <pageMargins left="0.5" right="0.5" top="0.75" bottom="0.75" header="0.3" footer="0.3"/>
  <pageSetup orientation="landscape" r:id="rId1"/>
  <headerFooter>
    <oddFooter>&amp;CPage &amp;P of &amp;N</oddFooter>
  </headerFooter>
  <rowBreaks count="7" manualBreakCount="7">
    <brk id="20" max="16383" man="1"/>
    <brk id="38" max="16383" man="1"/>
    <brk id="56" max="16383" man="1"/>
    <brk id="74" max="16383" man="1"/>
    <brk id="89" max="16383" man="1"/>
    <brk id="107" max="16383" man="1"/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Tally Sheet</vt:lpstr>
      <vt:lpstr>'Tally Sheet'!Print_Titles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Casias</dc:creator>
  <cp:lastModifiedBy>Danny Casias</cp:lastModifiedBy>
  <dcterms:created xsi:type="dcterms:W3CDTF">2018-11-16T22:59:08Z</dcterms:created>
  <dcterms:modified xsi:type="dcterms:W3CDTF">2018-11-20T17:10:38Z</dcterms:modified>
</cp:coreProperties>
</file>