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8 General RLA\Hinsdale - Ballot Polling Audit\Final\"/>
    </mc:Choice>
  </mc:AlternateContent>
  <bookViews>
    <workbookView xWindow="0" yWindow="0" windowWidth="19440" windowHeight="9048"/>
  </bookViews>
  <sheets>
    <sheet name="Sheet1" sheetId="1" r:id="rId1"/>
    <sheet name="Tally Sheet" sheetId="2" r:id="rId2"/>
  </sheets>
  <externalReferences>
    <externalReference r:id="rId3"/>
  </externalReferences>
  <definedNames>
    <definedName name="_xlnm.Print_Titles" localSheetId="1">'Tally Sheet'!$1:$2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2" l="1"/>
  <c r="A72" i="2"/>
  <c r="A71" i="2"/>
  <c r="A70" i="2"/>
  <c r="A67" i="2"/>
  <c r="A66" i="2"/>
  <c r="A65" i="2"/>
  <c r="A64" i="2"/>
  <c r="AA61" i="2"/>
  <c r="B67" i="2" s="1"/>
  <c r="A61" i="2"/>
  <c r="AA60" i="2"/>
  <c r="B66" i="2" s="1"/>
  <c r="A60" i="2"/>
  <c r="AA59" i="2"/>
  <c r="B65" i="2" s="1"/>
  <c r="A59" i="2"/>
  <c r="AA58" i="2"/>
  <c r="B64" i="2" s="1"/>
  <c r="A58" i="2"/>
  <c r="A54" i="2"/>
  <c r="A52" i="2" l="1"/>
  <c r="A51" i="2"/>
  <c r="A50" i="2"/>
  <c r="A49" i="2"/>
  <c r="AA46" i="2"/>
  <c r="A46" i="2"/>
  <c r="AA45" i="2"/>
  <c r="A45" i="2"/>
  <c r="AA44" i="2"/>
  <c r="A44" i="2"/>
  <c r="AA43" i="2"/>
  <c r="A43" i="2"/>
  <c r="AA37" i="2"/>
  <c r="A37" i="2"/>
  <c r="AA36" i="2"/>
  <c r="A36" i="2"/>
  <c r="AA35" i="2"/>
  <c r="A35" i="2"/>
  <c r="AA34" i="2"/>
  <c r="A34" i="2"/>
  <c r="AA28" i="2"/>
  <c r="A28" i="2"/>
  <c r="AA27" i="2"/>
  <c r="A27" i="2"/>
  <c r="AA26" i="2"/>
  <c r="A26" i="2"/>
  <c r="AA25" i="2"/>
  <c r="A25" i="2"/>
  <c r="AA19" i="2"/>
  <c r="A19" i="2"/>
  <c r="AA18" i="2"/>
  <c r="A18" i="2"/>
  <c r="AA17" i="2"/>
  <c r="A17" i="2"/>
  <c r="AA16" i="2"/>
  <c r="A16" i="2"/>
  <c r="AA10" i="2"/>
  <c r="B52" i="2" s="1"/>
  <c r="B73" i="2" s="1"/>
  <c r="A10" i="2"/>
  <c r="AA9" i="2"/>
  <c r="A9" i="2"/>
  <c r="AA8" i="2"/>
  <c r="B50" i="2" s="1"/>
  <c r="B71" i="2" s="1"/>
  <c r="A8" i="2"/>
  <c r="AA7" i="2"/>
  <c r="A7" i="2"/>
  <c r="A2" i="2"/>
  <c r="A1" i="2"/>
  <c r="H1" i="1"/>
  <c r="A3" i="2"/>
  <c r="A21" i="2"/>
  <c r="A39" i="2"/>
  <c r="A30" i="2"/>
  <c r="A12" i="2"/>
  <c r="B51" i="2" l="1"/>
  <c r="B72" i="2" s="1"/>
  <c r="B49" i="2"/>
  <c r="B70" i="2" s="1"/>
</calcChain>
</file>

<file path=xl/sharedStrings.xml><?xml version="1.0" encoding="utf-8"?>
<sst xmlns="http://schemas.openxmlformats.org/spreadsheetml/2006/main" count="190" uniqueCount="29">
  <si>
    <t>Location</t>
  </si>
  <si>
    <t>Round #</t>
  </si>
  <si>
    <t>sorted_number</t>
  </si>
  <si>
    <t xml:space="preserve"> ballot</t>
  </si>
  <si>
    <t xml:space="preserve"> batch_label</t>
  </si>
  <si>
    <t xml:space="preserve"> which_ballot_in_batch</t>
  </si>
  <si>
    <t>box</t>
  </si>
  <si>
    <t># of ballots to audit</t>
  </si>
  <si>
    <t>Contest</t>
  </si>
  <si>
    <t># of candidates</t>
  </si>
  <si>
    <t>Candidate 1</t>
  </si>
  <si>
    <t>Candidate 2</t>
  </si>
  <si>
    <t>Candidate 3</t>
  </si>
  <si>
    <t>Candidate 4</t>
  </si>
  <si>
    <t>Undervote</t>
  </si>
  <si>
    <t>Overvote</t>
  </si>
  <si>
    <t>Hinsdale County School District RE-1 Ballot Issue 4A</t>
  </si>
  <si>
    <t>Yes/For</t>
  </si>
  <si>
    <t>No/Against</t>
  </si>
  <si>
    <t>Ballot Number</t>
  </si>
  <si>
    <t>Row Total</t>
  </si>
  <si>
    <t>Batch</t>
  </si>
  <si>
    <t>Ballot Position</t>
  </si>
  <si>
    <t>Round #1</t>
  </si>
  <si>
    <t>Totals</t>
  </si>
  <si>
    <t>Round 1 Results</t>
  </si>
  <si>
    <t>Round 2 Results with additional 25 ballots</t>
  </si>
  <si>
    <t>Round #2</t>
  </si>
  <si>
    <t>Rounds #1 &amp;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</si>
</sst>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</xf>
  </cellXfs>
  <cellStyles count="1">
    <cellStyle name="Normal" xfId="0" builtinId="0"/>
  </cellStyles>
  <dxfs count="17">
    <dxf>
      <font>
        <color theme="0"/>
      </font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1</xdr:rowOff>
    </xdr:from>
    <xdr:to>
      <xdr:col>8</xdr:col>
      <xdr:colOff>2910331</xdr:colOff>
      <xdr:row>29</xdr:row>
      <xdr:rowOff>82424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360" y="1828801"/>
          <a:ext cx="4076191" cy="35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32</xdr:row>
      <xdr:rowOff>68580</xdr:rowOff>
    </xdr:from>
    <xdr:to>
      <xdr:col>8</xdr:col>
      <xdr:colOff>2334140</xdr:colOff>
      <xdr:row>37</xdr:row>
      <xdr:rowOff>87514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6360" y="5920740"/>
          <a:ext cx="3500000" cy="933334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40</xdr:row>
      <xdr:rowOff>53341</xdr:rowOff>
    </xdr:from>
    <xdr:to>
      <xdr:col>8</xdr:col>
      <xdr:colOff>1281760</xdr:colOff>
      <xdr:row>44</xdr:row>
      <xdr:rowOff>169440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66361" y="7368541"/>
          <a:ext cx="2447619" cy="8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8</xdr:col>
      <xdr:colOff>2348426</xdr:colOff>
      <xdr:row>51</xdr:row>
      <xdr:rowOff>18934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66360" y="8412480"/>
          <a:ext cx="3514286" cy="9333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884/AppData/Local/Microsoft/Windows/INetCache/Content.Outlook/QOIEJ4IQ/Hinsdale%20County%20RLA%20Summa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Ballots"/>
    </sheetNames>
    <sheetDataSet>
      <sheetData sheetId="0" refreshError="1"/>
      <sheetData sheetId="1">
        <row r="1">
          <cell r="B1">
            <v>1178</v>
          </cell>
          <cell r="C1" t="str">
            <v>Ballots Cards (2 cards per ballot)</v>
          </cell>
          <cell r="G1">
            <v>589</v>
          </cell>
        </row>
        <row r="2">
          <cell r="B2">
            <v>0.09</v>
          </cell>
          <cell r="C2" t="str">
            <v>Risk Limit - Ballot Polling Audit</v>
          </cell>
        </row>
        <row r="3">
          <cell r="B3" t="str">
            <v>County</v>
          </cell>
          <cell r="C3" t="str">
            <v>Contest</v>
          </cell>
          <cell r="D3" t="str">
            <v>Vote For</v>
          </cell>
          <cell r="E3" t="str">
            <v>Candidate or Choice</v>
          </cell>
          <cell r="F3" t="str">
            <v>Vote Total</v>
          </cell>
          <cell r="G3" t="str">
            <v># of Candidates</v>
          </cell>
        </row>
        <row r="4">
          <cell r="B4" t="str">
            <v>Hinsdale</v>
          </cell>
          <cell r="C4" t="str">
            <v>Representative to the 116th United States Congress - District 3</v>
          </cell>
          <cell r="D4">
            <v>1</v>
          </cell>
          <cell r="E4" t="str">
            <v>Scott R. Tipton</v>
          </cell>
          <cell r="F4">
            <v>321</v>
          </cell>
          <cell r="G4">
            <v>4</v>
          </cell>
        </row>
        <row r="5">
          <cell r="B5" t="str">
            <v>Hinsdale</v>
          </cell>
          <cell r="C5" t="str">
            <v>Representative to the 116th United States Congress - District 3</v>
          </cell>
          <cell r="D5">
            <v>1</v>
          </cell>
          <cell r="E5" t="str">
            <v>Diane Mitsch Bush</v>
          </cell>
          <cell r="F5">
            <v>211</v>
          </cell>
          <cell r="G5">
            <v>4</v>
          </cell>
        </row>
        <row r="6">
          <cell r="B6" t="str">
            <v>Hinsdale</v>
          </cell>
          <cell r="C6" t="str">
            <v>Representative to the 116th United States Congress - District 3</v>
          </cell>
          <cell r="D6">
            <v>1</v>
          </cell>
          <cell r="E6" t="str">
            <v>Gaylon Kent</v>
          </cell>
          <cell r="F6">
            <v>10</v>
          </cell>
          <cell r="G6">
            <v>4</v>
          </cell>
        </row>
        <row r="7">
          <cell r="B7" t="str">
            <v>Hinsdale</v>
          </cell>
          <cell r="C7" t="str">
            <v>Representative to the 116th United States Congress - District 3</v>
          </cell>
          <cell r="D7">
            <v>1</v>
          </cell>
          <cell r="E7" t="str">
            <v>Mary M. Malarsie</v>
          </cell>
          <cell r="F7">
            <v>16</v>
          </cell>
          <cell r="G7">
            <v>4</v>
          </cell>
        </row>
        <row r="8">
          <cell r="B8" t="str">
            <v>Hinsdale</v>
          </cell>
          <cell r="C8" t="str">
            <v>Governor/Lieutenant Governor</v>
          </cell>
          <cell r="D8">
            <v>1</v>
          </cell>
          <cell r="E8" t="str">
            <v>Jared Polis / Dianne Primavera</v>
          </cell>
          <cell r="F8">
            <v>218</v>
          </cell>
          <cell r="G8">
            <v>4</v>
          </cell>
        </row>
        <row r="9">
          <cell r="B9" t="str">
            <v>Hinsdale</v>
          </cell>
          <cell r="C9" t="str">
            <v>Governor/Lieutenant Governor</v>
          </cell>
          <cell r="D9">
            <v>1</v>
          </cell>
          <cell r="E9" t="str">
            <v>Walker Stapleton / Lang Sias</v>
          </cell>
          <cell r="F9">
            <v>318</v>
          </cell>
          <cell r="G9">
            <v>4</v>
          </cell>
        </row>
        <row r="10">
          <cell r="B10" t="str">
            <v>Hinsdale</v>
          </cell>
          <cell r="C10" t="str">
            <v>Governor/Lieutenant Governor</v>
          </cell>
          <cell r="D10">
            <v>1</v>
          </cell>
          <cell r="E10" t="str">
            <v>Bill Hammons / Eric Bodenstab</v>
          </cell>
          <cell r="F10">
            <v>1</v>
          </cell>
          <cell r="G10">
            <v>4</v>
          </cell>
        </row>
        <row r="11">
          <cell r="B11" t="str">
            <v>Hinsdale</v>
          </cell>
          <cell r="C11" t="str">
            <v>Governor/Lieutenant Governor</v>
          </cell>
          <cell r="D11">
            <v>1</v>
          </cell>
          <cell r="E11" t="str">
            <v>Scott Helker / Michele Poague</v>
          </cell>
          <cell r="F11">
            <v>19</v>
          </cell>
          <cell r="G11">
            <v>4</v>
          </cell>
        </row>
        <row r="12">
          <cell r="B12" t="str">
            <v>Hinsdale</v>
          </cell>
          <cell r="C12" t="str">
            <v>Secretary of State</v>
          </cell>
          <cell r="D12">
            <v>1</v>
          </cell>
          <cell r="E12" t="str">
            <v>Wayne Williams</v>
          </cell>
          <cell r="F12">
            <v>324</v>
          </cell>
          <cell r="G12">
            <v>4</v>
          </cell>
        </row>
        <row r="13">
          <cell r="B13" t="str">
            <v>Hinsdale</v>
          </cell>
          <cell r="C13" t="str">
            <v>Secretary of State</v>
          </cell>
          <cell r="D13">
            <v>1</v>
          </cell>
          <cell r="E13" t="str">
            <v>Jena Griswold</v>
          </cell>
          <cell r="F13">
            <v>208</v>
          </cell>
          <cell r="G13">
            <v>4</v>
          </cell>
        </row>
        <row r="14">
          <cell r="B14" t="str">
            <v>Hinsdale</v>
          </cell>
          <cell r="C14" t="str">
            <v>Secretary of State</v>
          </cell>
          <cell r="D14">
            <v>1</v>
          </cell>
          <cell r="E14" t="str">
            <v>Amanda Campbell</v>
          </cell>
          <cell r="F14">
            <v>15</v>
          </cell>
          <cell r="G14">
            <v>4</v>
          </cell>
        </row>
        <row r="15">
          <cell r="B15" t="str">
            <v>Hinsdale</v>
          </cell>
          <cell r="C15" t="str">
            <v>Secretary of State</v>
          </cell>
          <cell r="D15">
            <v>1</v>
          </cell>
          <cell r="E15" t="str">
            <v>Blake Huber</v>
          </cell>
          <cell r="F15">
            <v>3</v>
          </cell>
          <cell r="G15">
            <v>4</v>
          </cell>
        </row>
        <row r="16">
          <cell r="B16" t="str">
            <v>Hinsdale</v>
          </cell>
          <cell r="C16" t="str">
            <v>State Treasurer</v>
          </cell>
          <cell r="D16">
            <v>1</v>
          </cell>
          <cell r="E16" t="str">
            <v>Brian Watson</v>
          </cell>
          <cell r="F16">
            <v>310</v>
          </cell>
          <cell r="G16">
            <v>3</v>
          </cell>
        </row>
        <row r="17">
          <cell r="B17" t="str">
            <v>Hinsdale</v>
          </cell>
          <cell r="C17" t="str">
            <v>State Treasurer</v>
          </cell>
          <cell r="D17">
            <v>1</v>
          </cell>
          <cell r="E17" t="str">
            <v>Dave Young</v>
          </cell>
          <cell r="F17">
            <v>202</v>
          </cell>
          <cell r="G17">
            <v>3</v>
          </cell>
        </row>
        <row r="18">
          <cell r="B18" t="str">
            <v>Hinsdale</v>
          </cell>
          <cell r="C18" t="str">
            <v>State Treasurer</v>
          </cell>
          <cell r="D18">
            <v>1</v>
          </cell>
          <cell r="E18" t="str">
            <v>Gerald F. Kilpatrick</v>
          </cell>
          <cell r="F18">
            <v>28</v>
          </cell>
          <cell r="G18">
            <v>3</v>
          </cell>
        </row>
        <row r="19">
          <cell r="B19" t="str">
            <v>Hinsdale</v>
          </cell>
          <cell r="C19" t="str">
            <v>Attorney General</v>
          </cell>
          <cell r="D19">
            <v>1</v>
          </cell>
          <cell r="E19" t="str">
            <v>Phil Weiser</v>
          </cell>
          <cell r="F19">
            <v>197</v>
          </cell>
          <cell r="G19">
            <v>3</v>
          </cell>
        </row>
        <row r="20">
          <cell r="B20" t="str">
            <v>Hinsdale</v>
          </cell>
          <cell r="C20" t="str">
            <v>Attorney General</v>
          </cell>
          <cell r="D20">
            <v>1</v>
          </cell>
          <cell r="E20" t="str">
            <v>George Brauchler</v>
          </cell>
          <cell r="F20">
            <v>318</v>
          </cell>
          <cell r="G20">
            <v>3</v>
          </cell>
        </row>
        <row r="21">
          <cell r="B21" t="str">
            <v>Hinsdale</v>
          </cell>
          <cell r="C21" t="str">
            <v>Attorney General</v>
          </cell>
          <cell r="D21">
            <v>1</v>
          </cell>
          <cell r="E21" t="str">
            <v>William F. Robinson III</v>
          </cell>
          <cell r="F21">
            <v>26</v>
          </cell>
          <cell r="G21">
            <v>3</v>
          </cell>
        </row>
        <row r="22">
          <cell r="B22" t="str">
            <v>Hinsdale</v>
          </cell>
          <cell r="C22" t="str">
            <v>Regent of the University of Colorado - At Large</v>
          </cell>
          <cell r="D22">
            <v>1</v>
          </cell>
          <cell r="E22" t="str">
            <v>Lesley Smith</v>
          </cell>
          <cell r="F22">
            <v>188</v>
          </cell>
          <cell r="G22">
            <v>4</v>
          </cell>
        </row>
        <row r="23">
          <cell r="B23" t="str">
            <v>Hinsdale</v>
          </cell>
          <cell r="C23" t="str">
            <v>Regent of the University of Colorado - At Large</v>
          </cell>
          <cell r="D23">
            <v>1</v>
          </cell>
          <cell r="E23" t="str">
            <v>Ken Montera</v>
          </cell>
          <cell r="F23">
            <v>291</v>
          </cell>
          <cell r="G23">
            <v>4</v>
          </cell>
        </row>
        <row r="24">
          <cell r="B24" t="str">
            <v>Hinsdale</v>
          </cell>
          <cell r="C24" t="str">
            <v>Regent of the University of Colorado - At Large</v>
          </cell>
          <cell r="D24">
            <v>1</v>
          </cell>
          <cell r="E24" t="str">
            <v>Christopher E. Otwell</v>
          </cell>
          <cell r="F24">
            <v>7</v>
          </cell>
          <cell r="G24">
            <v>4</v>
          </cell>
        </row>
        <row r="25">
          <cell r="B25" t="str">
            <v>Hinsdale</v>
          </cell>
          <cell r="C25" t="str">
            <v>Regent of the University of Colorado - At Large</v>
          </cell>
          <cell r="D25">
            <v>1</v>
          </cell>
          <cell r="E25" t="str">
            <v>James K. Treibert</v>
          </cell>
          <cell r="F25">
            <v>21</v>
          </cell>
          <cell r="G25">
            <v>4</v>
          </cell>
        </row>
        <row r="26">
          <cell r="B26" t="str">
            <v>Hinsdale</v>
          </cell>
          <cell r="C26" t="str">
            <v>Regent of the University of Colorado - Congressional District 3</v>
          </cell>
          <cell r="D26">
            <v>1</v>
          </cell>
          <cell r="E26" t="str">
            <v>Alvin Rivera</v>
          </cell>
          <cell r="F26">
            <v>178</v>
          </cell>
          <cell r="G26">
            <v>3</v>
          </cell>
        </row>
        <row r="27">
          <cell r="B27" t="str">
            <v>Hinsdale</v>
          </cell>
          <cell r="C27" t="str">
            <v>Regent of the University of Colorado - Congressional District 3</v>
          </cell>
          <cell r="D27">
            <v>1</v>
          </cell>
          <cell r="E27" t="str">
            <v>Glen H. Gallegos</v>
          </cell>
          <cell r="F27">
            <v>288</v>
          </cell>
          <cell r="G27">
            <v>3</v>
          </cell>
        </row>
        <row r="28">
          <cell r="B28" t="str">
            <v>Hinsdale</v>
          </cell>
          <cell r="C28" t="str">
            <v>Regent of the University of Colorado - Congressional District 3</v>
          </cell>
          <cell r="D28">
            <v>1</v>
          </cell>
          <cell r="E28" t="str">
            <v>Michael Stapleton</v>
          </cell>
          <cell r="F28">
            <v>33</v>
          </cell>
          <cell r="G28">
            <v>3</v>
          </cell>
        </row>
        <row r="29">
          <cell r="B29" t="str">
            <v>Hinsdale</v>
          </cell>
          <cell r="C29" t="str">
            <v>State Senator - District 5</v>
          </cell>
          <cell r="D29">
            <v>1</v>
          </cell>
          <cell r="E29" t="str">
            <v>Kerry Donovan</v>
          </cell>
          <cell r="F29">
            <v>232</v>
          </cell>
          <cell r="G29">
            <v>2</v>
          </cell>
        </row>
        <row r="30">
          <cell r="B30" t="str">
            <v>Hinsdale</v>
          </cell>
          <cell r="C30" t="str">
            <v>State Senator - District 5</v>
          </cell>
          <cell r="D30">
            <v>1</v>
          </cell>
          <cell r="E30" t="str">
            <v>Olen Lund</v>
          </cell>
          <cell r="F30">
            <v>309</v>
          </cell>
          <cell r="G30">
            <v>2</v>
          </cell>
        </row>
        <row r="31">
          <cell r="B31" t="str">
            <v>Hinsdale</v>
          </cell>
          <cell r="C31" t="str">
            <v>State Representative - District 59</v>
          </cell>
          <cell r="D31">
            <v>1</v>
          </cell>
          <cell r="E31" t="str">
            <v>Barbara McLachlan</v>
          </cell>
          <cell r="F31">
            <v>237</v>
          </cell>
          <cell r="G31">
            <v>2</v>
          </cell>
        </row>
        <row r="32">
          <cell r="B32" t="str">
            <v>Hinsdale</v>
          </cell>
          <cell r="C32" t="str">
            <v>State Representative - District 59</v>
          </cell>
          <cell r="D32">
            <v>1</v>
          </cell>
          <cell r="E32" t="str">
            <v>Paul Jones</v>
          </cell>
          <cell r="F32">
            <v>282</v>
          </cell>
          <cell r="G32">
            <v>2</v>
          </cell>
        </row>
        <row r="33">
          <cell r="B33" t="str">
            <v>Hinsdale</v>
          </cell>
          <cell r="C33" t="str">
            <v>Hinsdale County Commissioner - District 2</v>
          </cell>
          <cell r="D33">
            <v>1</v>
          </cell>
          <cell r="E33" t="str">
            <v>Kristine M. Borchers</v>
          </cell>
          <cell r="F33">
            <v>425</v>
          </cell>
          <cell r="G33">
            <v>1</v>
          </cell>
        </row>
        <row r="34">
          <cell r="B34" t="str">
            <v>Hinsdale</v>
          </cell>
          <cell r="C34" t="str">
            <v>Hinsdale County Clerk and Recorder</v>
          </cell>
          <cell r="D34">
            <v>1</v>
          </cell>
          <cell r="E34" t="str">
            <v>Joan Roberts</v>
          </cell>
          <cell r="F34">
            <v>506</v>
          </cell>
          <cell r="G34">
            <v>1</v>
          </cell>
        </row>
        <row r="35">
          <cell r="B35" t="str">
            <v>Hinsdale</v>
          </cell>
          <cell r="C35" t="str">
            <v>Hinsdale County Treasurer</v>
          </cell>
          <cell r="D35">
            <v>1</v>
          </cell>
          <cell r="E35" t="str">
            <v>Lori L. Lawrence</v>
          </cell>
          <cell r="F35">
            <v>487</v>
          </cell>
          <cell r="G35">
            <v>1</v>
          </cell>
        </row>
        <row r="36">
          <cell r="B36" t="str">
            <v>Hinsdale</v>
          </cell>
          <cell r="C36" t="str">
            <v>Hinsdale County Assessor</v>
          </cell>
          <cell r="D36">
            <v>1</v>
          </cell>
          <cell r="E36" t="str">
            <v>Luke de la Parra</v>
          </cell>
          <cell r="F36">
            <v>467</v>
          </cell>
          <cell r="G36">
            <v>1</v>
          </cell>
        </row>
        <row r="37">
          <cell r="B37" t="str">
            <v>Hinsdale</v>
          </cell>
          <cell r="C37" t="str">
            <v>Hinsdale County Sheriff</v>
          </cell>
          <cell r="D37">
            <v>1</v>
          </cell>
          <cell r="E37" t="str">
            <v>Justin Casey</v>
          </cell>
          <cell r="F37">
            <v>443</v>
          </cell>
          <cell r="G37">
            <v>1</v>
          </cell>
        </row>
        <row r="38">
          <cell r="B38" t="str">
            <v>Hinsdale</v>
          </cell>
          <cell r="C38" t="str">
            <v>Hinsdale County Coroner</v>
          </cell>
          <cell r="D38">
            <v>1</v>
          </cell>
          <cell r="E38" t="str">
            <v>Jerry Gray</v>
          </cell>
          <cell r="F38">
            <v>497</v>
          </cell>
          <cell r="G38">
            <v>1</v>
          </cell>
        </row>
        <row r="39">
          <cell r="B39" t="str">
            <v>Hinsdale</v>
          </cell>
          <cell r="C39" t="str">
            <v>Colorado Supreme Court Justice - Gabriel</v>
          </cell>
          <cell r="D39">
            <v>1</v>
          </cell>
          <cell r="E39" t="str">
            <v>Yes</v>
          </cell>
          <cell r="F39">
            <v>304</v>
          </cell>
          <cell r="G39">
            <v>2</v>
          </cell>
        </row>
        <row r="40">
          <cell r="B40" t="str">
            <v>Hinsdale</v>
          </cell>
          <cell r="C40" t="str">
            <v>Colorado Supreme Court Justice - Gabriel</v>
          </cell>
          <cell r="D40">
            <v>1</v>
          </cell>
          <cell r="E40" t="str">
            <v>No</v>
          </cell>
          <cell r="F40">
            <v>110</v>
          </cell>
          <cell r="G40">
            <v>2</v>
          </cell>
        </row>
        <row r="41">
          <cell r="B41" t="str">
            <v>Hinsdale</v>
          </cell>
          <cell r="C41" t="str">
            <v>Colorado Court of Appeals Judge - Dailey</v>
          </cell>
          <cell r="D41">
            <v>1</v>
          </cell>
          <cell r="E41" t="str">
            <v>Yes</v>
          </cell>
          <cell r="F41">
            <v>312</v>
          </cell>
          <cell r="G41">
            <v>2</v>
          </cell>
        </row>
        <row r="42">
          <cell r="B42" t="str">
            <v>Hinsdale</v>
          </cell>
          <cell r="C42" t="str">
            <v>Colorado Court of Appeals Judge - Dailey</v>
          </cell>
          <cell r="D42">
            <v>1</v>
          </cell>
          <cell r="E42" t="str">
            <v>No</v>
          </cell>
          <cell r="F42">
            <v>98</v>
          </cell>
          <cell r="G42">
            <v>2</v>
          </cell>
        </row>
        <row r="43">
          <cell r="B43" t="str">
            <v>Hinsdale</v>
          </cell>
          <cell r="C43" t="str">
            <v>Colorado Court of Appeals Judge - Freyre</v>
          </cell>
          <cell r="D43">
            <v>1</v>
          </cell>
          <cell r="E43" t="str">
            <v>Yes</v>
          </cell>
          <cell r="F43">
            <v>292</v>
          </cell>
          <cell r="G43">
            <v>2</v>
          </cell>
        </row>
        <row r="44">
          <cell r="B44" t="str">
            <v>Hinsdale</v>
          </cell>
          <cell r="C44" t="str">
            <v>Colorado Court of Appeals Judge - Freyre</v>
          </cell>
          <cell r="D44">
            <v>1</v>
          </cell>
          <cell r="E44" t="str">
            <v>No</v>
          </cell>
          <cell r="F44">
            <v>118</v>
          </cell>
          <cell r="G44">
            <v>2</v>
          </cell>
        </row>
        <row r="45">
          <cell r="B45" t="str">
            <v>Hinsdale</v>
          </cell>
          <cell r="C45" t="str">
            <v>Colorado Court of Appeals Judge - Harris</v>
          </cell>
          <cell r="D45">
            <v>1</v>
          </cell>
          <cell r="E45" t="str">
            <v>Yes</v>
          </cell>
          <cell r="F45">
            <v>253</v>
          </cell>
          <cell r="G45">
            <v>2</v>
          </cell>
        </row>
        <row r="46">
          <cell r="B46" t="str">
            <v>Hinsdale</v>
          </cell>
          <cell r="C46" t="str">
            <v>Colorado Court of Appeals Judge - Harris</v>
          </cell>
          <cell r="D46">
            <v>1</v>
          </cell>
          <cell r="E46" t="str">
            <v>No</v>
          </cell>
          <cell r="F46">
            <v>159</v>
          </cell>
          <cell r="G46">
            <v>2</v>
          </cell>
        </row>
        <row r="47">
          <cell r="B47" t="str">
            <v>Hinsdale</v>
          </cell>
          <cell r="C47" t="str">
            <v>Colorado Court of Appeals Judge - Richman</v>
          </cell>
          <cell r="D47">
            <v>1</v>
          </cell>
          <cell r="E47" t="str">
            <v>Yes</v>
          </cell>
          <cell r="F47">
            <v>293</v>
          </cell>
          <cell r="G47">
            <v>2</v>
          </cell>
        </row>
        <row r="48">
          <cell r="B48" t="str">
            <v>Hinsdale</v>
          </cell>
          <cell r="C48" t="str">
            <v>Colorado Court of Appeals Judge - Richman</v>
          </cell>
          <cell r="D48">
            <v>1</v>
          </cell>
          <cell r="E48" t="str">
            <v>No</v>
          </cell>
          <cell r="F48">
            <v>111</v>
          </cell>
          <cell r="G48">
            <v>2</v>
          </cell>
        </row>
        <row r="49">
          <cell r="B49" t="str">
            <v>Hinsdale</v>
          </cell>
          <cell r="C49" t="str">
            <v>District Court Judge - 7th Judicial District - Schultz</v>
          </cell>
          <cell r="D49">
            <v>1</v>
          </cell>
          <cell r="E49" t="str">
            <v>Yes</v>
          </cell>
          <cell r="F49">
            <v>299</v>
          </cell>
          <cell r="G49">
            <v>2</v>
          </cell>
        </row>
        <row r="50">
          <cell r="B50" t="str">
            <v>Hinsdale</v>
          </cell>
          <cell r="C50" t="str">
            <v>District Court Judge - 7th Judicial District - Schultz</v>
          </cell>
          <cell r="D50">
            <v>1</v>
          </cell>
          <cell r="E50" t="str">
            <v>No</v>
          </cell>
          <cell r="F50">
            <v>102</v>
          </cell>
          <cell r="G50">
            <v>2</v>
          </cell>
        </row>
        <row r="51">
          <cell r="B51" t="str">
            <v>Hinsdale</v>
          </cell>
          <cell r="C51" t="str">
            <v>District Court Judge - 7th Judicial District - Yoder</v>
          </cell>
          <cell r="D51">
            <v>1</v>
          </cell>
          <cell r="E51" t="str">
            <v>Yes</v>
          </cell>
          <cell r="F51">
            <v>295</v>
          </cell>
          <cell r="G51">
            <v>2</v>
          </cell>
        </row>
        <row r="52">
          <cell r="B52" t="str">
            <v>Hinsdale</v>
          </cell>
          <cell r="C52" t="str">
            <v>District Court Judge - 7th Judicial District - Yoder</v>
          </cell>
          <cell r="D52">
            <v>1</v>
          </cell>
          <cell r="E52" t="str">
            <v>No</v>
          </cell>
          <cell r="F52">
            <v>103</v>
          </cell>
          <cell r="G52">
            <v>2</v>
          </cell>
        </row>
        <row r="53">
          <cell r="B53" t="str">
            <v>Hinsdale</v>
          </cell>
          <cell r="C53" t="str">
            <v>Amendment V (CONSTITUTIONAL)</v>
          </cell>
          <cell r="D53">
            <v>1</v>
          </cell>
          <cell r="E53" t="str">
            <v>Yes/For</v>
          </cell>
          <cell r="F53">
            <v>163</v>
          </cell>
          <cell r="G53">
            <v>2</v>
          </cell>
        </row>
        <row r="54">
          <cell r="B54" t="str">
            <v>Hinsdale</v>
          </cell>
          <cell r="C54" t="str">
            <v>Amendment V (CONSTITUTIONAL)</v>
          </cell>
          <cell r="D54">
            <v>1</v>
          </cell>
          <cell r="E54" t="str">
            <v>No/Against</v>
          </cell>
          <cell r="F54">
            <v>385</v>
          </cell>
          <cell r="G54">
            <v>2</v>
          </cell>
        </row>
        <row r="55">
          <cell r="B55" t="str">
            <v>Hinsdale</v>
          </cell>
          <cell r="C55" t="str">
            <v>Amendment W (CONSTITUTIONAL)</v>
          </cell>
          <cell r="D55">
            <v>1</v>
          </cell>
          <cell r="E55" t="str">
            <v>Yes/For</v>
          </cell>
          <cell r="F55">
            <v>234</v>
          </cell>
          <cell r="G55">
            <v>2</v>
          </cell>
        </row>
        <row r="56">
          <cell r="B56" t="str">
            <v>Hinsdale</v>
          </cell>
          <cell r="C56" t="str">
            <v>Amendment W (CONSTITUTIONAL)</v>
          </cell>
          <cell r="D56">
            <v>1</v>
          </cell>
          <cell r="E56" t="str">
            <v>No/Against</v>
          </cell>
          <cell r="F56">
            <v>270</v>
          </cell>
          <cell r="G56">
            <v>2</v>
          </cell>
        </row>
        <row r="57">
          <cell r="B57" t="str">
            <v>Hinsdale</v>
          </cell>
          <cell r="C57" t="str">
            <v>Amendment X (CONSTITUTIONAL)</v>
          </cell>
          <cell r="D57">
            <v>1</v>
          </cell>
          <cell r="E57" t="str">
            <v>Yes/For</v>
          </cell>
          <cell r="F57">
            <v>329</v>
          </cell>
          <cell r="G57">
            <v>2</v>
          </cell>
        </row>
        <row r="58">
          <cell r="B58" t="str">
            <v>Hinsdale</v>
          </cell>
          <cell r="C58" t="str">
            <v>Amendment X (CONSTITUTIONAL)</v>
          </cell>
          <cell r="D58">
            <v>1</v>
          </cell>
          <cell r="E58" t="str">
            <v>No/Against</v>
          </cell>
          <cell r="F58">
            <v>182</v>
          </cell>
          <cell r="G58">
            <v>2</v>
          </cell>
        </row>
        <row r="59">
          <cell r="B59" t="str">
            <v>Hinsdale</v>
          </cell>
          <cell r="C59" t="str">
            <v>Amendment Y (CONSTITUTIONAL)</v>
          </cell>
          <cell r="D59">
            <v>1</v>
          </cell>
          <cell r="E59" t="str">
            <v>Yes/For</v>
          </cell>
          <cell r="F59">
            <v>355</v>
          </cell>
          <cell r="G59">
            <v>2</v>
          </cell>
        </row>
        <row r="60">
          <cell r="B60" t="str">
            <v>Hinsdale</v>
          </cell>
          <cell r="C60" t="str">
            <v>Amendment Y (CONSTITUTIONAL)</v>
          </cell>
          <cell r="D60">
            <v>1</v>
          </cell>
          <cell r="E60" t="str">
            <v>No/Against</v>
          </cell>
          <cell r="F60">
            <v>174</v>
          </cell>
          <cell r="G60">
            <v>2</v>
          </cell>
        </row>
        <row r="61">
          <cell r="B61" t="str">
            <v>Hinsdale</v>
          </cell>
          <cell r="C61" t="str">
            <v>Amendment Z (CONSTITUTIONAL)</v>
          </cell>
          <cell r="D61">
            <v>1</v>
          </cell>
          <cell r="E61" t="str">
            <v>Yes/For</v>
          </cell>
          <cell r="F61">
            <v>348</v>
          </cell>
          <cell r="G61">
            <v>2</v>
          </cell>
        </row>
        <row r="62">
          <cell r="B62" t="str">
            <v>Hinsdale</v>
          </cell>
          <cell r="C62" t="str">
            <v>Amendment Z (CONSTITUTIONAL)</v>
          </cell>
          <cell r="D62">
            <v>1</v>
          </cell>
          <cell r="E62" t="str">
            <v>No/Against</v>
          </cell>
          <cell r="F62">
            <v>178</v>
          </cell>
          <cell r="G62">
            <v>2</v>
          </cell>
        </row>
        <row r="63">
          <cell r="B63" t="str">
            <v>Hinsdale</v>
          </cell>
          <cell r="C63" t="str">
            <v>Amendment A (CONSTITUTIONAL)</v>
          </cell>
          <cell r="D63">
            <v>1</v>
          </cell>
          <cell r="E63" t="str">
            <v>Yes/For</v>
          </cell>
          <cell r="F63">
            <v>271</v>
          </cell>
          <cell r="G63">
            <v>2</v>
          </cell>
        </row>
        <row r="64">
          <cell r="B64" t="str">
            <v>Hinsdale</v>
          </cell>
          <cell r="C64" t="str">
            <v>Amendment A (CONSTITUTIONAL)</v>
          </cell>
          <cell r="D64">
            <v>1</v>
          </cell>
          <cell r="E64" t="str">
            <v>No/Against</v>
          </cell>
          <cell r="F64">
            <v>269</v>
          </cell>
          <cell r="G64">
            <v>2</v>
          </cell>
        </row>
        <row r="65">
          <cell r="B65" t="str">
            <v>Hinsdale</v>
          </cell>
          <cell r="C65" t="str">
            <v>Amendment 73 (CONSTITUTIONAL)</v>
          </cell>
          <cell r="D65">
            <v>1</v>
          </cell>
          <cell r="E65" t="str">
            <v>Yes/For</v>
          </cell>
          <cell r="F65">
            <v>214</v>
          </cell>
          <cell r="G65">
            <v>2</v>
          </cell>
        </row>
        <row r="66">
          <cell r="B66" t="str">
            <v>Hinsdale</v>
          </cell>
          <cell r="C66" t="str">
            <v>Amendment 73 (CONSTITUTIONAL)</v>
          </cell>
          <cell r="D66">
            <v>1</v>
          </cell>
          <cell r="E66" t="str">
            <v>No/Against</v>
          </cell>
          <cell r="F66">
            <v>336</v>
          </cell>
          <cell r="G66">
            <v>2</v>
          </cell>
        </row>
        <row r="67">
          <cell r="B67" t="str">
            <v>Hinsdale</v>
          </cell>
          <cell r="C67" t="str">
            <v>Amendment 74 (CONSTITUTIONAL)</v>
          </cell>
          <cell r="D67">
            <v>1</v>
          </cell>
          <cell r="E67" t="str">
            <v>Yes/For</v>
          </cell>
          <cell r="F67">
            <v>296</v>
          </cell>
          <cell r="G67">
            <v>2</v>
          </cell>
        </row>
        <row r="68">
          <cell r="B68" t="str">
            <v>Hinsdale</v>
          </cell>
          <cell r="C68" t="str">
            <v>Amendment 74 (CONSTITUTIONAL)</v>
          </cell>
          <cell r="D68">
            <v>1</v>
          </cell>
          <cell r="E68" t="str">
            <v>No/Against</v>
          </cell>
          <cell r="F68">
            <v>252</v>
          </cell>
          <cell r="G68">
            <v>2</v>
          </cell>
        </row>
        <row r="69">
          <cell r="B69" t="str">
            <v>Hinsdale</v>
          </cell>
          <cell r="C69" t="str">
            <v>Amendment 75 (CONSTITUTIONAL)</v>
          </cell>
          <cell r="D69">
            <v>1</v>
          </cell>
          <cell r="E69" t="str">
            <v>Yes/For</v>
          </cell>
          <cell r="F69">
            <v>170</v>
          </cell>
          <cell r="G69">
            <v>2</v>
          </cell>
        </row>
        <row r="70">
          <cell r="B70" t="str">
            <v>Hinsdale</v>
          </cell>
          <cell r="C70" t="str">
            <v>Amendment 75 (CONSTITUTIONAL)</v>
          </cell>
          <cell r="D70">
            <v>1</v>
          </cell>
          <cell r="E70" t="str">
            <v>No/Against</v>
          </cell>
          <cell r="F70">
            <v>348</v>
          </cell>
          <cell r="G70">
            <v>2</v>
          </cell>
        </row>
        <row r="71">
          <cell r="B71" t="str">
            <v>Hinsdale</v>
          </cell>
          <cell r="C71" t="str">
            <v>Proposition 109 (STATUTORY)</v>
          </cell>
          <cell r="D71">
            <v>1</v>
          </cell>
          <cell r="E71" t="str">
            <v>Yes/For</v>
          </cell>
          <cell r="F71">
            <v>168</v>
          </cell>
          <cell r="G71">
            <v>2</v>
          </cell>
        </row>
        <row r="72">
          <cell r="B72" t="str">
            <v>Hinsdale</v>
          </cell>
          <cell r="C72" t="str">
            <v>Proposition 109 (STATUTORY)</v>
          </cell>
          <cell r="D72">
            <v>1</v>
          </cell>
          <cell r="E72" t="str">
            <v>No/Against</v>
          </cell>
          <cell r="F72">
            <v>373</v>
          </cell>
          <cell r="G72">
            <v>2</v>
          </cell>
        </row>
        <row r="73">
          <cell r="B73" t="str">
            <v>Hinsdale</v>
          </cell>
          <cell r="C73" t="str">
            <v>Proposition 110 (STATUTORY)</v>
          </cell>
          <cell r="D73">
            <v>1</v>
          </cell>
          <cell r="E73" t="str">
            <v>Yes/For</v>
          </cell>
          <cell r="F73">
            <v>231</v>
          </cell>
          <cell r="G73">
            <v>2</v>
          </cell>
        </row>
        <row r="74">
          <cell r="B74" t="str">
            <v>Hinsdale</v>
          </cell>
          <cell r="C74" t="str">
            <v>Proposition 110 (STATUTORY)</v>
          </cell>
          <cell r="D74">
            <v>1</v>
          </cell>
          <cell r="E74" t="str">
            <v>No/Against</v>
          </cell>
          <cell r="F74">
            <v>319</v>
          </cell>
          <cell r="G74">
            <v>2</v>
          </cell>
        </row>
        <row r="75">
          <cell r="B75" t="str">
            <v>Hinsdale</v>
          </cell>
          <cell r="C75" t="str">
            <v>Proposition 111 (STATUTORY)</v>
          </cell>
          <cell r="D75">
            <v>1</v>
          </cell>
          <cell r="E75" t="str">
            <v>Yes/For</v>
          </cell>
          <cell r="F75">
            <v>399</v>
          </cell>
          <cell r="G75">
            <v>2</v>
          </cell>
        </row>
        <row r="76">
          <cell r="B76" t="str">
            <v>Hinsdale</v>
          </cell>
          <cell r="C76" t="str">
            <v>Proposition 111 (STATUTORY)</v>
          </cell>
          <cell r="D76">
            <v>1</v>
          </cell>
          <cell r="E76" t="str">
            <v>No/Against</v>
          </cell>
          <cell r="F76">
            <v>140</v>
          </cell>
          <cell r="G76">
            <v>2</v>
          </cell>
        </row>
        <row r="77">
          <cell r="B77" t="str">
            <v>Hinsdale</v>
          </cell>
          <cell r="C77" t="str">
            <v>Proposition 112 (STATUTORY)</v>
          </cell>
          <cell r="D77">
            <v>1</v>
          </cell>
          <cell r="E77" t="str">
            <v>Yes/For</v>
          </cell>
          <cell r="F77">
            <v>210</v>
          </cell>
          <cell r="G77">
            <v>2</v>
          </cell>
        </row>
        <row r="78">
          <cell r="B78" t="str">
            <v>Hinsdale</v>
          </cell>
          <cell r="C78" t="str">
            <v>Proposition 112 (STATUTORY)</v>
          </cell>
          <cell r="D78">
            <v>1</v>
          </cell>
          <cell r="E78" t="str">
            <v>No/Against</v>
          </cell>
          <cell r="F78">
            <v>340</v>
          </cell>
          <cell r="G78">
            <v>2</v>
          </cell>
        </row>
        <row r="79">
          <cell r="B79" t="str">
            <v>Hinsdale</v>
          </cell>
          <cell r="C79" t="str">
            <v>Hinsdale County Ballot Question 1A</v>
          </cell>
          <cell r="D79">
            <v>1</v>
          </cell>
          <cell r="E79" t="str">
            <v>Yes/For</v>
          </cell>
          <cell r="F79">
            <v>502</v>
          </cell>
          <cell r="G79">
            <v>2</v>
          </cell>
        </row>
        <row r="80">
          <cell r="B80" t="str">
            <v>Hinsdale</v>
          </cell>
          <cell r="C80" t="str">
            <v>Hinsdale County Ballot Question 1A</v>
          </cell>
          <cell r="D80">
            <v>1</v>
          </cell>
          <cell r="E80" t="str">
            <v>No/Against</v>
          </cell>
          <cell r="F80">
            <v>61</v>
          </cell>
          <cell r="G80">
            <v>2</v>
          </cell>
        </row>
        <row r="81">
          <cell r="A81" t="str">
            <v>X1</v>
          </cell>
          <cell r="B81" t="str">
            <v>Hinsdale</v>
          </cell>
          <cell r="C81" t="str">
            <v>Hinsdale County School District RE-1 Ballot Issue 4A</v>
          </cell>
          <cell r="D81">
            <v>1</v>
          </cell>
          <cell r="E81" t="str">
            <v>Yes/For</v>
          </cell>
          <cell r="F81">
            <v>361</v>
          </cell>
          <cell r="G81">
            <v>2</v>
          </cell>
        </row>
        <row r="82">
          <cell r="A82" t="str">
            <v>X2</v>
          </cell>
          <cell r="B82" t="str">
            <v>Hinsdale</v>
          </cell>
          <cell r="C82" t="str">
            <v>Hinsdale County School District RE-1 Ballot Issue 4A</v>
          </cell>
          <cell r="D82">
            <v>1</v>
          </cell>
          <cell r="E82" t="str">
            <v>No/Against</v>
          </cell>
          <cell r="F82">
            <v>193</v>
          </cell>
          <cell r="G82">
            <v>2</v>
          </cell>
        </row>
        <row r="83">
          <cell r="B83" t="str">
            <v>Hinsdale</v>
          </cell>
          <cell r="C83" t="str">
            <v>Archuleta County School District 50 JT Ballot Issue 5A</v>
          </cell>
          <cell r="D83">
            <v>1</v>
          </cell>
          <cell r="E83" t="str">
            <v>Yes/For</v>
          </cell>
          <cell r="F83">
            <v>15</v>
          </cell>
          <cell r="G83">
            <v>2</v>
          </cell>
        </row>
        <row r="84">
          <cell r="B84" t="str">
            <v>Hinsdale</v>
          </cell>
          <cell r="C84" t="str">
            <v>Archuleta County School District 50 JT Ballot Issue 5A</v>
          </cell>
          <cell r="D84">
            <v>1</v>
          </cell>
          <cell r="E84" t="str">
            <v>No/Against</v>
          </cell>
          <cell r="F84">
            <v>7</v>
          </cell>
          <cell r="G84">
            <v>2</v>
          </cell>
        </row>
        <row r="85">
          <cell r="G8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6"/>
  <sheetViews>
    <sheetView tabSelected="1" workbookViewId="0">
      <pane ySplit="1" topLeftCell="A23" activePane="bottomLeft" state="frozen"/>
      <selection pane="bottomLeft" activeCell="H40" sqref="H40"/>
    </sheetView>
  </sheetViews>
  <sheetFormatPr defaultRowHeight="14.4" x14ac:dyDescent="0.3"/>
  <cols>
    <col min="1" max="1" width="13.5546875" style="1" bestFit="1" customWidth="1"/>
    <col min="2" max="2" width="6.109375" style="1" bestFit="1" customWidth="1"/>
    <col min="3" max="3" width="10.88671875" style="1" bestFit="1" customWidth="1"/>
    <col min="4" max="4" width="20.109375" style="1" bestFit="1" customWidth="1"/>
    <col min="5" max="5" width="8.109375" bestFit="1" customWidth="1"/>
    <col min="6" max="6" width="7.6640625" style="1" bestFit="1" customWidth="1"/>
    <col min="8" max="8" width="17" style="2" bestFit="1" customWidth="1"/>
    <col min="9" max="9" width="43.6640625" style="2" bestFit="1" customWidth="1"/>
  </cols>
  <sheetData>
    <row r="1" spans="1:9" x14ac:dyDescent="0.3">
      <c r="A1" s="1" t="s">
        <v>2</v>
      </c>
      <c r="B1" s="1" t="s">
        <v>3</v>
      </c>
      <c r="C1" s="1" t="s">
        <v>4</v>
      </c>
      <c r="D1" s="1" t="s">
        <v>5</v>
      </c>
      <c r="E1" t="s">
        <v>0</v>
      </c>
      <c r="F1" s="1" t="s">
        <v>1</v>
      </c>
      <c r="H1" s="2" t="str">
        <f>VLOOKUP("X1",[1]Ballots!$A:$G,2,TRUE)</f>
        <v>Hinsdale</v>
      </c>
    </row>
    <row r="2" spans="1:9" x14ac:dyDescent="0.3">
      <c r="A2" s="1">
        <v>1</v>
      </c>
      <c r="B2" s="1">
        <v>6</v>
      </c>
      <c r="C2" s="1">
        <v>1</v>
      </c>
      <c r="D2" s="1">
        <v>6</v>
      </c>
      <c r="E2" t="s">
        <v>6</v>
      </c>
      <c r="F2" s="1">
        <v>1</v>
      </c>
      <c r="H2" s="2" t="s">
        <v>7</v>
      </c>
      <c r="I2" s="2">
        <v>140</v>
      </c>
    </row>
    <row r="3" spans="1:9" x14ac:dyDescent="0.3">
      <c r="A3" s="1">
        <v>2</v>
      </c>
      <c r="B3" s="1">
        <v>7</v>
      </c>
      <c r="C3" s="1">
        <v>1</v>
      </c>
      <c r="D3" s="1">
        <v>7</v>
      </c>
      <c r="E3" t="s">
        <v>6</v>
      </c>
      <c r="F3" s="1">
        <v>1</v>
      </c>
    </row>
    <row r="4" spans="1:9" x14ac:dyDescent="0.3">
      <c r="A4" s="1">
        <v>3</v>
      </c>
      <c r="B4" s="1">
        <v>20</v>
      </c>
      <c r="C4" s="1">
        <v>1</v>
      </c>
      <c r="D4" s="1">
        <v>20</v>
      </c>
      <c r="E4" t="s">
        <v>6</v>
      </c>
      <c r="F4" s="1">
        <v>1</v>
      </c>
      <c r="H4" s="2" t="s">
        <v>8</v>
      </c>
      <c r="I4" s="2" t="s">
        <v>16</v>
      </c>
    </row>
    <row r="5" spans="1:9" x14ac:dyDescent="0.3">
      <c r="A5" s="1">
        <v>4</v>
      </c>
      <c r="B5" s="1">
        <v>26</v>
      </c>
      <c r="C5" s="1">
        <v>1</v>
      </c>
      <c r="D5" s="1">
        <v>26</v>
      </c>
      <c r="E5" t="s">
        <v>6</v>
      </c>
      <c r="F5" s="1">
        <v>1</v>
      </c>
      <c r="H5" s="2" t="s">
        <v>9</v>
      </c>
      <c r="I5" s="2">
        <v>2</v>
      </c>
    </row>
    <row r="6" spans="1:9" x14ac:dyDescent="0.3">
      <c r="A6" s="1">
        <v>5</v>
      </c>
      <c r="B6" s="1">
        <v>51</v>
      </c>
      <c r="C6" s="1">
        <v>2</v>
      </c>
      <c r="D6" s="1">
        <v>1</v>
      </c>
      <c r="E6" t="s">
        <v>6</v>
      </c>
      <c r="F6" s="1">
        <v>1</v>
      </c>
      <c r="H6" s="2" t="s">
        <v>10</v>
      </c>
      <c r="I6" s="2" t="s">
        <v>17</v>
      </c>
    </row>
    <row r="7" spans="1:9" x14ac:dyDescent="0.3">
      <c r="A7" s="1">
        <v>6</v>
      </c>
      <c r="B7" s="1">
        <v>54</v>
      </c>
      <c r="C7" s="1">
        <v>2</v>
      </c>
      <c r="D7" s="1">
        <v>4</v>
      </c>
      <c r="E7" t="s">
        <v>6</v>
      </c>
      <c r="F7" s="1">
        <v>1</v>
      </c>
      <c r="H7" s="2" t="s">
        <v>11</v>
      </c>
      <c r="I7" s="2" t="s">
        <v>18</v>
      </c>
    </row>
    <row r="8" spans="1:9" x14ac:dyDescent="0.3">
      <c r="A8" s="1">
        <v>7</v>
      </c>
      <c r="B8" s="1">
        <v>69</v>
      </c>
      <c r="C8" s="1">
        <v>2</v>
      </c>
      <c r="D8" s="1">
        <v>19</v>
      </c>
      <c r="E8" t="s">
        <v>6</v>
      </c>
      <c r="F8" s="1">
        <v>1</v>
      </c>
      <c r="H8" s="2" t="s">
        <v>12</v>
      </c>
      <c r="I8" s="2" t="s">
        <v>14</v>
      </c>
    </row>
    <row r="9" spans="1:9" x14ac:dyDescent="0.3">
      <c r="A9" s="1">
        <v>8</v>
      </c>
      <c r="B9" s="1">
        <v>78</v>
      </c>
      <c r="C9" s="1">
        <v>2</v>
      </c>
      <c r="D9" s="1">
        <v>28</v>
      </c>
      <c r="E9" t="s">
        <v>6</v>
      </c>
      <c r="F9" s="1">
        <v>1</v>
      </c>
      <c r="H9" s="2" t="s">
        <v>13</v>
      </c>
      <c r="I9" s="2" t="s">
        <v>15</v>
      </c>
    </row>
    <row r="10" spans="1:9" x14ac:dyDescent="0.3">
      <c r="A10" s="1">
        <v>9</v>
      </c>
      <c r="B10" s="1">
        <v>79</v>
      </c>
      <c r="C10" s="1">
        <v>2</v>
      </c>
      <c r="D10" s="1">
        <v>29</v>
      </c>
      <c r="E10" t="s">
        <v>6</v>
      </c>
      <c r="F10" s="1">
        <v>1</v>
      </c>
    </row>
    <row r="11" spans="1:9" x14ac:dyDescent="0.3">
      <c r="A11" s="1">
        <v>10</v>
      </c>
      <c r="B11" s="1">
        <v>81</v>
      </c>
      <c r="C11" s="1">
        <v>2</v>
      </c>
      <c r="D11" s="1">
        <v>31</v>
      </c>
      <c r="E11" t="s">
        <v>6</v>
      </c>
      <c r="F11" s="1">
        <v>1</v>
      </c>
    </row>
    <row r="12" spans="1:9" x14ac:dyDescent="0.3">
      <c r="A12" s="1">
        <v>11</v>
      </c>
      <c r="B12" s="1">
        <v>100</v>
      </c>
      <c r="C12" s="1">
        <v>2</v>
      </c>
      <c r="D12" s="1">
        <v>50</v>
      </c>
      <c r="E12" t="s">
        <v>6</v>
      </c>
      <c r="F12" s="1">
        <v>1</v>
      </c>
    </row>
    <row r="13" spans="1:9" x14ac:dyDescent="0.3">
      <c r="A13" s="1">
        <v>12</v>
      </c>
      <c r="B13" s="1">
        <v>102</v>
      </c>
      <c r="C13" s="1">
        <v>3</v>
      </c>
      <c r="D13" s="1">
        <v>2</v>
      </c>
      <c r="E13" t="s">
        <v>6</v>
      </c>
      <c r="F13" s="1">
        <v>1</v>
      </c>
    </row>
    <row r="14" spans="1:9" x14ac:dyDescent="0.3">
      <c r="A14" s="1">
        <v>13</v>
      </c>
      <c r="B14" s="1">
        <v>133</v>
      </c>
      <c r="C14" s="1">
        <v>3</v>
      </c>
      <c r="D14" s="1">
        <v>33</v>
      </c>
      <c r="E14" t="s">
        <v>6</v>
      </c>
      <c r="F14" s="1">
        <v>1</v>
      </c>
    </row>
    <row r="15" spans="1:9" x14ac:dyDescent="0.3">
      <c r="A15" s="1">
        <v>14</v>
      </c>
      <c r="B15" s="1">
        <v>149</v>
      </c>
      <c r="C15" s="1">
        <v>3</v>
      </c>
      <c r="D15" s="1">
        <v>49</v>
      </c>
      <c r="E15" t="s">
        <v>6</v>
      </c>
      <c r="F15" s="1">
        <v>1</v>
      </c>
    </row>
    <row r="16" spans="1:9" x14ac:dyDescent="0.3">
      <c r="A16" s="1">
        <v>15</v>
      </c>
      <c r="B16" s="1">
        <v>159</v>
      </c>
      <c r="C16" s="1">
        <v>4</v>
      </c>
      <c r="D16" s="1">
        <v>9</v>
      </c>
      <c r="E16" t="s">
        <v>6</v>
      </c>
      <c r="F16" s="1">
        <v>1</v>
      </c>
    </row>
    <row r="17" spans="1:8" x14ac:dyDescent="0.3">
      <c r="A17" s="1">
        <v>16</v>
      </c>
      <c r="B17" s="1">
        <v>169</v>
      </c>
      <c r="C17" s="1">
        <v>4</v>
      </c>
      <c r="D17" s="1">
        <v>19</v>
      </c>
      <c r="E17" t="s">
        <v>6</v>
      </c>
      <c r="F17" s="1">
        <v>1</v>
      </c>
    </row>
    <row r="18" spans="1:8" x14ac:dyDescent="0.3">
      <c r="A18" s="1">
        <v>17</v>
      </c>
      <c r="B18" s="1">
        <v>173</v>
      </c>
      <c r="C18" s="1">
        <v>4</v>
      </c>
      <c r="D18" s="1">
        <v>23</v>
      </c>
      <c r="E18" t="s">
        <v>6</v>
      </c>
      <c r="F18" s="1">
        <v>1</v>
      </c>
    </row>
    <row r="19" spans="1:8" x14ac:dyDescent="0.3">
      <c r="A19" s="1">
        <v>18</v>
      </c>
      <c r="B19" s="1">
        <v>196</v>
      </c>
      <c r="C19" s="1">
        <v>4</v>
      </c>
      <c r="D19" s="1">
        <v>46</v>
      </c>
      <c r="E19" t="s">
        <v>6</v>
      </c>
      <c r="F19" s="1">
        <v>1</v>
      </c>
    </row>
    <row r="20" spans="1:8" x14ac:dyDescent="0.3">
      <c r="A20" s="1">
        <v>19</v>
      </c>
      <c r="B20" s="1">
        <v>205</v>
      </c>
      <c r="C20" s="1">
        <v>5</v>
      </c>
      <c r="D20" s="1">
        <v>5</v>
      </c>
      <c r="E20" t="s">
        <v>6</v>
      </c>
      <c r="F20" s="1">
        <v>1</v>
      </c>
    </row>
    <row r="21" spans="1:8" x14ac:dyDescent="0.3">
      <c r="A21" s="1">
        <v>20</v>
      </c>
      <c r="B21" s="1">
        <v>220</v>
      </c>
      <c r="C21" s="1">
        <v>5</v>
      </c>
      <c r="D21" s="1">
        <v>20</v>
      </c>
      <c r="E21" t="s">
        <v>6</v>
      </c>
      <c r="F21" s="1">
        <v>1</v>
      </c>
    </row>
    <row r="22" spans="1:8" x14ac:dyDescent="0.3">
      <c r="A22" s="1">
        <v>21</v>
      </c>
      <c r="B22" s="1">
        <v>229</v>
      </c>
      <c r="C22" s="1">
        <v>5</v>
      </c>
      <c r="D22" s="1">
        <v>29</v>
      </c>
      <c r="E22" t="s">
        <v>6</v>
      </c>
      <c r="F22" s="1">
        <v>1</v>
      </c>
    </row>
    <row r="23" spans="1:8" x14ac:dyDescent="0.3">
      <c r="A23" s="1">
        <v>22</v>
      </c>
      <c r="B23" s="1">
        <v>232</v>
      </c>
      <c r="C23" s="1">
        <v>5</v>
      </c>
      <c r="D23" s="1">
        <v>32</v>
      </c>
      <c r="E23" t="s">
        <v>6</v>
      </c>
      <c r="F23" s="1">
        <v>1</v>
      </c>
    </row>
    <row r="24" spans="1:8" x14ac:dyDescent="0.3">
      <c r="A24" s="1">
        <v>23</v>
      </c>
      <c r="B24" s="1">
        <v>245</v>
      </c>
      <c r="C24" s="1">
        <v>5</v>
      </c>
      <c r="D24" s="1">
        <v>45</v>
      </c>
      <c r="E24" t="s">
        <v>6</v>
      </c>
      <c r="F24" s="1">
        <v>1</v>
      </c>
    </row>
    <row r="25" spans="1:8" x14ac:dyDescent="0.3">
      <c r="A25" s="1">
        <v>24</v>
      </c>
      <c r="B25" s="1">
        <v>254</v>
      </c>
      <c r="C25" s="1">
        <v>6</v>
      </c>
      <c r="D25" s="1">
        <v>4</v>
      </c>
      <c r="E25" t="s">
        <v>6</v>
      </c>
      <c r="F25" s="1">
        <v>1</v>
      </c>
    </row>
    <row r="26" spans="1:8" x14ac:dyDescent="0.3">
      <c r="A26" s="1">
        <v>25</v>
      </c>
      <c r="B26" s="1">
        <v>256</v>
      </c>
      <c r="C26" s="1">
        <v>6</v>
      </c>
      <c r="D26" s="1">
        <v>6</v>
      </c>
      <c r="E26" t="s">
        <v>6</v>
      </c>
      <c r="F26" s="1">
        <v>1</v>
      </c>
    </row>
    <row r="27" spans="1:8" x14ac:dyDescent="0.3">
      <c r="A27" s="1">
        <v>26</v>
      </c>
      <c r="B27" s="1">
        <v>282</v>
      </c>
      <c r="C27" s="1">
        <v>6</v>
      </c>
      <c r="D27" s="1">
        <v>32</v>
      </c>
      <c r="E27" t="s">
        <v>6</v>
      </c>
      <c r="F27" s="1">
        <v>1</v>
      </c>
    </row>
    <row r="28" spans="1:8" x14ac:dyDescent="0.3">
      <c r="A28" s="1">
        <v>27</v>
      </c>
      <c r="B28" s="1">
        <v>287</v>
      </c>
      <c r="C28" s="1">
        <v>6</v>
      </c>
      <c r="D28" s="1">
        <v>37</v>
      </c>
      <c r="E28" t="s">
        <v>6</v>
      </c>
      <c r="F28" s="1">
        <v>1</v>
      </c>
    </row>
    <row r="29" spans="1:8" x14ac:dyDescent="0.3">
      <c r="A29" s="1">
        <v>28</v>
      </c>
      <c r="B29" s="1">
        <v>287</v>
      </c>
      <c r="C29" s="1">
        <v>6</v>
      </c>
      <c r="D29" s="1">
        <v>37</v>
      </c>
      <c r="E29" t="s">
        <v>6</v>
      </c>
      <c r="F29" s="1">
        <v>1</v>
      </c>
    </row>
    <row r="30" spans="1:8" x14ac:dyDescent="0.3">
      <c r="A30" s="1">
        <v>29</v>
      </c>
      <c r="B30" s="1">
        <v>294</v>
      </c>
      <c r="C30" s="1">
        <v>6</v>
      </c>
      <c r="D30" s="1">
        <v>44</v>
      </c>
      <c r="E30" t="s">
        <v>6</v>
      </c>
      <c r="F30" s="1">
        <v>1</v>
      </c>
    </row>
    <row r="31" spans="1:8" x14ac:dyDescent="0.3">
      <c r="A31" s="1">
        <v>30</v>
      </c>
      <c r="B31" s="1">
        <v>303</v>
      </c>
      <c r="C31" s="1">
        <v>7</v>
      </c>
      <c r="D31" s="1">
        <v>3</v>
      </c>
      <c r="E31" t="s">
        <v>6</v>
      </c>
      <c r="F31" s="1">
        <v>1</v>
      </c>
    </row>
    <row r="32" spans="1:8" x14ac:dyDescent="0.3">
      <c r="A32" s="1">
        <v>31</v>
      </c>
      <c r="B32" s="1">
        <v>317</v>
      </c>
      <c r="C32" s="1">
        <v>7</v>
      </c>
      <c r="D32" s="1">
        <v>17</v>
      </c>
      <c r="E32" t="s">
        <v>6</v>
      </c>
      <c r="F32" s="1">
        <v>1</v>
      </c>
      <c r="H32" s="10" t="s">
        <v>25</v>
      </c>
    </row>
    <row r="33" spans="1:8" x14ac:dyDescent="0.3">
      <c r="A33" s="1">
        <v>32</v>
      </c>
      <c r="B33" s="1">
        <v>323</v>
      </c>
      <c r="C33" s="1">
        <v>7</v>
      </c>
      <c r="D33" s="1">
        <v>23</v>
      </c>
      <c r="E33" t="s">
        <v>6</v>
      </c>
      <c r="F33" s="1">
        <v>1</v>
      </c>
    </row>
    <row r="34" spans="1:8" x14ac:dyDescent="0.3">
      <c r="A34" s="1">
        <v>33</v>
      </c>
      <c r="B34" s="1">
        <v>369</v>
      </c>
      <c r="C34" s="1">
        <v>8</v>
      </c>
      <c r="D34" s="1">
        <v>19</v>
      </c>
      <c r="E34" t="s">
        <v>6</v>
      </c>
      <c r="F34" s="1">
        <v>1</v>
      </c>
    </row>
    <row r="35" spans="1:8" x14ac:dyDescent="0.3">
      <c r="A35" s="1">
        <v>34</v>
      </c>
      <c r="B35" s="1">
        <v>377</v>
      </c>
      <c r="C35" s="1">
        <v>8</v>
      </c>
      <c r="D35" s="1">
        <v>27</v>
      </c>
      <c r="E35" t="s">
        <v>6</v>
      </c>
      <c r="F35" s="1">
        <v>1</v>
      </c>
    </row>
    <row r="36" spans="1:8" x14ac:dyDescent="0.3">
      <c r="A36" s="1">
        <v>35</v>
      </c>
      <c r="B36" s="1">
        <v>388</v>
      </c>
      <c r="C36" s="1">
        <v>8</v>
      </c>
      <c r="D36" s="1">
        <v>38</v>
      </c>
      <c r="E36" t="s">
        <v>6</v>
      </c>
      <c r="F36" s="1">
        <v>1</v>
      </c>
    </row>
    <row r="37" spans="1:8" x14ac:dyDescent="0.3">
      <c r="A37" s="1">
        <v>36</v>
      </c>
      <c r="B37" s="1">
        <v>388</v>
      </c>
      <c r="C37" s="1">
        <v>8</v>
      </c>
      <c r="D37" s="1">
        <v>38</v>
      </c>
      <c r="E37" t="s">
        <v>6</v>
      </c>
      <c r="F37" s="1">
        <v>1</v>
      </c>
    </row>
    <row r="38" spans="1:8" x14ac:dyDescent="0.3">
      <c r="A38" s="1">
        <v>37</v>
      </c>
      <c r="B38" s="1">
        <v>406</v>
      </c>
      <c r="C38" s="1">
        <v>9</v>
      </c>
      <c r="D38" s="1">
        <v>6</v>
      </c>
      <c r="E38" t="s">
        <v>6</v>
      </c>
      <c r="F38" s="1">
        <v>1</v>
      </c>
    </row>
    <row r="39" spans="1:8" x14ac:dyDescent="0.3">
      <c r="A39" s="1">
        <v>38</v>
      </c>
      <c r="B39" s="1">
        <v>418</v>
      </c>
      <c r="C39" s="1">
        <v>9</v>
      </c>
      <c r="D39" s="1">
        <v>18</v>
      </c>
      <c r="E39" t="s">
        <v>6</v>
      </c>
      <c r="F39" s="1">
        <v>1</v>
      </c>
    </row>
    <row r="40" spans="1:8" x14ac:dyDescent="0.3">
      <c r="A40" s="1">
        <v>39</v>
      </c>
      <c r="B40" s="1">
        <v>420</v>
      </c>
      <c r="C40" s="1">
        <v>9</v>
      </c>
      <c r="D40" s="1">
        <v>20</v>
      </c>
      <c r="E40" t="s">
        <v>6</v>
      </c>
      <c r="F40" s="1">
        <v>1</v>
      </c>
      <c r="H40" s="10" t="s">
        <v>26</v>
      </c>
    </row>
    <row r="41" spans="1:8" x14ac:dyDescent="0.3">
      <c r="A41" s="1">
        <v>40</v>
      </c>
      <c r="B41" s="1">
        <v>424</v>
      </c>
      <c r="C41" s="1">
        <v>9</v>
      </c>
      <c r="D41" s="1">
        <v>24</v>
      </c>
      <c r="E41" t="s">
        <v>6</v>
      </c>
      <c r="F41" s="1">
        <v>1</v>
      </c>
    </row>
    <row r="42" spans="1:8" x14ac:dyDescent="0.3">
      <c r="A42" s="1">
        <v>41</v>
      </c>
      <c r="B42" s="1">
        <v>428</v>
      </c>
      <c r="C42" s="1">
        <v>9</v>
      </c>
      <c r="D42" s="1">
        <v>28</v>
      </c>
      <c r="E42" t="s">
        <v>6</v>
      </c>
      <c r="F42" s="1">
        <v>1</v>
      </c>
    </row>
    <row r="43" spans="1:8" x14ac:dyDescent="0.3">
      <c r="A43" s="1">
        <v>42</v>
      </c>
      <c r="B43" s="1">
        <v>428</v>
      </c>
      <c r="C43" s="1">
        <v>9</v>
      </c>
      <c r="D43" s="1">
        <v>28</v>
      </c>
      <c r="E43" t="s">
        <v>6</v>
      </c>
      <c r="F43" s="1">
        <v>1</v>
      </c>
    </row>
    <row r="44" spans="1:8" x14ac:dyDescent="0.3">
      <c r="A44" s="1">
        <v>43</v>
      </c>
      <c r="B44" s="1">
        <v>440</v>
      </c>
      <c r="C44" s="1">
        <v>9</v>
      </c>
      <c r="D44" s="1">
        <v>40</v>
      </c>
      <c r="E44" t="s">
        <v>6</v>
      </c>
      <c r="F44" s="1">
        <v>1</v>
      </c>
    </row>
    <row r="45" spans="1:8" x14ac:dyDescent="0.3">
      <c r="A45" s="1">
        <v>44</v>
      </c>
      <c r="B45" s="1">
        <v>449</v>
      </c>
      <c r="C45" s="1">
        <v>9</v>
      </c>
      <c r="D45" s="1">
        <v>49</v>
      </c>
      <c r="E45" t="s">
        <v>6</v>
      </c>
      <c r="F45" s="1">
        <v>1</v>
      </c>
    </row>
    <row r="46" spans="1:8" x14ac:dyDescent="0.3">
      <c r="A46" s="1">
        <v>45</v>
      </c>
      <c r="B46" s="1">
        <v>461</v>
      </c>
      <c r="C46" s="1">
        <v>10</v>
      </c>
      <c r="D46" s="1">
        <v>11</v>
      </c>
      <c r="E46" t="s">
        <v>6</v>
      </c>
      <c r="F46" s="1">
        <v>1</v>
      </c>
    </row>
    <row r="47" spans="1:8" x14ac:dyDescent="0.3">
      <c r="A47" s="1">
        <v>46</v>
      </c>
      <c r="B47" s="1">
        <v>469</v>
      </c>
      <c r="C47" s="1">
        <v>10</v>
      </c>
      <c r="D47" s="1">
        <v>19</v>
      </c>
      <c r="E47" t="s">
        <v>6</v>
      </c>
      <c r="F47" s="1">
        <v>1</v>
      </c>
    </row>
    <row r="48" spans="1:8" x14ac:dyDescent="0.3">
      <c r="A48" s="1">
        <v>47</v>
      </c>
      <c r="B48" s="1">
        <v>475</v>
      </c>
      <c r="C48" s="1">
        <v>10</v>
      </c>
      <c r="D48" s="1">
        <v>25</v>
      </c>
      <c r="E48" t="s">
        <v>6</v>
      </c>
      <c r="F48" s="1">
        <v>1</v>
      </c>
    </row>
    <row r="49" spans="1:6" x14ac:dyDescent="0.3">
      <c r="A49" s="1">
        <v>48</v>
      </c>
      <c r="B49" s="1">
        <v>490</v>
      </c>
      <c r="C49" s="1">
        <v>10</v>
      </c>
      <c r="D49" s="1">
        <v>40</v>
      </c>
      <c r="E49" t="s">
        <v>6</v>
      </c>
      <c r="F49" s="1">
        <v>1</v>
      </c>
    </row>
    <row r="50" spans="1:6" x14ac:dyDescent="0.3">
      <c r="A50" s="1">
        <v>49</v>
      </c>
      <c r="B50" s="1">
        <v>526</v>
      </c>
      <c r="C50" s="1">
        <v>11</v>
      </c>
      <c r="D50" s="1">
        <v>26</v>
      </c>
      <c r="E50" t="s">
        <v>6</v>
      </c>
      <c r="F50" s="1">
        <v>1</v>
      </c>
    </row>
    <row r="51" spans="1:6" x14ac:dyDescent="0.3">
      <c r="A51" s="1">
        <v>50</v>
      </c>
      <c r="B51" s="1">
        <v>527</v>
      </c>
      <c r="C51" s="1">
        <v>11</v>
      </c>
      <c r="D51" s="1">
        <v>27</v>
      </c>
      <c r="E51" t="s">
        <v>6</v>
      </c>
      <c r="F51" s="1">
        <v>1</v>
      </c>
    </row>
    <row r="52" spans="1:6" x14ac:dyDescent="0.3">
      <c r="A52" s="1">
        <v>51</v>
      </c>
      <c r="B52" s="1">
        <v>527</v>
      </c>
      <c r="C52" s="1">
        <v>11</v>
      </c>
      <c r="D52" s="1">
        <v>27</v>
      </c>
      <c r="E52" t="s">
        <v>6</v>
      </c>
      <c r="F52" s="1">
        <v>1</v>
      </c>
    </row>
    <row r="53" spans="1:6" x14ac:dyDescent="0.3">
      <c r="A53" s="1">
        <v>52</v>
      </c>
      <c r="B53" s="1">
        <v>528</v>
      </c>
      <c r="C53" s="1">
        <v>11</v>
      </c>
      <c r="D53" s="1">
        <v>28</v>
      </c>
      <c r="E53" t="s">
        <v>6</v>
      </c>
      <c r="F53" s="1">
        <v>1</v>
      </c>
    </row>
    <row r="54" spans="1:6" x14ac:dyDescent="0.3">
      <c r="A54" s="1">
        <v>53</v>
      </c>
      <c r="B54" s="1">
        <v>528</v>
      </c>
      <c r="C54" s="1">
        <v>11</v>
      </c>
      <c r="D54" s="1">
        <v>28</v>
      </c>
      <c r="E54" t="s">
        <v>6</v>
      </c>
      <c r="F54" s="1">
        <v>1</v>
      </c>
    </row>
    <row r="55" spans="1:6" x14ac:dyDescent="0.3">
      <c r="A55" s="1">
        <v>54</v>
      </c>
      <c r="B55" s="1">
        <v>539</v>
      </c>
      <c r="C55" s="1">
        <v>11</v>
      </c>
      <c r="D55" s="1">
        <v>39</v>
      </c>
      <c r="E55" t="s">
        <v>6</v>
      </c>
      <c r="F55" s="1">
        <v>1</v>
      </c>
    </row>
    <row r="56" spans="1:6" x14ac:dyDescent="0.3">
      <c r="A56" s="1">
        <v>55</v>
      </c>
      <c r="B56" s="1">
        <v>554</v>
      </c>
      <c r="C56" s="1">
        <v>12</v>
      </c>
      <c r="D56" s="1">
        <v>4</v>
      </c>
      <c r="E56" t="s">
        <v>6</v>
      </c>
      <c r="F56" s="1">
        <v>1</v>
      </c>
    </row>
    <row r="57" spans="1:6" x14ac:dyDescent="0.3">
      <c r="A57" s="1">
        <v>56</v>
      </c>
      <c r="B57" s="1">
        <v>565</v>
      </c>
      <c r="C57" s="1">
        <v>12</v>
      </c>
      <c r="D57" s="1">
        <v>15</v>
      </c>
      <c r="E57" t="s">
        <v>6</v>
      </c>
      <c r="F57" s="1">
        <v>1</v>
      </c>
    </row>
    <row r="58" spans="1:6" x14ac:dyDescent="0.3">
      <c r="A58" s="1">
        <v>57</v>
      </c>
      <c r="B58" s="1">
        <v>568</v>
      </c>
      <c r="C58" s="1">
        <v>12</v>
      </c>
      <c r="D58" s="1">
        <v>18</v>
      </c>
      <c r="E58" t="s">
        <v>6</v>
      </c>
      <c r="F58" s="1">
        <v>1</v>
      </c>
    </row>
    <row r="59" spans="1:6" x14ac:dyDescent="0.3">
      <c r="A59" s="1">
        <v>58</v>
      </c>
      <c r="B59" s="1">
        <v>571</v>
      </c>
      <c r="C59" s="1">
        <v>12</v>
      </c>
      <c r="D59" s="1">
        <v>21</v>
      </c>
      <c r="E59" t="s">
        <v>6</v>
      </c>
      <c r="F59" s="1">
        <v>1</v>
      </c>
    </row>
    <row r="60" spans="1:6" x14ac:dyDescent="0.3">
      <c r="A60" s="1">
        <v>59</v>
      </c>
      <c r="B60" s="1">
        <v>571</v>
      </c>
      <c r="C60" s="1">
        <v>12</v>
      </c>
      <c r="D60" s="1">
        <v>21</v>
      </c>
      <c r="E60" t="s">
        <v>6</v>
      </c>
      <c r="F60" s="1">
        <v>1</v>
      </c>
    </row>
    <row r="61" spans="1:6" x14ac:dyDescent="0.3">
      <c r="A61" s="1">
        <v>60</v>
      </c>
      <c r="B61" s="1">
        <v>576</v>
      </c>
      <c r="C61" s="1">
        <v>12</v>
      </c>
      <c r="D61" s="1">
        <v>26</v>
      </c>
      <c r="E61" t="s">
        <v>6</v>
      </c>
      <c r="F61" s="1">
        <v>1</v>
      </c>
    </row>
    <row r="62" spans="1:6" x14ac:dyDescent="0.3">
      <c r="A62" s="1">
        <v>61</v>
      </c>
      <c r="B62" s="1">
        <v>579</v>
      </c>
      <c r="C62" s="1">
        <v>12</v>
      </c>
      <c r="D62" s="1">
        <v>29</v>
      </c>
      <c r="E62" t="s">
        <v>6</v>
      </c>
      <c r="F62" s="1">
        <v>1</v>
      </c>
    </row>
    <row r="63" spans="1:6" x14ac:dyDescent="0.3">
      <c r="A63" s="1">
        <v>62</v>
      </c>
      <c r="B63" s="1">
        <v>582</v>
      </c>
      <c r="C63" s="1">
        <v>12</v>
      </c>
      <c r="D63" s="1">
        <v>32</v>
      </c>
      <c r="E63" t="s">
        <v>6</v>
      </c>
      <c r="F63" s="1">
        <v>1</v>
      </c>
    </row>
    <row r="64" spans="1:6" x14ac:dyDescent="0.3">
      <c r="A64" s="1">
        <v>63</v>
      </c>
      <c r="B64" s="1">
        <v>600</v>
      </c>
      <c r="C64" s="1">
        <v>12</v>
      </c>
      <c r="D64" s="1">
        <v>50</v>
      </c>
      <c r="E64" t="s">
        <v>6</v>
      </c>
      <c r="F64" s="1">
        <v>1</v>
      </c>
    </row>
    <row r="65" spans="1:6" x14ac:dyDescent="0.3">
      <c r="A65" s="1">
        <v>64</v>
      </c>
      <c r="B65" s="1">
        <v>602</v>
      </c>
      <c r="C65" s="1">
        <v>13</v>
      </c>
      <c r="D65" s="1">
        <v>2</v>
      </c>
      <c r="E65" t="s">
        <v>6</v>
      </c>
      <c r="F65" s="1">
        <v>1</v>
      </c>
    </row>
    <row r="66" spans="1:6" x14ac:dyDescent="0.3">
      <c r="A66" s="1">
        <v>65</v>
      </c>
      <c r="B66" s="1">
        <v>608</v>
      </c>
      <c r="C66" s="1">
        <v>13</v>
      </c>
      <c r="D66" s="1">
        <v>8</v>
      </c>
      <c r="E66" t="s">
        <v>6</v>
      </c>
      <c r="F66" s="1">
        <v>1</v>
      </c>
    </row>
    <row r="67" spans="1:6" x14ac:dyDescent="0.3">
      <c r="A67" s="1">
        <v>66</v>
      </c>
      <c r="B67" s="1">
        <v>618</v>
      </c>
      <c r="C67" s="1">
        <v>13</v>
      </c>
      <c r="D67" s="1">
        <v>18</v>
      </c>
      <c r="E67" t="s">
        <v>6</v>
      </c>
      <c r="F67" s="1">
        <v>1</v>
      </c>
    </row>
    <row r="68" spans="1:6" x14ac:dyDescent="0.3">
      <c r="A68" s="1">
        <v>67</v>
      </c>
      <c r="B68" s="1">
        <v>619</v>
      </c>
      <c r="C68" s="1">
        <v>13</v>
      </c>
      <c r="D68" s="1">
        <v>19</v>
      </c>
      <c r="E68" t="s">
        <v>6</v>
      </c>
      <c r="F68" s="1">
        <v>1</v>
      </c>
    </row>
    <row r="69" spans="1:6" x14ac:dyDescent="0.3">
      <c r="A69" s="1">
        <v>68</v>
      </c>
      <c r="B69" s="1">
        <v>622</v>
      </c>
      <c r="C69" s="1">
        <v>13</v>
      </c>
      <c r="D69" s="1">
        <v>22</v>
      </c>
      <c r="E69" t="s">
        <v>6</v>
      </c>
      <c r="F69" s="1">
        <v>1</v>
      </c>
    </row>
    <row r="70" spans="1:6" x14ac:dyDescent="0.3">
      <c r="A70" s="1">
        <v>69</v>
      </c>
      <c r="B70" s="1">
        <v>636</v>
      </c>
      <c r="C70" s="1">
        <v>13</v>
      </c>
      <c r="D70" s="1">
        <v>36</v>
      </c>
      <c r="E70" t="s">
        <v>6</v>
      </c>
      <c r="F70" s="1">
        <v>1</v>
      </c>
    </row>
    <row r="71" spans="1:6" x14ac:dyDescent="0.3">
      <c r="A71" s="1">
        <v>70</v>
      </c>
      <c r="B71" s="1">
        <v>641</v>
      </c>
      <c r="C71" s="1">
        <v>13</v>
      </c>
      <c r="D71" s="1">
        <v>41</v>
      </c>
      <c r="E71" t="s">
        <v>6</v>
      </c>
      <c r="F71" s="1">
        <v>1</v>
      </c>
    </row>
    <row r="72" spans="1:6" x14ac:dyDescent="0.3">
      <c r="A72" s="1">
        <v>71</v>
      </c>
      <c r="B72" s="1">
        <v>649</v>
      </c>
      <c r="C72" s="1">
        <v>13</v>
      </c>
      <c r="D72" s="1">
        <v>49</v>
      </c>
      <c r="E72" t="s">
        <v>6</v>
      </c>
      <c r="F72" s="1">
        <v>1</v>
      </c>
    </row>
    <row r="73" spans="1:6" x14ac:dyDescent="0.3">
      <c r="A73" s="1">
        <v>72</v>
      </c>
      <c r="B73" s="1">
        <v>656</v>
      </c>
      <c r="C73" s="1">
        <v>14</v>
      </c>
      <c r="D73" s="1">
        <v>6</v>
      </c>
      <c r="E73" t="s">
        <v>6</v>
      </c>
      <c r="F73" s="1">
        <v>1</v>
      </c>
    </row>
    <row r="74" spans="1:6" x14ac:dyDescent="0.3">
      <c r="A74" s="1">
        <v>73</v>
      </c>
      <c r="B74" s="1">
        <v>666</v>
      </c>
      <c r="C74" s="1">
        <v>14</v>
      </c>
      <c r="D74" s="1">
        <v>16</v>
      </c>
      <c r="E74" t="s">
        <v>6</v>
      </c>
      <c r="F74" s="1">
        <v>1</v>
      </c>
    </row>
    <row r="75" spans="1:6" x14ac:dyDescent="0.3">
      <c r="A75" s="1">
        <v>74</v>
      </c>
      <c r="B75" s="1">
        <v>681</v>
      </c>
      <c r="C75" s="1">
        <v>14</v>
      </c>
      <c r="D75" s="1">
        <v>31</v>
      </c>
      <c r="E75" t="s">
        <v>6</v>
      </c>
      <c r="F75" s="1">
        <v>1</v>
      </c>
    </row>
    <row r="76" spans="1:6" x14ac:dyDescent="0.3">
      <c r="A76" s="1">
        <v>75</v>
      </c>
      <c r="B76" s="1">
        <v>687</v>
      </c>
      <c r="C76" s="1">
        <v>14</v>
      </c>
      <c r="D76" s="1">
        <v>37</v>
      </c>
      <c r="E76" t="s">
        <v>6</v>
      </c>
      <c r="F76" s="1">
        <v>1</v>
      </c>
    </row>
    <row r="77" spans="1:6" x14ac:dyDescent="0.3">
      <c r="A77" s="1">
        <v>76</v>
      </c>
      <c r="B77" s="1">
        <v>692</v>
      </c>
      <c r="C77" s="1">
        <v>14</v>
      </c>
      <c r="D77" s="1">
        <v>42</v>
      </c>
      <c r="E77" t="s">
        <v>6</v>
      </c>
      <c r="F77" s="1">
        <v>1</v>
      </c>
    </row>
    <row r="78" spans="1:6" x14ac:dyDescent="0.3">
      <c r="A78" s="1">
        <v>77</v>
      </c>
      <c r="B78" s="1">
        <v>702</v>
      </c>
      <c r="C78" s="1">
        <v>15</v>
      </c>
      <c r="D78" s="1">
        <v>2</v>
      </c>
      <c r="E78" t="s">
        <v>6</v>
      </c>
      <c r="F78" s="1">
        <v>1</v>
      </c>
    </row>
    <row r="79" spans="1:6" x14ac:dyDescent="0.3">
      <c r="A79" s="1">
        <v>78</v>
      </c>
      <c r="B79" s="1">
        <v>704</v>
      </c>
      <c r="C79" s="1">
        <v>15</v>
      </c>
      <c r="D79" s="1">
        <v>4</v>
      </c>
      <c r="E79" t="s">
        <v>6</v>
      </c>
      <c r="F79" s="1">
        <v>1</v>
      </c>
    </row>
    <row r="80" spans="1:6" x14ac:dyDescent="0.3">
      <c r="A80" s="1">
        <v>79</v>
      </c>
      <c r="B80" s="1">
        <v>704</v>
      </c>
      <c r="C80" s="1">
        <v>15</v>
      </c>
      <c r="D80" s="1">
        <v>4</v>
      </c>
      <c r="E80" t="s">
        <v>6</v>
      </c>
      <c r="F80" s="1">
        <v>1</v>
      </c>
    </row>
    <row r="81" spans="1:6" x14ac:dyDescent="0.3">
      <c r="A81" s="1">
        <v>80</v>
      </c>
      <c r="B81" s="1">
        <v>710</v>
      </c>
      <c r="C81" s="1">
        <v>15</v>
      </c>
      <c r="D81" s="1">
        <v>10</v>
      </c>
      <c r="E81" t="s">
        <v>6</v>
      </c>
      <c r="F81" s="1">
        <v>1</v>
      </c>
    </row>
    <row r="82" spans="1:6" x14ac:dyDescent="0.3">
      <c r="A82" s="1">
        <v>81</v>
      </c>
      <c r="B82" s="1">
        <v>743</v>
      </c>
      <c r="C82" s="1">
        <v>15</v>
      </c>
      <c r="D82" s="1">
        <v>43</v>
      </c>
      <c r="E82" t="s">
        <v>6</v>
      </c>
      <c r="F82" s="1">
        <v>1</v>
      </c>
    </row>
    <row r="83" spans="1:6" x14ac:dyDescent="0.3">
      <c r="A83" s="1">
        <v>82</v>
      </c>
      <c r="B83" s="1">
        <v>752</v>
      </c>
      <c r="C83" s="1">
        <v>16</v>
      </c>
      <c r="D83" s="1">
        <v>2</v>
      </c>
      <c r="E83" t="s">
        <v>6</v>
      </c>
      <c r="F83" s="1">
        <v>1</v>
      </c>
    </row>
    <row r="84" spans="1:6" x14ac:dyDescent="0.3">
      <c r="A84" s="1">
        <v>83</v>
      </c>
      <c r="B84" s="1">
        <v>769</v>
      </c>
      <c r="C84" s="1">
        <v>16</v>
      </c>
      <c r="D84" s="1">
        <v>19</v>
      </c>
      <c r="E84" t="s">
        <v>6</v>
      </c>
      <c r="F84" s="1">
        <v>1</v>
      </c>
    </row>
    <row r="85" spans="1:6" x14ac:dyDescent="0.3">
      <c r="A85" s="1">
        <v>84</v>
      </c>
      <c r="B85" s="1">
        <v>771</v>
      </c>
      <c r="C85" s="1">
        <v>16</v>
      </c>
      <c r="D85" s="1">
        <v>21</v>
      </c>
      <c r="E85" t="s">
        <v>6</v>
      </c>
      <c r="F85" s="1">
        <v>1</v>
      </c>
    </row>
    <row r="86" spans="1:6" x14ac:dyDescent="0.3">
      <c r="A86" s="1">
        <v>85</v>
      </c>
      <c r="B86" s="1">
        <v>819</v>
      </c>
      <c r="C86" s="1">
        <v>17</v>
      </c>
      <c r="D86" s="1">
        <v>19</v>
      </c>
      <c r="E86" t="s">
        <v>6</v>
      </c>
      <c r="F86" s="1">
        <v>1</v>
      </c>
    </row>
    <row r="87" spans="1:6" x14ac:dyDescent="0.3">
      <c r="A87" s="1">
        <v>86</v>
      </c>
      <c r="B87" s="1">
        <v>829</v>
      </c>
      <c r="C87" s="1">
        <v>17</v>
      </c>
      <c r="D87" s="1">
        <v>29</v>
      </c>
      <c r="E87" t="s">
        <v>6</v>
      </c>
      <c r="F87" s="1">
        <v>1</v>
      </c>
    </row>
    <row r="88" spans="1:6" x14ac:dyDescent="0.3">
      <c r="A88" s="1">
        <v>87</v>
      </c>
      <c r="B88" s="1">
        <v>832</v>
      </c>
      <c r="C88" s="1">
        <v>17</v>
      </c>
      <c r="D88" s="1">
        <v>32</v>
      </c>
      <c r="E88" t="s">
        <v>6</v>
      </c>
      <c r="F88" s="1">
        <v>1</v>
      </c>
    </row>
    <row r="89" spans="1:6" x14ac:dyDescent="0.3">
      <c r="A89" s="1">
        <v>88</v>
      </c>
      <c r="B89" s="1">
        <v>878</v>
      </c>
      <c r="C89" s="1">
        <v>18</v>
      </c>
      <c r="D89" s="1">
        <v>28</v>
      </c>
      <c r="E89" t="s">
        <v>6</v>
      </c>
      <c r="F89" s="1">
        <v>1</v>
      </c>
    </row>
    <row r="90" spans="1:6" x14ac:dyDescent="0.3">
      <c r="A90" s="1">
        <v>89</v>
      </c>
      <c r="B90" s="1">
        <v>902</v>
      </c>
      <c r="C90" s="1">
        <v>19</v>
      </c>
      <c r="D90" s="1">
        <v>2</v>
      </c>
      <c r="E90" t="s">
        <v>6</v>
      </c>
      <c r="F90" s="1">
        <v>1</v>
      </c>
    </row>
    <row r="91" spans="1:6" x14ac:dyDescent="0.3">
      <c r="A91" s="1">
        <v>90</v>
      </c>
      <c r="B91" s="1">
        <v>904</v>
      </c>
      <c r="C91" s="1">
        <v>19</v>
      </c>
      <c r="D91" s="1">
        <v>4</v>
      </c>
      <c r="E91" t="s">
        <v>6</v>
      </c>
      <c r="F91" s="1">
        <v>1</v>
      </c>
    </row>
    <row r="92" spans="1:6" x14ac:dyDescent="0.3">
      <c r="A92" s="1">
        <v>91</v>
      </c>
      <c r="B92" s="1">
        <v>919</v>
      </c>
      <c r="C92" s="1">
        <v>19</v>
      </c>
      <c r="D92" s="1">
        <v>19</v>
      </c>
      <c r="E92" t="s">
        <v>6</v>
      </c>
      <c r="F92" s="1">
        <v>1</v>
      </c>
    </row>
    <row r="93" spans="1:6" x14ac:dyDescent="0.3">
      <c r="A93" s="1">
        <v>92</v>
      </c>
      <c r="B93" s="1">
        <v>944</v>
      </c>
      <c r="C93" s="1">
        <v>19</v>
      </c>
      <c r="D93" s="1">
        <v>44</v>
      </c>
      <c r="E93" t="s">
        <v>6</v>
      </c>
      <c r="F93" s="1">
        <v>1</v>
      </c>
    </row>
    <row r="94" spans="1:6" x14ac:dyDescent="0.3">
      <c r="A94" s="1">
        <v>93</v>
      </c>
      <c r="B94" s="1">
        <v>952</v>
      </c>
      <c r="C94" s="1">
        <v>20</v>
      </c>
      <c r="D94" s="1">
        <v>2</v>
      </c>
      <c r="E94" t="s">
        <v>6</v>
      </c>
      <c r="F94" s="1">
        <v>1</v>
      </c>
    </row>
    <row r="95" spans="1:6" x14ac:dyDescent="0.3">
      <c r="A95" s="1">
        <v>94</v>
      </c>
      <c r="B95" s="1">
        <v>962</v>
      </c>
      <c r="C95" s="1">
        <v>20</v>
      </c>
      <c r="D95" s="1">
        <v>12</v>
      </c>
      <c r="E95" t="s">
        <v>6</v>
      </c>
      <c r="F95" s="1">
        <v>1</v>
      </c>
    </row>
    <row r="96" spans="1:6" x14ac:dyDescent="0.3">
      <c r="A96" s="1">
        <v>95</v>
      </c>
      <c r="B96" s="1">
        <v>970</v>
      </c>
      <c r="C96" s="1">
        <v>20</v>
      </c>
      <c r="D96" s="1">
        <v>20</v>
      </c>
      <c r="E96" t="s">
        <v>6</v>
      </c>
      <c r="F96" s="1">
        <v>1</v>
      </c>
    </row>
    <row r="97" spans="1:6" x14ac:dyDescent="0.3">
      <c r="A97" s="1">
        <v>96</v>
      </c>
      <c r="B97" s="1">
        <v>1007</v>
      </c>
      <c r="C97" s="1">
        <v>21</v>
      </c>
      <c r="D97" s="1">
        <v>7</v>
      </c>
      <c r="E97" t="s">
        <v>6</v>
      </c>
      <c r="F97" s="1">
        <v>1</v>
      </c>
    </row>
    <row r="98" spans="1:6" x14ac:dyDescent="0.3">
      <c r="A98" s="1">
        <v>97</v>
      </c>
      <c r="B98" s="1">
        <v>1011</v>
      </c>
      <c r="C98" s="1">
        <v>21</v>
      </c>
      <c r="D98" s="1">
        <v>11</v>
      </c>
      <c r="E98" t="s">
        <v>6</v>
      </c>
      <c r="F98" s="1">
        <v>1</v>
      </c>
    </row>
    <row r="99" spans="1:6" x14ac:dyDescent="0.3">
      <c r="A99" s="1">
        <v>98</v>
      </c>
      <c r="B99" s="1">
        <v>1035</v>
      </c>
      <c r="C99" s="1">
        <v>21</v>
      </c>
      <c r="D99" s="1">
        <v>35</v>
      </c>
      <c r="E99" t="s">
        <v>6</v>
      </c>
      <c r="F99" s="1">
        <v>1</v>
      </c>
    </row>
    <row r="100" spans="1:6" x14ac:dyDescent="0.3">
      <c r="A100" s="1">
        <v>99</v>
      </c>
      <c r="B100" s="1">
        <v>1042</v>
      </c>
      <c r="C100" s="1">
        <v>21</v>
      </c>
      <c r="D100" s="1">
        <v>42</v>
      </c>
      <c r="E100" t="s">
        <v>6</v>
      </c>
      <c r="F100" s="1">
        <v>1</v>
      </c>
    </row>
    <row r="101" spans="1:6" x14ac:dyDescent="0.3">
      <c r="A101" s="1">
        <v>100</v>
      </c>
      <c r="B101" s="1">
        <v>1043</v>
      </c>
      <c r="C101" s="1">
        <v>21</v>
      </c>
      <c r="D101" s="1">
        <v>43</v>
      </c>
      <c r="E101" t="s">
        <v>6</v>
      </c>
      <c r="F101" s="1">
        <v>1</v>
      </c>
    </row>
    <row r="102" spans="1:6" x14ac:dyDescent="0.3">
      <c r="A102" s="1">
        <v>101</v>
      </c>
      <c r="B102" s="1">
        <v>1056</v>
      </c>
      <c r="C102" s="1">
        <v>22</v>
      </c>
      <c r="D102" s="1">
        <v>6</v>
      </c>
      <c r="E102" t="s">
        <v>6</v>
      </c>
      <c r="F102" s="1">
        <v>1</v>
      </c>
    </row>
    <row r="103" spans="1:6" x14ac:dyDescent="0.3">
      <c r="A103" s="1">
        <v>102</v>
      </c>
      <c r="B103" s="1">
        <v>1065</v>
      </c>
      <c r="C103" s="1">
        <v>22</v>
      </c>
      <c r="D103" s="1">
        <v>15</v>
      </c>
      <c r="E103" t="s">
        <v>6</v>
      </c>
      <c r="F103" s="1">
        <v>1</v>
      </c>
    </row>
    <row r="104" spans="1:6" x14ac:dyDescent="0.3">
      <c r="A104" s="1">
        <v>103</v>
      </c>
      <c r="B104" s="1">
        <v>1069</v>
      </c>
      <c r="C104" s="1">
        <v>22</v>
      </c>
      <c r="D104" s="1">
        <v>19</v>
      </c>
      <c r="E104" t="s">
        <v>6</v>
      </c>
      <c r="F104" s="1">
        <v>1</v>
      </c>
    </row>
    <row r="105" spans="1:6" x14ac:dyDescent="0.3">
      <c r="A105" s="1">
        <v>104</v>
      </c>
      <c r="B105" s="1">
        <v>1070</v>
      </c>
      <c r="C105" s="1">
        <v>22</v>
      </c>
      <c r="D105" s="1">
        <v>20</v>
      </c>
      <c r="E105" t="s">
        <v>6</v>
      </c>
      <c r="F105" s="1">
        <v>1</v>
      </c>
    </row>
    <row r="106" spans="1:6" x14ac:dyDescent="0.3">
      <c r="A106" s="1">
        <v>105</v>
      </c>
      <c r="B106" s="1">
        <v>1093</v>
      </c>
      <c r="C106" s="1">
        <v>22</v>
      </c>
      <c r="D106" s="1">
        <v>43</v>
      </c>
      <c r="E106" t="s">
        <v>6</v>
      </c>
      <c r="F106" s="1">
        <v>1</v>
      </c>
    </row>
    <row r="107" spans="1:6" x14ac:dyDescent="0.3">
      <c r="A107" s="1">
        <v>106</v>
      </c>
      <c r="B107" s="1">
        <v>1096</v>
      </c>
      <c r="C107" s="1">
        <v>22</v>
      </c>
      <c r="D107" s="1">
        <v>46</v>
      </c>
      <c r="E107" t="s">
        <v>6</v>
      </c>
      <c r="F107" s="1">
        <v>1</v>
      </c>
    </row>
    <row r="108" spans="1:6" x14ac:dyDescent="0.3">
      <c r="A108" s="1">
        <v>107</v>
      </c>
      <c r="B108" s="1">
        <v>1103</v>
      </c>
      <c r="C108" s="1">
        <v>23</v>
      </c>
      <c r="D108" s="1">
        <v>3</v>
      </c>
      <c r="E108" t="s">
        <v>6</v>
      </c>
      <c r="F108" s="1">
        <v>1</v>
      </c>
    </row>
    <row r="109" spans="1:6" x14ac:dyDescent="0.3">
      <c r="A109" s="1">
        <v>108</v>
      </c>
      <c r="B109" s="1">
        <v>1110</v>
      </c>
      <c r="C109" s="1">
        <v>23</v>
      </c>
      <c r="D109" s="1">
        <v>10</v>
      </c>
      <c r="E109" t="s">
        <v>6</v>
      </c>
      <c r="F109" s="1">
        <v>1</v>
      </c>
    </row>
    <row r="110" spans="1:6" x14ac:dyDescent="0.3">
      <c r="A110" s="1">
        <v>109</v>
      </c>
      <c r="B110" s="1">
        <v>1129</v>
      </c>
      <c r="C110" s="1">
        <v>23</v>
      </c>
      <c r="D110" s="1">
        <v>29</v>
      </c>
      <c r="E110" t="s">
        <v>6</v>
      </c>
      <c r="F110" s="1">
        <v>1</v>
      </c>
    </row>
    <row r="111" spans="1:6" x14ac:dyDescent="0.3">
      <c r="A111" s="1">
        <v>110</v>
      </c>
      <c r="B111" s="1">
        <v>1145</v>
      </c>
      <c r="C111" s="1">
        <v>24</v>
      </c>
      <c r="D111" s="1">
        <v>13</v>
      </c>
      <c r="E111" t="s">
        <v>6</v>
      </c>
      <c r="F111" s="1">
        <v>1</v>
      </c>
    </row>
    <row r="112" spans="1:6" x14ac:dyDescent="0.3">
      <c r="A112" s="1">
        <v>111</v>
      </c>
      <c r="B112" s="1">
        <v>1156</v>
      </c>
      <c r="C112" s="1">
        <v>24</v>
      </c>
      <c r="D112" s="1">
        <v>24</v>
      </c>
      <c r="E112" t="s">
        <v>6</v>
      </c>
      <c r="F112" s="1">
        <v>1</v>
      </c>
    </row>
    <row r="113" spans="1:6" x14ac:dyDescent="0.3">
      <c r="A113" s="1">
        <v>112</v>
      </c>
      <c r="B113" s="1">
        <v>1157</v>
      </c>
      <c r="C113" s="1">
        <v>24</v>
      </c>
      <c r="D113" s="1">
        <v>25</v>
      </c>
      <c r="E113" t="s">
        <v>6</v>
      </c>
      <c r="F113" s="1">
        <v>1</v>
      </c>
    </row>
    <row r="114" spans="1:6" x14ac:dyDescent="0.3">
      <c r="A114" s="1">
        <v>113</v>
      </c>
      <c r="B114" s="1">
        <v>1165</v>
      </c>
      <c r="C114" s="1">
        <v>24</v>
      </c>
      <c r="D114" s="1">
        <v>33</v>
      </c>
      <c r="E114" t="s">
        <v>6</v>
      </c>
      <c r="F114" s="1">
        <v>1</v>
      </c>
    </row>
    <row r="115" spans="1:6" x14ac:dyDescent="0.3">
      <c r="A115" s="1">
        <v>114</v>
      </c>
      <c r="B115" s="1">
        <v>1166</v>
      </c>
      <c r="C115" s="1">
        <v>24</v>
      </c>
      <c r="D115" s="1">
        <v>34</v>
      </c>
      <c r="E115" t="s">
        <v>6</v>
      </c>
      <c r="F115" s="1">
        <v>1</v>
      </c>
    </row>
    <row r="116" spans="1:6" x14ac:dyDescent="0.3">
      <c r="A116" s="1">
        <v>115</v>
      </c>
      <c r="B116" s="1">
        <v>1171</v>
      </c>
      <c r="C116" s="1">
        <v>24</v>
      </c>
      <c r="D116" s="1">
        <v>39</v>
      </c>
      <c r="E116" t="s">
        <v>6</v>
      </c>
      <c r="F116" s="1">
        <v>1</v>
      </c>
    </row>
    <row r="117" spans="1:6" x14ac:dyDescent="0.3">
      <c r="A117" s="1">
        <v>116</v>
      </c>
      <c r="B117" s="1">
        <v>31</v>
      </c>
      <c r="C117" s="1">
        <v>1</v>
      </c>
      <c r="D117" s="1">
        <v>31</v>
      </c>
      <c r="E117" t="s">
        <v>6</v>
      </c>
      <c r="F117" s="1">
        <v>2</v>
      </c>
    </row>
    <row r="118" spans="1:6" x14ac:dyDescent="0.3">
      <c r="A118" s="1">
        <v>117</v>
      </c>
      <c r="B118" s="1">
        <v>61</v>
      </c>
      <c r="C118" s="1">
        <v>2</v>
      </c>
      <c r="D118" s="1">
        <v>11</v>
      </c>
      <c r="E118" t="s">
        <v>6</v>
      </c>
      <c r="F118" s="1">
        <v>2</v>
      </c>
    </row>
    <row r="119" spans="1:6" x14ac:dyDescent="0.3">
      <c r="A119" s="1">
        <v>118</v>
      </c>
      <c r="B119" s="1">
        <v>221</v>
      </c>
      <c r="C119" s="1">
        <v>5</v>
      </c>
      <c r="D119" s="1">
        <v>21</v>
      </c>
      <c r="E119" t="s">
        <v>6</v>
      </c>
      <c r="F119" s="1">
        <v>2</v>
      </c>
    </row>
    <row r="120" spans="1:6" x14ac:dyDescent="0.3">
      <c r="A120" s="1">
        <v>119</v>
      </c>
      <c r="B120" s="1">
        <v>265</v>
      </c>
      <c r="C120" s="1">
        <v>6</v>
      </c>
      <c r="D120" s="1">
        <v>15</v>
      </c>
      <c r="E120" t="s">
        <v>6</v>
      </c>
      <c r="F120" s="1">
        <v>2</v>
      </c>
    </row>
    <row r="121" spans="1:6" x14ac:dyDescent="0.3">
      <c r="A121" s="1">
        <v>120</v>
      </c>
      <c r="B121" s="1">
        <v>305</v>
      </c>
      <c r="C121" s="1">
        <v>7</v>
      </c>
      <c r="D121" s="1">
        <v>5</v>
      </c>
      <c r="E121" t="s">
        <v>6</v>
      </c>
      <c r="F121" s="1">
        <v>2</v>
      </c>
    </row>
    <row r="122" spans="1:6" x14ac:dyDescent="0.3">
      <c r="A122" s="1">
        <v>121</v>
      </c>
      <c r="B122" s="1">
        <v>391</v>
      </c>
      <c r="C122" s="1">
        <v>8</v>
      </c>
      <c r="D122" s="1">
        <v>41</v>
      </c>
      <c r="E122" t="s">
        <v>6</v>
      </c>
      <c r="F122" s="1">
        <v>2</v>
      </c>
    </row>
    <row r="123" spans="1:6" x14ac:dyDescent="0.3">
      <c r="A123" s="1">
        <v>122</v>
      </c>
      <c r="B123" s="1">
        <v>508</v>
      </c>
      <c r="C123" s="1">
        <v>11</v>
      </c>
      <c r="D123" s="1">
        <v>8</v>
      </c>
      <c r="E123" t="s">
        <v>6</v>
      </c>
      <c r="F123" s="1">
        <v>2</v>
      </c>
    </row>
    <row r="124" spans="1:6" x14ac:dyDescent="0.3">
      <c r="A124" s="1">
        <v>123</v>
      </c>
      <c r="B124" s="1">
        <v>526</v>
      </c>
      <c r="C124" s="1">
        <v>11</v>
      </c>
      <c r="D124" s="1">
        <v>26</v>
      </c>
      <c r="E124" t="s">
        <v>6</v>
      </c>
      <c r="F124" s="1">
        <v>2</v>
      </c>
    </row>
    <row r="125" spans="1:6" x14ac:dyDescent="0.3">
      <c r="A125" s="1">
        <v>124</v>
      </c>
      <c r="B125" s="1">
        <v>575</v>
      </c>
      <c r="C125" s="1">
        <v>12</v>
      </c>
      <c r="D125" s="1">
        <v>25</v>
      </c>
      <c r="E125" t="s">
        <v>6</v>
      </c>
      <c r="F125" s="1">
        <v>2</v>
      </c>
    </row>
    <row r="126" spans="1:6" x14ac:dyDescent="0.3">
      <c r="A126" s="1">
        <v>125</v>
      </c>
      <c r="B126" s="1">
        <v>594</v>
      </c>
      <c r="C126" s="1">
        <v>12</v>
      </c>
      <c r="D126" s="1">
        <v>44</v>
      </c>
      <c r="E126" t="s">
        <v>6</v>
      </c>
      <c r="F126" s="1">
        <v>2</v>
      </c>
    </row>
    <row r="127" spans="1:6" x14ac:dyDescent="0.3">
      <c r="A127" s="1">
        <v>126</v>
      </c>
      <c r="B127" s="1">
        <v>601</v>
      </c>
      <c r="C127" s="1">
        <v>13</v>
      </c>
      <c r="D127" s="1">
        <v>1</v>
      </c>
      <c r="E127" t="s">
        <v>6</v>
      </c>
      <c r="F127" s="1">
        <v>2</v>
      </c>
    </row>
    <row r="128" spans="1:6" x14ac:dyDescent="0.3">
      <c r="A128" s="1">
        <v>127</v>
      </c>
      <c r="B128" s="1">
        <v>646</v>
      </c>
      <c r="C128" s="1">
        <v>13</v>
      </c>
      <c r="D128" s="1">
        <v>46</v>
      </c>
      <c r="E128" t="s">
        <v>6</v>
      </c>
      <c r="F128" s="1">
        <v>2</v>
      </c>
    </row>
    <row r="129" spans="1:6" x14ac:dyDescent="0.3">
      <c r="A129" s="1">
        <v>128</v>
      </c>
      <c r="B129" s="1">
        <v>659</v>
      </c>
      <c r="C129" s="1">
        <v>14</v>
      </c>
      <c r="D129" s="1">
        <v>9</v>
      </c>
      <c r="E129" t="s">
        <v>6</v>
      </c>
      <c r="F129" s="1">
        <v>2</v>
      </c>
    </row>
    <row r="130" spans="1:6" x14ac:dyDescent="0.3">
      <c r="A130" s="1">
        <v>129</v>
      </c>
      <c r="B130" s="1">
        <v>685</v>
      </c>
      <c r="C130" s="1">
        <v>14</v>
      </c>
      <c r="D130" s="1">
        <v>35</v>
      </c>
      <c r="E130" t="s">
        <v>6</v>
      </c>
      <c r="F130" s="1">
        <v>2</v>
      </c>
    </row>
    <row r="131" spans="1:6" x14ac:dyDescent="0.3">
      <c r="A131" s="1">
        <v>130</v>
      </c>
      <c r="B131" s="1">
        <v>820</v>
      </c>
      <c r="C131" s="1">
        <v>17</v>
      </c>
      <c r="D131" s="1">
        <v>20</v>
      </c>
      <c r="E131" t="s">
        <v>6</v>
      </c>
      <c r="F131" s="1">
        <v>2</v>
      </c>
    </row>
    <row r="132" spans="1:6" x14ac:dyDescent="0.3">
      <c r="A132" s="1">
        <v>131</v>
      </c>
      <c r="B132" s="1">
        <v>832</v>
      </c>
      <c r="C132" s="1">
        <v>17</v>
      </c>
      <c r="D132" s="1">
        <v>32</v>
      </c>
      <c r="E132" t="s">
        <v>6</v>
      </c>
      <c r="F132" s="1">
        <v>2</v>
      </c>
    </row>
    <row r="133" spans="1:6" x14ac:dyDescent="0.3">
      <c r="A133" s="1">
        <v>132</v>
      </c>
      <c r="B133" s="1">
        <v>877</v>
      </c>
      <c r="C133" s="1">
        <v>18</v>
      </c>
      <c r="D133" s="1">
        <v>27</v>
      </c>
      <c r="E133" t="s">
        <v>6</v>
      </c>
      <c r="F133" s="1">
        <v>2</v>
      </c>
    </row>
    <row r="134" spans="1:6" x14ac:dyDescent="0.3">
      <c r="A134" s="1">
        <v>133</v>
      </c>
      <c r="B134" s="1">
        <v>894</v>
      </c>
      <c r="C134" s="1">
        <v>18</v>
      </c>
      <c r="D134" s="1">
        <v>44</v>
      </c>
      <c r="E134" t="s">
        <v>6</v>
      </c>
      <c r="F134" s="1">
        <v>2</v>
      </c>
    </row>
    <row r="135" spans="1:6" x14ac:dyDescent="0.3">
      <c r="A135" s="1">
        <v>134</v>
      </c>
      <c r="B135" s="1">
        <v>900</v>
      </c>
      <c r="C135" s="1">
        <v>18</v>
      </c>
      <c r="D135" s="1">
        <v>50</v>
      </c>
      <c r="E135" t="s">
        <v>6</v>
      </c>
      <c r="F135" s="1">
        <v>2</v>
      </c>
    </row>
    <row r="136" spans="1:6" x14ac:dyDescent="0.3">
      <c r="A136" s="1">
        <v>135</v>
      </c>
      <c r="B136" s="1">
        <v>916</v>
      </c>
      <c r="C136" s="1">
        <v>19</v>
      </c>
      <c r="D136" s="1">
        <v>16</v>
      </c>
      <c r="E136" t="s">
        <v>6</v>
      </c>
      <c r="F136" s="1">
        <v>2</v>
      </c>
    </row>
    <row r="137" spans="1:6" x14ac:dyDescent="0.3">
      <c r="A137" s="1">
        <v>136</v>
      </c>
      <c r="B137" s="1">
        <v>976</v>
      </c>
      <c r="C137" s="1">
        <v>20</v>
      </c>
      <c r="D137" s="1">
        <v>26</v>
      </c>
      <c r="E137" t="s">
        <v>6</v>
      </c>
      <c r="F137" s="1">
        <v>2</v>
      </c>
    </row>
    <row r="138" spans="1:6" x14ac:dyDescent="0.3">
      <c r="A138" s="1">
        <v>137</v>
      </c>
      <c r="B138" s="1">
        <v>987</v>
      </c>
      <c r="C138" s="1">
        <v>20</v>
      </c>
      <c r="D138" s="1">
        <v>37</v>
      </c>
      <c r="E138" t="s">
        <v>6</v>
      </c>
      <c r="F138" s="1">
        <v>2</v>
      </c>
    </row>
    <row r="139" spans="1:6" x14ac:dyDescent="0.3">
      <c r="A139" s="1">
        <v>138</v>
      </c>
      <c r="B139" s="1">
        <v>1026</v>
      </c>
      <c r="C139" s="1">
        <v>21</v>
      </c>
      <c r="D139" s="1">
        <v>26</v>
      </c>
      <c r="E139" t="s">
        <v>6</v>
      </c>
      <c r="F139" s="1">
        <v>2</v>
      </c>
    </row>
    <row r="140" spans="1:6" x14ac:dyDescent="0.3">
      <c r="A140" s="1">
        <v>139</v>
      </c>
      <c r="B140" s="1">
        <v>1158</v>
      </c>
      <c r="C140" s="1">
        <v>24</v>
      </c>
      <c r="D140" s="1">
        <v>26</v>
      </c>
      <c r="E140" t="s">
        <v>6</v>
      </c>
      <c r="F140" s="1">
        <v>2</v>
      </c>
    </row>
    <row r="141" spans="1:6" x14ac:dyDescent="0.3">
      <c r="A141" s="1">
        <v>140</v>
      </c>
      <c r="B141" s="1">
        <v>1171</v>
      </c>
      <c r="C141" s="1">
        <v>24</v>
      </c>
      <c r="D141" s="1">
        <v>39</v>
      </c>
      <c r="E141" t="s">
        <v>6</v>
      </c>
      <c r="F141" s="1">
        <v>2</v>
      </c>
    </row>
    <row r="142" spans="1:6" x14ac:dyDescent="0.3">
      <c r="A142"/>
      <c r="B142"/>
      <c r="C142"/>
      <c r="D142"/>
      <c r="F142"/>
    </row>
    <row r="143" spans="1:6" x14ac:dyDescent="0.3">
      <c r="A143"/>
      <c r="B143"/>
      <c r="C143"/>
      <c r="D143"/>
      <c r="F143"/>
    </row>
    <row r="144" spans="1:6" x14ac:dyDescent="0.3">
      <c r="A144"/>
      <c r="B144"/>
      <c r="C144"/>
      <c r="D144"/>
      <c r="F144"/>
    </row>
    <row r="145" spans="1:6" x14ac:dyDescent="0.3">
      <c r="A145"/>
      <c r="B145"/>
      <c r="C145"/>
      <c r="D145"/>
      <c r="F145"/>
    </row>
    <row r="146" spans="1:6" x14ac:dyDescent="0.3">
      <c r="A146"/>
      <c r="B146"/>
      <c r="C146"/>
      <c r="D146"/>
      <c r="F146"/>
    </row>
    <row r="147" spans="1:6" x14ac:dyDescent="0.3">
      <c r="A147"/>
      <c r="B147"/>
      <c r="C147"/>
      <c r="D147"/>
      <c r="F147"/>
    </row>
    <row r="148" spans="1:6" x14ac:dyDescent="0.3">
      <c r="A148"/>
      <c r="B148"/>
      <c r="C148"/>
      <c r="D148"/>
      <c r="F148"/>
    </row>
    <row r="149" spans="1:6" x14ac:dyDescent="0.3">
      <c r="A149"/>
      <c r="B149"/>
      <c r="C149"/>
      <c r="D149"/>
      <c r="F149"/>
    </row>
    <row r="150" spans="1:6" x14ac:dyDescent="0.3">
      <c r="A150"/>
      <c r="B150"/>
      <c r="C150"/>
      <c r="D150"/>
      <c r="F150"/>
    </row>
    <row r="151" spans="1:6" x14ac:dyDescent="0.3">
      <c r="A151"/>
      <c r="B151"/>
      <c r="C151"/>
      <c r="D151"/>
      <c r="F151"/>
    </row>
    <row r="152" spans="1:6" x14ac:dyDescent="0.3">
      <c r="A152"/>
      <c r="B152"/>
      <c r="C152"/>
      <c r="D152"/>
      <c r="F152"/>
    </row>
    <row r="153" spans="1:6" x14ac:dyDescent="0.3">
      <c r="A153"/>
      <c r="B153"/>
      <c r="C153"/>
      <c r="D153"/>
      <c r="F153"/>
    </row>
    <row r="154" spans="1:6" x14ac:dyDescent="0.3">
      <c r="A154"/>
      <c r="B154"/>
      <c r="C154"/>
      <c r="D154"/>
      <c r="F154"/>
    </row>
    <row r="155" spans="1:6" x14ac:dyDescent="0.3">
      <c r="A155"/>
      <c r="B155"/>
      <c r="C155"/>
      <c r="D155"/>
      <c r="F155"/>
    </row>
    <row r="156" spans="1:6" x14ac:dyDescent="0.3">
      <c r="A156"/>
      <c r="B156"/>
      <c r="C156"/>
      <c r="D156"/>
      <c r="F156"/>
    </row>
    <row r="157" spans="1:6" x14ac:dyDescent="0.3">
      <c r="A157"/>
      <c r="B157"/>
      <c r="C157"/>
      <c r="D157"/>
      <c r="F157"/>
    </row>
    <row r="158" spans="1:6" x14ac:dyDescent="0.3">
      <c r="A158"/>
      <c r="B158"/>
      <c r="C158"/>
      <c r="D158"/>
      <c r="F158"/>
    </row>
    <row r="159" spans="1:6" x14ac:dyDescent="0.3">
      <c r="A159"/>
      <c r="B159"/>
      <c r="C159"/>
      <c r="D159"/>
      <c r="F159"/>
    </row>
    <row r="160" spans="1:6" x14ac:dyDescent="0.3">
      <c r="A160"/>
      <c r="B160"/>
      <c r="C160"/>
      <c r="D160"/>
      <c r="F160"/>
    </row>
    <row r="161" spans="1:6" x14ac:dyDescent="0.3">
      <c r="A161"/>
      <c r="B161"/>
      <c r="C161"/>
      <c r="D161"/>
      <c r="F161"/>
    </row>
    <row r="162" spans="1:6" x14ac:dyDescent="0.3">
      <c r="A162"/>
      <c r="B162"/>
      <c r="C162"/>
      <c r="D162"/>
      <c r="F162"/>
    </row>
    <row r="163" spans="1:6" x14ac:dyDescent="0.3">
      <c r="A163"/>
      <c r="B163"/>
      <c r="C163"/>
      <c r="D163"/>
      <c r="F163"/>
    </row>
    <row r="164" spans="1:6" x14ac:dyDescent="0.3">
      <c r="A164"/>
      <c r="B164"/>
      <c r="C164"/>
      <c r="D164"/>
      <c r="F164"/>
    </row>
    <row r="165" spans="1:6" x14ac:dyDescent="0.3">
      <c r="A165"/>
      <c r="B165"/>
      <c r="C165"/>
      <c r="D165"/>
      <c r="F165"/>
    </row>
    <row r="166" spans="1:6" x14ac:dyDescent="0.3">
      <c r="A166"/>
      <c r="B166"/>
      <c r="C166"/>
      <c r="D166"/>
      <c r="F166"/>
    </row>
    <row r="167" spans="1:6" x14ac:dyDescent="0.3">
      <c r="A167"/>
      <c r="B167"/>
      <c r="C167"/>
      <c r="D167"/>
      <c r="F167"/>
    </row>
    <row r="168" spans="1:6" x14ac:dyDescent="0.3">
      <c r="A168"/>
      <c r="B168"/>
      <c r="C168"/>
      <c r="D168"/>
      <c r="F168"/>
    </row>
    <row r="169" spans="1:6" x14ac:dyDescent="0.3">
      <c r="A169"/>
      <c r="B169"/>
      <c r="C169"/>
      <c r="D169"/>
      <c r="F169"/>
    </row>
    <row r="170" spans="1:6" x14ac:dyDescent="0.3">
      <c r="A170"/>
      <c r="B170"/>
      <c r="C170"/>
      <c r="D170"/>
      <c r="F170"/>
    </row>
    <row r="171" spans="1:6" x14ac:dyDescent="0.3">
      <c r="A171"/>
      <c r="B171"/>
      <c r="C171"/>
      <c r="D171"/>
      <c r="F171"/>
    </row>
    <row r="172" spans="1:6" x14ac:dyDescent="0.3">
      <c r="A172"/>
      <c r="B172"/>
      <c r="C172"/>
      <c r="D172"/>
      <c r="F172"/>
    </row>
    <row r="173" spans="1:6" x14ac:dyDescent="0.3">
      <c r="A173"/>
      <c r="B173"/>
      <c r="C173"/>
      <c r="D173"/>
      <c r="F173"/>
    </row>
    <row r="174" spans="1:6" x14ac:dyDescent="0.3">
      <c r="A174"/>
      <c r="B174"/>
      <c r="C174"/>
      <c r="D174"/>
      <c r="F174"/>
    </row>
    <row r="175" spans="1:6" x14ac:dyDescent="0.3">
      <c r="A175"/>
      <c r="B175"/>
      <c r="C175"/>
      <c r="D175"/>
      <c r="F175"/>
    </row>
    <row r="176" spans="1:6" x14ac:dyDescent="0.3">
      <c r="A176"/>
      <c r="B176"/>
      <c r="C176"/>
      <c r="D176"/>
      <c r="F176"/>
    </row>
    <row r="177" spans="1:6" x14ac:dyDescent="0.3">
      <c r="A177"/>
      <c r="B177"/>
      <c r="C177"/>
      <c r="D177"/>
      <c r="F177"/>
    </row>
    <row r="178" spans="1:6" x14ac:dyDescent="0.3">
      <c r="A178"/>
      <c r="B178"/>
      <c r="C178"/>
      <c r="D178"/>
      <c r="F178"/>
    </row>
    <row r="179" spans="1:6" x14ac:dyDescent="0.3">
      <c r="A179"/>
      <c r="B179"/>
      <c r="C179"/>
      <c r="D179"/>
      <c r="F179"/>
    </row>
    <row r="180" spans="1:6" x14ac:dyDescent="0.3">
      <c r="A180"/>
      <c r="B180"/>
      <c r="C180"/>
      <c r="D180"/>
      <c r="F180"/>
    </row>
    <row r="181" spans="1:6" x14ac:dyDescent="0.3">
      <c r="A181"/>
      <c r="B181"/>
      <c r="C181"/>
      <c r="D181"/>
      <c r="F181"/>
    </row>
    <row r="182" spans="1:6" x14ac:dyDescent="0.3">
      <c r="A182"/>
      <c r="B182"/>
      <c r="C182"/>
      <c r="D182"/>
      <c r="F182"/>
    </row>
    <row r="183" spans="1:6" x14ac:dyDescent="0.3">
      <c r="A183"/>
      <c r="B183"/>
      <c r="C183"/>
      <c r="D183"/>
      <c r="F183"/>
    </row>
    <row r="184" spans="1:6" x14ac:dyDescent="0.3">
      <c r="A184"/>
      <c r="B184"/>
      <c r="C184"/>
      <c r="D184"/>
      <c r="F184"/>
    </row>
    <row r="185" spans="1:6" x14ac:dyDescent="0.3">
      <c r="A185"/>
      <c r="B185"/>
      <c r="C185"/>
      <c r="D185"/>
      <c r="F185"/>
    </row>
    <row r="186" spans="1:6" x14ac:dyDescent="0.3">
      <c r="A186"/>
      <c r="B186"/>
      <c r="C186"/>
      <c r="D186"/>
      <c r="F186"/>
    </row>
    <row r="187" spans="1:6" x14ac:dyDescent="0.3">
      <c r="A187"/>
      <c r="B187"/>
      <c r="C187"/>
      <c r="D187"/>
      <c r="F187"/>
    </row>
    <row r="188" spans="1:6" x14ac:dyDescent="0.3">
      <c r="A188"/>
      <c r="B188"/>
      <c r="C188"/>
      <c r="D188"/>
      <c r="F188"/>
    </row>
    <row r="189" spans="1:6" x14ac:dyDescent="0.3">
      <c r="A189"/>
      <c r="B189"/>
      <c r="C189"/>
      <c r="D189"/>
      <c r="F189"/>
    </row>
    <row r="190" spans="1:6" x14ac:dyDescent="0.3">
      <c r="A190"/>
      <c r="B190"/>
      <c r="C190"/>
      <c r="D190"/>
      <c r="F190"/>
    </row>
    <row r="191" spans="1:6" x14ac:dyDescent="0.3">
      <c r="A191"/>
      <c r="B191"/>
      <c r="C191"/>
      <c r="D191"/>
      <c r="F191"/>
    </row>
    <row r="192" spans="1:6" x14ac:dyDescent="0.3">
      <c r="A192"/>
      <c r="B192"/>
      <c r="C192"/>
      <c r="D192"/>
      <c r="F192"/>
    </row>
    <row r="193" spans="1:6" x14ac:dyDescent="0.3">
      <c r="A193"/>
      <c r="B193"/>
      <c r="C193"/>
      <c r="D193"/>
      <c r="F193"/>
    </row>
    <row r="194" spans="1:6" x14ac:dyDescent="0.3">
      <c r="A194"/>
      <c r="B194"/>
      <c r="C194"/>
      <c r="D194"/>
      <c r="F194"/>
    </row>
    <row r="195" spans="1:6" x14ac:dyDescent="0.3">
      <c r="A195"/>
      <c r="B195"/>
      <c r="C195"/>
      <c r="D195"/>
      <c r="F195"/>
    </row>
    <row r="196" spans="1:6" x14ac:dyDescent="0.3">
      <c r="A196"/>
      <c r="B196"/>
      <c r="C196"/>
      <c r="D196"/>
      <c r="F196"/>
    </row>
    <row r="197" spans="1:6" x14ac:dyDescent="0.3">
      <c r="A197"/>
      <c r="B197"/>
      <c r="C197"/>
      <c r="D197"/>
      <c r="F197"/>
    </row>
    <row r="198" spans="1:6" x14ac:dyDescent="0.3">
      <c r="A198"/>
      <c r="B198"/>
      <c r="C198"/>
      <c r="D198"/>
      <c r="F198"/>
    </row>
    <row r="199" spans="1:6" x14ac:dyDescent="0.3">
      <c r="A199"/>
      <c r="B199"/>
      <c r="C199"/>
      <c r="D199"/>
      <c r="F199"/>
    </row>
    <row r="200" spans="1:6" x14ac:dyDescent="0.3">
      <c r="A200"/>
      <c r="B200"/>
      <c r="C200"/>
      <c r="D200"/>
      <c r="F200"/>
    </row>
    <row r="201" spans="1:6" x14ac:dyDescent="0.3">
      <c r="A201"/>
      <c r="B201"/>
      <c r="C201"/>
      <c r="D201"/>
      <c r="F201"/>
    </row>
    <row r="202" spans="1:6" x14ac:dyDescent="0.3">
      <c r="A202"/>
      <c r="B202"/>
      <c r="C202"/>
      <c r="D202"/>
      <c r="F202"/>
    </row>
    <row r="203" spans="1:6" x14ac:dyDescent="0.3">
      <c r="A203"/>
      <c r="B203"/>
      <c r="C203"/>
      <c r="D203"/>
      <c r="F203"/>
    </row>
    <row r="204" spans="1:6" x14ac:dyDescent="0.3">
      <c r="A204"/>
      <c r="B204"/>
      <c r="C204"/>
      <c r="D204"/>
      <c r="F204"/>
    </row>
    <row r="205" spans="1:6" x14ac:dyDescent="0.3">
      <c r="A205"/>
      <c r="B205"/>
      <c r="C205"/>
      <c r="D205"/>
      <c r="F205"/>
    </row>
    <row r="206" spans="1:6" x14ac:dyDescent="0.3">
      <c r="A206"/>
      <c r="B206"/>
      <c r="C206"/>
      <c r="D206"/>
      <c r="F206"/>
    </row>
    <row r="207" spans="1:6" x14ac:dyDescent="0.3">
      <c r="A207"/>
      <c r="B207"/>
      <c r="C207"/>
      <c r="D207"/>
      <c r="F207"/>
    </row>
    <row r="208" spans="1:6" x14ac:dyDescent="0.3">
      <c r="A208"/>
      <c r="B208"/>
      <c r="C208"/>
      <c r="D208"/>
      <c r="F208"/>
    </row>
    <row r="209" spans="1:6" x14ac:dyDescent="0.3">
      <c r="A209"/>
      <c r="B209"/>
      <c r="C209"/>
      <c r="D209"/>
      <c r="F209"/>
    </row>
    <row r="210" spans="1:6" x14ac:dyDescent="0.3">
      <c r="A210"/>
      <c r="B210"/>
      <c r="C210"/>
      <c r="D210"/>
      <c r="F210"/>
    </row>
    <row r="211" spans="1:6" x14ac:dyDescent="0.3">
      <c r="A211"/>
      <c r="B211"/>
      <c r="C211"/>
      <c r="D211"/>
      <c r="F211"/>
    </row>
    <row r="212" spans="1:6" x14ac:dyDescent="0.3">
      <c r="A212"/>
      <c r="B212"/>
      <c r="C212"/>
      <c r="D212"/>
      <c r="F212"/>
    </row>
    <row r="213" spans="1:6" x14ac:dyDescent="0.3">
      <c r="A213"/>
      <c r="B213"/>
      <c r="C213"/>
      <c r="D213"/>
      <c r="F213"/>
    </row>
    <row r="214" spans="1:6" x14ac:dyDescent="0.3">
      <c r="A214"/>
      <c r="B214"/>
      <c r="C214"/>
      <c r="D214"/>
      <c r="F214"/>
    </row>
    <row r="215" spans="1:6" x14ac:dyDescent="0.3">
      <c r="A215"/>
      <c r="B215"/>
      <c r="C215"/>
      <c r="D215"/>
      <c r="F215"/>
    </row>
    <row r="216" spans="1:6" x14ac:dyDescent="0.3">
      <c r="A216"/>
      <c r="B216"/>
      <c r="C216"/>
      <c r="D216"/>
      <c r="F216"/>
    </row>
    <row r="217" spans="1:6" x14ac:dyDescent="0.3">
      <c r="A217"/>
      <c r="B217"/>
      <c r="C217"/>
      <c r="D217"/>
      <c r="F217"/>
    </row>
    <row r="218" spans="1:6" x14ac:dyDescent="0.3">
      <c r="A218"/>
      <c r="B218"/>
      <c r="C218"/>
      <c r="D218"/>
      <c r="F218"/>
    </row>
    <row r="219" spans="1:6" x14ac:dyDescent="0.3">
      <c r="A219"/>
      <c r="B219"/>
      <c r="C219"/>
      <c r="D219"/>
      <c r="F219"/>
    </row>
    <row r="220" spans="1:6" x14ac:dyDescent="0.3">
      <c r="A220"/>
      <c r="B220"/>
      <c r="C220"/>
      <c r="D220"/>
      <c r="F220"/>
    </row>
    <row r="221" spans="1:6" x14ac:dyDescent="0.3">
      <c r="A221"/>
      <c r="B221"/>
      <c r="C221"/>
      <c r="D221"/>
      <c r="F221"/>
    </row>
    <row r="222" spans="1:6" x14ac:dyDescent="0.3">
      <c r="A222"/>
      <c r="B222"/>
      <c r="C222"/>
      <c r="D222"/>
      <c r="F222"/>
    </row>
    <row r="223" spans="1:6" x14ac:dyDescent="0.3">
      <c r="A223"/>
      <c r="B223"/>
      <c r="C223"/>
      <c r="D223"/>
      <c r="F223"/>
    </row>
    <row r="224" spans="1:6" x14ac:dyDescent="0.3">
      <c r="A224"/>
      <c r="B224"/>
      <c r="C224"/>
      <c r="D224"/>
      <c r="F224"/>
    </row>
    <row r="225" spans="1:6" x14ac:dyDescent="0.3">
      <c r="A225"/>
      <c r="B225"/>
      <c r="C225"/>
      <c r="D225"/>
      <c r="F225"/>
    </row>
    <row r="226" spans="1:6" x14ac:dyDescent="0.3">
      <c r="A226"/>
      <c r="B226"/>
      <c r="C226"/>
      <c r="D226"/>
      <c r="F226"/>
    </row>
    <row r="227" spans="1:6" x14ac:dyDescent="0.3">
      <c r="A227"/>
      <c r="B227"/>
      <c r="C227"/>
      <c r="D227"/>
      <c r="F227"/>
    </row>
    <row r="228" spans="1:6" x14ac:dyDescent="0.3">
      <c r="A228"/>
      <c r="B228"/>
      <c r="C228"/>
      <c r="D228"/>
      <c r="F228"/>
    </row>
    <row r="229" spans="1:6" x14ac:dyDescent="0.3">
      <c r="A229"/>
      <c r="B229"/>
      <c r="C229"/>
      <c r="D229"/>
      <c r="F229"/>
    </row>
    <row r="230" spans="1:6" x14ac:dyDescent="0.3">
      <c r="A230"/>
      <c r="B230"/>
      <c r="C230"/>
      <c r="D230"/>
      <c r="F230"/>
    </row>
    <row r="231" spans="1:6" x14ac:dyDescent="0.3">
      <c r="A231"/>
      <c r="B231"/>
      <c r="C231"/>
      <c r="D231"/>
      <c r="F231"/>
    </row>
    <row r="232" spans="1:6" x14ac:dyDescent="0.3">
      <c r="A232"/>
      <c r="B232"/>
      <c r="C232"/>
      <c r="D232"/>
      <c r="F232"/>
    </row>
    <row r="233" spans="1:6" x14ac:dyDescent="0.3">
      <c r="A233"/>
      <c r="B233"/>
      <c r="C233"/>
      <c r="D233"/>
      <c r="F233"/>
    </row>
    <row r="234" spans="1:6" x14ac:dyDescent="0.3">
      <c r="A234"/>
      <c r="B234"/>
      <c r="C234"/>
      <c r="D234"/>
      <c r="F234"/>
    </row>
    <row r="235" spans="1:6" x14ac:dyDescent="0.3">
      <c r="A235"/>
      <c r="B235"/>
      <c r="C235"/>
      <c r="D235"/>
      <c r="F235"/>
    </row>
    <row r="236" spans="1:6" x14ac:dyDescent="0.3">
      <c r="A236"/>
      <c r="B236"/>
      <c r="C236"/>
      <c r="D236"/>
      <c r="F236"/>
    </row>
    <row r="237" spans="1:6" x14ac:dyDescent="0.3">
      <c r="A237"/>
      <c r="B237"/>
      <c r="C237"/>
      <c r="D237"/>
      <c r="F237"/>
    </row>
    <row r="238" spans="1:6" x14ac:dyDescent="0.3">
      <c r="A238"/>
      <c r="B238"/>
      <c r="C238"/>
      <c r="D238"/>
      <c r="F238"/>
    </row>
    <row r="239" spans="1:6" x14ac:dyDescent="0.3">
      <c r="A239"/>
      <c r="B239"/>
      <c r="C239"/>
      <c r="D239"/>
      <c r="F239"/>
    </row>
    <row r="240" spans="1:6" x14ac:dyDescent="0.3">
      <c r="A240"/>
      <c r="B240"/>
      <c r="C240"/>
      <c r="D240"/>
      <c r="F240"/>
    </row>
    <row r="241" spans="1:6" x14ac:dyDescent="0.3">
      <c r="A241"/>
      <c r="B241"/>
      <c r="C241"/>
      <c r="D241"/>
      <c r="F241"/>
    </row>
    <row r="242" spans="1:6" x14ac:dyDescent="0.3">
      <c r="A242"/>
      <c r="B242"/>
      <c r="C242"/>
      <c r="D242"/>
      <c r="F242"/>
    </row>
    <row r="243" spans="1:6" x14ac:dyDescent="0.3">
      <c r="A243"/>
      <c r="B243"/>
      <c r="C243"/>
      <c r="D243"/>
      <c r="F243"/>
    </row>
    <row r="244" spans="1:6" x14ac:dyDescent="0.3">
      <c r="A244"/>
      <c r="B244"/>
      <c r="C244"/>
      <c r="D244"/>
      <c r="F244"/>
    </row>
    <row r="245" spans="1:6" x14ac:dyDescent="0.3">
      <c r="A245"/>
      <c r="B245"/>
      <c r="C245"/>
      <c r="D245"/>
      <c r="F245"/>
    </row>
    <row r="246" spans="1:6" x14ac:dyDescent="0.3">
      <c r="A246"/>
      <c r="B246"/>
      <c r="C246"/>
      <c r="D246"/>
      <c r="F246"/>
    </row>
    <row r="247" spans="1:6" x14ac:dyDescent="0.3">
      <c r="A247"/>
      <c r="B247"/>
      <c r="C247"/>
      <c r="D247"/>
      <c r="F247"/>
    </row>
    <row r="248" spans="1:6" x14ac:dyDescent="0.3">
      <c r="A248"/>
      <c r="B248"/>
      <c r="C248"/>
      <c r="D248"/>
      <c r="F248"/>
    </row>
    <row r="249" spans="1:6" x14ac:dyDescent="0.3">
      <c r="A249"/>
      <c r="B249"/>
      <c r="C249"/>
      <c r="D249"/>
      <c r="F249"/>
    </row>
    <row r="250" spans="1:6" x14ac:dyDescent="0.3">
      <c r="A250"/>
      <c r="B250"/>
      <c r="C250"/>
      <c r="D250"/>
      <c r="F250"/>
    </row>
    <row r="251" spans="1:6" x14ac:dyDescent="0.3">
      <c r="A251"/>
      <c r="B251"/>
      <c r="C251"/>
      <c r="D251"/>
      <c r="F251"/>
    </row>
    <row r="252" spans="1:6" x14ac:dyDescent="0.3">
      <c r="A252"/>
      <c r="B252"/>
      <c r="C252"/>
      <c r="D252"/>
      <c r="F252"/>
    </row>
    <row r="253" spans="1:6" x14ac:dyDescent="0.3">
      <c r="A253"/>
      <c r="B253"/>
      <c r="C253"/>
      <c r="D253"/>
      <c r="F253"/>
    </row>
    <row r="254" spans="1:6" x14ac:dyDescent="0.3">
      <c r="A254"/>
      <c r="B254"/>
      <c r="C254"/>
      <c r="D254"/>
      <c r="F254"/>
    </row>
    <row r="255" spans="1:6" x14ac:dyDescent="0.3">
      <c r="A255"/>
      <c r="B255"/>
      <c r="C255"/>
      <c r="D255"/>
      <c r="F255"/>
    </row>
    <row r="256" spans="1:6" x14ac:dyDescent="0.3">
      <c r="A256"/>
      <c r="B256"/>
      <c r="C256"/>
      <c r="D256"/>
      <c r="F25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73"/>
  <sheetViews>
    <sheetView workbookViewId="0">
      <pane ySplit="2" topLeftCell="A48" activePane="bottomLeft" state="frozen"/>
      <selection pane="bottomLeft" activeCell="N41" sqref="N41"/>
    </sheetView>
  </sheetViews>
  <sheetFormatPr defaultColWidth="8.88671875" defaultRowHeight="18" customHeight="1" x14ac:dyDescent="0.3"/>
  <cols>
    <col min="1" max="1" width="19" style="5" customWidth="1"/>
    <col min="2" max="26" width="4.109375" style="7" customWidth="1"/>
    <col min="27" max="27" width="5.6640625" style="8" customWidth="1"/>
    <col min="28" max="16384" width="8.88671875" style="6"/>
  </cols>
  <sheetData>
    <row r="1" spans="1:27" s="3" customFormat="1" ht="18" customHeight="1" x14ac:dyDescent="0.3">
      <c r="A1" s="13" t="str">
        <f>Sheet1!$I$1&amp;" County 2018 Primary Election Ballot Polling Risk-Limiting Audit"</f>
        <v xml:space="preserve"> County 2018 Primary Election Ballot Polling Risk-Limiting Audit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18" customHeight="1" x14ac:dyDescent="0.3">
      <c r="A2" s="13" t="str">
        <f>Sheet1!$I$4</f>
        <v>Hinsdale County School District RE-1 Ballot Issue 4A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" customFormat="1" ht="18" customHeight="1" x14ac:dyDescent="0.3">
      <c r="A3" s="13" t="str">
        <f ca="1">"Ballot Polling Audit Round #"&amp;INDIRECT("Sheet1!F"&amp;B4+1)&amp;" - Ballots #"&amp;B4&amp;" to #"&amp;MAX(B4:Z4)</f>
        <v>Ballot Polling Audit Round #1 - Ballots #1 to #25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s="5" customFormat="1" ht="18" customHeight="1" x14ac:dyDescent="0.3">
      <c r="A4" s="4" t="s">
        <v>19</v>
      </c>
      <c r="B4" s="11">
        <v>1</v>
      </c>
      <c r="C4" s="11">
        <v>2</v>
      </c>
      <c r="D4" s="11">
        <v>3</v>
      </c>
      <c r="E4" s="11">
        <v>4</v>
      </c>
      <c r="F4" s="11">
        <v>5</v>
      </c>
      <c r="G4" s="11">
        <v>6</v>
      </c>
      <c r="H4" s="11">
        <v>7</v>
      </c>
      <c r="I4" s="11">
        <v>8</v>
      </c>
      <c r="J4" s="11">
        <v>9</v>
      </c>
      <c r="K4" s="11">
        <v>10</v>
      </c>
      <c r="L4" s="11">
        <v>11</v>
      </c>
      <c r="M4" s="11">
        <v>12</v>
      </c>
      <c r="N4" s="11">
        <v>13</v>
      </c>
      <c r="O4" s="11">
        <v>14</v>
      </c>
      <c r="P4" s="11">
        <v>15</v>
      </c>
      <c r="Q4" s="11">
        <v>16</v>
      </c>
      <c r="R4" s="11">
        <v>17</v>
      </c>
      <c r="S4" s="11">
        <v>18</v>
      </c>
      <c r="T4" s="11">
        <v>19</v>
      </c>
      <c r="U4" s="11">
        <v>20</v>
      </c>
      <c r="V4" s="11">
        <v>21</v>
      </c>
      <c r="W4" s="11">
        <v>22</v>
      </c>
      <c r="X4" s="11">
        <v>23</v>
      </c>
      <c r="Y4" s="11">
        <v>24</v>
      </c>
      <c r="Z4" s="11">
        <v>25</v>
      </c>
      <c r="AA4" s="12" t="s">
        <v>20</v>
      </c>
    </row>
    <row r="5" spans="1:27" s="5" customFormat="1" ht="18" customHeight="1" x14ac:dyDescent="0.3">
      <c r="A5" s="4" t="s">
        <v>21</v>
      </c>
      <c r="B5" s="11">
        <v>1</v>
      </c>
      <c r="C5" s="11">
        <v>1</v>
      </c>
      <c r="D5" s="11">
        <v>1</v>
      </c>
      <c r="E5" s="11">
        <v>1</v>
      </c>
      <c r="F5" s="11">
        <v>2</v>
      </c>
      <c r="G5" s="11">
        <v>2</v>
      </c>
      <c r="H5" s="11">
        <v>2</v>
      </c>
      <c r="I5" s="11">
        <v>2</v>
      </c>
      <c r="J5" s="11">
        <v>2</v>
      </c>
      <c r="K5" s="11">
        <v>2</v>
      </c>
      <c r="L5" s="11">
        <v>2</v>
      </c>
      <c r="M5" s="11">
        <v>3</v>
      </c>
      <c r="N5" s="11">
        <v>3</v>
      </c>
      <c r="O5" s="11">
        <v>3</v>
      </c>
      <c r="P5" s="11">
        <v>4</v>
      </c>
      <c r="Q5" s="11">
        <v>4</v>
      </c>
      <c r="R5" s="11">
        <v>4</v>
      </c>
      <c r="S5" s="11">
        <v>4</v>
      </c>
      <c r="T5" s="11">
        <v>5</v>
      </c>
      <c r="U5" s="11">
        <v>5</v>
      </c>
      <c r="V5" s="11">
        <v>5</v>
      </c>
      <c r="W5" s="11">
        <v>5</v>
      </c>
      <c r="X5" s="11">
        <v>5</v>
      </c>
      <c r="Y5" s="11">
        <v>6</v>
      </c>
      <c r="Z5" s="11">
        <v>6</v>
      </c>
      <c r="AA5" s="12"/>
    </row>
    <row r="6" spans="1:27" s="5" customFormat="1" ht="18" customHeight="1" x14ac:dyDescent="0.3">
      <c r="A6" s="4" t="s">
        <v>22</v>
      </c>
      <c r="B6" s="11">
        <v>6</v>
      </c>
      <c r="C6" s="11">
        <v>7</v>
      </c>
      <c r="D6" s="11">
        <v>20</v>
      </c>
      <c r="E6" s="11">
        <v>26</v>
      </c>
      <c r="F6" s="11">
        <v>1</v>
      </c>
      <c r="G6" s="11">
        <v>4</v>
      </c>
      <c r="H6" s="11">
        <v>19</v>
      </c>
      <c r="I6" s="11">
        <v>28</v>
      </c>
      <c r="J6" s="11">
        <v>29</v>
      </c>
      <c r="K6" s="11">
        <v>31</v>
      </c>
      <c r="L6" s="11">
        <v>50</v>
      </c>
      <c r="M6" s="11">
        <v>2</v>
      </c>
      <c r="N6" s="11">
        <v>33</v>
      </c>
      <c r="O6" s="11">
        <v>49</v>
      </c>
      <c r="P6" s="11">
        <v>9</v>
      </c>
      <c r="Q6" s="11">
        <v>19</v>
      </c>
      <c r="R6" s="11">
        <v>23</v>
      </c>
      <c r="S6" s="11">
        <v>46</v>
      </c>
      <c r="T6" s="11">
        <v>5</v>
      </c>
      <c r="U6" s="11">
        <v>20</v>
      </c>
      <c r="V6" s="11">
        <v>29</v>
      </c>
      <c r="W6" s="11">
        <v>32</v>
      </c>
      <c r="X6" s="11">
        <v>45</v>
      </c>
      <c r="Y6" s="11">
        <v>4</v>
      </c>
      <c r="Z6" s="11">
        <v>6</v>
      </c>
      <c r="AA6" s="12"/>
    </row>
    <row r="7" spans="1:27" s="5" customFormat="1" ht="18" customHeight="1" x14ac:dyDescent="0.3">
      <c r="A7" s="4" t="str">
        <f>Sheet1!$I$6</f>
        <v>Yes/For</v>
      </c>
      <c r="B7" s="11"/>
      <c r="C7" s="11"/>
      <c r="D7" s="11">
        <v>1</v>
      </c>
      <c r="E7" s="11"/>
      <c r="F7" s="11"/>
      <c r="G7" s="11">
        <v>1</v>
      </c>
      <c r="H7" s="11"/>
      <c r="I7" s="11"/>
      <c r="J7" s="11"/>
      <c r="K7" s="11"/>
      <c r="L7" s="11">
        <v>1</v>
      </c>
      <c r="M7" s="11"/>
      <c r="N7" s="11"/>
      <c r="O7" s="11"/>
      <c r="P7" s="11"/>
      <c r="Q7" s="11"/>
      <c r="R7" s="11"/>
      <c r="S7" s="11">
        <v>1</v>
      </c>
      <c r="T7" s="11"/>
      <c r="U7" s="11">
        <v>1</v>
      </c>
      <c r="V7" s="11"/>
      <c r="W7" s="11">
        <v>1</v>
      </c>
      <c r="X7" s="11"/>
      <c r="Y7" s="11"/>
      <c r="Z7" s="11"/>
      <c r="AA7" s="11">
        <f>SUM(B7:Z7)</f>
        <v>6</v>
      </c>
    </row>
    <row r="8" spans="1:27" s="5" customFormat="1" ht="18" customHeight="1" x14ac:dyDescent="0.3">
      <c r="A8" s="4" t="str">
        <f>Sheet1!$I$7</f>
        <v>No/Against</v>
      </c>
      <c r="B8" s="11">
        <v>1</v>
      </c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1</v>
      </c>
      <c r="Z8" s="11">
        <v>1</v>
      </c>
      <c r="AA8" s="11">
        <f>SUM(B8:Z8)</f>
        <v>5</v>
      </c>
    </row>
    <row r="9" spans="1:27" s="5" customFormat="1" ht="18" customHeight="1" x14ac:dyDescent="0.3">
      <c r="A9" s="4" t="str">
        <f>Sheet1!$I$8</f>
        <v>Undervote</v>
      </c>
      <c r="B9" s="11"/>
      <c r="C9" s="11">
        <v>1</v>
      </c>
      <c r="D9" s="11"/>
      <c r="E9" s="11"/>
      <c r="F9" s="11">
        <v>1</v>
      </c>
      <c r="G9" s="11"/>
      <c r="H9" s="11">
        <v>1</v>
      </c>
      <c r="I9" s="11"/>
      <c r="J9" s="11">
        <v>1</v>
      </c>
      <c r="K9" s="11">
        <v>1</v>
      </c>
      <c r="L9" s="11"/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/>
      <c r="T9" s="11">
        <v>1</v>
      </c>
      <c r="U9" s="11"/>
      <c r="V9" s="11">
        <v>1</v>
      </c>
      <c r="W9" s="11"/>
      <c r="X9" s="11">
        <v>1</v>
      </c>
      <c r="Y9" s="11"/>
      <c r="Z9" s="11"/>
      <c r="AA9" s="11">
        <f>SUM(B9:Z9)</f>
        <v>14</v>
      </c>
    </row>
    <row r="10" spans="1:27" s="5" customFormat="1" ht="18" customHeight="1" x14ac:dyDescent="0.3">
      <c r="A10" s="4" t="str">
        <f>Sheet1!$I$9</f>
        <v>Overvote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f>SUM(B10:Z10)</f>
        <v>0</v>
      </c>
    </row>
    <row r="11" spans="1:27" s="5" customFormat="1" ht="30" customHeight="1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5" customFormat="1" ht="18" customHeight="1" x14ac:dyDescent="0.3">
      <c r="A12" s="13" t="str">
        <f ca="1">"Ballot Polling Audit Round #"&amp;INDIRECT("Sheet1!F"&amp;B13+1)&amp;" - Ballots #"&amp;B13&amp;" to #"&amp;MAX(B13:Z13)</f>
        <v>Ballot Polling Audit Round #1 - Ballots #26 to #50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s="5" customFormat="1" ht="18" customHeight="1" x14ac:dyDescent="0.3">
      <c r="A13" s="4" t="s">
        <v>19</v>
      </c>
      <c r="B13" s="11">
        <v>26</v>
      </c>
      <c r="C13" s="11">
        <v>27</v>
      </c>
      <c r="D13" s="11">
        <v>28</v>
      </c>
      <c r="E13" s="11">
        <v>29</v>
      </c>
      <c r="F13" s="11">
        <v>30</v>
      </c>
      <c r="G13" s="11">
        <v>31</v>
      </c>
      <c r="H13" s="11">
        <v>32</v>
      </c>
      <c r="I13" s="11">
        <v>33</v>
      </c>
      <c r="J13" s="11">
        <v>34</v>
      </c>
      <c r="K13" s="11">
        <v>35</v>
      </c>
      <c r="L13" s="11">
        <v>36</v>
      </c>
      <c r="M13" s="11">
        <v>37</v>
      </c>
      <c r="N13" s="11">
        <v>38</v>
      </c>
      <c r="O13" s="11">
        <v>39</v>
      </c>
      <c r="P13" s="11">
        <v>40</v>
      </c>
      <c r="Q13" s="11">
        <v>41</v>
      </c>
      <c r="R13" s="11">
        <v>42</v>
      </c>
      <c r="S13" s="11">
        <v>43</v>
      </c>
      <c r="T13" s="11">
        <v>44</v>
      </c>
      <c r="U13" s="11">
        <v>45</v>
      </c>
      <c r="V13" s="11">
        <v>46</v>
      </c>
      <c r="W13" s="11">
        <v>47</v>
      </c>
      <c r="X13" s="11">
        <v>48</v>
      </c>
      <c r="Y13" s="11">
        <v>49</v>
      </c>
      <c r="Z13" s="11">
        <v>50</v>
      </c>
      <c r="AA13" s="12" t="s">
        <v>20</v>
      </c>
    </row>
    <row r="14" spans="1:27" s="5" customFormat="1" ht="18" customHeight="1" x14ac:dyDescent="0.3">
      <c r="A14" s="4" t="s">
        <v>21</v>
      </c>
      <c r="B14" s="11">
        <v>6</v>
      </c>
      <c r="C14" s="11">
        <v>6</v>
      </c>
      <c r="D14" s="11">
        <v>6</v>
      </c>
      <c r="E14" s="11">
        <v>6</v>
      </c>
      <c r="F14" s="11">
        <v>7</v>
      </c>
      <c r="G14" s="11">
        <v>7</v>
      </c>
      <c r="H14" s="11">
        <v>7</v>
      </c>
      <c r="I14" s="11">
        <v>8</v>
      </c>
      <c r="J14" s="11">
        <v>8</v>
      </c>
      <c r="K14" s="11">
        <v>8</v>
      </c>
      <c r="L14" s="11">
        <v>8</v>
      </c>
      <c r="M14" s="11">
        <v>9</v>
      </c>
      <c r="N14" s="11">
        <v>9</v>
      </c>
      <c r="O14" s="11">
        <v>9</v>
      </c>
      <c r="P14" s="11">
        <v>9</v>
      </c>
      <c r="Q14" s="11">
        <v>9</v>
      </c>
      <c r="R14" s="11">
        <v>9</v>
      </c>
      <c r="S14" s="11">
        <v>9</v>
      </c>
      <c r="T14" s="11">
        <v>9</v>
      </c>
      <c r="U14" s="11">
        <v>10</v>
      </c>
      <c r="V14" s="11">
        <v>10</v>
      </c>
      <c r="W14" s="11">
        <v>10</v>
      </c>
      <c r="X14" s="11">
        <v>10</v>
      </c>
      <c r="Y14" s="11">
        <v>11</v>
      </c>
      <c r="Z14" s="11">
        <v>11</v>
      </c>
      <c r="AA14" s="12"/>
    </row>
    <row r="15" spans="1:27" s="5" customFormat="1" ht="18" customHeight="1" x14ac:dyDescent="0.3">
      <c r="A15" s="4" t="s">
        <v>22</v>
      </c>
      <c r="B15" s="11">
        <v>32</v>
      </c>
      <c r="C15" s="11">
        <v>37</v>
      </c>
      <c r="D15" s="11">
        <v>37</v>
      </c>
      <c r="E15" s="11">
        <v>44</v>
      </c>
      <c r="F15" s="11">
        <v>3</v>
      </c>
      <c r="G15" s="11">
        <v>17</v>
      </c>
      <c r="H15" s="11">
        <v>23</v>
      </c>
      <c r="I15" s="11">
        <v>19</v>
      </c>
      <c r="J15" s="11">
        <v>27</v>
      </c>
      <c r="K15" s="11">
        <v>38</v>
      </c>
      <c r="L15" s="11">
        <v>38</v>
      </c>
      <c r="M15" s="11">
        <v>6</v>
      </c>
      <c r="N15" s="11">
        <v>18</v>
      </c>
      <c r="O15" s="11">
        <v>20</v>
      </c>
      <c r="P15" s="11">
        <v>24</v>
      </c>
      <c r="Q15" s="11">
        <v>28</v>
      </c>
      <c r="R15" s="11">
        <v>28</v>
      </c>
      <c r="S15" s="11">
        <v>40</v>
      </c>
      <c r="T15" s="11">
        <v>49</v>
      </c>
      <c r="U15" s="11">
        <v>11</v>
      </c>
      <c r="V15" s="11">
        <v>19</v>
      </c>
      <c r="W15" s="11">
        <v>25</v>
      </c>
      <c r="X15" s="11">
        <v>40</v>
      </c>
      <c r="Y15" s="11">
        <v>26</v>
      </c>
      <c r="Z15" s="11">
        <v>27</v>
      </c>
      <c r="AA15" s="12"/>
    </row>
    <row r="16" spans="1:27" s="5" customFormat="1" ht="18" customHeight="1" x14ac:dyDescent="0.3">
      <c r="A16" s="4" t="str">
        <f>Sheet1!$I$6</f>
        <v>Yes/For</v>
      </c>
      <c r="B16" s="11"/>
      <c r="C16" s="11"/>
      <c r="D16" s="11"/>
      <c r="E16" s="11">
        <v>1</v>
      </c>
      <c r="F16" s="11"/>
      <c r="G16" s="11"/>
      <c r="H16" s="11"/>
      <c r="I16" s="11"/>
      <c r="J16" s="11"/>
      <c r="K16" s="11">
        <v>1</v>
      </c>
      <c r="L16" s="11">
        <v>1</v>
      </c>
      <c r="M16" s="11"/>
      <c r="N16" s="11">
        <v>1</v>
      </c>
      <c r="O16" s="11"/>
      <c r="P16" s="11"/>
      <c r="Q16" s="11"/>
      <c r="R16" s="11"/>
      <c r="S16" s="11">
        <v>1</v>
      </c>
      <c r="T16" s="11"/>
      <c r="U16" s="11"/>
      <c r="V16" s="11"/>
      <c r="W16" s="11"/>
      <c r="X16" s="11">
        <v>1</v>
      </c>
      <c r="Y16" s="11">
        <v>1</v>
      </c>
      <c r="Z16" s="11"/>
      <c r="AA16" s="11">
        <f>SUM(B16:Z16)</f>
        <v>7</v>
      </c>
    </row>
    <row r="17" spans="1:27" s="5" customFormat="1" ht="18" customHeight="1" x14ac:dyDescent="0.3">
      <c r="A17" s="4" t="str">
        <f>Sheet1!$I$7</f>
        <v>No/Against</v>
      </c>
      <c r="B17" s="11">
        <v>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>
        <v>1</v>
      </c>
      <c r="N17" s="11"/>
      <c r="O17" s="11">
        <v>1</v>
      </c>
      <c r="P17" s="11">
        <v>1</v>
      </c>
      <c r="Q17" s="11">
        <v>1</v>
      </c>
      <c r="R17" s="11">
        <v>1</v>
      </c>
      <c r="S17" s="11"/>
      <c r="T17" s="11"/>
      <c r="U17" s="11"/>
      <c r="V17" s="11"/>
      <c r="W17" s="11"/>
      <c r="X17" s="11"/>
      <c r="Y17" s="11"/>
      <c r="Z17" s="11"/>
      <c r="AA17" s="11">
        <f>SUM(B17:Z17)</f>
        <v>6</v>
      </c>
    </row>
    <row r="18" spans="1:27" s="5" customFormat="1" ht="18" customHeight="1" x14ac:dyDescent="0.3">
      <c r="A18" s="4" t="str">
        <f>Sheet1!$I$8</f>
        <v>Undervote</v>
      </c>
      <c r="B18" s="11"/>
      <c r="C18" s="11">
        <v>1</v>
      </c>
      <c r="D18" s="11">
        <v>1</v>
      </c>
      <c r="E18" s="11"/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/>
      <c r="L18" s="11"/>
      <c r="M18" s="11"/>
      <c r="N18" s="11"/>
      <c r="O18" s="11"/>
      <c r="P18" s="11"/>
      <c r="Q18" s="11"/>
      <c r="R18" s="11"/>
      <c r="S18" s="11"/>
      <c r="T18" s="11">
        <v>1</v>
      </c>
      <c r="U18" s="11">
        <v>1</v>
      </c>
      <c r="V18" s="11">
        <v>1</v>
      </c>
      <c r="W18" s="11">
        <v>1</v>
      </c>
      <c r="X18" s="11"/>
      <c r="Y18" s="11"/>
      <c r="Z18" s="11">
        <v>1</v>
      </c>
      <c r="AA18" s="11">
        <f>SUM(B18:Z18)</f>
        <v>12</v>
      </c>
    </row>
    <row r="19" spans="1:27" s="5" customFormat="1" ht="18" customHeight="1" x14ac:dyDescent="0.3">
      <c r="A19" s="4" t="str">
        <f>Sheet1!$I$9</f>
        <v>Overvote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f>SUM(B19:Z19)</f>
        <v>0</v>
      </c>
    </row>
    <row r="20" spans="1:27" s="5" customFormat="1" ht="30" customHeight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5" customFormat="1" ht="18" customHeight="1" x14ac:dyDescent="0.3">
      <c r="A21" s="13" t="str">
        <f ca="1">"Ballot Polling Audit Round #"&amp;INDIRECT("Sheet1!F"&amp;B22+1)&amp;" - Ballots #"&amp;B22&amp;" to #"&amp;MAX(B22:Z22)</f>
        <v>Ballot Polling Audit Round #1 - Ballots #51 to #75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s="5" customFormat="1" ht="18" customHeight="1" x14ac:dyDescent="0.3">
      <c r="A22" s="4" t="s">
        <v>19</v>
      </c>
      <c r="B22" s="11">
        <v>51</v>
      </c>
      <c r="C22" s="11">
        <v>52</v>
      </c>
      <c r="D22" s="11">
        <v>53</v>
      </c>
      <c r="E22" s="11">
        <v>54</v>
      </c>
      <c r="F22" s="11">
        <v>55</v>
      </c>
      <c r="G22" s="11">
        <v>56</v>
      </c>
      <c r="H22" s="11">
        <v>57</v>
      </c>
      <c r="I22" s="11">
        <v>58</v>
      </c>
      <c r="J22" s="11">
        <v>59</v>
      </c>
      <c r="K22" s="11">
        <v>60</v>
      </c>
      <c r="L22" s="11">
        <v>61</v>
      </c>
      <c r="M22" s="11">
        <v>62</v>
      </c>
      <c r="N22" s="11">
        <v>63</v>
      </c>
      <c r="O22" s="11">
        <v>64</v>
      </c>
      <c r="P22" s="11">
        <v>65</v>
      </c>
      <c r="Q22" s="11">
        <v>66</v>
      </c>
      <c r="R22" s="11">
        <v>67</v>
      </c>
      <c r="S22" s="11">
        <v>68</v>
      </c>
      <c r="T22" s="11">
        <v>69</v>
      </c>
      <c r="U22" s="11">
        <v>70</v>
      </c>
      <c r="V22" s="11">
        <v>71</v>
      </c>
      <c r="W22" s="11">
        <v>72</v>
      </c>
      <c r="X22" s="11">
        <v>73</v>
      </c>
      <c r="Y22" s="11">
        <v>74</v>
      </c>
      <c r="Z22" s="11">
        <v>75</v>
      </c>
      <c r="AA22" s="12" t="s">
        <v>20</v>
      </c>
    </row>
    <row r="23" spans="1:27" s="5" customFormat="1" ht="18" customHeight="1" x14ac:dyDescent="0.3">
      <c r="A23" s="4" t="s">
        <v>21</v>
      </c>
      <c r="B23" s="11">
        <v>11</v>
      </c>
      <c r="C23" s="11">
        <v>11</v>
      </c>
      <c r="D23" s="11">
        <v>11</v>
      </c>
      <c r="E23" s="11">
        <v>11</v>
      </c>
      <c r="F23" s="11">
        <v>12</v>
      </c>
      <c r="G23" s="11">
        <v>12</v>
      </c>
      <c r="H23" s="11">
        <v>12</v>
      </c>
      <c r="I23" s="11">
        <v>12</v>
      </c>
      <c r="J23" s="11">
        <v>12</v>
      </c>
      <c r="K23" s="11">
        <v>12</v>
      </c>
      <c r="L23" s="11">
        <v>12</v>
      </c>
      <c r="M23" s="11">
        <v>12</v>
      </c>
      <c r="N23" s="11">
        <v>12</v>
      </c>
      <c r="O23" s="11">
        <v>13</v>
      </c>
      <c r="P23" s="11">
        <v>13</v>
      </c>
      <c r="Q23" s="11">
        <v>13</v>
      </c>
      <c r="R23" s="11">
        <v>13</v>
      </c>
      <c r="S23" s="11">
        <v>13</v>
      </c>
      <c r="T23" s="11">
        <v>13</v>
      </c>
      <c r="U23" s="11">
        <v>13</v>
      </c>
      <c r="V23" s="11">
        <v>13</v>
      </c>
      <c r="W23" s="11">
        <v>14</v>
      </c>
      <c r="X23" s="11">
        <v>14</v>
      </c>
      <c r="Y23" s="11">
        <v>14</v>
      </c>
      <c r="Z23" s="11">
        <v>14</v>
      </c>
      <c r="AA23" s="12"/>
    </row>
    <row r="24" spans="1:27" s="5" customFormat="1" ht="18" customHeight="1" x14ac:dyDescent="0.3">
      <c r="A24" s="4" t="s">
        <v>22</v>
      </c>
      <c r="B24" s="11">
        <v>27</v>
      </c>
      <c r="C24" s="11">
        <v>28</v>
      </c>
      <c r="D24" s="11">
        <v>28</v>
      </c>
      <c r="E24" s="11">
        <v>39</v>
      </c>
      <c r="F24" s="11">
        <v>4</v>
      </c>
      <c r="G24" s="11">
        <v>15</v>
      </c>
      <c r="H24" s="11">
        <v>18</v>
      </c>
      <c r="I24" s="11">
        <v>21</v>
      </c>
      <c r="J24" s="11">
        <v>21</v>
      </c>
      <c r="K24" s="11">
        <v>26</v>
      </c>
      <c r="L24" s="11">
        <v>29</v>
      </c>
      <c r="M24" s="11">
        <v>32</v>
      </c>
      <c r="N24" s="11">
        <v>50</v>
      </c>
      <c r="O24" s="11">
        <v>2</v>
      </c>
      <c r="P24" s="11">
        <v>8</v>
      </c>
      <c r="Q24" s="11">
        <v>18</v>
      </c>
      <c r="R24" s="11">
        <v>19</v>
      </c>
      <c r="S24" s="11">
        <v>22</v>
      </c>
      <c r="T24" s="11">
        <v>36</v>
      </c>
      <c r="U24" s="11">
        <v>41</v>
      </c>
      <c r="V24" s="11">
        <v>49</v>
      </c>
      <c r="W24" s="11">
        <v>6</v>
      </c>
      <c r="X24" s="11">
        <v>16</v>
      </c>
      <c r="Y24" s="11">
        <v>31</v>
      </c>
      <c r="Z24" s="11">
        <v>37</v>
      </c>
      <c r="AA24" s="12"/>
    </row>
    <row r="25" spans="1:27" s="5" customFormat="1" ht="18" customHeight="1" x14ac:dyDescent="0.3">
      <c r="A25" s="4" t="str">
        <f>Sheet1!$I$6</f>
        <v>Yes/For</v>
      </c>
      <c r="B25" s="11"/>
      <c r="C25" s="11">
        <v>1</v>
      </c>
      <c r="D25" s="11">
        <v>1</v>
      </c>
      <c r="E25" s="11"/>
      <c r="F25" s="11">
        <v>1</v>
      </c>
      <c r="G25" s="11"/>
      <c r="H25" s="11"/>
      <c r="I25" s="11"/>
      <c r="J25" s="11"/>
      <c r="K25" s="11">
        <v>1</v>
      </c>
      <c r="L25" s="11"/>
      <c r="M25" s="11">
        <v>1</v>
      </c>
      <c r="N25" s="11"/>
      <c r="O25" s="11">
        <v>1</v>
      </c>
      <c r="P25" s="11">
        <v>1</v>
      </c>
      <c r="Q25" s="11">
        <v>1</v>
      </c>
      <c r="R25" s="11"/>
      <c r="S25" s="11">
        <v>1</v>
      </c>
      <c r="T25" s="11">
        <v>1</v>
      </c>
      <c r="U25" s="11"/>
      <c r="V25" s="11"/>
      <c r="W25" s="11"/>
      <c r="X25" s="11">
        <v>1</v>
      </c>
      <c r="Y25" s="11"/>
      <c r="Z25" s="11"/>
      <c r="AA25" s="11">
        <f>SUM(B25:Z25)</f>
        <v>11</v>
      </c>
    </row>
    <row r="26" spans="1:27" s="5" customFormat="1" ht="18" customHeight="1" x14ac:dyDescent="0.3">
      <c r="A26" s="4" t="str">
        <f>Sheet1!$I$7</f>
        <v>No/Against</v>
      </c>
      <c r="B26" s="11"/>
      <c r="C26" s="11"/>
      <c r="D26" s="11"/>
      <c r="E26" s="11"/>
      <c r="F26" s="11"/>
      <c r="G26" s="11"/>
      <c r="H26" s="11">
        <v>1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>
        <v>1</v>
      </c>
      <c r="X26" s="11"/>
      <c r="Y26" s="11"/>
      <c r="Z26" s="11"/>
      <c r="AA26" s="11">
        <f>SUM(B26:Z26)</f>
        <v>2</v>
      </c>
    </row>
    <row r="27" spans="1:27" s="5" customFormat="1" ht="18" customHeight="1" x14ac:dyDescent="0.3">
      <c r="A27" s="4" t="str">
        <f>Sheet1!$I$8</f>
        <v>Undervote</v>
      </c>
      <c r="B27" s="11">
        <v>1</v>
      </c>
      <c r="C27" s="11"/>
      <c r="D27" s="11"/>
      <c r="E27" s="11">
        <v>1</v>
      </c>
      <c r="F27" s="11"/>
      <c r="G27" s="11">
        <v>1</v>
      </c>
      <c r="H27" s="11"/>
      <c r="I27" s="11">
        <v>1</v>
      </c>
      <c r="J27" s="11">
        <v>1</v>
      </c>
      <c r="K27" s="11"/>
      <c r="L27" s="11">
        <v>1</v>
      </c>
      <c r="M27" s="11"/>
      <c r="N27" s="11">
        <v>1</v>
      </c>
      <c r="O27" s="11"/>
      <c r="P27" s="11"/>
      <c r="Q27" s="11"/>
      <c r="R27" s="11">
        <v>1</v>
      </c>
      <c r="S27" s="11"/>
      <c r="T27" s="11"/>
      <c r="U27" s="11">
        <v>1</v>
      </c>
      <c r="V27" s="11">
        <v>1</v>
      </c>
      <c r="W27" s="11"/>
      <c r="X27" s="11"/>
      <c r="Y27" s="11">
        <v>1</v>
      </c>
      <c r="Z27" s="11">
        <v>1</v>
      </c>
      <c r="AA27" s="11">
        <f>SUM(B27:Z27)</f>
        <v>12</v>
      </c>
    </row>
    <row r="28" spans="1:27" s="5" customFormat="1" ht="18" customHeight="1" x14ac:dyDescent="0.3">
      <c r="A28" s="4" t="str">
        <f>Sheet1!$I$9</f>
        <v>Overvote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f>SUM(B28:Z28)</f>
        <v>0</v>
      </c>
    </row>
    <row r="29" spans="1:27" s="5" customFormat="1" ht="30" customHeight="1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s="5" customFormat="1" ht="18" customHeight="1" x14ac:dyDescent="0.3">
      <c r="A30" s="13" t="str">
        <f ca="1">"Ballot Polling Audit Round #"&amp;INDIRECT("Sheet1!F"&amp;B31+1)&amp;" - Ballots #"&amp;B31&amp;" to #"&amp;MAX(B31:Z31)</f>
        <v>Ballot Polling Audit Round #1 - Ballots #76 to #100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s="5" customFormat="1" ht="18" customHeight="1" x14ac:dyDescent="0.3">
      <c r="A31" s="4" t="s">
        <v>19</v>
      </c>
      <c r="B31" s="11">
        <v>76</v>
      </c>
      <c r="C31" s="11">
        <v>77</v>
      </c>
      <c r="D31" s="11">
        <v>78</v>
      </c>
      <c r="E31" s="11">
        <v>79</v>
      </c>
      <c r="F31" s="11">
        <v>80</v>
      </c>
      <c r="G31" s="11">
        <v>81</v>
      </c>
      <c r="H31" s="11">
        <v>82</v>
      </c>
      <c r="I31" s="11">
        <v>83</v>
      </c>
      <c r="J31" s="11">
        <v>84</v>
      </c>
      <c r="K31" s="11">
        <v>85</v>
      </c>
      <c r="L31" s="11">
        <v>86</v>
      </c>
      <c r="M31" s="11">
        <v>87</v>
      </c>
      <c r="N31" s="11">
        <v>88</v>
      </c>
      <c r="O31" s="11">
        <v>89</v>
      </c>
      <c r="P31" s="11">
        <v>90</v>
      </c>
      <c r="Q31" s="11">
        <v>91</v>
      </c>
      <c r="R31" s="11">
        <v>92</v>
      </c>
      <c r="S31" s="11">
        <v>93</v>
      </c>
      <c r="T31" s="11">
        <v>94</v>
      </c>
      <c r="U31" s="11">
        <v>95</v>
      </c>
      <c r="V31" s="11">
        <v>96</v>
      </c>
      <c r="W31" s="11">
        <v>97</v>
      </c>
      <c r="X31" s="11">
        <v>98</v>
      </c>
      <c r="Y31" s="11">
        <v>99</v>
      </c>
      <c r="Z31" s="11">
        <v>100</v>
      </c>
      <c r="AA31" s="12" t="s">
        <v>20</v>
      </c>
    </row>
    <row r="32" spans="1:27" s="5" customFormat="1" ht="18" customHeight="1" x14ac:dyDescent="0.3">
      <c r="A32" s="4" t="s">
        <v>21</v>
      </c>
      <c r="B32" s="11">
        <v>14</v>
      </c>
      <c r="C32" s="11">
        <v>15</v>
      </c>
      <c r="D32" s="11">
        <v>15</v>
      </c>
      <c r="E32" s="11">
        <v>15</v>
      </c>
      <c r="F32" s="11">
        <v>15</v>
      </c>
      <c r="G32" s="11">
        <v>15</v>
      </c>
      <c r="H32" s="11">
        <v>16</v>
      </c>
      <c r="I32" s="11">
        <v>16</v>
      </c>
      <c r="J32" s="11">
        <v>16</v>
      </c>
      <c r="K32" s="11">
        <v>17</v>
      </c>
      <c r="L32" s="11">
        <v>17</v>
      </c>
      <c r="M32" s="11">
        <v>17</v>
      </c>
      <c r="N32" s="11">
        <v>18</v>
      </c>
      <c r="O32" s="11">
        <v>19</v>
      </c>
      <c r="P32" s="11">
        <v>19</v>
      </c>
      <c r="Q32" s="11">
        <v>19</v>
      </c>
      <c r="R32" s="11">
        <v>19</v>
      </c>
      <c r="S32" s="11">
        <v>20</v>
      </c>
      <c r="T32" s="11">
        <v>20</v>
      </c>
      <c r="U32" s="11">
        <v>20</v>
      </c>
      <c r="V32" s="11">
        <v>21</v>
      </c>
      <c r="W32" s="11">
        <v>21</v>
      </c>
      <c r="X32" s="11">
        <v>21</v>
      </c>
      <c r="Y32" s="11">
        <v>21</v>
      </c>
      <c r="Z32" s="11">
        <v>21</v>
      </c>
      <c r="AA32" s="12"/>
    </row>
    <row r="33" spans="1:27" s="5" customFormat="1" ht="18" customHeight="1" x14ac:dyDescent="0.3">
      <c r="A33" s="4" t="s">
        <v>22</v>
      </c>
      <c r="B33" s="11">
        <v>42</v>
      </c>
      <c r="C33" s="11">
        <v>2</v>
      </c>
      <c r="D33" s="11">
        <v>4</v>
      </c>
      <c r="E33" s="11">
        <v>4</v>
      </c>
      <c r="F33" s="11">
        <v>10</v>
      </c>
      <c r="G33" s="11">
        <v>43</v>
      </c>
      <c r="H33" s="11">
        <v>2</v>
      </c>
      <c r="I33" s="11">
        <v>19</v>
      </c>
      <c r="J33" s="11">
        <v>21</v>
      </c>
      <c r="K33" s="11">
        <v>19</v>
      </c>
      <c r="L33" s="11">
        <v>29</v>
      </c>
      <c r="M33" s="11">
        <v>32</v>
      </c>
      <c r="N33" s="11">
        <v>28</v>
      </c>
      <c r="O33" s="11">
        <v>2</v>
      </c>
      <c r="P33" s="11">
        <v>4</v>
      </c>
      <c r="Q33" s="11">
        <v>19</v>
      </c>
      <c r="R33" s="11">
        <v>44</v>
      </c>
      <c r="S33" s="11">
        <v>2</v>
      </c>
      <c r="T33" s="11">
        <v>12</v>
      </c>
      <c r="U33" s="11">
        <v>20</v>
      </c>
      <c r="V33" s="11">
        <v>7</v>
      </c>
      <c r="W33" s="11">
        <v>11</v>
      </c>
      <c r="X33" s="11">
        <v>35</v>
      </c>
      <c r="Y33" s="11">
        <v>42</v>
      </c>
      <c r="Z33" s="11">
        <v>43</v>
      </c>
      <c r="AA33" s="12"/>
    </row>
    <row r="34" spans="1:27" s="5" customFormat="1" ht="18" customHeight="1" x14ac:dyDescent="0.3">
      <c r="A34" s="4" t="str">
        <f>Sheet1!$I$6</f>
        <v>Yes/For</v>
      </c>
      <c r="B34" s="11"/>
      <c r="C34" s="11"/>
      <c r="D34" s="11">
        <v>1</v>
      </c>
      <c r="E34" s="11">
        <v>1</v>
      </c>
      <c r="F34" s="11">
        <v>1</v>
      </c>
      <c r="G34" s="11"/>
      <c r="H34" s="11"/>
      <c r="I34" s="11"/>
      <c r="J34" s="11"/>
      <c r="K34" s="11"/>
      <c r="L34" s="11"/>
      <c r="M34" s="11">
        <v>1</v>
      </c>
      <c r="N34" s="11"/>
      <c r="O34" s="11">
        <v>1</v>
      </c>
      <c r="P34" s="11">
        <v>1</v>
      </c>
      <c r="Q34" s="11"/>
      <c r="R34" s="11">
        <v>1</v>
      </c>
      <c r="S34" s="11">
        <v>1</v>
      </c>
      <c r="T34" s="11"/>
      <c r="U34" s="11"/>
      <c r="V34" s="11"/>
      <c r="W34" s="11"/>
      <c r="X34" s="11"/>
      <c r="Y34" s="11">
        <v>1</v>
      </c>
      <c r="Z34" s="11"/>
      <c r="AA34" s="11">
        <f>SUM(B34:Z34)</f>
        <v>9</v>
      </c>
    </row>
    <row r="35" spans="1:27" s="5" customFormat="1" ht="18" customHeight="1" x14ac:dyDescent="0.3">
      <c r="A35" s="4" t="str">
        <f>Sheet1!$I$7</f>
        <v>No/Against</v>
      </c>
      <c r="B35" s="11">
        <v>1</v>
      </c>
      <c r="C35" s="11">
        <v>1</v>
      </c>
      <c r="D35" s="11"/>
      <c r="E35" s="11"/>
      <c r="F35" s="11"/>
      <c r="G35" s="11"/>
      <c r="H35" s="11">
        <v>1</v>
      </c>
      <c r="I35" s="11"/>
      <c r="J35" s="11"/>
      <c r="K35" s="11"/>
      <c r="L35" s="11"/>
      <c r="M35" s="11"/>
      <c r="N35" s="11">
        <v>1</v>
      </c>
      <c r="O35" s="11"/>
      <c r="P35" s="11"/>
      <c r="Q35" s="11"/>
      <c r="R35" s="11"/>
      <c r="S35" s="11"/>
      <c r="T35" s="11">
        <v>1</v>
      </c>
      <c r="U35" s="11">
        <v>1</v>
      </c>
      <c r="V35" s="11"/>
      <c r="W35" s="11"/>
      <c r="X35" s="11"/>
      <c r="Y35" s="11"/>
      <c r="Z35" s="11"/>
      <c r="AA35" s="11">
        <f>SUM(B35:Z35)</f>
        <v>6</v>
      </c>
    </row>
    <row r="36" spans="1:27" s="5" customFormat="1" ht="18" customHeight="1" x14ac:dyDescent="0.3">
      <c r="A36" s="4" t="str">
        <f>Sheet1!$I$8</f>
        <v>Undervote</v>
      </c>
      <c r="B36" s="11"/>
      <c r="C36" s="11"/>
      <c r="D36" s="11"/>
      <c r="E36" s="11"/>
      <c r="F36" s="11"/>
      <c r="G36" s="11">
        <v>1</v>
      </c>
      <c r="H36" s="11"/>
      <c r="I36" s="11">
        <v>1</v>
      </c>
      <c r="J36" s="11">
        <v>1</v>
      </c>
      <c r="K36" s="11">
        <v>1</v>
      </c>
      <c r="L36" s="11">
        <v>1</v>
      </c>
      <c r="M36" s="11"/>
      <c r="N36" s="11"/>
      <c r="O36" s="11"/>
      <c r="P36" s="11"/>
      <c r="Q36" s="11">
        <v>1</v>
      </c>
      <c r="R36" s="11"/>
      <c r="S36" s="11"/>
      <c r="T36" s="11"/>
      <c r="U36" s="11"/>
      <c r="V36" s="11">
        <v>1</v>
      </c>
      <c r="W36" s="11">
        <v>1</v>
      </c>
      <c r="X36" s="11">
        <v>1</v>
      </c>
      <c r="Y36" s="11"/>
      <c r="Z36" s="11">
        <v>1</v>
      </c>
      <c r="AA36" s="11">
        <f>SUM(B36:Z36)</f>
        <v>10</v>
      </c>
    </row>
    <row r="37" spans="1:27" s="5" customFormat="1" ht="18" customHeight="1" x14ac:dyDescent="0.3">
      <c r="A37" s="4" t="str">
        <f>Sheet1!$I$9</f>
        <v>Overvote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>
        <f>SUM(B37:Z37)</f>
        <v>0</v>
      </c>
    </row>
    <row r="38" spans="1:27" s="5" customFormat="1" ht="30" customHeight="1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s="5" customFormat="1" ht="18" customHeight="1" x14ac:dyDescent="0.3">
      <c r="A39" s="13" t="str">
        <f ca="1">"Ballot Polling Audit Round #"&amp;INDIRECT("Sheet1!F"&amp;B40+1)&amp;" - Ballots #"&amp;B40&amp;" to #"&amp;MAX(B40:Z40)</f>
        <v>Ballot Polling Audit Round #1 - Ballots #101 to #115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s="5" customFormat="1" ht="18" customHeight="1" x14ac:dyDescent="0.3">
      <c r="A40" s="4" t="s">
        <v>19</v>
      </c>
      <c r="B40" s="11">
        <v>101</v>
      </c>
      <c r="C40" s="11">
        <v>102</v>
      </c>
      <c r="D40" s="11">
        <v>103</v>
      </c>
      <c r="E40" s="11">
        <v>104</v>
      </c>
      <c r="F40" s="11">
        <v>105</v>
      </c>
      <c r="G40" s="11">
        <v>106</v>
      </c>
      <c r="H40" s="11">
        <v>107</v>
      </c>
      <c r="I40" s="11">
        <v>108</v>
      </c>
      <c r="J40" s="11">
        <v>109</v>
      </c>
      <c r="K40" s="11">
        <v>110</v>
      </c>
      <c r="L40" s="11">
        <v>111</v>
      </c>
      <c r="M40" s="11">
        <v>112</v>
      </c>
      <c r="N40" s="11">
        <v>113</v>
      </c>
      <c r="O40" s="11">
        <v>114</v>
      </c>
      <c r="P40" s="11">
        <v>115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12" t="s">
        <v>20</v>
      </c>
    </row>
    <row r="41" spans="1:27" s="5" customFormat="1" ht="18" customHeight="1" x14ac:dyDescent="0.3">
      <c r="A41" s="4" t="s">
        <v>21</v>
      </c>
      <c r="B41" s="11">
        <v>22</v>
      </c>
      <c r="C41" s="11">
        <v>22</v>
      </c>
      <c r="D41" s="11">
        <v>22</v>
      </c>
      <c r="E41" s="11">
        <v>22</v>
      </c>
      <c r="F41" s="11">
        <v>22</v>
      </c>
      <c r="G41" s="11">
        <v>22</v>
      </c>
      <c r="H41" s="11">
        <v>23</v>
      </c>
      <c r="I41" s="11">
        <v>23</v>
      </c>
      <c r="J41" s="11">
        <v>23</v>
      </c>
      <c r="K41" s="11">
        <v>24</v>
      </c>
      <c r="L41" s="11">
        <v>24</v>
      </c>
      <c r="M41" s="11">
        <v>24</v>
      </c>
      <c r="N41" s="11">
        <v>24</v>
      </c>
      <c r="O41" s="11">
        <v>24</v>
      </c>
      <c r="P41" s="11">
        <v>24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12"/>
    </row>
    <row r="42" spans="1:27" s="5" customFormat="1" ht="18" customHeight="1" x14ac:dyDescent="0.3">
      <c r="A42" s="4" t="s">
        <v>22</v>
      </c>
      <c r="B42" s="11">
        <v>6</v>
      </c>
      <c r="C42" s="11">
        <v>15</v>
      </c>
      <c r="D42" s="11">
        <v>19</v>
      </c>
      <c r="E42" s="11">
        <v>20</v>
      </c>
      <c r="F42" s="11">
        <v>43</v>
      </c>
      <c r="G42" s="11">
        <v>46</v>
      </c>
      <c r="H42" s="11">
        <v>3</v>
      </c>
      <c r="I42" s="11">
        <v>10</v>
      </c>
      <c r="J42" s="11">
        <v>29</v>
      </c>
      <c r="K42" s="11">
        <v>13</v>
      </c>
      <c r="L42" s="11">
        <v>24</v>
      </c>
      <c r="M42" s="11">
        <v>25</v>
      </c>
      <c r="N42" s="11">
        <v>33</v>
      </c>
      <c r="O42" s="11">
        <v>34</v>
      </c>
      <c r="P42" s="11">
        <v>39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12"/>
    </row>
    <row r="43" spans="1:27" s="5" customFormat="1" ht="18" customHeight="1" x14ac:dyDescent="0.3">
      <c r="A43" s="4" t="str">
        <f>Sheet1!$I$6</f>
        <v>Yes/For</v>
      </c>
      <c r="B43" s="11">
        <v>1</v>
      </c>
      <c r="C43" s="11"/>
      <c r="D43" s="11"/>
      <c r="E43" s="11">
        <v>1</v>
      </c>
      <c r="F43" s="11"/>
      <c r="G43" s="11"/>
      <c r="H43" s="11"/>
      <c r="I43" s="11">
        <v>1</v>
      </c>
      <c r="J43" s="11"/>
      <c r="K43" s="11"/>
      <c r="L43" s="11"/>
      <c r="M43" s="11"/>
      <c r="N43" s="11"/>
      <c r="O43" s="11"/>
      <c r="P43" s="11"/>
      <c r="Q43" s="9"/>
      <c r="R43" s="9"/>
      <c r="S43" s="9"/>
      <c r="T43" s="9"/>
      <c r="U43" s="9"/>
      <c r="V43" s="9"/>
      <c r="W43" s="9"/>
      <c r="X43" s="9"/>
      <c r="Y43" s="9"/>
      <c r="Z43" s="9"/>
      <c r="AA43" s="11">
        <f>SUM(B43:Z43)</f>
        <v>3</v>
      </c>
    </row>
    <row r="44" spans="1:27" s="5" customFormat="1" ht="18" customHeight="1" x14ac:dyDescent="0.3">
      <c r="A44" s="4" t="str">
        <f>Sheet1!$I$7</f>
        <v>No/Against</v>
      </c>
      <c r="B44" s="11"/>
      <c r="C44" s="11"/>
      <c r="D44" s="11"/>
      <c r="E44" s="11"/>
      <c r="F44" s="11"/>
      <c r="G44" s="11">
        <v>1</v>
      </c>
      <c r="H44" s="11"/>
      <c r="I44" s="11"/>
      <c r="J44" s="11"/>
      <c r="K44" s="11"/>
      <c r="L44" s="11"/>
      <c r="M44" s="11"/>
      <c r="N44" s="11"/>
      <c r="O44" s="11"/>
      <c r="P44" s="11"/>
      <c r="Q44" s="9"/>
      <c r="R44" s="9"/>
      <c r="S44" s="9"/>
      <c r="T44" s="9"/>
      <c r="U44" s="9"/>
      <c r="V44" s="9"/>
      <c r="W44" s="9"/>
      <c r="X44" s="9"/>
      <c r="Y44" s="9"/>
      <c r="Z44" s="9"/>
      <c r="AA44" s="11">
        <f>SUM(B44:Z44)</f>
        <v>1</v>
      </c>
    </row>
    <row r="45" spans="1:27" s="5" customFormat="1" ht="18" customHeight="1" x14ac:dyDescent="0.3">
      <c r="A45" s="4" t="str">
        <f>Sheet1!$I$8</f>
        <v>Undervote</v>
      </c>
      <c r="B45" s="11"/>
      <c r="C45" s="11">
        <v>1</v>
      </c>
      <c r="D45" s="11">
        <v>1</v>
      </c>
      <c r="E45" s="11"/>
      <c r="F45" s="11">
        <v>1</v>
      </c>
      <c r="G45" s="11"/>
      <c r="H45" s="11">
        <v>1</v>
      </c>
      <c r="I45" s="11"/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11">
        <f>SUM(B45:Z45)</f>
        <v>11</v>
      </c>
    </row>
    <row r="46" spans="1:27" s="5" customFormat="1" ht="18" customHeight="1" x14ac:dyDescent="0.3">
      <c r="A46" s="4" t="str">
        <f>Sheet1!$I$9</f>
        <v>Overvote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9"/>
      <c r="R46" s="9"/>
      <c r="S46" s="9"/>
      <c r="T46" s="9"/>
      <c r="U46" s="9"/>
      <c r="V46" s="9"/>
      <c r="W46" s="9"/>
      <c r="X46" s="9"/>
      <c r="Y46" s="9"/>
      <c r="Z46" s="9"/>
      <c r="AA46" s="11">
        <f>SUM(B46:Z46)</f>
        <v>0</v>
      </c>
    </row>
    <row r="47" spans="1:27" s="5" customFormat="1" ht="30" customHeight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s="5" customFormat="1" ht="18" customHeight="1" x14ac:dyDescent="0.3">
      <c r="A48" s="4" t="s">
        <v>23</v>
      </c>
      <c r="B48" s="12" t="s">
        <v>24</v>
      </c>
      <c r="C48" s="12"/>
      <c r="D48" s="12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s="5" customFormat="1" ht="18" customHeight="1" x14ac:dyDescent="0.3">
      <c r="A49" s="4" t="str">
        <f>Sheet1!$I$6</f>
        <v>Yes/For</v>
      </c>
      <c r="B49" s="12">
        <f>+AA7+AA16+AA25+AA34+AA43</f>
        <v>36</v>
      </c>
      <c r="C49" s="12"/>
      <c r="D49" s="1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s="5" customFormat="1" ht="18" customHeight="1" x14ac:dyDescent="0.3">
      <c r="A50" s="4" t="str">
        <f>Sheet1!$I$7</f>
        <v>No/Against</v>
      </c>
      <c r="B50" s="12">
        <f t="shared" ref="B50:B52" si="0">+AA8+AA17+AA26+AA35+AA44</f>
        <v>20</v>
      </c>
      <c r="C50" s="12"/>
      <c r="D50" s="12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s="5" customFormat="1" ht="18" customHeight="1" x14ac:dyDescent="0.3">
      <c r="A51" s="4" t="str">
        <f>Sheet1!$I$8</f>
        <v>Undervote</v>
      </c>
      <c r="B51" s="12">
        <f t="shared" si="0"/>
        <v>59</v>
      </c>
      <c r="C51" s="12"/>
      <c r="D51" s="1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s="5" customFormat="1" ht="18" customHeight="1" x14ac:dyDescent="0.3">
      <c r="A52" s="4" t="str">
        <f>Sheet1!$I$9</f>
        <v>Overvote</v>
      </c>
      <c r="B52" s="12">
        <f t="shared" si="0"/>
        <v>0</v>
      </c>
      <c r="C52" s="12"/>
      <c r="D52" s="12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s="5" customFormat="1" ht="30" customHeight="1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8" customHeight="1" x14ac:dyDescent="0.3">
      <c r="A54" s="13" t="str">
        <f ca="1">"Ballot Polling Audit Round #"&amp;INDIRECT("Sheet1!F"&amp;B55+1)&amp;" - Ballots #"&amp;B55&amp;" to #"&amp;MAX(B55:Z55)</f>
        <v>Ballot Polling Audit Round #2 - Ballots #116 to #140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8" customHeight="1" x14ac:dyDescent="0.3">
      <c r="A55" s="4" t="s">
        <v>19</v>
      </c>
      <c r="B55" s="11">
        <v>116</v>
      </c>
      <c r="C55" s="11">
        <v>117</v>
      </c>
      <c r="D55" s="11">
        <v>118</v>
      </c>
      <c r="E55" s="11">
        <v>119</v>
      </c>
      <c r="F55" s="11">
        <v>120</v>
      </c>
      <c r="G55" s="11">
        <v>121</v>
      </c>
      <c r="H55" s="11">
        <v>122</v>
      </c>
      <c r="I55" s="11">
        <v>123</v>
      </c>
      <c r="J55" s="11">
        <v>124</v>
      </c>
      <c r="K55" s="11">
        <v>125</v>
      </c>
      <c r="L55" s="11">
        <v>126</v>
      </c>
      <c r="M55" s="11">
        <v>127</v>
      </c>
      <c r="N55" s="11">
        <v>128</v>
      </c>
      <c r="O55" s="11">
        <v>129</v>
      </c>
      <c r="P55" s="11">
        <v>130</v>
      </c>
      <c r="Q55" s="11">
        <v>131</v>
      </c>
      <c r="R55" s="11">
        <v>132</v>
      </c>
      <c r="S55" s="11">
        <v>133</v>
      </c>
      <c r="T55" s="11">
        <v>134</v>
      </c>
      <c r="U55" s="11">
        <v>135</v>
      </c>
      <c r="V55" s="11">
        <v>136</v>
      </c>
      <c r="W55" s="11">
        <v>137</v>
      </c>
      <c r="X55" s="11">
        <v>138</v>
      </c>
      <c r="Y55" s="11">
        <v>139</v>
      </c>
      <c r="Z55" s="11">
        <v>140</v>
      </c>
      <c r="AA55" s="12" t="s">
        <v>20</v>
      </c>
    </row>
    <row r="56" spans="1:27" ht="18" customHeight="1" x14ac:dyDescent="0.3">
      <c r="A56" s="4" t="s">
        <v>21</v>
      </c>
      <c r="B56" s="11">
        <v>1</v>
      </c>
      <c r="C56" s="11">
        <v>2</v>
      </c>
      <c r="D56" s="11">
        <v>5</v>
      </c>
      <c r="E56" s="11">
        <v>6</v>
      </c>
      <c r="F56" s="11">
        <v>7</v>
      </c>
      <c r="G56" s="11">
        <v>8</v>
      </c>
      <c r="H56" s="11">
        <v>11</v>
      </c>
      <c r="I56" s="11">
        <v>11</v>
      </c>
      <c r="J56" s="11">
        <v>12</v>
      </c>
      <c r="K56" s="11">
        <v>12</v>
      </c>
      <c r="L56" s="11">
        <v>13</v>
      </c>
      <c r="M56" s="11">
        <v>13</v>
      </c>
      <c r="N56" s="11">
        <v>14</v>
      </c>
      <c r="O56" s="11">
        <v>14</v>
      </c>
      <c r="P56" s="11">
        <v>17</v>
      </c>
      <c r="Q56" s="11">
        <v>17</v>
      </c>
      <c r="R56" s="11">
        <v>18</v>
      </c>
      <c r="S56" s="11">
        <v>18</v>
      </c>
      <c r="T56" s="11">
        <v>18</v>
      </c>
      <c r="U56" s="11">
        <v>19</v>
      </c>
      <c r="V56" s="11">
        <v>20</v>
      </c>
      <c r="W56" s="11">
        <v>20</v>
      </c>
      <c r="X56" s="11">
        <v>21</v>
      </c>
      <c r="Y56" s="11">
        <v>24</v>
      </c>
      <c r="Z56" s="11">
        <v>24</v>
      </c>
      <c r="AA56" s="12"/>
    </row>
    <row r="57" spans="1:27" ht="18" customHeight="1" x14ac:dyDescent="0.3">
      <c r="A57" s="4" t="s">
        <v>22</v>
      </c>
      <c r="B57" s="11">
        <v>31</v>
      </c>
      <c r="C57" s="11">
        <v>11</v>
      </c>
      <c r="D57" s="11">
        <v>21</v>
      </c>
      <c r="E57" s="11">
        <v>15</v>
      </c>
      <c r="F57" s="11">
        <v>5</v>
      </c>
      <c r="G57" s="11">
        <v>41</v>
      </c>
      <c r="H57" s="11">
        <v>8</v>
      </c>
      <c r="I57" s="11">
        <v>26</v>
      </c>
      <c r="J57" s="11">
        <v>25</v>
      </c>
      <c r="K57" s="11">
        <v>44</v>
      </c>
      <c r="L57" s="11">
        <v>1</v>
      </c>
      <c r="M57" s="11">
        <v>46</v>
      </c>
      <c r="N57" s="11">
        <v>9</v>
      </c>
      <c r="O57" s="11">
        <v>35</v>
      </c>
      <c r="P57" s="11">
        <v>20</v>
      </c>
      <c r="Q57" s="11">
        <v>32</v>
      </c>
      <c r="R57" s="11">
        <v>27</v>
      </c>
      <c r="S57" s="11">
        <v>44</v>
      </c>
      <c r="T57" s="11">
        <v>50</v>
      </c>
      <c r="U57" s="11">
        <v>16</v>
      </c>
      <c r="V57" s="11">
        <v>26</v>
      </c>
      <c r="W57" s="11">
        <v>37</v>
      </c>
      <c r="X57" s="11">
        <v>26</v>
      </c>
      <c r="Y57" s="11">
        <v>26</v>
      </c>
      <c r="Z57" s="11">
        <v>39</v>
      </c>
      <c r="AA57" s="12"/>
    </row>
    <row r="58" spans="1:27" ht="18" customHeight="1" x14ac:dyDescent="0.3">
      <c r="A58" s="4" t="str">
        <f>Sheet1!$I$6</f>
        <v>Yes/For</v>
      </c>
      <c r="B58" s="11"/>
      <c r="C58" s="11"/>
      <c r="D58" s="11"/>
      <c r="E58" s="11"/>
      <c r="F58" s="11"/>
      <c r="G58" s="11"/>
      <c r="H58" s="11">
        <v>1</v>
      </c>
      <c r="I58" s="11">
        <v>1</v>
      </c>
      <c r="J58" s="11"/>
      <c r="K58" s="11">
        <v>1</v>
      </c>
      <c r="L58" s="11"/>
      <c r="M58" s="11">
        <v>1</v>
      </c>
      <c r="N58" s="11"/>
      <c r="O58" s="11"/>
      <c r="P58" s="11"/>
      <c r="Q58" s="11">
        <v>1</v>
      </c>
      <c r="R58" s="11"/>
      <c r="S58" s="11">
        <v>1</v>
      </c>
      <c r="T58" s="11">
        <v>1</v>
      </c>
      <c r="U58" s="11">
        <v>1</v>
      </c>
      <c r="V58" s="11">
        <v>1</v>
      </c>
      <c r="W58" s="11"/>
      <c r="X58" s="11">
        <v>1</v>
      </c>
      <c r="Y58" s="11"/>
      <c r="Z58" s="11"/>
      <c r="AA58" s="11">
        <f>SUM(B58:Z58)</f>
        <v>10</v>
      </c>
    </row>
    <row r="59" spans="1:27" ht="18" customHeight="1" x14ac:dyDescent="0.3">
      <c r="A59" s="4" t="str">
        <f>Sheet1!$I$7</f>
        <v>No/Against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v>1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>
        <f>SUM(B59:Z59)</f>
        <v>1</v>
      </c>
    </row>
    <row r="60" spans="1:27" ht="18" customHeight="1" x14ac:dyDescent="0.3">
      <c r="A60" s="4" t="str">
        <f>Sheet1!$I$8</f>
        <v>Undervote</v>
      </c>
      <c r="B60" s="11">
        <v>1</v>
      </c>
      <c r="C60" s="11">
        <v>1</v>
      </c>
      <c r="D60" s="11">
        <v>1</v>
      </c>
      <c r="E60" s="11">
        <v>1</v>
      </c>
      <c r="F60" s="11">
        <v>1</v>
      </c>
      <c r="G60" s="11">
        <v>1</v>
      </c>
      <c r="H60" s="11"/>
      <c r="I60" s="11"/>
      <c r="J60" s="11">
        <v>1</v>
      </c>
      <c r="K60" s="11"/>
      <c r="L60" s="11">
        <v>1</v>
      </c>
      <c r="M60" s="11"/>
      <c r="N60" s="11">
        <v>1</v>
      </c>
      <c r="O60" s="11">
        <v>1</v>
      </c>
      <c r="P60" s="11"/>
      <c r="Q60" s="11"/>
      <c r="R60" s="11">
        <v>1</v>
      </c>
      <c r="S60" s="11"/>
      <c r="T60" s="11"/>
      <c r="U60" s="11"/>
      <c r="V60" s="11"/>
      <c r="W60" s="11">
        <v>1</v>
      </c>
      <c r="X60" s="11"/>
      <c r="Y60" s="11">
        <v>1</v>
      </c>
      <c r="Z60" s="11">
        <v>1</v>
      </c>
      <c r="AA60" s="11">
        <f>SUM(B60:Z60)</f>
        <v>14</v>
      </c>
    </row>
    <row r="61" spans="1:27" ht="18" customHeight="1" x14ac:dyDescent="0.3">
      <c r="A61" s="4" t="str">
        <f>Sheet1!$I$9</f>
        <v>Overvote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>
        <f>SUM(B61:Z61)</f>
        <v>0</v>
      </c>
    </row>
    <row r="62" spans="1:27" ht="30" customHeight="1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7" ht="18" customHeight="1" x14ac:dyDescent="0.3">
      <c r="A63" s="4" t="s">
        <v>27</v>
      </c>
      <c r="B63" s="12" t="s">
        <v>24</v>
      </c>
      <c r="C63" s="12"/>
      <c r="D63" s="1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7" ht="18" customHeight="1" x14ac:dyDescent="0.3">
      <c r="A64" s="4" t="str">
        <f>Sheet1!$I$6</f>
        <v>Yes/For</v>
      </c>
      <c r="B64" s="12">
        <f>+AA58</f>
        <v>10</v>
      </c>
      <c r="C64" s="12"/>
      <c r="D64" s="1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" customHeight="1" x14ac:dyDescent="0.3">
      <c r="A65" s="4" t="str">
        <f>Sheet1!$I$7</f>
        <v>No/Against</v>
      </c>
      <c r="B65" s="12">
        <f t="shared" ref="B65:B67" si="1">+AA59</f>
        <v>1</v>
      </c>
      <c r="C65" s="12"/>
      <c r="D65" s="1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" customHeight="1" x14ac:dyDescent="0.3">
      <c r="A66" s="4" t="str">
        <f>Sheet1!$I$8</f>
        <v>Undervote</v>
      </c>
      <c r="B66" s="12">
        <f t="shared" si="1"/>
        <v>14</v>
      </c>
      <c r="C66" s="12"/>
      <c r="D66" s="1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8" customHeight="1" x14ac:dyDescent="0.3">
      <c r="A67" s="4" t="str">
        <f>Sheet1!$I$9</f>
        <v>Overvote</v>
      </c>
      <c r="B67" s="12">
        <f t="shared" si="1"/>
        <v>0</v>
      </c>
      <c r="C67" s="12"/>
      <c r="D67" s="1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0" customHeight="1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" customHeight="1" x14ac:dyDescent="0.3">
      <c r="A69" s="4" t="s">
        <v>28</v>
      </c>
      <c r="B69" s="12" t="s">
        <v>24</v>
      </c>
      <c r="C69" s="12"/>
      <c r="D69" s="1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8" customHeight="1" x14ac:dyDescent="0.3">
      <c r="A70" s="4" t="str">
        <f>Sheet1!$I$6</f>
        <v>Yes/For</v>
      </c>
      <c r="B70" s="14">
        <f>B49+B64</f>
        <v>46</v>
      </c>
      <c r="C70" s="15"/>
      <c r="D70" s="1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8" customHeight="1" x14ac:dyDescent="0.3">
      <c r="A71" s="4" t="str">
        <f>Sheet1!$I$7</f>
        <v>No/Against</v>
      </c>
      <c r="B71" s="14">
        <f t="shared" ref="B71:B73" si="2">B50+B65</f>
        <v>21</v>
      </c>
      <c r="C71" s="15"/>
      <c r="D71" s="1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8" customHeight="1" x14ac:dyDescent="0.3">
      <c r="A72" s="4" t="str">
        <f>Sheet1!$I$8</f>
        <v>Undervote</v>
      </c>
      <c r="B72" s="14">
        <f t="shared" si="2"/>
        <v>73</v>
      </c>
      <c r="C72" s="15"/>
      <c r="D72" s="16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8" customHeight="1" x14ac:dyDescent="0.3">
      <c r="A73" s="4" t="str">
        <f>Sheet1!$I$9</f>
        <v>Overvote</v>
      </c>
      <c r="B73" s="14">
        <f t="shared" si="2"/>
        <v>0</v>
      </c>
      <c r="C73" s="15"/>
      <c r="D73" s="16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</sheetData>
  <sheetProtection sheet="1" objects="1" scenarios="1"/>
  <mergeCells count="29">
    <mergeCell ref="B72:D72"/>
    <mergeCell ref="B73:D73"/>
    <mergeCell ref="B66:D66"/>
    <mergeCell ref="B67:D67"/>
    <mergeCell ref="B69:D69"/>
    <mergeCell ref="B70:D70"/>
    <mergeCell ref="B71:D71"/>
    <mergeCell ref="A54:AA54"/>
    <mergeCell ref="AA55:AA57"/>
    <mergeCell ref="B63:D63"/>
    <mergeCell ref="B64:D64"/>
    <mergeCell ref="B65:D65"/>
    <mergeCell ref="AA40:AA42"/>
    <mergeCell ref="A1:AA1"/>
    <mergeCell ref="A2:AA2"/>
    <mergeCell ref="A3:AA3"/>
    <mergeCell ref="AA4:AA6"/>
    <mergeCell ref="A12:AA12"/>
    <mergeCell ref="AA13:AA15"/>
    <mergeCell ref="A21:AA21"/>
    <mergeCell ref="AA22:AA24"/>
    <mergeCell ref="A30:AA30"/>
    <mergeCell ref="AA31:AA33"/>
    <mergeCell ref="A39:AA39"/>
    <mergeCell ref="B48:D48"/>
    <mergeCell ref="B49:D49"/>
    <mergeCell ref="B50:D50"/>
    <mergeCell ref="B51:D51"/>
    <mergeCell ref="B52:D52"/>
  </mergeCells>
  <conditionalFormatting sqref="B49:D52">
    <cfRule type="expression" dxfId="16" priority="17">
      <formula>B49=0</formula>
    </cfRule>
  </conditionalFormatting>
  <conditionalFormatting sqref="AA7:AA10">
    <cfRule type="expression" dxfId="15" priority="16">
      <formula>AA7=0</formula>
    </cfRule>
  </conditionalFormatting>
  <conditionalFormatting sqref="B7:Z10">
    <cfRule type="expression" dxfId="14" priority="15">
      <formula>SUM(B$7:B$10)&gt;1</formula>
    </cfRule>
  </conditionalFormatting>
  <conditionalFormatting sqref="AA16:AA19">
    <cfRule type="expression" dxfId="13" priority="14">
      <formula>AA16=0</formula>
    </cfRule>
  </conditionalFormatting>
  <conditionalFormatting sqref="B16:Z19">
    <cfRule type="expression" dxfId="12" priority="13">
      <formula>SUM(B$16:B$19)&gt;1</formula>
    </cfRule>
  </conditionalFormatting>
  <conditionalFormatting sqref="AA25:AA28">
    <cfRule type="expression" dxfId="11" priority="12">
      <formula>AA25=0</formula>
    </cfRule>
  </conditionalFormatting>
  <conditionalFormatting sqref="B25:Z28">
    <cfRule type="expression" dxfId="10" priority="11">
      <formula>SUM(B$25:B$28)&gt;1</formula>
    </cfRule>
  </conditionalFormatting>
  <conditionalFormatting sqref="AA34:AA37">
    <cfRule type="expression" dxfId="9" priority="10">
      <formula>AA34=0</formula>
    </cfRule>
  </conditionalFormatting>
  <conditionalFormatting sqref="B34:Z37">
    <cfRule type="expression" dxfId="8" priority="9">
      <formula>SUM(B$34:B$37)&gt;1</formula>
    </cfRule>
  </conditionalFormatting>
  <conditionalFormatting sqref="AA43:AA46">
    <cfRule type="expression" dxfId="7" priority="8">
      <formula>AA43=0</formula>
    </cfRule>
  </conditionalFormatting>
  <conditionalFormatting sqref="B43:Z46">
    <cfRule type="expression" dxfId="6" priority="7">
      <formula>SUM(B$43:B$46)&gt;1</formula>
    </cfRule>
  </conditionalFormatting>
  <conditionalFormatting sqref="AA58:AA61">
    <cfRule type="expression" dxfId="5" priority="6">
      <formula>AA58=0</formula>
    </cfRule>
    <cfRule type="expression" dxfId="4" priority="3">
      <formula>AA58=0</formula>
    </cfRule>
  </conditionalFormatting>
  <conditionalFormatting sqref="B58:Z61">
    <cfRule type="expression" dxfId="3" priority="5">
      <formula>SUM(B$7:B$10)&gt;1</formula>
    </cfRule>
    <cfRule type="expression" dxfId="2" priority="2">
      <formula>SUM(B$58:B$61)&gt;1</formula>
    </cfRule>
  </conditionalFormatting>
  <conditionalFormatting sqref="B64:D67">
    <cfRule type="expression" dxfId="1" priority="4">
      <formula>B64=0</formula>
    </cfRule>
  </conditionalFormatting>
  <conditionalFormatting sqref="B70:B73">
    <cfRule type="expression" dxfId="0" priority="1">
      <formula>B70=0</formula>
    </cfRule>
  </conditionalFormatting>
  <pageMargins left="0.5" right="0.5" top="0.75" bottom="0.75" header="0.3" footer="0.3"/>
  <pageSetup orientation="landscape" r:id="rId1"/>
  <headerFooter>
    <oddFooter>&amp;CPage &amp;P of &amp;N</oddFooter>
  </headerFooter>
  <rowBreaks count="3" manualBreakCount="3">
    <brk id="20" max="16383" man="1"/>
    <brk id="38" max="16383" man="1"/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Tally Sheet</vt:lpstr>
      <vt:lpstr>'Tally Sheet'!Print_Titles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cp:lastPrinted>2018-11-20T19:15:11Z</cp:lastPrinted>
  <dcterms:created xsi:type="dcterms:W3CDTF">2018-11-16T23:42:14Z</dcterms:created>
  <dcterms:modified xsi:type="dcterms:W3CDTF">2018-11-20T23:08:24Z</dcterms:modified>
</cp:coreProperties>
</file>