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eta.neamtiu\Desktop\"/>
    </mc:Choice>
  </mc:AlternateContent>
  <bookViews>
    <workbookView xWindow="0" yWindow="0" windowWidth="28800" windowHeight="12435" tabRatio="591" firstSheet="3" activeTab="3"/>
  </bookViews>
  <sheets>
    <sheet name="TMFCUR Act Jan 11" sheetId="9" state="hidden" r:id="rId1"/>
    <sheet name="TMFCUR Bud Jan 12" sheetId="10" state="hidden" r:id="rId2"/>
    <sheet name="TMFCOPY3 Act Jan 12" sheetId="11" state="hidden" r:id="rId3"/>
    <sheet name="FX Rates" sheetId="7" r:id="rId4"/>
    <sheet name="HFM" sheetId="8" r:id="rId5"/>
  </sheets>
  <externalReferences>
    <externalReference r:id="rId6"/>
    <externalReference r:id="rId7"/>
  </externalReferences>
  <definedNames>
    <definedName name="_xlnm._FilterDatabase" localSheetId="4" hidden="1">HFM!$M$1:$M$4</definedName>
    <definedName name="_xlnm.Print_Area" localSheetId="3">'FX Rates'!$A$1:$G$135</definedName>
    <definedName name="REP_Fund">'[1]FIN - Checks Standard'!$F$5</definedName>
  </definedNames>
  <calcPr calcId="152511"/>
</workbook>
</file>

<file path=xl/calcChain.xml><?xml version="1.0" encoding="utf-8"?>
<calcChain xmlns="http://schemas.openxmlformats.org/spreadsheetml/2006/main">
  <c r="I1" i="8" l="1"/>
  <c r="C21" i="8" s="1"/>
  <c r="N109" i="9"/>
  <c r="O109" i="9" s="1"/>
  <c r="P109" i="9"/>
  <c r="N108" i="9"/>
  <c r="O108" i="9"/>
  <c r="P108" i="9" s="1"/>
  <c r="N107" i="9"/>
  <c r="O107" i="9" s="1"/>
  <c r="P107" i="9"/>
  <c r="N106" i="9"/>
  <c r="O106" i="9"/>
  <c r="P106" i="9" s="1"/>
  <c r="N105" i="9"/>
  <c r="O105" i="9" s="1"/>
  <c r="P105" i="9"/>
  <c r="N104" i="9"/>
  <c r="O104" i="9"/>
  <c r="P104" i="9" s="1"/>
  <c r="N103" i="9"/>
  <c r="O103" i="9" s="1"/>
  <c r="P103" i="9"/>
  <c r="N102" i="9"/>
  <c r="O102" i="9"/>
  <c r="P102" i="9" s="1"/>
  <c r="N101" i="9"/>
  <c r="O101" i="9" s="1"/>
  <c r="P101" i="9"/>
  <c r="N100" i="9"/>
  <c r="O100" i="9"/>
  <c r="P100" i="9" s="1"/>
  <c r="N99" i="9"/>
  <c r="O99" i="9" s="1"/>
  <c r="P99" i="9"/>
  <c r="N98" i="9"/>
  <c r="O98" i="9"/>
  <c r="P98" i="9" s="1"/>
  <c r="N97" i="9"/>
  <c r="O97" i="9" s="1"/>
  <c r="P97" i="9"/>
  <c r="N96" i="9"/>
  <c r="O96" i="9"/>
  <c r="P96" i="9" s="1"/>
  <c r="N95" i="9"/>
  <c r="O95" i="9" s="1"/>
  <c r="P95" i="9"/>
  <c r="N94" i="9"/>
  <c r="O94" i="9"/>
  <c r="P94" i="9" s="1"/>
  <c r="N93" i="9"/>
  <c r="O93" i="9" s="1"/>
  <c r="P93" i="9"/>
  <c r="N92" i="9"/>
  <c r="O92" i="9"/>
  <c r="P92" i="9" s="1"/>
  <c r="N91" i="9"/>
  <c r="O91" i="9" s="1"/>
  <c r="P91" i="9"/>
  <c r="N90" i="9"/>
  <c r="O90" i="9"/>
  <c r="P90" i="9" s="1"/>
  <c r="N89" i="9"/>
  <c r="O89" i="9" s="1"/>
  <c r="P89" i="9"/>
  <c r="N88" i="9"/>
  <c r="O88" i="9"/>
  <c r="P88" i="9" s="1"/>
  <c r="N87" i="9"/>
  <c r="O87" i="9" s="1"/>
  <c r="P87" i="9"/>
  <c r="N86" i="9"/>
  <c r="O86" i="9"/>
  <c r="P86" i="9" s="1"/>
  <c r="N85" i="9"/>
  <c r="O85" i="9" s="1"/>
  <c r="P85" i="9"/>
  <c r="N84" i="9"/>
  <c r="O84" i="9"/>
  <c r="P84" i="9" s="1"/>
  <c r="N83" i="9"/>
  <c r="O83" i="9" s="1"/>
  <c r="P83" i="9"/>
  <c r="N82" i="9"/>
  <c r="O82" i="9"/>
  <c r="P82" i="9" s="1"/>
  <c r="N81" i="9"/>
  <c r="O81" i="9" s="1"/>
  <c r="P81" i="9"/>
  <c r="N80" i="9"/>
  <c r="O80" i="9"/>
  <c r="P80" i="9" s="1"/>
  <c r="N79" i="9"/>
  <c r="O79" i="9" s="1"/>
  <c r="P79" i="9"/>
  <c r="N78" i="9"/>
  <c r="O78" i="9"/>
  <c r="P78" i="9" s="1"/>
  <c r="N77" i="9"/>
  <c r="O77" i="9" s="1"/>
  <c r="P77" i="9"/>
  <c r="N76" i="9"/>
  <c r="O76" i="9"/>
  <c r="P76" i="9" s="1"/>
  <c r="N75" i="9"/>
  <c r="O75" i="9" s="1"/>
  <c r="P75" i="9"/>
  <c r="N74" i="9"/>
  <c r="O74" i="9"/>
  <c r="P74" i="9" s="1"/>
  <c r="N73" i="9"/>
  <c r="O73" i="9" s="1"/>
  <c r="P73" i="9"/>
  <c r="N72" i="9"/>
  <c r="O72" i="9"/>
  <c r="P72" i="9" s="1"/>
  <c r="N71" i="9"/>
  <c r="O71" i="9" s="1"/>
  <c r="P71" i="9"/>
  <c r="N70" i="9"/>
  <c r="O70" i="9"/>
  <c r="P70" i="9" s="1"/>
  <c r="N69" i="9"/>
  <c r="O69" i="9" s="1"/>
  <c r="P69" i="9"/>
  <c r="N68" i="9"/>
  <c r="O68" i="9"/>
  <c r="P68" i="9" s="1"/>
  <c r="N67" i="9"/>
  <c r="O67" i="9" s="1"/>
  <c r="P67" i="9"/>
  <c r="N66" i="9"/>
  <c r="O66" i="9"/>
  <c r="P66" i="9" s="1"/>
  <c r="N65" i="9"/>
  <c r="O65" i="9" s="1"/>
  <c r="P65" i="9"/>
  <c r="N64" i="9"/>
  <c r="O64" i="9"/>
  <c r="P64" i="9" s="1"/>
  <c r="N63" i="9"/>
  <c r="O63" i="9" s="1"/>
  <c r="P63" i="9"/>
  <c r="N62" i="9"/>
  <c r="O62" i="9"/>
  <c r="P62" i="9" s="1"/>
  <c r="N61" i="9"/>
  <c r="O61" i="9" s="1"/>
  <c r="P61" i="9"/>
  <c r="N60" i="9"/>
  <c r="O60" i="9"/>
  <c r="P60" i="9" s="1"/>
  <c r="N59" i="9"/>
  <c r="O59" i="9" s="1"/>
  <c r="P59" i="9"/>
  <c r="N58" i="9"/>
  <c r="O58" i="9"/>
  <c r="P58" i="9" s="1"/>
  <c r="N57" i="9"/>
  <c r="O57" i="9" s="1"/>
  <c r="P57" i="9"/>
  <c r="N56" i="9"/>
  <c r="O56" i="9"/>
  <c r="P56" i="9" s="1"/>
  <c r="N55" i="9"/>
  <c r="O55" i="9" s="1"/>
  <c r="P55" i="9" s="1"/>
  <c r="N54" i="9"/>
  <c r="O54" i="9"/>
  <c r="P54" i="9" s="1"/>
  <c r="N53" i="9"/>
  <c r="O53" i="9" s="1"/>
  <c r="P53" i="9" s="1"/>
  <c r="N52" i="9"/>
  <c r="O52" i="9"/>
  <c r="P52" i="9" s="1"/>
  <c r="N51" i="9"/>
  <c r="O51" i="9" s="1"/>
  <c r="P51" i="9" s="1"/>
  <c r="N50" i="9"/>
  <c r="O50" i="9"/>
  <c r="P50" i="9" s="1"/>
  <c r="N49" i="9"/>
  <c r="O49" i="9" s="1"/>
  <c r="P49" i="9" s="1"/>
  <c r="N48" i="9"/>
  <c r="O48" i="9"/>
  <c r="P48" i="9" s="1"/>
  <c r="N47" i="9"/>
  <c r="O47" i="9" s="1"/>
  <c r="P47" i="9" s="1"/>
  <c r="N46" i="9"/>
  <c r="O46" i="9"/>
  <c r="P46" i="9" s="1"/>
  <c r="N45" i="9"/>
  <c r="O45" i="9" s="1"/>
  <c r="P45" i="9" s="1"/>
  <c r="N44" i="9"/>
  <c r="O44" i="9"/>
  <c r="P44" i="9" s="1"/>
  <c r="N43" i="9"/>
  <c r="O43" i="9" s="1"/>
  <c r="P43" i="9" s="1"/>
  <c r="N42" i="9"/>
  <c r="O42" i="9"/>
  <c r="P42" i="9" s="1"/>
  <c r="N41" i="9"/>
  <c r="O41" i="9" s="1"/>
  <c r="P41" i="9" s="1"/>
  <c r="N40" i="9"/>
  <c r="O40" i="9"/>
  <c r="P40" i="9" s="1"/>
  <c r="N39" i="9"/>
  <c r="O39" i="9" s="1"/>
  <c r="P39" i="9" s="1"/>
  <c r="N38" i="9"/>
  <c r="O38" i="9"/>
  <c r="P38" i="9" s="1"/>
  <c r="N37" i="9"/>
  <c r="O37" i="9" s="1"/>
  <c r="P37" i="9" s="1"/>
  <c r="N36" i="9"/>
  <c r="O36" i="9"/>
  <c r="P36" i="9" s="1"/>
  <c r="N35" i="9"/>
  <c r="O35" i="9" s="1"/>
  <c r="P35" i="9" s="1"/>
  <c r="N34" i="9"/>
  <c r="O34" i="9"/>
  <c r="P34" i="9" s="1"/>
  <c r="N33" i="9"/>
  <c r="O33" i="9" s="1"/>
  <c r="P33" i="9" s="1"/>
  <c r="N32" i="9"/>
  <c r="O32" i="9"/>
  <c r="P32" i="9" s="1"/>
  <c r="N31" i="9"/>
  <c r="O31" i="9" s="1"/>
  <c r="P31" i="9" s="1"/>
  <c r="N30" i="9"/>
  <c r="O30" i="9"/>
  <c r="P30" i="9" s="1"/>
  <c r="N29" i="9"/>
  <c r="O29" i="9" s="1"/>
  <c r="P29" i="9" s="1"/>
  <c r="N28" i="9"/>
  <c r="O28" i="9"/>
  <c r="P28" i="9" s="1"/>
  <c r="N27" i="9"/>
  <c r="O27" i="9" s="1"/>
  <c r="P27" i="9" s="1"/>
  <c r="N26" i="9"/>
  <c r="O26" i="9"/>
  <c r="P26" i="9" s="1"/>
  <c r="N25" i="9"/>
  <c r="O25" i="9" s="1"/>
  <c r="P25" i="9" s="1"/>
  <c r="N24" i="9"/>
  <c r="O24" i="9"/>
  <c r="P24" i="9" s="1"/>
  <c r="N23" i="9"/>
  <c r="O23" i="9" s="1"/>
  <c r="P23" i="9" s="1"/>
  <c r="N22" i="9"/>
  <c r="O22" i="9"/>
  <c r="P22" i="9" s="1"/>
  <c r="N21" i="9"/>
  <c r="O21" i="9" s="1"/>
  <c r="P21" i="9" s="1"/>
  <c r="N20" i="9"/>
  <c r="O20" i="9"/>
  <c r="P20" i="9" s="1"/>
  <c r="N19" i="9"/>
  <c r="O19" i="9" s="1"/>
  <c r="P19" i="9" s="1"/>
  <c r="N18" i="9"/>
  <c r="O18" i="9"/>
  <c r="P18" i="9" s="1"/>
  <c r="N17" i="9"/>
  <c r="O17" i="9" s="1"/>
  <c r="P17" i="9" s="1"/>
  <c r="N16" i="9"/>
  <c r="O16" i="9"/>
  <c r="P16" i="9" s="1"/>
  <c r="N15" i="9"/>
  <c r="O15" i="9" s="1"/>
  <c r="P15" i="9" s="1"/>
  <c r="N14" i="9"/>
  <c r="O14" i="9"/>
  <c r="P14" i="9" s="1"/>
  <c r="N13" i="9"/>
  <c r="O13" i="9" s="1"/>
  <c r="P13" i="9" s="1"/>
  <c r="N12" i="9"/>
  <c r="O12" i="9"/>
  <c r="P12" i="9" s="1"/>
  <c r="N11" i="9"/>
  <c r="O11" i="9" s="1"/>
  <c r="P11" i="9" s="1"/>
  <c r="N10" i="9"/>
  <c r="O10" i="9"/>
  <c r="P10" i="9" s="1"/>
  <c r="N9" i="9"/>
  <c r="O9" i="9" s="1"/>
  <c r="P9" i="9" s="1"/>
  <c r="O8" i="9"/>
  <c r="P8" i="9"/>
  <c r="N7" i="9"/>
  <c r="O7" i="9"/>
  <c r="P7" i="9" s="1"/>
  <c r="N6" i="9"/>
  <c r="O6" i="9" s="1"/>
  <c r="P6" i="9" s="1"/>
  <c r="N5" i="9"/>
  <c r="O5" i="9" s="1"/>
  <c r="P5" i="9" s="1"/>
  <c r="N4" i="9"/>
  <c r="O4" i="9" s="1"/>
  <c r="P4" i="9" s="1"/>
  <c r="N3" i="9"/>
  <c r="O3" i="9"/>
  <c r="P3" i="9" s="1"/>
  <c r="N2" i="9"/>
  <c r="O2" i="9" s="1"/>
  <c r="P2" i="9" s="1"/>
  <c r="N107" i="10"/>
  <c r="O107" i="10" s="1"/>
  <c r="P107" i="10" s="1"/>
  <c r="N106" i="10"/>
  <c r="O106" i="10" s="1"/>
  <c r="P106" i="10"/>
  <c r="N105" i="10"/>
  <c r="O105" i="10"/>
  <c r="P105" i="10" s="1"/>
  <c r="N104" i="10"/>
  <c r="O104" i="10" s="1"/>
  <c r="P104" i="10" s="1"/>
  <c r="N103" i="10"/>
  <c r="O103" i="10" s="1"/>
  <c r="P103" i="10" s="1"/>
  <c r="N102" i="10"/>
  <c r="O102" i="10" s="1"/>
  <c r="P102" i="10" s="1"/>
  <c r="N101" i="10"/>
  <c r="O101" i="10"/>
  <c r="P101" i="10" s="1"/>
  <c r="N100" i="10"/>
  <c r="O100" i="10" s="1"/>
  <c r="P100" i="10" s="1"/>
  <c r="N99" i="10"/>
  <c r="O99" i="10" s="1"/>
  <c r="P99" i="10" s="1"/>
  <c r="N98" i="10"/>
  <c r="O98" i="10" s="1"/>
  <c r="P98" i="10"/>
  <c r="N97" i="10"/>
  <c r="O97" i="10"/>
  <c r="P97" i="10" s="1"/>
  <c r="N96" i="10"/>
  <c r="O96" i="10" s="1"/>
  <c r="P96" i="10" s="1"/>
  <c r="N95" i="10"/>
  <c r="O95" i="10" s="1"/>
  <c r="P95" i="10" s="1"/>
  <c r="N94" i="10"/>
  <c r="O94" i="10" s="1"/>
  <c r="P94" i="10" s="1"/>
  <c r="N93" i="10"/>
  <c r="O93" i="10"/>
  <c r="P93" i="10" s="1"/>
  <c r="N92" i="10"/>
  <c r="O92" i="10" s="1"/>
  <c r="P92" i="10" s="1"/>
  <c r="N91" i="10"/>
  <c r="O91" i="10" s="1"/>
  <c r="P91" i="10" s="1"/>
  <c r="N90" i="10"/>
  <c r="O90" i="10" s="1"/>
  <c r="P90" i="10" s="1"/>
  <c r="N89" i="10"/>
  <c r="O89" i="10"/>
  <c r="P89" i="10" s="1"/>
  <c r="N88" i="10"/>
  <c r="O88" i="10" s="1"/>
  <c r="P88" i="10" s="1"/>
  <c r="N87" i="10"/>
  <c r="O87" i="10" s="1"/>
  <c r="P87" i="10" s="1"/>
  <c r="N86" i="10"/>
  <c r="O86" i="10" s="1"/>
  <c r="P86" i="10" s="1"/>
  <c r="N85" i="10"/>
  <c r="O85" i="10"/>
  <c r="P85" i="10" s="1"/>
  <c r="N84" i="10"/>
  <c r="O84" i="10" s="1"/>
  <c r="P84" i="10" s="1"/>
  <c r="N83" i="10"/>
  <c r="O83" i="10" s="1"/>
  <c r="P83" i="10" s="1"/>
  <c r="N82" i="10"/>
  <c r="O82" i="10" s="1"/>
  <c r="P82" i="10" s="1"/>
  <c r="N81" i="10"/>
  <c r="O81" i="10"/>
  <c r="P81" i="10" s="1"/>
  <c r="N80" i="10"/>
  <c r="O80" i="10" s="1"/>
  <c r="P80" i="10" s="1"/>
  <c r="N79" i="10"/>
  <c r="O79" i="10" s="1"/>
  <c r="P79" i="10" s="1"/>
  <c r="N78" i="10"/>
  <c r="O78" i="10" s="1"/>
  <c r="P78" i="10" s="1"/>
  <c r="N77" i="10"/>
  <c r="O77" i="10"/>
  <c r="P77" i="10" s="1"/>
  <c r="N76" i="10"/>
  <c r="O76" i="10" s="1"/>
  <c r="P76" i="10" s="1"/>
  <c r="N75" i="10"/>
  <c r="O75" i="10" s="1"/>
  <c r="P75" i="10" s="1"/>
  <c r="N74" i="10"/>
  <c r="O74" i="10" s="1"/>
  <c r="P74" i="10"/>
  <c r="N73" i="10"/>
  <c r="O73" i="10"/>
  <c r="P73" i="10" s="1"/>
  <c r="N72" i="10"/>
  <c r="O72" i="10" s="1"/>
  <c r="P72" i="10" s="1"/>
  <c r="N71" i="10"/>
  <c r="O71" i="10" s="1"/>
  <c r="P71" i="10" s="1"/>
  <c r="N70" i="10"/>
  <c r="O70" i="10" s="1"/>
  <c r="P70" i="10" s="1"/>
  <c r="N69" i="10"/>
  <c r="O69" i="10"/>
  <c r="P69" i="10" s="1"/>
  <c r="N68" i="10"/>
  <c r="O68" i="10" s="1"/>
  <c r="P68" i="10" s="1"/>
  <c r="N67" i="10"/>
  <c r="O67" i="10" s="1"/>
  <c r="P67" i="10" s="1"/>
  <c r="N66" i="10"/>
  <c r="O66" i="10"/>
  <c r="P66" i="10" s="1"/>
  <c r="N65" i="10"/>
  <c r="O65" i="10" s="1"/>
  <c r="P65" i="10" s="1"/>
  <c r="N64" i="10"/>
  <c r="O64" i="10" s="1"/>
  <c r="P64" i="10" s="1"/>
  <c r="N63" i="10"/>
  <c r="O63" i="10" s="1"/>
  <c r="P63" i="10" s="1"/>
  <c r="N62" i="10"/>
  <c r="O62" i="10"/>
  <c r="P62" i="10" s="1"/>
  <c r="N61" i="10"/>
  <c r="O61" i="10" s="1"/>
  <c r="P61" i="10"/>
  <c r="N60" i="10"/>
  <c r="O60" i="10" s="1"/>
  <c r="P60" i="10" s="1"/>
  <c r="N59" i="10"/>
  <c r="O59" i="10" s="1"/>
  <c r="P59" i="10" s="1"/>
  <c r="N58" i="10"/>
  <c r="O58" i="10"/>
  <c r="P58" i="10" s="1"/>
  <c r="N57" i="10"/>
  <c r="O57" i="10" s="1"/>
  <c r="P57" i="10" s="1"/>
  <c r="N56" i="10"/>
  <c r="O56" i="10" s="1"/>
  <c r="P56" i="10" s="1"/>
  <c r="N55" i="10"/>
  <c r="O55" i="10" s="1"/>
  <c r="P55" i="10" s="1"/>
  <c r="N54" i="10"/>
  <c r="O54" i="10"/>
  <c r="P54" i="10" s="1"/>
  <c r="N53" i="10"/>
  <c r="O53" i="10" s="1"/>
  <c r="P53" i="10"/>
  <c r="N52" i="10"/>
  <c r="O52" i="10" s="1"/>
  <c r="P52" i="10" s="1"/>
  <c r="N51" i="10"/>
  <c r="O51" i="10" s="1"/>
  <c r="P51" i="10" s="1"/>
  <c r="N50" i="10"/>
  <c r="O50" i="10"/>
  <c r="P50" i="10" s="1"/>
  <c r="N49" i="10"/>
  <c r="O49" i="10" s="1"/>
  <c r="P49" i="10" s="1"/>
  <c r="N48" i="10"/>
  <c r="O48" i="10" s="1"/>
  <c r="P48" i="10" s="1"/>
  <c r="N47" i="10"/>
  <c r="O47" i="10" s="1"/>
  <c r="P47" i="10" s="1"/>
  <c r="N46" i="10"/>
  <c r="O46" i="10"/>
  <c r="P46" i="10" s="1"/>
  <c r="N45" i="10"/>
  <c r="O45" i="10" s="1"/>
  <c r="P45" i="10"/>
  <c r="N44" i="10"/>
  <c r="O44" i="10" s="1"/>
  <c r="P44" i="10" s="1"/>
  <c r="N43" i="10"/>
  <c r="O43" i="10" s="1"/>
  <c r="P43" i="10" s="1"/>
  <c r="N42" i="10"/>
  <c r="O42" i="10"/>
  <c r="P42" i="10" s="1"/>
  <c r="N41" i="10"/>
  <c r="O41" i="10" s="1"/>
  <c r="P41" i="10" s="1"/>
  <c r="N40" i="10"/>
  <c r="O40" i="10" s="1"/>
  <c r="P40" i="10" s="1"/>
  <c r="N39" i="10"/>
  <c r="O39" i="10" s="1"/>
  <c r="P39" i="10" s="1"/>
  <c r="N38" i="10"/>
  <c r="O38" i="10"/>
  <c r="P38" i="10" s="1"/>
  <c r="N37" i="10"/>
  <c r="O37" i="10" s="1"/>
  <c r="P37" i="10"/>
  <c r="N36" i="10"/>
  <c r="O36" i="10" s="1"/>
  <c r="P36" i="10" s="1"/>
  <c r="N35" i="10"/>
  <c r="O35" i="10" s="1"/>
  <c r="P35" i="10" s="1"/>
  <c r="N34" i="10"/>
  <c r="O34" i="10"/>
  <c r="P34" i="10" s="1"/>
  <c r="N33" i="10"/>
  <c r="O33" i="10" s="1"/>
  <c r="P33" i="10" s="1"/>
  <c r="N32" i="10"/>
  <c r="O32" i="10" s="1"/>
  <c r="P32" i="10" s="1"/>
  <c r="N31" i="10"/>
  <c r="O31" i="10" s="1"/>
  <c r="P31" i="10" s="1"/>
  <c r="N30" i="10"/>
  <c r="O30" i="10"/>
  <c r="P30" i="10" s="1"/>
  <c r="N29" i="10"/>
  <c r="O29" i="10" s="1"/>
  <c r="P29" i="10"/>
  <c r="N28" i="10"/>
  <c r="O28" i="10" s="1"/>
  <c r="P28" i="10" s="1"/>
  <c r="N27" i="10"/>
  <c r="O27" i="10" s="1"/>
  <c r="P27" i="10" s="1"/>
  <c r="N26" i="10"/>
  <c r="O26" i="10"/>
  <c r="P26" i="10" s="1"/>
  <c r="N25" i="10"/>
  <c r="O25" i="10" s="1"/>
  <c r="P25" i="10"/>
  <c r="N24" i="10"/>
  <c r="O24" i="10" s="1"/>
  <c r="P24" i="10" s="1"/>
  <c r="N23" i="10"/>
  <c r="O23" i="10" s="1"/>
  <c r="P23" i="10" s="1"/>
  <c r="N22" i="10"/>
  <c r="O22" i="10"/>
  <c r="P22" i="10" s="1"/>
  <c r="N21" i="10"/>
  <c r="O21" i="10" s="1"/>
  <c r="P21" i="10"/>
  <c r="N20" i="10"/>
  <c r="O20" i="10" s="1"/>
  <c r="P20" i="10" s="1"/>
  <c r="N19" i="10"/>
  <c r="O19" i="10" s="1"/>
  <c r="P19" i="10" s="1"/>
  <c r="N18" i="10"/>
  <c r="O18" i="10"/>
  <c r="P18" i="10" s="1"/>
  <c r="N17" i="10"/>
  <c r="O17" i="10" s="1"/>
  <c r="P17" i="10"/>
  <c r="N16" i="10"/>
  <c r="O16" i="10" s="1"/>
  <c r="P16" i="10" s="1"/>
  <c r="N15" i="10"/>
  <c r="O15" i="10" s="1"/>
  <c r="P15" i="10" s="1"/>
  <c r="N14" i="10"/>
  <c r="O14" i="10"/>
  <c r="P14" i="10" s="1"/>
  <c r="N13" i="10"/>
  <c r="O13" i="10" s="1"/>
  <c r="P13" i="10"/>
  <c r="N12" i="10"/>
  <c r="O12" i="10" s="1"/>
  <c r="P12" i="10" s="1"/>
  <c r="N11" i="10"/>
  <c r="O11" i="10" s="1"/>
  <c r="P11" i="10" s="1"/>
  <c r="N10" i="10"/>
  <c r="O10" i="10"/>
  <c r="P10" i="10" s="1"/>
  <c r="N9" i="10"/>
  <c r="O9" i="10" s="1"/>
  <c r="P9" i="10"/>
  <c r="O8" i="10"/>
  <c r="P8" i="10" s="1"/>
  <c r="N7" i="10"/>
  <c r="O7" i="10"/>
  <c r="P7" i="10"/>
  <c r="N6" i="10"/>
  <c r="O6" i="10" s="1"/>
  <c r="P6" i="10" s="1"/>
  <c r="N5" i="10"/>
  <c r="O5" i="10" s="1"/>
  <c r="P5" i="10" s="1"/>
  <c r="N4" i="10"/>
  <c r="O4" i="10"/>
  <c r="P4" i="10" s="1"/>
  <c r="N3" i="10"/>
  <c r="O3" i="10"/>
  <c r="P3" i="10"/>
  <c r="N2" i="10"/>
  <c r="O2" i="10" s="1"/>
  <c r="P2" i="10" s="1"/>
  <c r="O8" i="11"/>
  <c r="P8" i="11" s="1"/>
  <c r="N2" i="11"/>
  <c r="O2" i="11"/>
  <c r="P2" i="11" s="1"/>
  <c r="N3" i="11"/>
  <c r="O3" i="11" s="1"/>
  <c r="P3" i="11"/>
  <c r="N4" i="11"/>
  <c r="O4" i="11" s="1"/>
  <c r="P4" i="11" s="1"/>
  <c r="N5" i="11"/>
  <c r="O5" i="11" s="1"/>
  <c r="P5" i="11" s="1"/>
  <c r="N6" i="11"/>
  <c r="O6" i="11"/>
  <c r="P6" i="11" s="1"/>
  <c r="N7" i="11"/>
  <c r="O7" i="11" s="1"/>
  <c r="P7" i="11"/>
  <c r="N9" i="11"/>
  <c r="O9" i="11" s="1"/>
  <c r="P9" i="11" s="1"/>
  <c r="N10" i="11"/>
  <c r="O10" i="11" s="1"/>
  <c r="P10" i="11" s="1"/>
  <c r="N11" i="11"/>
  <c r="O11" i="11"/>
  <c r="P11" i="11" s="1"/>
  <c r="N12" i="11"/>
  <c r="O12" i="11" s="1"/>
  <c r="P12" i="11" s="1"/>
  <c r="N13" i="11"/>
  <c r="O13" i="11" s="1"/>
  <c r="P13" i="11" s="1"/>
  <c r="N14" i="11"/>
  <c r="O14" i="11" s="1"/>
  <c r="P14" i="11" s="1"/>
  <c r="N15" i="11"/>
  <c r="O15" i="11"/>
  <c r="P15" i="11" s="1"/>
  <c r="N16" i="11"/>
  <c r="O16" i="11" s="1"/>
  <c r="P16" i="11" s="1"/>
  <c r="N17" i="11"/>
  <c r="O17" i="11" s="1"/>
  <c r="P17" i="11" s="1"/>
  <c r="N18" i="11"/>
  <c r="O18" i="11" s="1"/>
  <c r="P18" i="11" s="1"/>
  <c r="N19" i="11"/>
  <c r="O19" i="11"/>
  <c r="P19" i="11" s="1"/>
  <c r="N20" i="11"/>
  <c r="O20" i="11" s="1"/>
  <c r="P20" i="11" s="1"/>
  <c r="N21" i="11"/>
  <c r="O21" i="11" s="1"/>
  <c r="P21" i="11" s="1"/>
  <c r="N22" i="11"/>
  <c r="O22" i="11" s="1"/>
  <c r="P22" i="11" s="1"/>
  <c r="N23" i="11"/>
  <c r="O23" i="11"/>
  <c r="P23" i="11" s="1"/>
  <c r="N24" i="11"/>
  <c r="O24" i="11" s="1"/>
  <c r="P24" i="11" s="1"/>
  <c r="N25" i="11"/>
  <c r="O25" i="11" s="1"/>
  <c r="P25" i="11" s="1"/>
  <c r="N26" i="11"/>
  <c r="O26" i="11" s="1"/>
  <c r="P26" i="11" s="1"/>
  <c r="N27" i="11"/>
  <c r="O27" i="11"/>
  <c r="P27" i="11" s="1"/>
  <c r="N28" i="11"/>
  <c r="O28" i="11" s="1"/>
  <c r="P28" i="11" s="1"/>
  <c r="N29" i="11"/>
  <c r="O29" i="11" s="1"/>
  <c r="P29" i="11" s="1"/>
  <c r="N30" i="11"/>
  <c r="O30" i="11" s="1"/>
  <c r="P30" i="11" s="1"/>
  <c r="N31" i="11"/>
  <c r="O31" i="11"/>
  <c r="P31" i="11" s="1"/>
  <c r="N32" i="11"/>
  <c r="O32" i="11" s="1"/>
  <c r="P32" i="11" s="1"/>
  <c r="N33" i="11"/>
  <c r="O33" i="11" s="1"/>
  <c r="P33" i="11" s="1"/>
  <c r="N34" i="11"/>
  <c r="O34" i="11" s="1"/>
  <c r="P34" i="11" s="1"/>
  <c r="N35" i="11"/>
  <c r="O35" i="11"/>
  <c r="P35" i="11" s="1"/>
  <c r="N36" i="11"/>
  <c r="O36" i="11" s="1"/>
  <c r="P36" i="11" s="1"/>
  <c r="N37" i="11"/>
  <c r="O37" i="11" s="1"/>
  <c r="P37" i="11" s="1"/>
  <c r="N38" i="11"/>
  <c r="O38" i="11" s="1"/>
  <c r="P38" i="11" s="1"/>
  <c r="N39" i="11"/>
  <c r="O39" i="11"/>
  <c r="P39" i="11" s="1"/>
  <c r="N40" i="11"/>
  <c r="O40" i="11" s="1"/>
  <c r="P40" i="11" s="1"/>
  <c r="N41" i="11"/>
  <c r="O41" i="11" s="1"/>
  <c r="P41" i="11" s="1"/>
  <c r="N42" i="11"/>
  <c r="O42" i="11" s="1"/>
  <c r="P42" i="11" s="1"/>
  <c r="N43" i="11"/>
  <c r="O43" i="11"/>
  <c r="P43" i="11" s="1"/>
  <c r="N44" i="11"/>
  <c r="O44" i="11" s="1"/>
  <c r="P44" i="11" s="1"/>
  <c r="N45" i="11"/>
  <c r="O45" i="11" s="1"/>
  <c r="P45" i="11" s="1"/>
  <c r="N46" i="11"/>
  <c r="O46" i="11" s="1"/>
  <c r="P46" i="11" s="1"/>
  <c r="N47" i="11"/>
  <c r="O47" i="11"/>
  <c r="P47" i="11" s="1"/>
  <c r="N48" i="11"/>
  <c r="O48" i="11" s="1"/>
  <c r="P48" i="11" s="1"/>
  <c r="N49" i="11"/>
  <c r="O49" i="11" s="1"/>
  <c r="P49" i="11" s="1"/>
  <c r="N50" i="11"/>
  <c r="O50" i="11" s="1"/>
  <c r="P50" i="11" s="1"/>
  <c r="N51" i="11"/>
  <c r="O51" i="11"/>
  <c r="P51" i="11" s="1"/>
  <c r="N52" i="11"/>
  <c r="O52" i="11" s="1"/>
  <c r="P52" i="11" s="1"/>
  <c r="N53" i="11"/>
  <c r="O53" i="11" s="1"/>
  <c r="P53" i="11" s="1"/>
  <c r="N54" i="11"/>
  <c r="O54" i="11" s="1"/>
  <c r="P54" i="11" s="1"/>
  <c r="N55" i="11"/>
  <c r="O55" i="11"/>
  <c r="P55" i="11" s="1"/>
  <c r="N56" i="11"/>
  <c r="O56" i="11" s="1"/>
  <c r="P56" i="11" s="1"/>
  <c r="N57" i="11"/>
  <c r="O57" i="11" s="1"/>
  <c r="P57" i="11" s="1"/>
  <c r="N58" i="11"/>
  <c r="O58" i="11" s="1"/>
  <c r="P58" i="11" s="1"/>
  <c r="N59" i="11"/>
  <c r="O59" i="11"/>
  <c r="P59" i="11" s="1"/>
  <c r="N60" i="11"/>
  <c r="O60" i="11" s="1"/>
  <c r="P60" i="11" s="1"/>
  <c r="N61" i="11"/>
  <c r="O61" i="11" s="1"/>
  <c r="P61" i="11" s="1"/>
  <c r="N62" i="11"/>
  <c r="O62" i="11" s="1"/>
  <c r="P62" i="11" s="1"/>
  <c r="N63" i="11"/>
  <c r="O63" i="11"/>
  <c r="P63" i="11" s="1"/>
  <c r="N64" i="11"/>
  <c r="O64" i="11" s="1"/>
  <c r="P64" i="11" s="1"/>
  <c r="N65" i="11"/>
  <c r="O65" i="11" s="1"/>
  <c r="P65" i="11" s="1"/>
  <c r="N66" i="11"/>
  <c r="O66" i="11" s="1"/>
  <c r="P66" i="11" s="1"/>
  <c r="N67" i="11"/>
  <c r="O67" i="11"/>
  <c r="P67" i="11" s="1"/>
  <c r="N68" i="11"/>
  <c r="O68" i="11" s="1"/>
  <c r="P68" i="11" s="1"/>
  <c r="N69" i="11"/>
  <c r="O69" i="11" s="1"/>
  <c r="P69" i="11" s="1"/>
  <c r="N70" i="11"/>
  <c r="O70" i="11" s="1"/>
  <c r="P70" i="11" s="1"/>
  <c r="N71" i="11"/>
  <c r="O71" i="11"/>
  <c r="P71" i="11" s="1"/>
  <c r="N72" i="11"/>
  <c r="O72" i="11" s="1"/>
  <c r="P72" i="11" s="1"/>
  <c r="N73" i="11"/>
  <c r="O73" i="11" s="1"/>
  <c r="P73" i="11" s="1"/>
  <c r="N74" i="11"/>
  <c r="O74" i="11" s="1"/>
  <c r="P74" i="11" s="1"/>
  <c r="N75" i="11"/>
  <c r="O75" i="11"/>
  <c r="P75" i="11" s="1"/>
  <c r="N76" i="11"/>
  <c r="O76" i="11" s="1"/>
  <c r="P76" i="11" s="1"/>
  <c r="N77" i="11"/>
  <c r="O77" i="11" s="1"/>
  <c r="P77" i="11" s="1"/>
  <c r="N78" i="11"/>
  <c r="O78" i="11" s="1"/>
  <c r="P78" i="11" s="1"/>
  <c r="N79" i="11"/>
  <c r="O79" i="11"/>
  <c r="P79" i="11" s="1"/>
  <c r="N80" i="11"/>
  <c r="O80" i="11" s="1"/>
  <c r="P80" i="11" s="1"/>
  <c r="N81" i="11"/>
  <c r="O81" i="11" s="1"/>
  <c r="P81" i="11" s="1"/>
  <c r="N82" i="11"/>
  <c r="O82" i="11" s="1"/>
  <c r="P82" i="11" s="1"/>
  <c r="N83" i="11"/>
  <c r="O83" i="11"/>
  <c r="P83" i="11" s="1"/>
  <c r="N84" i="11"/>
  <c r="O84" i="11" s="1"/>
  <c r="P84" i="11" s="1"/>
  <c r="N85" i="11"/>
  <c r="O85" i="11" s="1"/>
  <c r="P85" i="11" s="1"/>
  <c r="N86" i="11"/>
  <c r="O86" i="11" s="1"/>
  <c r="P86" i="11" s="1"/>
  <c r="N87" i="11"/>
  <c r="O87" i="11"/>
  <c r="P87" i="11" s="1"/>
  <c r="N88" i="11"/>
  <c r="O88" i="11" s="1"/>
  <c r="P88" i="11" s="1"/>
  <c r="N89" i="11"/>
  <c r="O89" i="11" s="1"/>
  <c r="P89" i="11" s="1"/>
  <c r="N90" i="11"/>
  <c r="O90" i="11" s="1"/>
  <c r="P90" i="11" s="1"/>
  <c r="N91" i="11"/>
  <c r="O91" i="11"/>
  <c r="P91" i="11" s="1"/>
  <c r="N92" i="11"/>
  <c r="O92" i="11" s="1"/>
  <c r="P92" i="11" s="1"/>
  <c r="N93" i="11"/>
  <c r="O93" i="11" s="1"/>
  <c r="P93" i="11" s="1"/>
  <c r="N94" i="11"/>
  <c r="O94" i="11" s="1"/>
  <c r="P94" i="11" s="1"/>
  <c r="N95" i="11"/>
  <c r="O95" i="11"/>
  <c r="P95" i="11" s="1"/>
  <c r="N96" i="11"/>
  <c r="O96" i="11" s="1"/>
  <c r="P96" i="11" s="1"/>
  <c r="N97" i="11"/>
  <c r="O97" i="11" s="1"/>
  <c r="P97" i="11" s="1"/>
  <c r="N98" i="11"/>
  <c r="O98" i="11" s="1"/>
  <c r="P98" i="11" s="1"/>
  <c r="N99" i="11"/>
  <c r="O99" i="11"/>
  <c r="P99" i="11" s="1"/>
  <c r="N100" i="11"/>
  <c r="O100" i="11" s="1"/>
  <c r="P100" i="11" s="1"/>
  <c r="N101" i="11"/>
  <c r="O101" i="11" s="1"/>
  <c r="P101" i="11" s="1"/>
  <c r="N102" i="11"/>
  <c r="O102" i="11" s="1"/>
  <c r="P102" i="11" s="1"/>
  <c r="N103" i="11"/>
  <c r="O103" i="11"/>
  <c r="P103" i="11" s="1"/>
  <c r="N104" i="11"/>
  <c r="O104" i="11" s="1"/>
  <c r="P104" i="11" s="1"/>
  <c r="N105" i="11"/>
  <c r="O105" i="11" s="1"/>
  <c r="P105" i="11" s="1"/>
  <c r="N106" i="11"/>
  <c r="O106" i="11" s="1"/>
  <c r="P106" i="11" s="1"/>
  <c r="N107" i="11"/>
  <c r="O107" i="11"/>
  <c r="P107" i="11" s="1"/>
  <c r="C68" i="8"/>
  <c r="C52" i="8"/>
  <c r="C36" i="8"/>
  <c r="C82" i="8"/>
  <c r="C22" i="8"/>
  <c r="C30" i="8"/>
  <c r="C38" i="8"/>
  <c r="C46" i="8"/>
  <c r="C54" i="8"/>
  <c r="C62" i="8"/>
  <c r="C70" i="8"/>
  <c r="C78" i="8"/>
  <c r="B26" i="8"/>
  <c r="B34" i="8"/>
  <c r="B42" i="8"/>
  <c r="B50" i="8"/>
  <c r="B58" i="8"/>
  <c r="B66" i="8"/>
  <c r="B74" i="8"/>
  <c r="B21" i="8"/>
  <c r="B82" i="8"/>
  <c r="C23" i="8"/>
  <c r="C31" i="8"/>
  <c r="C39" i="8"/>
  <c r="C47" i="8"/>
  <c r="C55" i="8"/>
  <c r="C63" i="8"/>
  <c r="C71" i="8"/>
  <c r="C79" i="8"/>
  <c r="B27" i="8"/>
  <c r="B35" i="8"/>
  <c r="B43" i="8"/>
  <c r="B51" i="8"/>
  <c r="B59" i="8"/>
  <c r="B67" i="8"/>
  <c r="B75" i="8"/>
  <c r="B22" i="8"/>
  <c r="C81" i="8"/>
  <c r="C80" i="8"/>
  <c r="C24" i="8"/>
  <c r="C32" i="8"/>
  <c r="C40" i="8"/>
  <c r="C48" i="8"/>
  <c r="C56" i="8"/>
  <c r="C64" i="8"/>
  <c r="C72" i="8"/>
  <c r="C83" i="8"/>
  <c r="B28" i="8"/>
  <c r="B36" i="8"/>
  <c r="B44" i="8"/>
  <c r="B52" i="8"/>
  <c r="B60" i="8"/>
  <c r="B68" i="8"/>
  <c r="B76" i="8"/>
  <c r="B23" i="8"/>
  <c r="C19" i="8"/>
  <c r="C27" i="8"/>
  <c r="C35" i="8"/>
  <c r="C43" i="8"/>
  <c r="C51" i="8"/>
  <c r="C59" i="8"/>
  <c r="C67" i="8"/>
  <c r="C75" i="8"/>
  <c r="B83" i="8"/>
  <c r="B31" i="8"/>
  <c r="B39" i="8"/>
  <c r="B47" i="8"/>
  <c r="B55" i="8"/>
  <c r="B63" i="8"/>
  <c r="B71" i="8"/>
  <c r="B79" i="8"/>
  <c r="B70" i="8"/>
  <c r="B54" i="8"/>
  <c r="B38" i="8"/>
  <c r="C66" i="8"/>
  <c r="C50" i="8"/>
  <c r="C34" i="8"/>
  <c r="B18" i="8"/>
  <c r="B69" i="8"/>
  <c r="B53" i="8"/>
  <c r="B37" i="8"/>
  <c r="C18" i="8"/>
  <c r="C65" i="8"/>
  <c r="C49" i="8"/>
  <c r="C33" i="8"/>
  <c r="B81" i="8"/>
  <c r="B80" i="8"/>
  <c r="F57" i="8"/>
  <c r="E51" i="8"/>
  <c r="E40" i="8"/>
  <c r="E37" i="8"/>
  <c r="E72" i="8"/>
  <c r="F24" i="8"/>
  <c r="F23" i="8"/>
  <c r="F41" i="8"/>
  <c r="E68" i="8"/>
  <c r="F62" i="8"/>
  <c r="E81" i="8"/>
  <c r="F40" i="8"/>
  <c r="E82" i="8"/>
  <c r="E27" i="8"/>
  <c r="E45" i="8"/>
  <c r="E57" i="8"/>
  <c r="E38" i="8"/>
  <c r="E50" i="8"/>
  <c r="E77" i="8"/>
  <c r="E71" i="8"/>
  <c r="E30" i="8"/>
  <c r="E73" i="8"/>
  <c r="F52" i="8"/>
  <c r="E43" i="8"/>
  <c r="F70" i="8"/>
  <c r="E62" i="8"/>
  <c r="E28" i="8"/>
  <c r="F53" i="8"/>
  <c r="F69" i="8"/>
  <c r="E48" i="8"/>
  <c r="E31" i="8"/>
  <c r="E24" i="8"/>
  <c r="E79" i="8"/>
  <c r="E34" i="8"/>
  <c r="E41" i="8"/>
  <c r="F42" i="8"/>
  <c r="E18" i="8"/>
  <c r="F83" i="8"/>
  <c r="E22" i="8"/>
  <c r="E66" i="8"/>
  <c r="F19" i="8"/>
  <c r="F71" i="8"/>
  <c r="E32" i="8"/>
  <c r="E39" i="8"/>
  <c r="E42" i="8"/>
  <c r="F37" i="8"/>
  <c r="E75" i="8"/>
  <c r="F67" i="8"/>
  <c r="F47" i="8"/>
  <c r="F61" i="8"/>
  <c r="F68" i="8"/>
  <c r="F22" i="8"/>
  <c r="E29" i="8"/>
  <c r="E19" i="8"/>
  <c r="F56" i="8"/>
  <c r="F34" i="8"/>
  <c r="F82" i="8"/>
  <c r="F50" i="8"/>
  <c r="E35" i="8"/>
  <c r="F79" i="8"/>
  <c r="E80" i="8"/>
  <c r="E26" i="8"/>
  <c r="F49" i="8"/>
  <c r="E20" i="8"/>
  <c r="F51" i="8"/>
  <c r="F74" i="8"/>
  <c r="F25" i="8"/>
  <c r="E25" i="8"/>
  <c r="F54" i="8"/>
  <c r="E36" i="8"/>
  <c r="F21" i="8"/>
  <c r="E55" i="8"/>
  <c r="F80" i="8"/>
  <c r="F31" i="8"/>
  <c r="F36" i="8"/>
  <c r="F32" i="8"/>
  <c r="E44" i="8"/>
  <c r="F18" i="8"/>
  <c r="F63" i="8"/>
  <c r="F20" i="8"/>
  <c r="F33" i="8"/>
  <c r="E49" i="8"/>
  <c r="F66" i="8"/>
  <c r="F76" i="8"/>
  <c r="E47" i="8"/>
  <c r="F73" i="8"/>
  <c r="E83" i="8"/>
  <c r="E52" i="8"/>
  <c r="E70" i="8"/>
  <c r="F44" i="8"/>
  <c r="E67" i="8"/>
  <c r="F77" i="8"/>
  <c r="E69" i="8"/>
  <c r="F30" i="8"/>
  <c r="E60" i="8"/>
  <c r="F59" i="8"/>
  <c r="F28" i="8"/>
  <c r="E74" i="8"/>
  <c r="E61" i="8"/>
  <c r="F55" i="8"/>
  <c r="E63" i="8"/>
  <c r="F81" i="8"/>
  <c r="F64" i="8"/>
  <c r="F58" i="8"/>
  <c r="E64" i="8"/>
  <c r="E58" i="8"/>
  <c r="F78" i="8"/>
  <c r="F35" i="8"/>
  <c r="E54" i="8"/>
  <c r="E33" i="8"/>
  <c r="F29" i="8"/>
  <c r="F27" i="8"/>
  <c r="F26" i="8"/>
  <c r="E56" i="8"/>
  <c r="F48" i="8"/>
  <c r="E53" i="8"/>
  <c r="E76" i="8"/>
  <c r="F38" i="8"/>
  <c r="F43" i="8"/>
  <c r="E21" i="8"/>
  <c r="F72" i="8"/>
  <c r="E46" i="8"/>
  <c r="F60" i="8"/>
  <c r="E59" i="8"/>
  <c r="E65" i="8"/>
  <c r="F45" i="8"/>
  <c r="F65" i="8"/>
  <c r="F39" i="8"/>
  <c r="E23" i="8"/>
  <c r="F75" i="8"/>
  <c r="F46" i="8"/>
  <c r="E78" i="8"/>
  <c r="B20" i="8" l="1"/>
  <c r="B73" i="8"/>
  <c r="B62" i="8"/>
  <c r="B49" i="8"/>
  <c r="B41" i="8"/>
  <c r="B30" i="8"/>
  <c r="C77" i="8"/>
  <c r="C69" i="8"/>
  <c r="C57" i="8"/>
  <c r="C42" i="8"/>
  <c r="C28" i="8"/>
  <c r="B19" i="8"/>
  <c r="B72" i="8"/>
  <c r="B61" i="8"/>
  <c r="B48" i="8"/>
  <c r="B40" i="8"/>
  <c r="B29" i="8"/>
  <c r="C76" i="8"/>
  <c r="C61" i="8"/>
  <c r="C53" i="8"/>
  <c r="C41" i="8"/>
  <c r="C26" i="8"/>
  <c r="C20" i="8"/>
  <c r="B78" i="8"/>
  <c r="B65" i="8"/>
  <c r="B57" i="8"/>
  <c r="B46" i="8"/>
  <c r="B33" i="8"/>
  <c r="B25" i="8"/>
  <c r="C74" i="8"/>
  <c r="C60" i="8"/>
  <c r="C45" i="8"/>
  <c r="C37" i="8"/>
  <c r="C25" i="8"/>
  <c r="B77" i="8"/>
  <c r="B64" i="8"/>
  <c r="B56" i="8"/>
  <c r="B45" i="8"/>
  <c r="B32" i="8"/>
  <c r="B24" i="8"/>
  <c r="C73" i="8"/>
  <c r="C58" i="8"/>
  <c r="C44" i="8"/>
  <c r="C29" i="8"/>
</calcChain>
</file>

<file path=xl/sharedStrings.xml><?xml version="1.0" encoding="utf-8"?>
<sst xmlns="http://schemas.openxmlformats.org/spreadsheetml/2006/main" count="3929" uniqueCount="252">
  <si>
    <t>ARS</t>
  </si>
  <si>
    <t>AUD</t>
  </si>
  <si>
    <t>GBP</t>
  </si>
  <si>
    <t>BGN</t>
  </si>
  <si>
    <t>CNY</t>
  </si>
  <si>
    <t>HRK</t>
  </si>
  <si>
    <t>CZK</t>
  </si>
  <si>
    <t>DKK</t>
  </si>
  <si>
    <t>HKD</t>
  </si>
  <si>
    <t>HUF</t>
  </si>
  <si>
    <t>ILS</t>
  </si>
  <si>
    <t>ANG</t>
  </si>
  <si>
    <t>RON</t>
  </si>
  <si>
    <t>TRY</t>
  </si>
  <si>
    <t>PLN</t>
  </si>
  <si>
    <t>RUB</t>
  </si>
  <si>
    <t>ZAR</t>
  </si>
  <si>
    <t>CHF</t>
  </si>
  <si>
    <t>USD</t>
  </si>
  <si>
    <t>AED</t>
  </si>
  <si>
    <t>UAH</t>
  </si>
  <si>
    <t>ISO code</t>
  </si>
  <si>
    <t>Netherlands Antilles</t>
  </si>
  <si>
    <t>Country</t>
  </si>
  <si>
    <t>Argentina</t>
  </si>
  <si>
    <t>Switzerland</t>
  </si>
  <si>
    <t>Turkey</t>
  </si>
  <si>
    <t>USA</t>
  </si>
  <si>
    <t>South Africa</t>
  </si>
  <si>
    <t>Romania</t>
  </si>
  <si>
    <t>Poland</t>
  </si>
  <si>
    <t>Hungary</t>
  </si>
  <si>
    <t>Hong Kong</t>
  </si>
  <si>
    <t>Great Britain</t>
  </si>
  <si>
    <t>Denmark</t>
  </si>
  <si>
    <t>Czech Republic</t>
  </si>
  <si>
    <t>All currencies quoted against the euro</t>
  </si>
  <si>
    <t>China</t>
  </si>
  <si>
    <t>Serbia</t>
  </si>
  <si>
    <t>Russia</t>
  </si>
  <si>
    <t>Ukraine</t>
  </si>
  <si>
    <t>Israel</t>
  </si>
  <si>
    <t>Croatia</t>
  </si>
  <si>
    <t>Australia</t>
  </si>
  <si>
    <t>United Arab Emirates</t>
  </si>
  <si>
    <t>Bulgaria 1)</t>
  </si>
  <si>
    <t>1) BGN is pegged to the EUR</t>
  </si>
  <si>
    <t>Peru</t>
  </si>
  <si>
    <t>Bolivia</t>
  </si>
  <si>
    <t>BOB</t>
  </si>
  <si>
    <t>Brazil</t>
  </si>
  <si>
    <t>BRL</t>
  </si>
  <si>
    <t>CLP</t>
  </si>
  <si>
    <t>Colombia</t>
  </si>
  <si>
    <t>COP</t>
  </si>
  <si>
    <t>Mexico</t>
  </si>
  <si>
    <t>MXN</t>
  </si>
  <si>
    <t>PEN</t>
  </si>
  <si>
    <t>Norway</t>
  </si>
  <si>
    <t>NOK</t>
  </si>
  <si>
    <t>Sweden</t>
  </si>
  <si>
    <t>SEK</t>
  </si>
  <si>
    <t>Paraguay</t>
  </si>
  <si>
    <t>PYG</t>
  </si>
  <si>
    <t>Uruguay</t>
  </si>
  <si>
    <t>UYU</t>
  </si>
  <si>
    <t>Costa Rica</t>
  </si>
  <si>
    <t>CRC</t>
  </si>
  <si>
    <t>Singapore</t>
  </si>
  <si>
    <t>SGD</t>
  </si>
  <si>
    <t>Chile</t>
  </si>
  <si>
    <t>DOP</t>
  </si>
  <si>
    <t>SVC</t>
  </si>
  <si>
    <t>GTQ</t>
  </si>
  <si>
    <t>HNL</t>
  </si>
  <si>
    <t>NIO</t>
  </si>
  <si>
    <t>PAB</t>
  </si>
  <si>
    <t>Dominican Republic</t>
  </si>
  <si>
    <t>El Salvador</t>
  </si>
  <si>
    <t>Guatemala</t>
  </si>
  <si>
    <t>Honduras</t>
  </si>
  <si>
    <t>Nicaragua</t>
  </si>
  <si>
    <t>Panama</t>
  </si>
  <si>
    <t>RSD</t>
  </si>
  <si>
    <t>JPY</t>
  </si>
  <si>
    <t>KES</t>
  </si>
  <si>
    <t>KRW</t>
  </si>
  <si>
    <t>Japanese Yen</t>
  </si>
  <si>
    <t>Kenyan Shilling</t>
  </si>
  <si>
    <t>South Korean Won</t>
  </si>
  <si>
    <t>Thai Bath</t>
  </si>
  <si>
    <t>THB</t>
  </si>
  <si>
    <t>Thailand/Thai Bath</t>
  </si>
  <si>
    <t>Venezuela</t>
  </si>
  <si>
    <t>EGP</t>
  </si>
  <si>
    <t>IDR</t>
  </si>
  <si>
    <t>KZT</t>
  </si>
  <si>
    <t>Egypt</t>
  </si>
  <si>
    <t>Indonesia</t>
  </si>
  <si>
    <t>Indian Rupee</t>
  </si>
  <si>
    <t>INR</t>
  </si>
  <si>
    <t>Malaysian Ringgit</t>
  </si>
  <si>
    <t>MYR</t>
  </si>
  <si>
    <t>TWD</t>
  </si>
  <si>
    <t>Bahraini Dollar</t>
  </si>
  <si>
    <t>BHD</t>
  </si>
  <si>
    <t>Vietnam</t>
  </si>
  <si>
    <t>VND</t>
  </si>
  <si>
    <t>Saudi Riyal</t>
  </si>
  <si>
    <t>SAR</t>
  </si>
  <si>
    <t>Nigerian Naira</t>
  </si>
  <si>
    <t>NGN</t>
  </si>
  <si>
    <t>Pakistan Rupee</t>
  </si>
  <si>
    <t>PKR</t>
  </si>
  <si>
    <t>Sri Lanka Rupee</t>
  </si>
  <si>
    <t>LKR</t>
  </si>
  <si>
    <t>Vietnamese Dong</t>
  </si>
  <si>
    <t>Latvian Lats</t>
  </si>
  <si>
    <t>LVL</t>
  </si>
  <si>
    <t>Lithuanian Litas</t>
  </si>
  <si>
    <t>LTL</t>
  </si>
  <si>
    <t>Estonian Kroon</t>
  </si>
  <si>
    <t>EEK</t>
  </si>
  <si>
    <t>New Zealand</t>
  </si>
  <si>
    <t>NZD</t>
  </si>
  <si>
    <t>VEF</t>
  </si>
  <si>
    <t>Kazakhstan</t>
  </si>
  <si>
    <t>Jamaican Dollar</t>
  </si>
  <si>
    <t>JMD</t>
  </si>
  <si>
    <t>Taiwan Dollar</t>
  </si>
  <si>
    <t>ISO Code</t>
  </si>
  <si>
    <t>Closing</t>
  </si>
  <si>
    <t>YTD Average</t>
  </si>
  <si>
    <t>Hyperion upload</t>
  </si>
  <si>
    <t>AVGRATE</t>
  </si>
  <si>
    <t>CLORATE</t>
  </si>
  <si>
    <t>VEB</t>
  </si>
  <si>
    <t>Months</t>
  </si>
  <si>
    <t>Applications</t>
  </si>
  <si>
    <t>Scenario's</t>
  </si>
  <si>
    <t>Feb</t>
  </si>
  <si>
    <t>Jan</t>
  </si>
  <si>
    <t>Actual</t>
  </si>
  <si>
    <t>Mar</t>
  </si>
  <si>
    <t>Apr</t>
  </si>
  <si>
    <t>&lt;Scenario view&gt;</t>
  </si>
  <si>
    <t>May</t>
  </si>
  <si>
    <t>[None]</t>
  </si>
  <si>
    <t>Jun</t>
  </si>
  <si>
    <t>&lt;Entity Currency&gt;</t>
  </si>
  <si>
    <t>Jul</t>
  </si>
  <si>
    <t>EUR</t>
  </si>
  <si>
    <t>Aug</t>
  </si>
  <si>
    <t>Sep</t>
  </si>
  <si>
    <t>Nov</t>
  </si>
  <si>
    <t>[ICP None]</t>
  </si>
  <si>
    <t>Dec</t>
  </si>
  <si>
    <t>Year</t>
  </si>
  <si>
    <t>Oct</t>
  </si>
  <si>
    <t>Application</t>
  </si>
  <si>
    <t>Period</t>
  </si>
  <si>
    <t>Scenario</t>
  </si>
  <si>
    <t xml:space="preserve"> &lt;-- choose</t>
  </si>
  <si>
    <t>Choose Settings</t>
  </si>
  <si>
    <t>HYPERION LOAD SECTION</t>
  </si>
  <si>
    <t>PHP</t>
  </si>
  <si>
    <t>Philippines</t>
  </si>
  <si>
    <t>Canadian Dollar</t>
  </si>
  <si>
    <t>CAD</t>
  </si>
  <si>
    <t>moved to EUR</t>
  </si>
  <si>
    <t>YTD 31 January</t>
  </si>
  <si>
    <t>!DATA</t>
  </si>
  <si>
    <t xml:space="preserve"> YTD</t>
  </si>
  <si>
    <t xml:space="preserve"> [None]</t>
  </si>
  <si>
    <t xml:space="preserve"> AvgRate</t>
  </si>
  <si>
    <t xml:space="preserve"> [ICP None]</t>
  </si>
  <si>
    <t xml:space="preserve"> EUR</t>
  </si>
  <si>
    <t xml:space="preserve"> ANG</t>
  </si>
  <si>
    <t xml:space="preserve"> BRL</t>
  </si>
  <si>
    <t xml:space="preserve"> BGN</t>
  </si>
  <si>
    <t xml:space="preserve"> CHF</t>
  </si>
  <si>
    <t xml:space="preserve"> CZK</t>
  </si>
  <si>
    <t xml:space="preserve"> DKK</t>
  </si>
  <si>
    <t xml:space="preserve"> GBP</t>
  </si>
  <si>
    <t xml:space="preserve"> HRK</t>
  </si>
  <si>
    <t xml:space="preserve"> HUF</t>
  </si>
  <si>
    <t xml:space="preserve"> PLN</t>
  </si>
  <si>
    <t xml:space="preserve"> USD</t>
  </si>
  <si>
    <t xml:space="preserve"> ZAR</t>
  </si>
  <si>
    <t xml:space="preserve"> TRY</t>
  </si>
  <si>
    <t xml:space="preserve"> RUB</t>
  </si>
  <si>
    <t xml:space="preserve"> ARS</t>
  </si>
  <si>
    <t xml:space="preserve"> CNY</t>
  </si>
  <si>
    <t xml:space="preserve"> HKD</t>
  </si>
  <si>
    <t xml:space="preserve"> ILS</t>
  </si>
  <si>
    <t xml:space="preserve"> UAH</t>
  </si>
  <si>
    <t xml:space="preserve"> AED</t>
  </si>
  <si>
    <t xml:space="preserve"> AUD</t>
  </si>
  <si>
    <t xml:space="preserve"> RON</t>
  </si>
  <si>
    <t xml:space="preserve"> KES</t>
  </si>
  <si>
    <t xml:space="preserve"> JPY</t>
  </si>
  <si>
    <t xml:space="preserve"> SGD</t>
  </si>
  <si>
    <t xml:space="preserve"> KRW</t>
  </si>
  <si>
    <t xml:space="preserve"> THB</t>
  </si>
  <si>
    <t xml:space="preserve"> NOK</t>
  </si>
  <si>
    <t xml:space="preserve"> SEK</t>
  </si>
  <si>
    <t xml:space="preserve"> UYU</t>
  </si>
  <si>
    <t xml:space="preserve"> DOP</t>
  </si>
  <si>
    <t xml:space="preserve"> GTQ</t>
  </si>
  <si>
    <t xml:space="preserve"> HNL</t>
  </si>
  <si>
    <t xml:space="preserve"> NIO</t>
  </si>
  <si>
    <t xml:space="preserve"> PAB</t>
  </si>
  <si>
    <t xml:space="preserve"> SVC</t>
  </si>
  <si>
    <t xml:space="preserve"> BOB</t>
  </si>
  <si>
    <t xml:space="preserve"> CLP</t>
  </si>
  <si>
    <t xml:space="preserve"> COP</t>
  </si>
  <si>
    <t xml:space="preserve"> MXN</t>
  </si>
  <si>
    <t xml:space="preserve"> PEN</t>
  </si>
  <si>
    <t xml:space="preserve"> PYG</t>
  </si>
  <si>
    <t xml:space="preserve"> CRC</t>
  </si>
  <si>
    <t xml:space="preserve"> MYR</t>
  </si>
  <si>
    <t xml:space="preserve"> INR</t>
  </si>
  <si>
    <t xml:space="preserve"> IDR</t>
  </si>
  <si>
    <t xml:space="preserve"> TWD</t>
  </si>
  <si>
    <t xml:space="preserve"> KZT</t>
  </si>
  <si>
    <t xml:space="preserve"> LTL</t>
  </si>
  <si>
    <t xml:space="preserve"> LVL</t>
  </si>
  <si>
    <t xml:space="preserve"> RSD</t>
  </si>
  <si>
    <t xml:space="preserve"> NZD</t>
  </si>
  <si>
    <t xml:space="preserve"> PHP</t>
  </si>
  <si>
    <t xml:space="preserve"> CloRate</t>
  </si>
  <si>
    <t>Budget_base</t>
  </si>
  <si>
    <t xml:space="preserve"> Jan</t>
  </si>
  <si>
    <t xml:space="preserve"> AWG</t>
  </si>
  <si>
    <t>AWG</t>
  </si>
  <si>
    <t>Closing FX rates</t>
  </si>
  <si>
    <t>TMFLIVE</t>
  </si>
  <si>
    <t>*</t>
  </si>
  <si>
    <t>YTD 30 December</t>
  </si>
  <si>
    <t>31.12.2013</t>
  </si>
  <si>
    <t>31.01.2014</t>
  </si>
  <si>
    <t>28.02.2014</t>
  </si>
  <si>
    <t>YTD 28 February</t>
  </si>
  <si>
    <t>31.03.2014</t>
  </si>
  <si>
    <t>YTD 31 March</t>
  </si>
  <si>
    <t>PriorYR_CurrRate</t>
  </si>
  <si>
    <t>Actual_budget</t>
  </si>
  <si>
    <t>Budget_Rev_Actual</t>
  </si>
  <si>
    <t>Budget_base_Actual</t>
  </si>
  <si>
    <t>Forecast_Actual</t>
  </si>
  <si>
    <t>30.04.2014</t>
  </si>
  <si>
    <t>YTD 30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</si>
</sst>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99" formatCode="0.00000"/>
    <numFmt numFmtId="207" formatCode="#,##0.00000"/>
    <numFmt numFmtId="212" formatCode="0.000000000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2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0" xfId="0" applyFill="1" applyBorder="1"/>
    <xf numFmtId="0" fontId="0" fillId="0" borderId="11" xfId="0" applyFill="1" applyBorder="1"/>
    <xf numFmtId="0" fontId="0" fillId="24" borderId="0" xfId="0" applyFill="1"/>
    <xf numFmtId="0" fontId="0" fillId="0" borderId="0" xfId="0" applyFill="1"/>
    <xf numFmtId="0" fontId="2" fillId="24" borderId="0" xfId="0" applyFont="1" applyFill="1"/>
    <xf numFmtId="0" fontId="4" fillId="24" borderId="0" xfId="0" applyFont="1" applyFill="1"/>
    <xf numFmtId="0" fontId="4" fillId="24" borderId="12" xfId="0" applyFont="1" applyFill="1" applyBorder="1" applyAlignment="1">
      <alignment horizontal="left"/>
    </xf>
    <xf numFmtId="0" fontId="4" fillId="24" borderId="13" xfId="0" applyFont="1" applyFill="1" applyBorder="1" applyAlignment="1">
      <alignment horizontal="left"/>
    </xf>
    <xf numFmtId="0" fontId="4" fillId="24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207" fontId="4" fillId="25" borderId="12" xfId="109" applyNumberFormat="1" applyFont="1" applyFill="1" applyBorder="1"/>
    <xf numFmtId="212" fontId="0" fillId="26" borderId="15" xfId="0" applyNumberFormat="1" applyFill="1" applyBorder="1"/>
    <xf numFmtId="199" fontId="0" fillId="26" borderId="12" xfId="0" applyNumberFormat="1" applyFill="1" applyBorder="1"/>
    <xf numFmtId="0" fontId="2" fillId="27" borderId="18" xfId="0" applyFont="1" applyFill="1" applyBorder="1"/>
    <xf numFmtId="0" fontId="2" fillId="24" borderId="0" xfId="0" applyFont="1" applyFill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4" fillId="0" borderId="11" xfId="0" applyFont="1" applyFill="1" applyBorder="1"/>
    <xf numFmtId="0" fontId="4" fillId="0" borderId="10" xfId="0" applyFont="1" applyFill="1" applyBorder="1"/>
    <xf numFmtId="0" fontId="0" fillId="0" borderId="10" xfId="0" applyFill="1" applyBorder="1" applyAlignment="1"/>
    <xf numFmtId="0" fontId="0" fillId="0" borderId="23" xfId="0" applyFill="1" applyBorder="1"/>
    <xf numFmtId="0" fontId="2" fillId="0" borderId="24" xfId="0" applyFont="1" applyFill="1" applyBorder="1"/>
    <xf numFmtId="0" fontId="0" fillId="0" borderId="24" xfId="0" applyFill="1" applyBorder="1"/>
    <xf numFmtId="0" fontId="0" fillId="0" borderId="25" xfId="0" applyFill="1" applyBorder="1"/>
    <xf numFmtId="0" fontId="6" fillId="0" borderId="26" xfId="0" applyFont="1" applyFill="1" applyBorder="1"/>
    <xf numFmtId="0" fontId="2" fillId="0" borderId="27" xfId="0" applyFont="1" applyFill="1" applyBorder="1"/>
    <xf numFmtId="0" fontId="2" fillId="0" borderId="25" xfId="0" applyFont="1" applyFill="1" applyBorder="1"/>
    <xf numFmtId="0" fontId="0" fillId="0" borderId="19" xfId="0" applyBorder="1"/>
    <xf numFmtId="0" fontId="0" fillId="0" borderId="28" xfId="0" applyBorder="1"/>
    <xf numFmtId="0" fontId="0" fillId="0" borderId="18" xfId="0" applyBorder="1"/>
    <xf numFmtId="0" fontId="0" fillId="0" borderId="29" xfId="0" applyFill="1" applyBorder="1"/>
    <xf numFmtId="0" fontId="0" fillId="0" borderId="30" xfId="0" applyFill="1" applyBorder="1"/>
    <xf numFmtId="0" fontId="4" fillId="0" borderId="30" xfId="0" applyFont="1" applyFill="1" applyBorder="1"/>
    <xf numFmtId="0" fontId="0" fillId="0" borderId="30" xfId="0" applyFill="1" applyBorder="1" applyAlignment="1"/>
    <xf numFmtId="0" fontId="3" fillId="0" borderId="26" xfId="0" applyFont="1" applyFill="1" applyBorder="1"/>
    <xf numFmtId="0" fontId="2" fillId="0" borderId="26" xfId="0" applyFont="1" applyFill="1" applyBorder="1"/>
    <xf numFmtId="0" fontId="0" fillId="0" borderId="15" xfId="0" applyBorder="1"/>
    <xf numFmtId="0" fontId="0" fillId="0" borderId="17" xfId="0" applyBorder="1"/>
    <xf numFmtId="0" fontId="2" fillId="0" borderId="31" xfId="0" applyFont="1" applyFill="1" applyBorder="1"/>
    <xf numFmtId="0" fontId="2" fillId="0" borderId="14" xfId="0" applyFont="1" applyBorder="1"/>
    <xf numFmtId="0" fontId="0" fillId="0" borderId="26" xfId="0" applyFill="1" applyBorder="1"/>
    <xf numFmtId="0" fontId="0" fillId="0" borderId="0" xfId="0" applyBorder="1"/>
    <xf numFmtId="0" fontId="2" fillId="0" borderId="18" xfId="0" applyFont="1" applyBorder="1" applyAlignment="1">
      <alignment wrapText="1"/>
    </xf>
    <xf numFmtId="207" fontId="8" fillId="0" borderId="0" xfId="109" applyNumberFormat="1" applyFont="1"/>
    <xf numFmtId="207" fontId="8" fillId="0" borderId="0" xfId="109" applyNumberFormat="1" applyFont="1" applyAlignment="1">
      <alignment horizontal="right"/>
    </xf>
    <xf numFmtId="207" fontId="8" fillId="0" borderId="0" xfId="109" applyNumberFormat="1" applyFont="1" applyFill="1"/>
    <xf numFmtId="207" fontId="8" fillId="0" borderId="0" xfId="109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207" fontId="8" fillId="0" borderId="0" xfId="164" applyNumberFormat="1" applyFont="1" applyBorder="1"/>
    <xf numFmtId="207" fontId="8" fillId="0" borderId="0" xfId="172" applyNumberFormat="1" applyFont="1" applyBorder="1"/>
    <xf numFmtId="207" fontId="8" fillId="0" borderId="0" xfId="180" applyNumberFormat="1" applyFont="1" applyBorder="1"/>
    <xf numFmtId="207" fontId="8" fillId="0" borderId="0" xfId="188" applyNumberFormat="1" applyFont="1" applyBorder="1"/>
    <xf numFmtId="207" fontId="8" fillId="0" borderId="0" xfId="196" applyNumberFormat="1" applyFont="1" applyBorder="1"/>
    <xf numFmtId="207" fontId="8" fillId="0" borderId="0" xfId="204" applyNumberFormat="1" applyFont="1" applyBorder="1"/>
    <xf numFmtId="207" fontId="8" fillId="0" borderId="0" xfId="109" applyNumberFormat="1" applyFont="1" applyBorder="1"/>
    <xf numFmtId="207" fontId="8" fillId="0" borderId="0" xfId="159" applyNumberFormat="1" applyFont="1" applyFill="1" applyBorder="1"/>
    <xf numFmtId="207" fontId="8" fillId="0" borderId="0" xfId="166" applyNumberFormat="1" applyFont="1" applyBorder="1"/>
    <xf numFmtId="207" fontId="8" fillId="0" borderId="0" xfId="174" applyNumberFormat="1" applyFont="1" applyBorder="1"/>
    <xf numFmtId="207" fontId="8" fillId="0" borderId="0" xfId="182" applyNumberFormat="1" applyFont="1" applyBorder="1"/>
    <xf numFmtId="207" fontId="8" fillId="0" borderId="0" xfId="190" applyNumberFormat="1" applyFont="1" applyBorder="1"/>
    <xf numFmtId="207" fontId="8" fillId="0" borderId="0" xfId="198" applyNumberFormat="1" applyFont="1" applyBorder="1"/>
    <xf numFmtId="207" fontId="8" fillId="0" borderId="0" xfId="206" applyNumberFormat="1" applyFont="1" applyBorder="1"/>
    <xf numFmtId="207" fontId="8" fillId="0" borderId="0" xfId="166" applyNumberFormat="1" applyFont="1" applyBorder="1" applyAlignment="1">
      <alignment horizontal="right"/>
    </xf>
    <xf numFmtId="207" fontId="8" fillId="0" borderId="0" xfId="174" applyNumberFormat="1" applyFont="1" applyBorder="1" applyAlignment="1">
      <alignment horizontal="right"/>
    </xf>
    <xf numFmtId="207" fontId="8" fillId="0" borderId="0" xfId="182" applyNumberFormat="1" applyFont="1" applyBorder="1" applyAlignment="1">
      <alignment horizontal="right"/>
    </xf>
    <xf numFmtId="207" fontId="8" fillId="0" borderId="0" xfId="190" applyNumberFormat="1" applyFont="1" applyBorder="1" applyAlignment="1">
      <alignment horizontal="right"/>
    </xf>
    <xf numFmtId="207" fontId="8" fillId="0" borderId="0" xfId="198" applyNumberFormat="1" applyFont="1" applyBorder="1" applyAlignment="1">
      <alignment horizontal="right"/>
    </xf>
    <xf numFmtId="207" fontId="8" fillId="0" borderId="0" xfId="206" applyNumberFormat="1" applyFont="1" applyBorder="1" applyAlignment="1">
      <alignment horizontal="right"/>
    </xf>
    <xf numFmtId="207" fontId="8" fillId="0" borderId="0" xfId="109" applyNumberFormat="1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207" fontId="8" fillId="0" borderId="0" xfId="168" applyNumberFormat="1" applyFont="1" applyBorder="1"/>
    <xf numFmtId="207" fontId="8" fillId="0" borderId="0" xfId="176" applyNumberFormat="1" applyFont="1" applyBorder="1"/>
    <xf numFmtId="207" fontId="8" fillId="0" borderId="0" xfId="184" applyNumberFormat="1" applyFont="1" applyBorder="1"/>
    <xf numFmtId="207" fontId="8" fillId="0" borderId="0" xfId="192" applyNumberFormat="1" applyFont="1" applyBorder="1"/>
    <xf numFmtId="207" fontId="8" fillId="0" borderId="0" xfId="200" applyNumberFormat="1" applyFont="1" applyBorder="1"/>
    <xf numFmtId="207" fontId="8" fillId="0" borderId="0" xfId="208" applyNumberFormat="1" applyFont="1" applyBorder="1"/>
    <xf numFmtId="207" fontId="8" fillId="0" borderId="0" xfId="161" applyNumberFormat="1" applyFont="1" applyFill="1" applyBorder="1"/>
    <xf numFmtId="207" fontId="8" fillId="0" borderId="0" xfId="170" applyNumberFormat="1" applyFont="1" applyBorder="1"/>
    <xf numFmtId="207" fontId="8" fillId="0" borderId="0" xfId="178" applyNumberFormat="1" applyFont="1" applyBorder="1"/>
    <xf numFmtId="207" fontId="8" fillId="0" borderId="0" xfId="186" applyNumberFormat="1" applyFont="1" applyBorder="1"/>
    <xf numFmtId="207" fontId="8" fillId="0" borderId="0" xfId="194" applyNumberFormat="1" applyFont="1" applyBorder="1"/>
    <xf numFmtId="207" fontId="8" fillId="0" borderId="0" xfId="202" applyNumberFormat="1" applyFont="1" applyBorder="1"/>
    <xf numFmtId="207" fontId="8" fillId="0" borderId="0" xfId="210" applyNumberFormat="1" applyFont="1" applyBorder="1"/>
    <xf numFmtId="207" fontId="8" fillId="0" borderId="0" xfId="170" applyNumberFormat="1" applyFont="1" applyBorder="1" applyAlignment="1">
      <alignment horizontal="right"/>
    </xf>
    <xf numFmtId="207" fontId="8" fillId="0" borderId="0" xfId="178" applyNumberFormat="1" applyFont="1" applyBorder="1" applyAlignment="1">
      <alignment horizontal="right"/>
    </xf>
    <xf numFmtId="207" fontId="8" fillId="0" borderId="0" xfId="186" applyNumberFormat="1" applyFont="1" applyBorder="1" applyAlignment="1">
      <alignment horizontal="right"/>
    </xf>
    <xf numFmtId="207" fontId="8" fillId="0" borderId="0" xfId="194" applyNumberFormat="1" applyFont="1" applyBorder="1" applyAlignment="1">
      <alignment horizontal="right"/>
    </xf>
    <xf numFmtId="207" fontId="8" fillId="0" borderId="0" xfId="202" applyNumberFormat="1" applyFont="1" applyBorder="1" applyAlignment="1">
      <alignment horizontal="right"/>
    </xf>
    <xf numFmtId="207" fontId="8" fillId="0" borderId="0" xfId="210" applyNumberFormat="1" applyFont="1" applyBorder="1" applyAlignment="1">
      <alignment horizontal="right"/>
    </xf>
    <xf numFmtId="0" fontId="0" fillId="0" borderId="12" xfId="0" applyBorder="1"/>
    <xf numFmtId="0" fontId="0" fillId="0" borderId="14" xfId="0" applyBorder="1"/>
    <xf numFmtId="207" fontId="8" fillId="0" borderId="13" xfId="109" applyNumberFormat="1" applyFont="1" applyFill="1" applyBorder="1"/>
    <xf numFmtId="207" fontId="8" fillId="0" borderId="13" xfId="212" applyNumberFormat="1" applyFont="1" applyBorder="1" applyAlignment="1">
      <alignment horizontal="right"/>
    </xf>
    <xf numFmtId="207" fontId="8" fillId="0" borderId="14" xfId="212" applyNumberFormat="1" applyFont="1" applyBorder="1"/>
    <xf numFmtId="0" fontId="2" fillId="0" borderId="26" xfId="0" applyFont="1" applyBorder="1" applyAlignment="1">
      <alignment wrapText="1"/>
    </xf>
    <xf numFmtId="207" fontId="8" fillId="0" borderId="13" xfId="212" applyNumberFormat="1" applyFont="1" applyBorder="1"/>
    <xf numFmtId="0" fontId="0" fillId="28" borderId="18" xfId="0" applyFill="1" applyBorder="1"/>
    <xf numFmtId="0" fontId="2" fillId="28" borderId="14" xfId="0" applyFont="1" applyFill="1" applyBorder="1"/>
    <xf numFmtId="0" fontId="0" fillId="28" borderId="12" xfId="0" applyFill="1" applyBorder="1"/>
    <xf numFmtId="0" fontId="0" fillId="28" borderId="14" xfId="0" applyFill="1" applyBorder="1"/>
    <xf numFmtId="0" fontId="2" fillId="28" borderId="18" xfId="0" applyFont="1" applyFill="1" applyBorder="1" applyAlignment="1">
      <alignment wrapText="1"/>
    </xf>
    <xf numFmtId="0" fontId="0" fillId="28" borderId="0" xfId="0" applyFill="1"/>
    <xf numFmtId="207" fontId="8" fillId="0" borderId="0" xfId="110" applyNumberFormat="1" applyFont="1"/>
    <xf numFmtId="207" fontId="8" fillId="29" borderId="0" xfId="110" applyNumberFormat="1" applyFont="1" applyFill="1"/>
    <xf numFmtId="207" fontId="8" fillId="0" borderId="0" xfId="110" applyNumberFormat="1" applyFont="1" applyAlignment="1">
      <alignment horizontal="right"/>
    </xf>
    <xf numFmtId="0" fontId="0" fillId="0" borderId="18" xfId="0" applyFill="1" applyBorder="1"/>
    <xf numFmtId="207" fontId="8" fillId="0" borderId="0" xfId="110" applyNumberFormat="1" applyFont="1" applyFill="1"/>
    <xf numFmtId="207" fontId="8" fillId="0" borderId="12" xfId="212" applyNumberFormat="1" applyFont="1" applyBorder="1"/>
    <xf numFmtId="207" fontId="8" fillId="29" borderId="13" xfId="212" applyNumberFormat="1" applyFont="1" applyFill="1" applyBorder="1"/>
    <xf numFmtId="207" fontId="8" fillId="0" borderId="13" xfId="212" applyNumberFormat="1" applyFont="1" applyFill="1" applyBorder="1"/>
  </cellXfs>
  <cellStyles count="312">
    <cellStyle name="20% - Accent1 2" xfId="1"/>
    <cellStyle name="20% - Accent1 2 2" xfId="2"/>
    <cellStyle name="20% - Accent1 3" xfId="3"/>
    <cellStyle name="20% - Accent1 3 2" xfId="4"/>
    <cellStyle name="20% - Accent2 2" xfId="5"/>
    <cellStyle name="20% - Accent2 2 2" xfId="6"/>
    <cellStyle name="20% - Accent2 3" xfId="7"/>
    <cellStyle name="20% - Accent2 3 2" xfId="8"/>
    <cellStyle name="20% - Accent3 2" xfId="9"/>
    <cellStyle name="20% - Accent3 2 2" xfId="10"/>
    <cellStyle name="20% - Accent3 3" xfId="11"/>
    <cellStyle name="20% - Accent3 3 2" xfId="12"/>
    <cellStyle name="20% - Accent4 2" xfId="13"/>
    <cellStyle name="20% - Accent4 2 2" xfId="14"/>
    <cellStyle name="20% - Accent4 3" xfId="15"/>
    <cellStyle name="20% - Accent4 3 2" xfId="16"/>
    <cellStyle name="20% - Accent5 2" xfId="17"/>
    <cellStyle name="20% - Accent5 2 2" xfId="18"/>
    <cellStyle name="20% - Accent5 3" xfId="19"/>
    <cellStyle name="20% - Accent5 3 2" xfId="20"/>
    <cellStyle name="20% - Accent6 2" xfId="21"/>
    <cellStyle name="20% - Accent6 2 2" xfId="22"/>
    <cellStyle name="20% - Accent6 3" xfId="23"/>
    <cellStyle name="20% - Accent6 3 2" xfId="24"/>
    <cellStyle name="40% - Accent1 2" xfId="25"/>
    <cellStyle name="40% - Accent1 2 2" xfId="26"/>
    <cellStyle name="40% - Accent1 3" xfId="27"/>
    <cellStyle name="40% - Accent1 3 2" xfId="28"/>
    <cellStyle name="40% - Accent2 2" xfId="29"/>
    <cellStyle name="40% - Accent2 2 2" xfId="30"/>
    <cellStyle name="40% - Accent2 3" xfId="31"/>
    <cellStyle name="40% - Accent2 3 2" xfId="32"/>
    <cellStyle name="40% - Accent3 2" xfId="33"/>
    <cellStyle name="40% - Accent3 2 2" xfId="34"/>
    <cellStyle name="40% - Accent3 3" xfId="35"/>
    <cellStyle name="40% - Accent3 3 2" xfId="36"/>
    <cellStyle name="40% - Accent4 2" xfId="37"/>
    <cellStyle name="40% - Accent4 2 2" xfId="38"/>
    <cellStyle name="40% - Accent4 3" xfId="39"/>
    <cellStyle name="40% - Accent4 3 2" xfId="40"/>
    <cellStyle name="40% - Accent5 2" xfId="41"/>
    <cellStyle name="40% - Accent5 2 2" xfId="42"/>
    <cellStyle name="40% - Accent5 3" xfId="43"/>
    <cellStyle name="40% - Accent5 3 2" xfId="44"/>
    <cellStyle name="40% - Accent6 2" xfId="45"/>
    <cellStyle name="40% - Accent6 2 2" xfId="46"/>
    <cellStyle name="40% - Accent6 3" xfId="47"/>
    <cellStyle name="40% - Accent6 3 2" xfId="48"/>
    <cellStyle name="60% - Accent1 2" xfId="49"/>
    <cellStyle name="60% - Accent1 2 2" xfId="50"/>
    <cellStyle name="60% - Accent1 3" xfId="51"/>
    <cellStyle name="60% - Accent1 3 2" xfId="52"/>
    <cellStyle name="60% - Accent2 2" xfId="53"/>
    <cellStyle name="60% - Accent2 2 2" xfId="54"/>
    <cellStyle name="60% - Accent2 3" xfId="55"/>
    <cellStyle name="60% - Accent2 3 2" xfId="56"/>
    <cellStyle name="60% - Accent3 2" xfId="57"/>
    <cellStyle name="60% - Accent3 2 2" xfId="58"/>
    <cellStyle name="60% - Accent3 3" xfId="59"/>
    <cellStyle name="60% - Accent3 3 2" xfId="60"/>
    <cellStyle name="60% - Accent4 2" xfId="61"/>
    <cellStyle name="60% - Accent4 2 2" xfId="62"/>
    <cellStyle name="60% - Accent4 3" xfId="63"/>
    <cellStyle name="60% - Accent4 3 2" xfId="64"/>
    <cellStyle name="60% - Accent5 2" xfId="65"/>
    <cellStyle name="60% - Accent5 2 2" xfId="66"/>
    <cellStyle name="60% - Accent5 3" xfId="67"/>
    <cellStyle name="60% - Accent5 3 2" xfId="68"/>
    <cellStyle name="60% - Accent6 2" xfId="69"/>
    <cellStyle name="60% - Accent6 2 2" xfId="70"/>
    <cellStyle name="60% - Accent6 3" xfId="71"/>
    <cellStyle name="60% - Accent6 3 2" xfId="72"/>
    <cellStyle name="Accent1 2" xfId="73"/>
    <cellStyle name="Accent1 2 2" xfId="74"/>
    <cellStyle name="Accent1 3" xfId="75"/>
    <cellStyle name="Accent1 3 2" xfId="76"/>
    <cellStyle name="Accent2 2" xfId="77"/>
    <cellStyle name="Accent2 2 2" xfId="78"/>
    <cellStyle name="Accent2 3" xfId="79"/>
    <cellStyle name="Accent2 3 2" xfId="80"/>
    <cellStyle name="Accent3 2" xfId="81"/>
    <cellStyle name="Accent3 2 2" xfId="82"/>
    <cellStyle name="Accent3 3" xfId="83"/>
    <cellStyle name="Accent3 3 2" xfId="84"/>
    <cellStyle name="Accent4 2" xfId="85"/>
    <cellStyle name="Accent4 2 2" xfId="86"/>
    <cellStyle name="Accent4 3" xfId="87"/>
    <cellStyle name="Accent4 3 2" xfId="88"/>
    <cellStyle name="Accent5 2" xfId="89"/>
    <cellStyle name="Accent5 2 2" xfId="90"/>
    <cellStyle name="Accent5 3" xfId="91"/>
    <cellStyle name="Accent5 3 2" xfId="92"/>
    <cellStyle name="Accent6 2" xfId="93"/>
    <cellStyle name="Accent6 2 2" xfId="94"/>
    <cellStyle name="Accent6 3" xfId="95"/>
    <cellStyle name="Accent6 3 2" xfId="96"/>
    <cellStyle name="Bad 2" xfId="97"/>
    <cellStyle name="Bad 2 2" xfId="98"/>
    <cellStyle name="Bad 3" xfId="99"/>
    <cellStyle name="Bad 3 2" xfId="100"/>
    <cellStyle name="Calculation 2" xfId="101"/>
    <cellStyle name="Calculation 2 2" xfId="102"/>
    <cellStyle name="Calculation 3" xfId="103"/>
    <cellStyle name="Calculation 3 2" xfId="104"/>
    <cellStyle name="Check Cell 2" xfId="105"/>
    <cellStyle name="Check Cell 2 2" xfId="106"/>
    <cellStyle name="Check Cell 3" xfId="107"/>
    <cellStyle name="Check Cell 3 2" xfId="108"/>
    <cellStyle name="Comma" xfId="109" builtinId="3"/>
    <cellStyle name="Comma 2 10" xfId="110"/>
    <cellStyle name="Comma 2 11" xfId="111"/>
    <cellStyle name="Comma 2 12" xfId="112"/>
    <cellStyle name="Comma 2 13" xfId="113"/>
    <cellStyle name="Comma 2 14" xfId="114"/>
    <cellStyle name="Comma 2 15" xfId="115"/>
    <cellStyle name="Comma 2 16" xfId="116"/>
    <cellStyle name="Comma 2 17" xfId="117"/>
    <cellStyle name="Comma 2 18" xfId="118"/>
    <cellStyle name="Comma 2 19" xfId="119"/>
    <cellStyle name="Comma 2 2" xfId="120"/>
    <cellStyle name="Comma 2 20" xfId="121"/>
    <cellStyle name="Comma 2 21" xfId="122"/>
    <cellStyle name="Comma 2 22" xfId="123"/>
    <cellStyle name="Comma 2 23" xfId="124"/>
    <cellStyle name="Comma 2 24" xfId="125"/>
    <cellStyle name="Comma 2 25" xfId="126"/>
    <cellStyle name="Comma 2 26" xfId="127"/>
    <cellStyle name="Comma 2 27" xfId="128"/>
    <cellStyle name="Comma 2 28" xfId="129"/>
    <cellStyle name="Comma 2 29" xfId="130"/>
    <cellStyle name="Comma 2 3" xfId="131"/>
    <cellStyle name="Comma 2 30" xfId="132"/>
    <cellStyle name="Comma 2 31" xfId="133"/>
    <cellStyle name="Comma 2 32" xfId="134"/>
    <cellStyle name="Comma 2 33" xfId="135"/>
    <cellStyle name="Comma 2 34" xfId="136"/>
    <cellStyle name="Comma 2 35" xfId="137"/>
    <cellStyle name="Comma 2 36" xfId="138"/>
    <cellStyle name="Comma 2 37" xfId="139"/>
    <cellStyle name="Comma 2 38" xfId="140"/>
    <cellStyle name="Comma 2 39" xfId="141"/>
    <cellStyle name="Comma 2 4" xfId="142"/>
    <cellStyle name="Comma 2 40" xfId="143"/>
    <cellStyle name="Comma 2 41" xfId="144"/>
    <cellStyle name="Comma 2 42" xfId="145"/>
    <cellStyle name="Comma 2 43" xfId="146"/>
    <cellStyle name="Comma 2 44" xfId="147"/>
    <cellStyle name="Comma 2 45" xfId="148"/>
    <cellStyle name="Comma 2 46" xfId="149"/>
    <cellStyle name="Comma 2 47" xfId="150"/>
    <cellStyle name="Comma 2 48" xfId="151"/>
    <cellStyle name="Comma 2 49" xfId="152"/>
    <cellStyle name="Comma 2 5" xfId="153"/>
    <cellStyle name="Comma 2 50" xfId="154"/>
    <cellStyle name="Comma 2 6" xfId="155"/>
    <cellStyle name="Comma 2 7" xfId="156"/>
    <cellStyle name="Comma 2 8" xfId="157"/>
    <cellStyle name="Comma 2 9" xfId="158"/>
    <cellStyle name="Comma 21" xfId="159"/>
    <cellStyle name="Comma 21 2" xfId="160"/>
    <cellStyle name="Comma 22" xfId="161"/>
    <cellStyle name="Comma 22 2" xfId="162"/>
    <cellStyle name="Comma 3 2" xfId="163"/>
    <cellStyle name="Comma 35" xfId="164"/>
    <cellStyle name="Comma 35 2" xfId="165"/>
    <cellStyle name="Comma 36" xfId="166"/>
    <cellStyle name="Comma 36 2" xfId="167"/>
    <cellStyle name="Comma 37" xfId="168"/>
    <cellStyle name="Comma 37 2" xfId="169"/>
    <cellStyle name="Comma 38" xfId="170"/>
    <cellStyle name="Comma 38 2" xfId="171"/>
    <cellStyle name="Comma 39" xfId="172"/>
    <cellStyle name="Comma 39 2" xfId="173"/>
    <cellStyle name="Comma 40" xfId="174"/>
    <cellStyle name="Comma 40 2" xfId="175"/>
    <cellStyle name="Comma 41" xfId="176"/>
    <cellStyle name="Comma 41 2" xfId="177"/>
    <cellStyle name="Comma 42" xfId="178"/>
    <cellStyle name="Comma 42 2" xfId="179"/>
    <cellStyle name="Comma 43" xfId="180"/>
    <cellStyle name="Comma 43 2" xfId="181"/>
    <cellStyle name="Comma 44" xfId="182"/>
    <cellStyle name="Comma 44 2" xfId="183"/>
    <cellStyle name="Comma 45" xfId="184"/>
    <cellStyle name="Comma 45 2" xfId="185"/>
    <cellStyle name="Comma 46" xfId="186"/>
    <cellStyle name="Comma 46 2" xfId="187"/>
    <cellStyle name="Comma 47" xfId="188"/>
    <cellStyle name="Comma 47 2" xfId="189"/>
    <cellStyle name="Comma 48" xfId="190"/>
    <cellStyle name="Comma 48 2" xfId="191"/>
    <cellStyle name="Comma 49" xfId="192"/>
    <cellStyle name="Comma 49 2" xfId="193"/>
    <cellStyle name="Comma 50" xfId="194"/>
    <cellStyle name="Comma 50 2" xfId="195"/>
    <cellStyle name="Comma 51" xfId="196"/>
    <cellStyle name="Comma 51 2" xfId="197"/>
    <cellStyle name="Comma 52" xfId="198"/>
    <cellStyle name="Comma 52 2" xfId="199"/>
    <cellStyle name="Comma 53" xfId="200"/>
    <cellStyle name="Comma 53 2" xfId="201"/>
    <cellStyle name="Comma 54" xfId="202"/>
    <cellStyle name="Comma 54 2" xfId="203"/>
    <cellStyle name="Comma 55" xfId="204"/>
    <cellStyle name="Comma 55 2" xfId="205"/>
    <cellStyle name="Comma 56" xfId="206"/>
    <cellStyle name="Comma 56 2" xfId="207"/>
    <cellStyle name="Comma 57" xfId="208"/>
    <cellStyle name="Comma 57 2" xfId="209"/>
    <cellStyle name="Comma 58" xfId="210"/>
    <cellStyle name="Comma 58 2" xfId="211"/>
    <cellStyle name="Comma 59" xfId="212"/>
    <cellStyle name="Explanatory Text 2" xfId="213"/>
    <cellStyle name="Explanatory Text 2 2" xfId="214"/>
    <cellStyle name="Explanatory Text 3" xfId="215"/>
    <cellStyle name="Explanatory Text 3 2" xfId="216"/>
    <cellStyle name="Good 2" xfId="217"/>
    <cellStyle name="Good 2 2" xfId="218"/>
    <cellStyle name="Good 3" xfId="219"/>
    <cellStyle name="Good 3 2" xfId="220"/>
    <cellStyle name="Heading 1 2" xfId="221"/>
    <cellStyle name="Heading 1 2 2" xfId="222"/>
    <cellStyle name="Heading 1 3" xfId="223"/>
    <cellStyle name="Heading 1 3 2" xfId="224"/>
    <cellStyle name="Heading 2 2" xfId="225"/>
    <cellStyle name="Heading 2 2 2" xfId="226"/>
    <cellStyle name="Heading 2 3" xfId="227"/>
    <cellStyle name="Heading 2 3 2" xfId="228"/>
    <cellStyle name="Heading 3 2" xfId="229"/>
    <cellStyle name="Heading 3 2 2" xfId="230"/>
    <cellStyle name="Heading 3 3" xfId="231"/>
    <cellStyle name="Heading 3 3 2" xfId="232"/>
    <cellStyle name="Heading 4 2" xfId="233"/>
    <cellStyle name="Heading 4 2 2" xfId="234"/>
    <cellStyle name="Heading 4 3" xfId="235"/>
    <cellStyle name="Heading 4 3 2" xfId="236"/>
    <cellStyle name="Input 2" xfId="237"/>
    <cellStyle name="Input 2 2" xfId="238"/>
    <cellStyle name="Input 3" xfId="239"/>
    <cellStyle name="Input 3 2" xfId="240"/>
    <cellStyle name="Linked Cell 2" xfId="241"/>
    <cellStyle name="Linked Cell 2 2" xfId="242"/>
    <cellStyle name="Linked Cell 3" xfId="243"/>
    <cellStyle name="Linked Cell 3 2" xfId="244"/>
    <cellStyle name="Neutral 2" xfId="245"/>
    <cellStyle name="Neutral 2 2" xfId="246"/>
    <cellStyle name="Neutral 3" xfId="247"/>
    <cellStyle name="Neutral 3 2" xfId="248"/>
    <cellStyle name="Normal" xfId="0" builtinId="0"/>
    <cellStyle name="Normal 2 10" xfId="249"/>
    <cellStyle name="Normal 2 11" xfId="250"/>
    <cellStyle name="Normal 2 12" xfId="251"/>
    <cellStyle name="Normal 2 13" xfId="252"/>
    <cellStyle name="Normal 2 14" xfId="253"/>
    <cellStyle name="Normal 2 15" xfId="254"/>
    <cellStyle name="Normal 2 16" xfId="255"/>
    <cellStyle name="Normal 2 17" xfId="256"/>
    <cellStyle name="Normal 2 18" xfId="257"/>
    <cellStyle name="Normal 2 19" xfId="258"/>
    <cellStyle name="Normal 2 2" xfId="259"/>
    <cellStyle name="Normal 2 20" xfId="260"/>
    <cellStyle name="Normal 2 21" xfId="261"/>
    <cellStyle name="Normal 2 22" xfId="262"/>
    <cellStyle name="Normal 2 23" xfId="263"/>
    <cellStyle name="Normal 2 24" xfId="264"/>
    <cellStyle name="Normal 2 25" xfId="265"/>
    <cellStyle name="Normal 2 26" xfId="266"/>
    <cellStyle name="Normal 2 27" xfId="267"/>
    <cellStyle name="Normal 2 28" xfId="268"/>
    <cellStyle name="Normal 2 29" xfId="269"/>
    <cellStyle name="Normal 2 3" xfId="270"/>
    <cellStyle name="Normal 2 30" xfId="271"/>
    <cellStyle name="Normal 2 31" xfId="272"/>
    <cellStyle name="Normal 2 32" xfId="273"/>
    <cellStyle name="Normal 2 33" xfId="274"/>
    <cellStyle name="Normal 2 34" xfId="275"/>
    <cellStyle name="Normal 2 35" xfId="276"/>
    <cellStyle name="Normal 2 36" xfId="277"/>
    <cellStyle name="Normal 2 37" xfId="278"/>
    <cellStyle name="Normal 2 38" xfId="279"/>
    <cellStyle name="Normal 2 39" xfId="280"/>
    <cellStyle name="Normal 2 4" xfId="281"/>
    <cellStyle name="Normal 2 40" xfId="282"/>
    <cellStyle name="Normal 2 41" xfId="283"/>
    <cellStyle name="Normal 2 42" xfId="284"/>
    <cellStyle name="Normal 2 43" xfId="285"/>
    <cellStyle name="Normal 2 44" xfId="286"/>
    <cellStyle name="Normal 2 5" xfId="287"/>
    <cellStyle name="Normal 2 6" xfId="288"/>
    <cellStyle name="Normal 2 7" xfId="289"/>
    <cellStyle name="Normal 2 8" xfId="290"/>
    <cellStyle name="Normal 2 9" xfId="291"/>
    <cellStyle name="Note 2" xfId="292"/>
    <cellStyle name="Note 2 2" xfId="293"/>
    <cellStyle name="Note 3" xfId="294"/>
    <cellStyle name="Note 3 2" xfId="295"/>
    <cellStyle name="Output 2" xfId="296"/>
    <cellStyle name="Output 2 2" xfId="297"/>
    <cellStyle name="Output 3" xfId="298"/>
    <cellStyle name="Output 3 2" xfId="299"/>
    <cellStyle name="Title 2" xfId="300"/>
    <cellStyle name="Title 2 2" xfId="301"/>
    <cellStyle name="Title 3" xfId="302"/>
    <cellStyle name="Title 3 2" xfId="303"/>
    <cellStyle name="Total 2" xfId="304"/>
    <cellStyle name="Total 2 2" xfId="305"/>
    <cellStyle name="Total 3" xfId="306"/>
    <cellStyle name="Total 3 2" xfId="307"/>
    <cellStyle name="Warning Text 2" xfId="308"/>
    <cellStyle name="Warning Text 2 2" xfId="309"/>
    <cellStyle name="Warning Text 3" xfId="310"/>
    <cellStyle name="Warning Text 3 2" xfId="3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ffice\Reconciliation\21.%20Account%20DBO\Rafale\03.%20Rafale%20Class%20C\08.%20August%202005\Financials\20050831%20Rafale%20C%20Financials%20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racle/SmartView/Bin/HsTba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  <sheetName val="GL Base"/>
      <sheetName val="GL Accounts"/>
      <sheetName val="GL Amounts"/>
      <sheetName val="PF - Report"/>
      <sheetName val="PF - Summary"/>
      <sheetName val="PF - Data"/>
      <sheetName val="FIN - Fixed Data"/>
      <sheetName val="FIN - Input"/>
      <sheetName val="FIN - Financials"/>
      <sheetName val="SEC - Input"/>
      <sheetName val="SEC - Portfolio"/>
      <sheetName val="FWC - Input"/>
      <sheetName val="FWC - Portfolio"/>
      <sheetName val="CAP - Equity schedule"/>
      <sheetName val="FEE - Input"/>
      <sheetName val="FEE - MF"/>
      <sheetName val="FIN - Checks Standard"/>
      <sheetName val="FIN - Checks"/>
      <sheetName val="Interest 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5">
          <cell r="F5" t="str">
            <v>Rafale Partners Inc., Class C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HsSetValu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/>
  </sheetViews>
  <sheetFormatPr defaultRowHeight="12.75" x14ac:dyDescent="0.2"/>
  <sheetData>
    <row r="1" spans="1:16" x14ac:dyDescent="0.2">
      <c r="A1" t="s">
        <v>171</v>
      </c>
    </row>
    <row r="2" spans="1:16" x14ac:dyDescent="0.2">
      <c r="A2" t="s">
        <v>142</v>
      </c>
      <c r="B2">
        <v>2011</v>
      </c>
      <c r="C2" t="s">
        <v>232</v>
      </c>
      <c r="D2" t="s">
        <v>172</v>
      </c>
      <c r="E2" t="s">
        <v>173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173</v>
      </c>
      <c r="L2" t="s">
        <v>173</v>
      </c>
      <c r="M2">
        <v>2.3111999999999999</v>
      </c>
      <c r="N2" t="str">
        <f t="shared" ref="N2:N7" si="0">RIGHT(J2,3)</f>
        <v>ANG</v>
      </c>
      <c r="O2">
        <f>VLOOKUP(N2,'FX Rates'!$B$72:$M$135,3,FALSE)</f>
        <v>2.4384000000000001</v>
      </c>
      <c r="P2">
        <f t="shared" ref="P2:P33" si="1">M2-O2</f>
        <v>-0.1272000000000002</v>
      </c>
    </row>
    <row r="3" spans="1:16" x14ac:dyDescent="0.2">
      <c r="A3" t="s">
        <v>142</v>
      </c>
      <c r="B3">
        <v>2011</v>
      </c>
      <c r="C3" t="s">
        <v>232</v>
      </c>
      <c r="D3" t="s">
        <v>172</v>
      </c>
      <c r="E3" t="s">
        <v>173</v>
      </c>
      <c r="F3" t="s">
        <v>173</v>
      </c>
      <c r="G3" t="s">
        <v>174</v>
      </c>
      <c r="H3" t="s">
        <v>175</v>
      </c>
      <c r="I3" t="s">
        <v>176</v>
      </c>
      <c r="J3" t="s">
        <v>178</v>
      </c>
      <c r="K3" t="s">
        <v>173</v>
      </c>
      <c r="L3" t="s">
        <v>173</v>
      </c>
      <c r="M3">
        <v>2.3092999999999999</v>
      </c>
      <c r="N3" t="str">
        <f t="shared" si="0"/>
        <v>BRL</v>
      </c>
      <c r="O3">
        <f>VLOOKUP(N3,'FX Rates'!$B$72:$M$135,3,FALSE)</f>
        <v>3.2437999999999998</v>
      </c>
      <c r="P3">
        <f t="shared" si="1"/>
        <v>-0.93449999999999989</v>
      </c>
    </row>
    <row r="4" spans="1:16" x14ac:dyDescent="0.2">
      <c r="A4" t="s">
        <v>142</v>
      </c>
      <c r="B4">
        <v>2011</v>
      </c>
      <c r="C4" t="s">
        <v>232</v>
      </c>
      <c r="D4" t="s">
        <v>172</v>
      </c>
      <c r="E4" t="s">
        <v>173</v>
      </c>
      <c r="F4" t="s">
        <v>173</v>
      </c>
      <c r="G4" t="s">
        <v>174</v>
      </c>
      <c r="H4" t="s">
        <v>175</v>
      </c>
      <c r="I4" t="s">
        <v>176</v>
      </c>
      <c r="J4" t="s">
        <v>179</v>
      </c>
      <c r="K4" t="s">
        <v>173</v>
      </c>
      <c r="L4" t="s">
        <v>173</v>
      </c>
      <c r="M4">
        <v>1.95583</v>
      </c>
      <c r="N4" t="str">
        <f t="shared" si="0"/>
        <v>BGN</v>
      </c>
      <c r="O4">
        <f>VLOOKUP(N4,'FX Rates'!$B$72:$M$135,3,FALSE)</f>
        <v>1.95583</v>
      </c>
      <c r="P4">
        <f t="shared" si="1"/>
        <v>0</v>
      </c>
    </row>
    <row r="5" spans="1:16" x14ac:dyDescent="0.2">
      <c r="A5" t="s">
        <v>142</v>
      </c>
      <c r="B5">
        <v>2011</v>
      </c>
      <c r="C5" t="s">
        <v>232</v>
      </c>
      <c r="D5" t="s">
        <v>172</v>
      </c>
      <c r="E5" t="s">
        <v>173</v>
      </c>
      <c r="F5" t="s">
        <v>173</v>
      </c>
      <c r="G5" t="s">
        <v>174</v>
      </c>
      <c r="H5" t="s">
        <v>175</v>
      </c>
      <c r="I5" t="s">
        <v>176</v>
      </c>
      <c r="J5" t="s">
        <v>180</v>
      </c>
      <c r="K5" t="s">
        <v>173</v>
      </c>
      <c r="L5" t="s">
        <v>173</v>
      </c>
      <c r="M5">
        <v>1.21045</v>
      </c>
      <c r="N5" t="str">
        <f t="shared" si="0"/>
        <v>CHF</v>
      </c>
      <c r="O5">
        <f>VLOOKUP(N5,'FX Rates'!$B$72:$M$135,3,FALSE)</f>
        <v>1.23048</v>
      </c>
      <c r="P5">
        <f t="shared" si="1"/>
        <v>-2.0029999999999992E-2</v>
      </c>
    </row>
    <row r="6" spans="1:16" x14ac:dyDescent="0.2">
      <c r="A6" t="s">
        <v>142</v>
      </c>
      <c r="B6">
        <v>2011</v>
      </c>
      <c r="C6" t="s">
        <v>232</v>
      </c>
      <c r="D6" t="s">
        <v>172</v>
      </c>
      <c r="E6" t="s">
        <v>173</v>
      </c>
      <c r="F6" t="s">
        <v>173</v>
      </c>
      <c r="G6" t="s">
        <v>174</v>
      </c>
      <c r="H6" t="s">
        <v>175</v>
      </c>
      <c r="I6" t="s">
        <v>176</v>
      </c>
      <c r="J6" t="s">
        <v>181</v>
      </c>
      <c r="K6" t="s">
        <v>173</v>
      </c>
      <c r="L6" t="s">
        <v>173</v>
      </c>
      <c r="M6">
        <v>25.527999999999999</v>
      </c>
      <c r="N6" t="str">
        <f t="shared" si="0"/>
        <v>CZK</v>
      </c>
      <c r="O6">
        <f>VLOOKUP(N6,'FX Rates'!$B$72:$M$135,3,FALSE)</f>
        <v>27.478999999999999</v>
      </c>
      <c r="P6">
        <f t="shared" si="1"/>
        <v>-1.9510000000000005</v>
      </c>
    </row>
    <row r="7" spans="1:16" x14ac:dyDescent="0.2">
      <c r="A7" t="s">
        <v>142</v>
      </c>
      <c r="B7">
        <v>2011</v>
      </c>
      <c r="C7" t="s">
        <v>232</v>
      </c>
      <c r="D7" t="s">
        <v>172</v>
      </c>
      <c r="E7" t="s">
        <v>173</v>
      </c>
      <c r="F7" t="s">
        <v>173</v>
      </c>
      <c r="G7" t="s">
        <v>174</v>
      </c>
      <c r="H7" t="s">
        <v>175</v>
      </c>
      <c r="I7" t="s">
        <v>176</v>
      </c>
      <c r="J7" t="s">
        <v>182</v>
      </c>
      <c r="K7" t="s">
        <v>173</v>
      </c>
      <c r="L7" t="s">
        <v>173</v>
      </c>
      <c r="M7">
        <v>7.4353999999999996</v>
      </c>
      <c r="N7" t="str">
        <f t="shared" si="0"/>
        <v>DKK</v>
      </c>
      <c r="O7">
        <f>VLOOKUP(N7,'FX Rates'!$B$72:$M$135,3,FALSE)</f>
        <v>7.4614000000000003</v>
      </c>
      <c r="P7">
        <f t="shared" si="1"/>
        <v>-2.6000000000000689E-2</v>
      </c>
    </row>
    <row r="8" spans="1:16" x14ac:dyDescent="0.2">
      <c r="A8" t="s">
        <v>142</v>
      </c>
      <c r="B8">
        <v>2011</v>
      </c>
      <c r="C8" t="s">
        <v>232</v>
      </c>
      <c r="D8" t="s">
        <v>172</v>
      </c>
      <c r="E8" t="s">
        <v>173</v>
      </c>
      <c r="F8" t="s">
        <v>173</v>
      </c>
      <c r="G8" t="s">
        <v>174</v>
      </c>
      <c r="H8" t="s">
        <v>175</v>
      </c>
      <c r="I8" t="s">
        <v>176</v>
      </c>
      <c r="J8" t="s">
        <v>183</v>
      </c>
      <c r="K8" t="s">
        <v>173</v>
      </c>
      <c r="L8" t="s">
        <v>173</v>
      </c>
      <c r="M8">
        <v>0.83169999999999999</v>
      </c>
      <c r="N8" t="s">
        <v>2</v>
      </c>
      <c r="O8">
        <f>VLOOKUP(N8,'FX Rates'!$B$72:$M$135,3,FALSE)</f>
        <v>0.82694999999999996</v>
      </c>
      <c r="P8">
        <f t="shared" si="1"/>
        <v>4.750000000000032E-3</v>
      </c>
    </row>
    <row r="9" spans="1:16" x14ac:dyDescent="0.2">
      <c r="A9" t="s">
        <v>142</v>
      </c>
      <c r="B9">
        <v>2011</v>
      </c>
      <c r="C9" t="s">
        <v>232</v>
      </c>
      <c r="D9" t="s">
        <v>172</v>
      </c>
      <c r="E9" t="s">
        <v>173</v>
      </c>
      <c r="F9" t="s">
        <v>173</v>
      </c>
      <c r="G9" t="s">
        <v>174</v>
      </c>
      <c r="H9" t="s">
        <v>175</v>
      </c>
      <c r="I9" t="s">
        <v>176</v>
      </c>
      <c r="J9" t="s">
        <v>184</v>
      </c>
      <c r="K9" t="s">
        <v>173</v>
      </c>
      <c r="L9" t="s">
        <v>173</v>
      </c>
      <c r="M9">
        <v>7.5541999999999998</v>
      </c>
      <c r="N9" t="str">
        <f t="shared" ref="N9:N40" si="2">RIGHT(J9,3)</f>
        <v>HRK</v>
      </c>
      <c r="O9">
        <f>VLOOKUP(N9,'FX Rates'!$B$72:$M$135,3,FALSE)</f>
        <v>7.6345000000000001</v>
      </c>
      <c r="P9">
        <f t="shared" si="1"/>
        <v>-8.030000000000026E-2</v>
      </c>
    </row>
    <row r="10" spans="1:16" x14ac:dyDescent="0.2">
      <c r="A10" t="s">
        <v>142</v>
      </c>
      <c r="B10">
        <v>2011</v>
      </c>
      <c r="C10" t="s">
        <v>232</v>
      </c>
      <c r="D10" t="s">
        <v>172</v>
      </c>
      <c r="E10" t="s">
        <v>173</v>
      </c>
      <c r="F10" t="s">
        <v>173</v>
      </c>
      <c r="G10" t="s">
        <v>174</v>
      </c>
      <c r="H10" t="s">
        <v>175</v>
      </c>
      <c r="I10" t="s">
        <v>176</v>
      </c>
      <c r="J10" t="s">
        <v>185</v>
      </c>
      <c r="K10" t="s">
        <v>173</v>
      </c>
      <c r="L10" t="s">
        <v>173</v>
      </c>
      <c r="M10">
        <v>306.73</v>
      </c>
      <c r="N10" t="str">
        <f t="shared" si="2"/>
        <v>HUF</v>
      </c>
      <c r="O10">
        <f>VLOOKUP(N10,'FX Rates'!$B$72:$M$135,3,FALSE)</f>
        <v>302.14</v>
      </c>
      <c r="P10">
        <f t="shared" si="1"/>
        <v>4.5900000000000318</v>
      </c>
    </row>
    <row r="11" spans="1:16" x14ac:dyDescent="0.2">
      <c r="A11" t="s">
        <v>142</v>
      </c>
      <c r="B11">
        <v>2011</v>
      </c>
      <c r="C11" t="s">
        <v>232</v>
      </c>
      <c r="D11" t="s">
        <v>172</v>
      </c>
      <c r="E11" t="s">
        <v>173</v>
      </c>
      <c r="F11" t="s">
        <v>173</v>
      </c>
      <c r="G11" t="s">
        <v>174</v>
      </c>
      <c r="H11" t="s">
        <v>175</v>
      </c>
      <c r="I11" t="s">
        <v>176</v>
      </c>
      <c r="J11" t="s">
        <v>186</v>
      </c>
      <c r="K11" t="s">
        <v>173</v>
      </c>
      <c r="L11" t="s">
        <v>173</v>
      </c>
      <c r="M11">
        <v>4.3695000000000004</v>
      </c>
      <c r="N11" t="str">
        <f t="shared" si="2"/>
        <v>PLN</v>
      </c>
      <c r="O11">
        <f>VLOOKUP(N11,'FX Rates'!$B$72:$M$135,3,FALSE)</f>
        <v>4.1783000000000001</v>
      </c>
      <c r="P11">
        <f t="shared" si="1"/>
        <v>0.19120000000000026</v>
      </c>
    </row>
    <row r="12" spans="1:16" x14ac:dyDescent="0.2">
      <c r="A12" t="s">
        <v>142</v>
      </c>
      <c r="B12">
        <v>2011</v>
      </c>
      <c r="C12" t="s">
        <v>232</v>
      </c>
      <c r="D12" t="s">
        <v>172</v>
      </c>
      <c r="E12" t="s">
        <v>173</v>
      </c>
      <c r="F12" t="s">
        <v>173</v>
      </c>
      <c r="G12" t="s">
        <v>174</v>
      </c>
      <c r="H12" t="s">
        <v>175</v>
      </c>
      <c r="I12" t="s">
        <v>176</v>
      </c>
      <c r="J12" t="s">
        <v>187</v>
      </c>
      <c r="K12" t="s">
        <v>173</v>
      </c>
      <c r="L12" t="s">
        <v>173</v>
      </c>
      <c r="M12">
        <v>1.2911999999999999</v>
      </c>
      <c r="N12" t="str">
        <f t="shared" si="2"/>
        <v>USD</v>
      </c>
      <c r="O12">
        <f>VLOOKUP(N12,'FX Rates'!$B$72:$M$135,3,FALSE)</f>
        <v>1.3623000000000001</v>
      </c>
      <c r="P12">
        <f t="shared" si="1"/>
        <v>-7.1100000000000163E-2</v>
      </c>
    </row>
    <row r="13" spans="1:16" x14ac:dyDescent="0.2">
      <c r="A13" t="s">
        <v>142</v>
      </c>
      <c r="B13">
        <v>2011</v>
      </c>
      <c r="C13" t="s">
        <v>232</v>
      </c>
      <c r="D13" t="s">
        <v>172</v>
      </c>
      <c r="E13" t="s">
        <v>173</v>
      </c>
      <c r="F13" t="s">
        <v>173</v>
      </c>
      <c r="G13" t="s">
        <v>174</v>
      </c>
      <c r="H13" t="s">
        <v>175</v>
      </c>
      <c r="I13" t="s">
        <v>176</v>
      </c>
      <c r="J13" t="s">
        <v>188</v>
      </c>
      <c r="K13" t="s">
        <v>173</v>
      </c>
      <c r="L13" t="s">
        <v>173</v>
      </c>
      <c r="M13">
        <v>10.335599999999999</v>
      </c>
      <c r="N13" t="str">
        <f t="shared" si="2"/>
        <v>ZAR</v>
      </c>
      <c r="O13">
        <f>VLOOKUP(N13,'FX Rates'!$B$72:$M$135,3,FALSE)</f>
        <v>14.8116</v>
      </c>
      <c r="P13">
        <f t="shared" si="1"/>
        <v>-4.4760000000000009</v>
      </c>
    </row>
    <row r="14" spans="1:16" x14ac:dyDescent="0.2">
      <c r="A14" t="s">
        <v>142</v>
      </c>
      <c r="B14">
        <v>2011</v>
      </c>
      <c r="C14" t="s">
        <v>232</v>
      </c>
      <c r="D14" t="s">
        <v>172</v>
      </c>
      <c r="E14" t="s">
        <v>173</v>
      </c>
      <c r="F14" t="s">
        <v>173</v>
      </c>
      <c r="G14" t="s">
        <v>174</v>
      </c>
      <c r="H14" t="s">
        <v>175</v>
      </c>
      <c r="I14" t="s">
        <v>176</v>
      </c>
      <c r="J14" t="s">
        <v>189</v>
      </c>
      <c r="K14" t="s">
        <v>173</v>
      </c>
      <c r="L14" t="s">
        <v>173</v>
      </c>
      <c r="M14">
        <v>2.3748</v>
      </c>
      <c r="N14" t="str">
        <f t="shared" si="2"/>
        <v>TRY</v>
      </c>
      <c r="O14">
        <f>VLOOKUP(N14,'FX Rates'!$B$72:$M$135,3,FALSE)</f>
        <v>3.0244</v>
      </c>
      <c r="P14">
        <f t="shared" si="1"/>
        <v>-0.64959999999999996</v>
      </c>
    </row>
    <row r="15" spans="1:16" x14ac:dyDescent="0.2">
      <c r="A15" t="s">
        <v>142</v>
      </c>
      <c r="B15">
        <v>2011</v>
      </c>
      <c r="C15" t="s">
        <v>232</v>
      </c>
      <c r="D15" t="s">
        <v>172</v>
      </c>
      <c r="E15" t="s">
        <v>173</v>
      </c>
      <c r="F15" t="s">
        <v>173</v>
      </c>
      <c r="G15" t="s">
        <v>174</v>
      </c>
      <c r="H15" t="s">
        <v>175</v>
      </c>
      <c r="I15" t="s">
        <v>176</v>
      </c>
      <c r="J15" t="s">
        <v>190</v>
      </c>
      <c r="K15" t="s">
        <v>173</v>
      </c>
      <c r="L15" t="s">
        <v>173</v>
      </c>
      <c r="M15">
        <v>40.454000000000001</v>
      </c>
      <c r="N15" t="str">
        <f t="shared" si="2"/>
        <v>RUB</v>
      </c>
      <c r="O15">
        <f>VLOOKUP(N15,'FX Rates'!$B$72:$M$135,3,FALSE)</f>
        <v>46.017200000000003</v>
      </c>
      <c r="P15">
        <f t="shared" si="1"/>
        <v>-5.5632000000000019</v>
      </c>
    </row>
    <row r="16" spans="1:16" x14ac:dyDescent="0.2">
      <c r="A16" t="s">
        <v>142</v>
      </c>
      <c r="B16">
        <v>2011</v>
      </c>
      <c r="C16" t="s">
        <v>232</v>
      </c>
      <c r="D16" t="s">
        <v>172</v>
      </c>
      <c r="E16" t="s">
        <v>173</v>
      </c>
      <c r="F16" t="s">
        <v>173</v>
      </c>
      <c r="G16" t="s">
        <v>174</v>
      </c>
      <c r="H16" t="s">
        <v>175</v>
      </c>
      <c r="I16" t="s">
        <v>176</v>
      </c>
      <c r="J16" t="s">
        <v>191</v>
      </c>
      <c r="K16" t="s">
        <v>173</v>
      </c>
      <c r="L16" t="s">
        <v>173</v>
      </c>
      <c r="M16">
        <v>5.5743999999999998</v>
      </c>
      <c r="N16" t="str">
        <f t="shared" si="2"/>
        <v>ARS</v>
      </c>
      <c r="O16">
        <f>VLOOKUP(N16,'FX Rates'!$B$72:$M$135,3,FALSE)</f>
        <v>9.6105</v>
      </c>
      <c r="P16">
        <f t="shared" si="1"/>
        <v>-4.0361000000000002</v>
      </c>
    </row>
    <row r="17" spans="1:16" x14ac:dyDescent="0.2">
      <c r="A17" t="s">
        <v>142</v>
      </c>
      <c r="B17">
        <v>2011</v>
      </c>
      <c r="C17" t="s">
        <v>232</v>
      </c>
      <c r="D17" t="s">
        <v>172</v>
      </c>
      <c r="E17" t="s">
        <v>173</v>
      </c>
      <c r="F17" t="s">
        <v>173</v>
      </c>
      <c r="G17" t="s">
        <v>174</v>
      </c>
      <c r="H17" t="s">
        <v>175</v>
      </c>
      <c r="I17" t="s">
        <v>176</v>
      </c>
      <c r="J17" t="s">
        <v>192</v>
      </c>
      <c r="K17" t="s">
        <v>173</v>
      </c>
      <c r="L17" t="s">
        <v>173</v>
      </c>
      <c r="M17">
        <v>8.1526999999999994</v>
      </c>
      <c r="N17" t="str">
        <f t="shared" si="2"/>
        <v>CNY</v>
      </c>
      <c r="O17">
        <f>VLOOKUP(N17,'FX Rates'!$B$72:$M$135,3,FALSE)</f>
        <v>8.2432999999999996</v>
      </c>
      <c r="P17">
        <f t="shared" si="1"/>
        <v>-9.0600000000000236E-2</v>
      </c>
    </row>
    <row r="18" spans="1:16" x14ac:dyDescent="0.2">
      <c r="A18" t="s">
        <v>142</v>
      </c>
      <c r="B18">
        <v>2011</v>
      </c>
      <c r="C18" t="s">
        <v>232</v>
      </c>
      <c r="D18" t="s">
        <v>172</v>
      </c>
      <c r="E18" t="s">
        <v>173</v>
      </c>
      <c r="F18" t="s">
        <v>173</v>
      </c>
      <c r="G18" t="s">
        <v>174</v>
      </c>
      <c r="H18" t="s">
        <v>175</v>
      </c>
      <c r="I18" t="s">
        <v>176</v>
      </c>
      <c r="J18" t="s">
        <v>193</v>
      </c>
      <c r="K18" t="s">
        <v>173</v>
      </c>
      <c r="L18" t="s">
        <v>173</v>
      </c>
      <c r="M18">
        <v>10.023</v>
      </c>
      <c r="N18" t="str">
        <f t="shared" si="2"/>
        <v>HKD</v>
      </c>
      <c r="O18">
        <f>VLOOKUP(N18,'FX Rates'!$B$72:$M$135,3,FALSE)</f>
        <v>10.567399999999999</v>
      </c>
      <c r="P18">
        <f t="shared" si="1"/>
        <v>-0.54439999999999955</v>
      </c>
    </row>
    <row r="19" spans="1:16" x14ac:dyDescent="0.2">
      <c r="A19" t="s">
        <v>142</v>
      </c>
      <c r="B19">
        <v>2011</v>
      </c>
      <c r="C19" t="s">
        <v>232</v>
      </c>
      <c r="D19" t="s">
        <v>172</v>
      </c>
      <c r="E19" t="s">
        <v>173</v>
      </c>
      <c r="F19" t="s">
        <v>173</v>
      </c>
      <c r="G19" t="s">
        <v>174</v>
      </c>
      <c r="H19" t="s">
        <v>175</v>
      </c>
      <c r="I19" t="s">
        <v>176</v>
      </c>
      <c r="J19" t="s">
        <v>194</v>
      </c>
      <c r="K19" t="s">
        <v>173</v>
      </c>
      <c r="L19" t="s">
        <v>173</v>
      </c>
      <c r="M19">
        <v>4.9108999999999998</v>
      </c>
      <c r="N19" t="str">
        <f t="shared" si="2"/>
        <v>ILS</v>
      </c>
      <c r="O19">
        <f>VLOOKUP(N19,'FX Rates'!$B$72:$M$135,3,FALSE)</f>
        <v>4.7580999999999998</v>
      </c>
      <c r="P19">
        <f t="shared" si="1"/>
        <v>0.15280000000000005</v>
      </c>
    </row>
    <row r="20" spans="1:16" x14ac:dyDescent="0.2">
      <c r="A20" t="s">
        <v>142</v>
      </c>
      <c r="B20">
        <v>2011</v>
      </c>
      <c r="C20" t="s">
        <v>232</v>
      </c>
      <c r="D20" t="s">
        <v>172</v>
      </c>
      <c r="E20" t="s">
        <v>173</v>
      </c>
      <c r="F20" t="s">
        <v>173</v>
      </c>
      <c r="G20" t="s">
        <v>174</v>
      </c>
      <c r="H20" t="s">
        <v>175</v>
      </c>
      <c r="I20" t="s">
        <v>176</v>
      </c>
      <c r="J20" t="s">
        <v>195</v>
      </c>
      <c r="K20" t="s">
        <v>173</v>
      </c>
      <c r="L20" t="s">
        <v>173</v>
      </c>
      <c r="M20">
        <v>10.3673</v>
      </c>
      <c r="N20" t="str">
        <f t="shared" si="2"/>
        <v>UAH</v>
      </c>
      <c r="O20">
        <f>VLOOKUP(N20,'FX Rates'!$B$72:$M$135,3,FALSE)</f>
        <v>11.383699999999999</v>
      </c>
      <c r="P20">
        <f t="shared" si="1"/>
        <v>-1.0163999999999991</v>
      </c>
    </row>
    <row r="21" spans="1:16" x14ac:dyDescent="0.2">
      <c r="A21" t="s">
        <v>142</v>
      </c>
      <c r="B21">
        <v>2011</v>
      </c>
      <c r="C21" t="s">
        <v>232</v>
      </c>
      <c r="D21" t="s">
        <v>172</v>
      </c>
      <c r="E21" t="s">
        <v>173</v>
      </c>
      <c r="F21" t="s">
        <v>173</v>
      </c>
      <c r="G21" t="s">
        <v>174</v>
      </c>
      <c r="H21" t="s">
        <v>175</v>
      </c>
      <c r="I21" t="s">
        <v>176</v>
      </c>
      <c r="J21" t="s">
        <v>196</v>
      </c>
      <c r="K21" t="s">
        <v>173</v>
      </c>
      <c r="L21" t="s">
        <v>173</v>
      </c>
      <c r="M21">
        <v>4.7405999999999997</v>
      </c>
      <c r="N21" t="str">
        <f t="shared" si="2"/>
        <v>AED</v>
      </c>
      <c r="O21">
        <f>VLOOKUP(N21,'FX Rates'!$B$72:$M$135,3,FALSE)</f>
        <v>5.0031999999999996</v>
      </c>
      <c r="P21">
        <f t="shared" si="1"/>
        <v>-0.26259999999999994</v>
      </c>
    </row>
    <row r="22" spans="1:16" x14ac:dyDescent="0.2">
      <c r="A22" t="s">
        <v>142</v>
      </c>
      <c r="B22">
        <v>2011</v>
      </c>
      <c r="C22" t="s">
        <v>232</v>
      </c>
      <c r="D22" t="s">
        <v>172</v>
      </c>
      <c r="E22" t="s">
        <v>173</v>
      </c>
      <c r="F22" t="s">
        <v>173</v>
      </c>
      <c r="G22" t="s">
        <v>174</v>
      </c>
      <c r="H22" t="s">
        <v>175</v>
      </c>
      <c r="I22" t="s">
        <v>176</v>
      </c>
      <c r="J22" t="s">
        <v>197</v>
      </c>
      <c r="K22" t="s">
        <v>173</v>
      </c>
      <c r="L22" t="s">
        <v>173</v>
      </c>
      <c r="M22">
        <v>1.23966</v>
      </c>
      <c r="N22" t="str">
        <f t="shared" si="2"/>
        <v>AUD</v>
      </c>
      <c r="O22">
        <f>VLOOKUP(N22,'FX Rates'!$B$72:$M$135,3,FALSE)</f>
        <v>1.5383100000000001</v>
      </c>
      <c r="P22">
        <f t="shared" si="1"/>
        <v>-0.29865000000000008</v>
      </c>
    </row>
    <row r="23" spans="1:16" x14ac:dyDescent="0.2">
      <c r="A23" t="s">
        <v>142</v>
      </c>
      <c r="B23">
        <v>2011</v>
      </c>
      <c r="C23" t="s">
        <v>232</v>
      </c>
      <c r="D23" t="s">
        <v>172</v>
      </c>
      <c r="E23" t="s">
        <v>173</v>
      </c>
      <c r="F23" t="s">
        <v>173</v>
      </c>
      <c r="G23" t="s">
        <v>174</v>
      </c>
      <c r="H23" t="s">
        <v>175</v>
      </c>
      <c r="I23" t="s">
        <v>176</v>
      </c>
      <c r="J23" t="s">
        <v>198</v>
      </c>
      <c r="K23" t="s">
        <v>173</v>
      </c>
      <c r="L23" t="s">
        <v>173</v>
      </c>
      <c r="M23">
        <v>4.3422000000000001</v>
      </c>
      <c r="N23" t="str">
        <f t="shared" si="2"/>
        <v>RON</v>
      </c>
      <c r="O23">
        <f>VLOOKUP(N23,'FX Rates'!$B$72:$M$135,3,FALSE)</f>
        <v>4.5205000000000002</v>
      </c>
      <c r="P23">
        <f t="shared" si="1"/>
        <v>-0.17830000000000013</v>
      </c>
    </row>
    <row r="24" spans="1:16" x14ac:dyDescent="0.2">
      <c r="A24" t="s">
        <v>142</v>
      </c>
      <c r="B24">
        <v>2011</v>
      </c>
      <c r="C24" t="s">
        <v>232</v>
      </c>
      <c r="D24" t="s">
        <v>172</v>
      </c>
      <c r="E24" t="s">
        <v>173</v>
      </c>
      <c r="F24" t="s">
        <v>173</v>
      </c>
      <c r="G24" t="s">
        <v>174</v>
      </c>
      <c r="H24" t="s">
        <v>175</v>
      </c>
      <c r="I24" t="s">
        <v>176</v>
      </c>
      <c r="J24" t="s">
        <v>199</v>
      </c>
      <c r="K24" t="s">
        <v>173</v>
      </c>
      <c r="L24" t="s">
        <v>173</v>
      </c>
      <c r="M24">
        <v>111.32</v>
      </c>
      <c r="N24" t="str">
        <f t="shared" si="2"/>
        <v>KES</v>
      </c>
      <c r="O24">
        <f>VLOOKUP(N24,'FX Rates'!$B$72:$M$135,3,FALSE)</f>
        <v>117.46</v>
      </c>
      <c r="P24">
        <f t="shared" si="1"/>
        <v>-6.1400000000000006</v>
      </c>
    </row>
    <row r="25" spans="1:16" x14ac:dyDescent="0.2">
      <c r="A25" t="s">
        <v>142</v>
      </c>
      <c r="B25">
        <v>2011</v>
      </c>
      <c r="C25" t="s">
        <v>232</v>
      </c>
      <c r="D25" t="s">
        <v>172</v>
      </c>
      <c r="E25" t="s">
        <v>173</v>
      </c>
      <c r="F25" t="s">
        <v>173</v>
      </c>
      <c r="G25" t="s">
        <v>174</v>
      </c>
      <c r="H25" t="s">
        <v>175</v>
      </c>
      <c r="I25" t="s">
        <v>176</v>
      </c>
      <c r="J25" t="s">
        <v>200</v>
      </c>
      <c r="K25" t="s">
        <v>173</v>
      </c>
      <c r="L25" t="s">
        <v>173</v>
      </c>
      <c r="M25">
        <v>99.33</v>
      </c>
      <c r="N25" t="str">
        <f t="shared" si="2"/>
        <v>JPY</v>
      </c>
      <c r="O25">
        <f>VLOOKUP(N25,'FX Rates'!$B$72:$M$135,3,FALSE)</f>
        <v>141.51</v>
      </c>
      <c r="P25">
        <f t="shared" si="1"/>
        <v>-42.179999999999993</v>
      </c>
    </row>
    <row r="26" spans="1:16" x14ac:dyDescent="0.2">
      <c r="A26" t="s">
        <v>142</v>
      </c>
      <c r="B26">
        <v>2011</v>
      </c>
      <c r="C26" t="s">
        <v>232</v>
      </c>
      <c r="D26" t="s">
        <v>172</v>
      </c>
      <c r="E26" t="s">
        <v>173</v>
      </c>
      <c r="F26" t="s">
        <v>173</v>
      </c>
      <c r="G26" t="s">
        <v>174</v>
      </c>
      <c r="H26" t="s">
        <v>175</v>
      </c>
      <c r="I26" t="s">
        <v>176</v>
      </c>
      <c r="J26" t="s">
        <v>201</v>
      </c>
      <c r="K26" t="s">
        <v>173</v>
      </c>
      <c r="L26" t="s">
        <v>173</v>
      </c>
      <c r="M26">
        <v>1.6509</v>
      </c>
      <c r="N26" t="str">
        <f t="shared" si="2"/>
        <v>SGD</v>
      </c>
      <c r="O26">
        <f>VLOOKUP(N26,'FX Rates'!$B$72:$M$135,3,FALSE)</f>
        <v>1.7336</v>
      </c>
      <c r="P26">
        <f t="shared" si="1"/>
        <v>-8.2699999999999996E-2</v>
      </c>
    </row>
    <row r="27" spans="1:16" x14ac:dyDescent="0.2">
      <c r="A27" t="s">
        <v>142</v>
      </c>
      <c r="B27">
        <v>2011</v>
      </c>
      <c r="C27" t="s">
        <v>232</v>
      </c>
      <c r="D27" t="s">
        <v>172</v>
      </c>
      <c r="E27" t="s">
        <v>173</v>
      </c>
      <c r="F27" t="s">
        <v>173</v>
      </c>
      <c r="G27" t="s">
        <v>174</v>
      </c>
      <c r="H27" t="s">
        <v>175</v>
      </c>
      <c r="I27" t="s">
        <v>176</v>
      </c>
      <c r="J27" t="s">
        <v>202</v>
      </c>
      <c r="K27" t="s">
        <v>173</v>
      </c>
      <c r="L27" t="s">
        <v>173</v>
      </c>
      <c r="M27">
        <v>1473.6172999999999</v>
      </c>
      <c r="N27" t="str">
        <f t="shared" si="2"/>
        <v>KRW</v>
      </c>
      <c r="O27">
        <f>VLOOKUP(N27,'FX Rates'!$B$72:$M$135,3,FALSE)</f>
        <v>1454.799</v>
      </c>
      <c r="P27">
        <f t="shared" si="1"/>
        <v>18.818299999999908</v>
      </c>
    </row>
    <row r="28" spans="1:16" x14ac:dyDescent="0.2">
      <c r="A28" t="s">
        <v>142</v>
      </c>
      <c r="B28">
        <v>2011</v>
      </c>
      <c r="C28" t="s">
        <v>232</v>
      </c>
      <c r="D28" t="s">
        <v>172</v>
      </c>
      <c r="E28" t="s">
        <v>173</v>
      </c>
      <c r="F28" t="s">
        <v>173</v>
      </c>
      <c r="G28" t="s">
        <v>174</v>
      </c>
      <c r="H28" t="s">
        <v>175</v>
      </c>
      <c r="I28" t="s">
        <v>176</v>
      </c>
      <c r="J28" t="s">
        <v>203</v>
      </c>
      <c r="K28" t="s">
        <v>173</v>
      </c>
      <c r="L28" t="s">
        <v>173</v>
      </c>
      <c r="M28">
        <v>40.699399999999997</v>
      </c>
      <c r="N28" t="str">
        <f t="shared" si="2"/>
        <v>THB</v>
      </c>
      <c r="O28">
        <f>VLOOKUP(N28,'FX Rates'!$B$72:$M$135,3,FALSE)</f>
        <v>44.8523</v>
      </c>
      <c r="P28">
        <f t="shared" si="1"/>
        <v>-4.1529000000000025</v>
      </c>
    </row>
    <row r="29" spans="1:16" x14ac:dyDescent="0.2">
      <c r="A29" t="s">
        <v>142</v>
      </c>
      <c r="B29">
        <v>2011</v>
      </c>
      <c r="C29" t="s">
        <v>232</v>
      </c>
      <c r="D29" t="s">
        <v>172</v>
      </c>
      <c r="E29" t="s">
        <v>173</v>
      </c>
      <c r="F29" t="s">
        <v>173</v>
      </c>
      <c r="G29" t="s">
        <v>174</v>
      </c>
      <c r="H29" t="s">
        <v>175</v>
      </c>
      <c r="I29" t="s">
        <v>176</v>
      </c>
      <c r="J29" t="s">
        <v>204</v>
      </c>
      <c r="K29" t="s">
        <v>173</v>
      </c>
      <c r="L29" t="s">
        <v>173</v>
      </c>
      <c r="M29">
        <v>7.6769999999999996</v>
      </c>
      <c r="N29" t="str">
        <f t="shared" si="2"/>
        <v>NOK</v>
      </c>
      <c r="O29">
        <f>VLOOKUP(N29,'FX Rates'!$B$72:$M$135,3,FALSE)</f>
        <v>8.3890999999999991</v>
      </c>
      <c r="P29">
        <f t="shared" si="1"/>
        <v>-0.71209999999999951</v>
      </c>
    </row>
    <row r="30" spans="1:16" x14ac:dyDescent="0.2">
      <c r="A30" t="s">
        <v>142</v>
      </c>
      <c r="B30">
        <v>2011</v>
      </c>
      <c r="C30" t="s">
        <v>232</v>
      </c>
      <c r="D30" t="s">
        <v>172</v>
      </c>
      <c r="E30" t="s">
        <v>173</v>
      </c>
      <c r="F30" t="s">
        <v>173</v>
      </c>
      <c r="G30" t="s">
        <v>174</v>
      </c>
      <c r="H30" t="s">
        <v>175</v>
      </c>
      <c r="I30" t="s">
        <v>176</v>
      </c>
      <c r="J30" t="s">
        <v>205</v>
      </c>
      <c r="K30" t="s">
        <v>173</v>
      </c>
      <c r="L30" t="s">
        <v>173</v>
      </c>
      <c r="M30">
        <v>8.843</v>
      </c>
      <c r="N30" t="str">
        <f t="shared" si="2"/>
        <v>SEK</v>
      </c>
      <c r="O30">
        <f>VLOOKUP(N30,'FX Rates'!$B$72:$M$135,3,FALSE)</f>
        <v>8.8323</v>
      </c>
      <c r="P30">
        <f t="shared" si="1"/>
        <v>1.0699999999999932E-2</v>
      </c>
    </row>
    <row r="31" spans="1:16" x14ac:dyDescent="0.2">
      <c r="A31" t="s">
        <v>142</v>
      </c>
      <c r="B31">
        <v>2011</v>
      </c>
      <c r="C31" t="s">
        <v>232</v>
      </c>
      <c r="D31" t="s">
        <v>172</v>
      </c>
      <c r="E31" t="s">
        <v>173</v>
      </c>
      <c r="F31" t="s">
        <v>173</v>
      </c>
      <c r="G31" t="s">
        <v>174</v>
      </c>
      <c r="H31" t="s">
        <v>175</v>
      </c>
      <c r="I31" t="s">
        <v>176</v>
      </c>
      <c r="J31" t="s">
        <v>206</v>
      </c>
      <c r="K31" t="s">
        <v>173</v>
      </c>
      <c r="L31" t="s">
        <v>173</v>
      </c>
      <c r="M31">
        <v>25.3108</v>
      </c>
      <c r="N31" t="str">
        <f t="shared" si="2"/>
        <v>UYU</v>
      </c>
      <c r="O31">
        <f>VLOOKUP(N31,'FX Rates'!$B$72:$M$135,3,FALSE)</f>
        <v>29.296399999999998</v>
      </c>
      <c r="P31">
        <f t="shared" si="1"/>
        <v>-3.985599999999998</v>
      </c>
    </row>
    <row r="32" spans="1:16" x14ac:dyDescent="0.2">
      <c r="A32" t="s">
        <v>142</v>
      </c>
      <c r="B32">
        <v>2011</v>
      </c>
      <c r="C32" t="s">
        <v>232</v>
      </c>
      <c r="D32" t="s">
        <v>172</v>
      </c>
      <c r="E32" t="s">
        <v>173</v>
      </c>
      <c r="F32" t="s">
        <v>173</v>
      </c>
      <c r="G32" t="s">
        <v>174</v>
      </c>
      <c r="H32" t="s">
        <v>175</v>
      </c>
      <c r="I32" t="s">
        <v>176</v>
      </c>
      <c r="J32" t="s">
        <v>207</v>
      </c>
      <c r="K32" t="s">
        <v>173</v>
      </c>
      <c r="L32" t="s">
        <v>173</v>
      </c>
      <c r="M32">
        <v>50.2577</v>
      </c>
      <c r="N32" t="str">
        <f t="shared" si="2"/>
        <v>DOP</v>
      </c>
      <c r="O32">
        <f>VLOOKUP(N32,'FX Rates'!$B$72:$M$135,3,FALSE)</f>
        <v>58.407499999999999</v>
      </c>
      <c r="P32">
        <f t="shared" si="1"/>
        <v>-8.149799999999999</v>
      </c>
    </row>
    <row r="33" spans="1:16" x14ac:dyDescent="0.2">
      <c r="A33" t="s">
        <v>142</v>
      </c>
      <c r="B33">
        <v>2011</v>
      </c>
      <c r="C33" t="s">
        <v>232</v>
      </c>
      <c r="D33" t="s">
        <v>172</v>
      </c>
      <c r="E33" t="s">
        <v>173</v>
      </c>
      <c r="F33" t="s">
        <v>173</v>
      </c>
      <c r="G33" t="s">
        <v>174</v>
      </c>
      <c r="H33" t="s">
        <v>175</v>
      </c>
      <c r="I33" t="s">
        <v>176</v>
      </c>
      <c r="J33" t="s">
        <v>208</v>
      </c>
      <c r="K33" t="s">
        <v>173</v>
      </c>
      <c r="L33" t="s">
        <v>173</v>
      </c>
      <c r="M33">
        <v>10.0769</v>
      </c>
      <c r="N33" t="str">
        <f t="shared" si="2"/>
        <v>GTQ</v>
      </c>
      <c r="O33">
        <f>VLOOKUP(N33,'FX Rates'!$B$72:$M$135,3,FALSE)</f>
        <v>10.6913</v>
      </c>
      <c r="P33">
        <f t="shared" si="1"/>
        <v>-0.61439999999999984</v>
      </c>
    </row>
    <row r="34" spans="1:16" x14ac:dyDescent="0.2">
      <c r="A34" t="s">
        <v>142</v>
      </c>
      <c r="B34">
        <v>2011</v>
      </c>
      <c r="C34" t="s">
        <v>232</v>
      </c>
      <c r="D34" t="s">
        <v>172</v>
      </c>
      <c r="E34" t="s">
        <v>173</v>
      </c>
      <c r="F34" t="s">
        <v>173</v>
      </c>
      <c r="G34" t="s">
        <v>174</v>
      </c>
      <c r="H34" t="s">
        <v>175</v>
      </c>
      <c r="I34" t="s">
        <v>176</v>
      </c>
      <c r="J34" t="s">
        <v>209</v>
      </c>
      <c r="K34" t="s">
        <v>173</v>
      </c>
      <c r="L34" t="s">
        <v>173</v>
      </c>
      <c r="M34">
        <v>24.581600000000002</v>
      </c>
      <c r="N34" t="str">
        <f t="shared" si="2"/>
        <v>HNL</v>
      </c>
      <c r="O34">
        <f>VLOOKUP(N34,'FX Rates'!$B$72:$M$135,3,FALSE)</f>
        <v>27.3096</v>
      </c>
      <c r="P34">
        <f t="shared" ref="P34:P65" si="3">M34-O34</f>
        <v>-2.727999999999998</v>
      </c>
    </row>
    <row r="35" spans="1:16" x14ac:dyDescent="0.2">
      <c r="A35" t="s">
        <v>142</v>
      </c>
      <c r="B35">
        <v>2011</v>
      </c>
      <c r="C35" t="s">
        <v>232</v>
      </c>
      <c r="D35" t="s">
        <v>172</v>
      </c>
      <c r="E35" t="s">
        <v>173</v>
      </c>
      <c r="F35" t="s">
        <v>173</v>
      </c>
      <c r="G35" t="s">
        <v>174</v>
      </c>
      <c r="H35" t="s">
        <v>175</v>
      </c>
      <c r="I35" t="s">
        <v>176</v>
      </c>
      <c r="J35" t="s">
        <v>210</v>
      </c>
      <c r="K35" t="s">
        <v>173</v>
      </c>
      <c r="L35" t="s">
        <v>173</v>
      </c>
      <c r="M35">
        <v>29.732800000000001</v>
      </c>
      <c r="N35" t="str">
        <f t="shared" si="2"/>
        <v>NIO</v>
      </c>
      <c r="O35">
        <f>VLOOKUP(N35,'FX Rates'!$B$72:$M$135,3,FALSE)</f>
        <v>34.558900000000001</v>
      </c>
      <c r="P35">
        <f t="shared" si="3"/>
        <v>-4.8261000000000003</v>
      </c>
    </row>
    <row r="36" spans="1:16" x14ac:dyDescent="0.2">
      <c r="A36" t="s">
        <v>142</v>
      </c>
      <c r="B36">
        <v>2011</v>
      </c>
      <c r="C36" t="s">
        <v>232</v>
      </c>
      <c r="D36" t="s">
        <v>172</v>
      </c>
      <c r="E36" t="s">
        <v>173</v>
      </c>
      <c r="F36" t="s">
        <v>173</v>
      </c>
      <c r="G36" t="s">
        <v>174</v>
      </c>
      <c r="H36" t="s">
        <v>175</v>
      </c>
      <c r="I36" t="s">
        <v>176</v>
      </c>
      <c r="J36" t="s">
        <v>211</v>
      </c>
      <c r="K36" t="s">
        <v>173</v>
      </c>
      <c r="L36" t="s">
        <v>173</v>
      </c>
      <c r="M36">
        <v>1.2911999999999999</v>
      </c>
      <c r="N36" t="str">
        <f t="shared" si="2"/>
        <v>PAB</v>
      </c>
      <c r="O36">
        <f>VLOOKUP(N36,'FX Rates'!$B$72:$M$135,3,FALSE)</f>
        <v>1.3622000000000001</v>
      </c>
      <c r="P36">
        <f t="shared" si="3"/>
        <v>-7.1000000000000174E-2</v>
      </c>
    </row>
    <row r="37" spans="1:16" x14ac:dyDescent="0.2">
      <c r="A37" t="s">
        <v>142</v>
      </c>
      <c r="B37">
        <v>2011</v>
      </c>
      <c r="C37" t="s">
        <v>232</v>
      </c>
      <c r="D37" t="s">
        <v>172</v>
      </c>
      <c r="E37" t="s">
        <v>173</v>
      </c>
      <c r="F37" t="s">
        <v>173</v>
      </c>
      <c r="G37" t="s">
        <v>174</v>
      </c>
      <c r="H37" t="s">
        <v>175</v>
      </c>
      <c r="I37" t="s">
        <v>176</v>
      </c>
      <c r="J37" t="s">
        <v>212</v>
      </c>
      <c r="K37" t="s">
        <v>173</v>
      </c>
      <c r="L37" t="s">
        <v>173</v>
      </c>
      <c r="M37">
        <v>11.297599999999999</v>
      </c>
      <c r="N37" t="str">
        <f t="shared" si="2"/>
        <v>SVC</v>
      </c>
      <c r="O37">
        <f>VLOOKUP(N37,'FX Rates'!$B$72:$M$135,3,FALSE)</f>
        <v>11.9239</v>
      </c>
      <c r="P37">
        <f t="shared" si="3"/>
        <v>-0.62630000000000052</v>
      </c>
    </row>
    <row r="38" spans="1:16" x14ac:dyDescent="0.2">
      <c r="A38" t="s">
        <v>142</v>
      </c>
      <c r="B38">
        <v>2011</v>
      </c>
      <c r="C38" t="s">
        <v>232</v>
      </c>
      <c r="D38" t="s">
        <v>172</v>
      </c>
      <c r="E38" t="s">
        <v>173</v>
      </c>
      <c r="F38" t="s">
        <v>173</v>
      </c>
      <c r="G38" t="s">
        <v>174</v>
      </c>
      <c r="H38" t="s">
        <v>175</v>
      </c>
      <c r="I38" t="s">
        <v>176</v>
      </c>
      <c r="J38" t="s">
        <v>213</v>
      </c>
      <c r="K38" t="s">
        <v>173</v>
      </c>
      <c r="L38" t="s">
        <v>173</v>
      </c>
      <c r="M38">
        <v>8.9227000000000007</v>
      </c>
      <c r="N38" t="str">
        <f t="shared" si="2"/>
        <v>BOB</v>
      </c>
      <c r="O38">
        <f>VLOOKUP(N38,'FX Rates'!$B$72:$M$135,3,FALSE)</f>
        <v>9.4138999999999999</v>
      </c>
      <c r="P38">
        <f t="shared" si="3"/>
        <v>-0.49119999999999919</v>
      </c>
    </row>
    <row r="39" spans="1:16" x14ac:dyDescent="0.2">
      <c r="A39" t="s">
        <v>142</v>
      </c>
      <c r="B39">
        <v>2011</v>
      </c>
      <c r="C39" t="s">
        <v>232</v>
      </c>
      <c r="D39" t="s">
        <v>172</v>
      </c>
      <c r="E39" t="s">
        <v>173</v>
      </c>
      <c r="F39" t="s">
        <v>173</v>
      </c>
      <c r="G39" t="s">
        <v>174</v>
      </c>
      <c r="H39" t="s">
        <v>175</v>
      </c>
      <c r="I39" t="s">
        <v>176</v>
      </c>
      <c r="J39" t="s">
        <v>214</v>
      </c>
      <c r="K39" t="s">
        <v>173</v>
      </c>
      <c r="L39" t="s">
        <v>173</v>
      </c>
      <c r="M39">
        <v>645.13</v>
      </c>
      <c r="N39" t="str">
        <f t="shared" si="2"/>
        <v>CLP</v>
      </c>
      <c r="O39">
        <f>VLOOKUP(N39,'FX Rates'!$B$72:$M$135,3,FALSE)</f>
        <v>733.2</v>
      </c>
      <c r="P39">
        <f t="shared" si="3"/>
        <v>-88.07000000000005</v>
      </c>
    </row>
    <row r="40" spans="1:16" x14ac:dyDescent="0.2">
      <c r="A40" t="s">
        <v>142</v>
      </c>
      <c r="B40">
        <v>2011</v>
      </c>
      <c r="C40" t="s">
        <v>232</v>
      </c>
      <c r="D40" t="s">
        <v>172</v>
      </c>
      <c r="E40" t="s">
        <v>173</v>
      </c>
      <c r="F40" t="s">
        <v>173</v>
      </c>
      <c r="G40" t="s">
        <v>174</v>
      </c>
      <c r="H40" t="s">
        <v>175</v>
      </c>
      <c r="I40" t="s">
        <v>176</v>
      </c>
      <c r="J40" t="s">
        <v>215</v>
      </c>
      <c r="K40" t="s">
        <v>173</v>
      </c>
      <c r="L40" t="s">
        <v>173</v>
      </c>
      <c r="M40">
        <v>2382.79</v>
      </c>
      <c r="N40" t="str">
        <f t="shared" si="2"/>
        <v>COP</v>
      </c>
      <c r="O40">
        <f>VLOOKUP(N40,'FX Rates'!$B$72:$M$135,3,FALSE)</f>
        <v>2675.01</v>
      </c>
      <c r="P40">
        <f t="shared" si="3"/>
        <v>-292.22000000000025</v>
      </c>
    </row>
    <row r="41" spans="1:16" x14ac:dyDescent="0.2">
      <c r="A41" t="s">
        <v>142</v>
      </c>
      <c r="B41">
        <v>2011</v>
      </c>
      <c r="C41" t="s">
        <v>232</v>
      </c>
      <c r="D41" t="s">
        <v>172</v>
      </c>
      <c r="E41" t="s">
        <v>173</v>
      </c>
      <c r="F41" t="s">
        <v>173</v>
      </c>
      <c r="G41" t="s">
        <v>174</v>
      </c>
      <c r="H41" t="s">
        <v>175</v>
      </c>
      <c r="I41" t="s">
        <v>176</v>
      </c>
      <c r="J41" t="s">
        <v>216</v>
      </c>
      <c r="K41" t="s">
        <v>173</v>
      </c>
      <c r="L41" t="s">
        <v>173</v>
      </c>
      <c r="M41">
        <v>17.293900000000001</v>
      </c>
      <c r="N41" t="str">
        <f t="shared" ref="N41:N72" si="4">RIGHT(J41,3)</f>
        <v>MXN</v>
      </c>
      <c r="O41">
        <f>VLOOKUP(N41,'FX Rates'!$B$72:$M$135,3,FALSE)</f>
        <v>17.9986</v>
      </c>
      <c r="P41">
        <f t="shared" si="3"/>
        <v>-0.70469999999999899</v>
      </c>
    </row>
    <row r="42" spans="1:16" x14ac:dyDescent="0.2">
      <c r="A42" t="s">
        <v>142</v>
      </c>
      <c r="B42">
        <v>2011</v>
      </c>
      <c r="C42" t="s">
        <v>232</v>
      </c>
      <c r="D42" t="s">
        <v>172</v>
      </c>
      <c r="E42" t="s">
        <v>173</v>
      </c>
      <c r="F42" t="s">
        <v>173</v>
      </c>
      <c r="G42" t="s">
        <v>174</v>
      </c>
      <c r="H42" t="s">
        <v>175</v>
      </c>
      <c r="I42" t="s">
        <v>176</v>
      </c>
      <c r="J42" t="s">
        <v>217</v>
      </c>
      <c r="K42" t="s">
        <v>173</v>
      </c>
      <c r="L42" t="s">
        <v>173</v>
      </c>
      <c r="M42">
        <v>3.4762</v>
      </c>
      <c r="N42" t="str">
        <f t="shared" si="4"/>
        <v>PEN</v>
      </c>
      <c r="O42">
        <f>VLOOKUP(N42,'FX Rates'!$B$72:$M$135,3,FALSE)</f>
        <v>3.8267000000000002</v>
      </c>
      <c r="P42">
        <f t="shared" si="3"/>
        <v>-0.35050000000000026</v>
      </c>
    </row>
    <row r="43" spans="1:16" x14ac:dyDescent="0.2">
      <c r="A43" t="s">
        <v>142</v>
      </c>
      <c r="B43">
        <v>2011</v>
      </c>
      <c r="C43" t="s">
        <v>232</v>
      </c>
      <c r="D43" t="s">
        <v>172</v>
      </c>
      <c r="E43" t="s">
        <v>173</v>
      </c>
      <c r="F43" t="s">
        <v>173</v>
      </c>
      <c r="G43" t="s">
        <v>174</v>
      </c>
      <c r="H43" t="s">
        <v>175</v>
      </c>
      <c r="I43" t="s">
        <v>176</v>
      </c>
      <c r="J43" t="s">
        <v>218</v>
      </c>
      <c r="K43" t="s">
        <v>173</v>
      </c>
      <c r="L43" t="s">
        <v>173</v>
      </c>
      <c r="M43">
        <v>5944.1746999999996</v>
      </c>
      <c r="N43" t="str">
        <f t="shared" si="4"/>
        <v>PYG</v>
      </c>
      <c r="O43">
        <f>VLOOKUP(N43,'FX Rates'!$B$72:$M$135,3,FALSE)</f>
        <v>6315.5288</v>
      </c>
      <c r="P43">
        <f t="shared" si="3"/>
        <v>-371.35410000000047</v>
      </c>
    </row>
    <row r="44" spans="1:16" x14ac:dyDescent="0.2">
      <c r="A44" t="s">
        <v>142</v>
      </c>
      <c r="B44">
        <v>2011</v>
      </c>
      <c r="C44" t="s">
        <v>232</v>
      </c>
      <c r="D44" t="s">
        <v>172</v>
      </c>
      <c r="E44" t="s">
        <v>173</v>
      </c>
      <c r="F44" t="s">
        <v>173</v>
      </c>
      <c r="G44" t="s">
        <v>174</v>
      </c>
      <c r="H44" t="s">
        <v>175</v>
      </c>
      <c r="I44" t="s">
        <v>176</v>
      </c>
      <c r="J44" t="s">
        <v>219</v>
      </c>
      <c r="K44" t="s">
        <v>173</v>
      </c>
      <c r="L44" t="s">
        <v>173</v>
      </c>
      <c r="M44">
        <v>657.51</v>
      </c>
      <c r="N44" t="str">
        <f t="shared" si="4"/>
        <v>CRC</v>
      </c>
      <c r="O44">
        <f>VLOOKUP(N44,'FX Rates'!$B$72:$M$135,3,FALSE)</f>
        <v>685.29</v>
      </c>
      <c r="P44">
        <f t="shared" si="3"/>
        <v>-27.779999999999973</v>
      </c>
    </row>
    <row r="45" spans="1:16" x14ac:dyDescent="0.2">
      <c r="A45" t="s">
        <v>142</v>
      </c>
      <c r="B45">
        <v>2011</v>
      </c>
      <c r="C45" t="s">
        <v>232</v>
      </c>
      <c r="D45" t="s">
        <v>172</v>
      </c>
      <c r="E45" t="s">
        <v>173</v>
      </c>
      <c r="F45" t="s">
        <v>173</v>
      </c>
      <c r="G45" t="s">
        <v>174</v>
      </c>
      <c r="H45" t="s">
        <v>175</v>
      </c>
      <c r="I45" t="s">
        <v>176</v>
      </c>
      <c r="J45" t="s">
        <v>220</v>
      </c>
      <c r="K45" t="s">
        <v>173</v>
      </c>
      <c r="L45" t="s">
        <v>173</v>
      </c>
      <c r="M45">
        <v>4.0183</v>
      </c>
      <c r="N45" t="str">
        <f t="shared" si="4"/>
        <v>MYR</v>
      </c>
      <c r="O45">
        <f>VLOOKUP(N45,'FX Rates'!$B$72:$M$135,3,FALSE)</f>
        <v>4.5012999999999996</v>
      </c>
      <c r="P45">
        <f t="shared" si="3"/>
        <v>-0.48299999999999965</v>
      </c>
    </row>
    <row r="46" spans="1:16" x14ac:dyDescent="0.2">
      <c r="A46" t="s">
        <v>142</v>
      </c>
      <c r="B46">
        <v>2011</v>
      </c>
      <c r="C46" t="s">
        <v>232</v>
      </c>
      <c r="D46" t="s">
        <v>172</v>
      </c>
      <c r="E46" t="s">
        <v>173</v>
      </c>
      <c r="F46" t="s">
        <v>173</v>
      </c>
      <c r="G46" t="s">
        <v>174</v>
      </c>
      <c r="H46" t="s">
        <v>175</v>
      </c>
      <c r="I46" t="s">
        <v>176</v>
      </c>
      <c r="J46" t="s">
        <v>221</v>
      </c>
      <c r="K46" t="s">
        <v>173</v>
      </c>
      <c r="L46" t="s">
        <v>173</v>
      </c>
      <c r="M46">
        <v>66.0685</v>
      </c>
      <c r="N46" t="str">
        <f t="shared" si="4"/>
        <v>INR</v>
      </c>
      <c r="O46">
        <f>VLOOKUP(N46,'FX Rates'!$B$72:$M$135,3,FALSE)</f>
        <v>84.544300000000007</v>
      </c>
      <c r="P46">
        <f t="shared" si="3"/>
        <v>-18.475800000000007</v>
      </c>
    </row>
    <row r="47" spans="1:16" x14ac:dyDescent="0.2">
      <c r="A47" t="s">
        <v>142</v>
      </c>
      <c r="B47">
        <v>2011</v>
      </c>
      <c r="C47" t="s">
        <v>232</v>
      </c>
      <c r="D47" t="s">
        <v>172</v>
      </c>
      <c r="E47" t="s">
        <v>173</v>
      </c>
      <c r="F47" t="s">
        <v>173</v>
      </c>
      <c r="G47" t="s">
        <v>174</v>
      </c>
      <c r="H47" t="s">
        <v>175</v>
      </c>
      <c r="I47" t="s">
        <v>176</v>
      </c>
      <c r="J47" t="s">
        <v>222</v>
      </c>
      <c r="K47" t="s">
        <v>173</v>
      </c>
      <c r="L47" t="s">
        <v>173</v>
      </c>
      <c r="M47">
        <v>11703.23</v>
      </c>
      <c r="N47" t="str">
        <f t="shared" si="4"/>
        <v>IDR</v>
      </c>
      <c r="O47">
        <f>VLOOKUP(N47,'FX Rates'!$B$72:$M$135,3,FALSE)</f>
        <v>16476.14</v>
      </c>
      <c r="P47">
        <f t="shared" si="3"/>
        <v>-4772.91</v>
      </c>
    </row>
    <row r="48" spans="1:16" x14ac:dyDescent="0.2">
      <c r="A48" t="s">
        <v>142</v>
      </c>
      <c r="B48">
        <v>2011</v>
      </c>
      <c r="C48" t="s">
        <v>232</v>
      </c>
      <c r="D48" t="s">
        <v>172</v>
      </c>
      <c r="E48" t="s">
        <v>173</v>
      </c>
      <c r="F48" t="s">
        <v>173</v>
      </c>
      <c r="G48" t="s">
        <v>174</v>
      </c>
      <c r="H48" t="s">
        <v>175</v>
      </c>
      <c r="I48" t="s">
        <v>176</v>
      </c>
      <c r="J48" t="s">
        <v>223</v>
      </c>
      <c r="K48" t="s">
        <v>173</v>
      </c>
      <c r="L48" t="s">
        <v>173</v>
      </c>
      <c r="M48">
        <v>38.738500000000002</v>
      </c>
      <c r="N48" t="str">
        <f t="shared" si="4"/>
        <v>TWD</v>
      </c>
      <c r="O48">
        <f>VLOOKUP(N48,'FX Rates'!$B$72:$M$135,3,FALSE)</f>
        <v>41.0655</v>
      </c>
      <c r="P48">
        <f t="shared" si="3"/>
        <v>-2.3269999999999982</v>
      </c>
    </row>
    <row r="49" spans="1:16" x14ac:dyDescent="0.2">
      <c r="A49" t="s">
        <v>142</v>
      </c>
      <c r="B49">
        <v>2011</v>
      </c>
      <c r="C49" t="s">
        <v>232</v>
      </c>
      <c r="D49" t="s">
        <v>172</v>
      </c>
      <c r="E49" t="s">
        <v>173</v>
      </c>
      <c r="F49" t="s">
        <v>173</v>
      </c>
      <c r="G49" t="s">
        <v>174</v>
      </c>
      <c r="H49" t="s">
        <v>175</v>
      </c>
      <c r="I49" t="s">
        <v>176</v>
      </c>
      <c r="J49" t="s">
        <v>224</v>
      </c>
      <c r="K49" t="s">
        <v>173</v>
      </c>
      <c r="L49" t="s">
        <v>173</v>
      </c>
      <c r="M49">
        <v>191.63</v>
      </c>
      <c r="N49" t="str">
        <f t="shared" si="4"/>
        <v>KZT</v>
      </c>
      <c r="O49">
        <f>VLOOKUP(N49,'FX Rates'!$B$72:$M$135,3,FALSE)</f>
        <v>211.12</v>
      </c>
      <c r="P49">
        <f t="shared" si="3"/>
        <v>-19.490000000000009</v>
      </c>
    </row>
    <row r="50" spans="1:16" x14ac:dyDescent="0.2">
      <c r="A50" t="s">
        <v>142</v>
      </c>
      <c r="B50">
        <v>2011</v>
      </c>
      <c r="C50" t="s">
        <v>232</v>
      </c>
      <c r="D50" t="s">
        <v>172</v>
      </c>
      <c r="E50" t="s">
        <v>173</v>
      </c>
      <c r="F50" t="s">
        <v>173</v>
      </c>
      <c r="G50" t="s">
        <v>174</v>
      </c>
      <c r="H50" t="s">
        <v>175</v>
      </c>
      <c r="I50" t="s">
        <v>176</v>
      </c>
      <c r="J50" t="s">
        <v>225</v>
      </c>
      <c r="K50" t="s">
        <v>173</v>
      </c>
      <c r="L50" t="s">
        <v>173</v>
      </c>
      <c r="M50">
        <v>3.4529999999999998</v>
      </c>
      <c r="N50" t="str">
        <f t="shared" si="4"/>
        <v>LTL</v>
      </c>
      <c r="O50">
        <f>VLOOKUP(N50,'FX Rates'!$B$72:$M$135,3,FALSE)</f>
        <v>3.4533</v>
      </c>
      <c r="P50">
        <f t="shared" si="3"/>
        <v>-3.00000000000189E-4</v>
      </c>
    </row>
    <row r="51" spans="1:16" x14ac:dyDescent="0.2">
      <c r="A51" t="s">
        <v>142</v>
      </c>
      <c r="B51">
        <v>2011</v>
      </c>
      <c r="C51" t="s">
        <v>232</v>
      </c>
      <c r="D51" t="s">
        <v>172</v>
      </c>
      <c r="E51" t="s">
        <v>173</v>
      </c>
      <c r="F51" t="s">
        <v>173</v>
      </c>
      <c r="G51" t="s">
        <v>174</v>
      </c>
      <c r="H51" t="s">
        <v>175</v>
      </c>
      <c r="I51" t="s">
        <v>176</v>
      </c>
      <c r="J51" t="s">
        <v>226</v>
      </c>
      <c r="K51" t="s">
        <v>173</v>
      </c>
      <c r="L51" t="s">
        <v>173</v>
      </c>
      <c r="M51">
        <v>0.69899999999999995</v>
      </c>
      <c r="N51" t="str">
        <f t="shared" si="4"/>
        <v>LVL</v>
      </c>
      <c r="O51">
        <f>VLOOKUP(N51,'FX Rates'!$B$72:$M$135,3,FALSE)</f>
        <v>0.70276000000000005</v>
      </c>
      <c r="P51">
        <f t="shared" si="3"/>
        <v>-3.7600000000000966E-3</v>
      </c>
    </row>
    <row r="52" spans="1:16" x14ac:dyDescent="0.2">
      <c r="A52" t="s">
        <v>142</v>
      </c>
      <c r="B52">
        <v>2011</v>
      </c>
      <c r="C52" t="s">
        <v>232</v>
      </c>
      <c r="D52" t="s">
        <v>172</v>
      </c>
      <c r="E52" t="s">
        <v>173</v>
      </c>
      <c r="F52" t="s">
        <v>173</v>
      </c>
      <c r="G52" t="s">
        <v>174</v>
      </c>
      <c r="H52" t="s">
        <v>175</v>
      </c>
      <c r="I52" t="s">
        <v>176</v>
      </c>
      <c r="J52" t="s">
        <v>227</v>
      </c>
      <c r="K52" t="s">
        <v>173</v>
      </c>
      <c r="L52" t="s">
        <v>173</v>
      </c>
      <c r="M52">
        <v>105.2226</v>
      </c>
      <c r="N52" t="str">
        <f t="shared" si="4"/>
        <v>RSD</v>
      </c>
      <c r="O52">
        <f>VLOOKUP(N52,'FX Rates'!$B$72:$M$135,3,FALSE)</f>
        <v>115.38979999999999</v>
      </c>
      <c r="P52">
        <f t="shared" si="3"/>
        <v>-10.167199999999994</v>
      </c>
    </row>
    <row r="53" spans="1:16" x14ac:dyDescent="0.2">
      <c r="A53" t="s">
        <v>142</v>
      </c>
      <c r="B53">
        <v>2011</v>
      </c>
      <c r="C53" t="s">
        <v>232</v>
      </c>
      <c r="D53" t="s">
        <v>172</v>
      </c>
      <c r="E53" t="s">
        <v>173</v>
      </c>
      <c r="F53" t="s">
        <v>173</v>
      </c>
      <c r="G53" t="s">
        <v>174</v>
      </c>
      <c r="H53" t="s">
        <v>175</v>
      </c>
      <c r="I53" t="s">
        <v>176</v>
      </c>
      <c r="J53" t="s">
        <v>233</v>
      </c>
      <c r="K53" t="s">
        <v>173</v>
      </c>
      <c r="L53" t="s">
        <v>173</v>
      </c>
      <c r="M53">
        <v>2.4417</v>
      </c>
      <c r="N53" t="str">
        <f t="shared" si="4"/>
        <v>AWG</v>
      </c>
      <c r="O53" t="e">
        <f>VLOOKUP(N53,'FX Rates'!$B$72:$M$135,3,FALSE)</f>
        <v>#N/A</v>
      </c>
      <c r="P53" t="e">
        <f t="shared" si="3"/>
        <v>#N/A</v>
      </c>
    </row>
    <row r="54" spans="1:16" x14ac:dyDescent="0.2">
      <c r="A54" t="s">
        <v>142</v>
      </c>
      <c r="B54">
        <v>2011</v>
      </c>
      <c r="C54" t="s">
        <v>232</v>
      </c>
      <c r="D54" t="s">
        <v>172</v>
      </c>
      <c r="E54" t="s">
        <v>173</v>
      </c>
      <c r="F54" t="s">
        <v>173</v>
      </c>
      <c r="G54" t="s">
        <v>174</v>
      </c>
      <c r="H54" t="s">
        <v>175</v>
      </c>
      <c r="I54" t="s">
        <v>176</v>
      </c>
      <c r="J54" t="s">
        <v>228</v>
      </c>
      <c r="K54" t="s">
        <v>173</v>
      </c>
      <c r="L54" t="s">
        <v>173</v>
      </c>
      <c r="M54">
        <v>1.6121000000000001</v>
      </c>
      <c r="N54" t="str">
        <f t="shared" si="4"/>
        <v>NZD</v>
      </c>
      <c r="O54">
        <f>VLOOKUP(N54,'FX Rates'!$B$72:$M$135,3,FALSE)</f>
        <v>1.6475</v>
      </c>
      <c r="P54">
        <f t="shared" si="3"/>
        <v>-3.5399999999999876E-2</v>
      </c>
    </row>
    <row r="55" spans="1:16" x14ac:dyDescent="0.2">
      <c r="A55" t="s">
        <v>142</v>
      </c>
      <c r="B55">
        <v>2011</v>
      </c>
      <c r="C55" t="s">
        <v>232</v>
      </c>
      <c r="D55" t="s">
        <v>172</v>
      </c>
      <c r="E55" t="s">
        <v>173</v>
      </c>
      <c r="F55" t="s">
        <v>173</v>
      </c>
      <c r="G55" t="s">
        <v>174</v>
      </c>
      <c r="H55" t="s">
        <v>175</v>
      </c>
      <c r="I55" t="s">
        <v>176</v>
      </c>
      <c r="J55" t="s">
        <v>229</v>
      </c>
      <c r="K55" t="s">
        <v>173</v>
      </c>
      <c r="L55" t="s">
        <v>173</v>
      </c>
      <c r="M55">
        <v>56.2117</v>
      </c>
      <c r="N55" t="str">
        <f t="shared" si="4"/>
        <v>PHP</v>
      </c>
      <c r="O55">
        <f>VLOOKUP(N55,'FX Rates'!$B$72:$M$135,3,FALSE)</f>
        <v>61.280200000000001</v>
      </c>
      <c r="P55">
        <f t="shared" si="3"/>
        <v>-5.0685000000000002</v>
      </c>
    </row>
    <row r="56" spans="1:16" x14ac:dyDescent="0.2">
      <c r="A56" t="s">
        <v>142</v>
      </c>
      <c r="B56">
        <v>2011</v>
      </c>
      <c r="C56" t="s">
        <v>232</v>
      </c>
      <c r="D56" t="s">
        <v>172</v>
      </c>
      <c r="E56" t="s">
        <v>173</v>
      </c>
      <c r="F56" t="s">
        <v>173</v>
      </c>
      <c r="G56" t="s">
        <v>230</v>
      </c>
      <c r="H56" t="s">
        <v>175</v>
      </c>
      <c r="I56" t="s">
        <v>176</v>
      </c>
      <c r="J56" t="s">
        <v>177</v>
      </c>
      <c r="K56" t="s">
        <v>173</v>
      </c>
      <c r="L56" t="s">
        <v>173</v>
      </c>
      <c r="M56">
        <v>2.3420000000000001</v>
      </c>
      <c r="N56" t="str">
        <f t="shared" si="4"/>
        <v>ANG</v>
      </c>
      <c r="O56">
        <f>VLOOKUP(N56,'FX Rates'!$B$4:$M$67,3,FALSE)</f>
        <v>2.4138999999999999</v>
      </c>
      <c r="P56">
        <f t="shared" si="3"/>
        <v>-7.1899999999999853E-2</v>
      </c>
    </row>
    <row r="57" spans="1:16" x14ac:dyDescent="0.2">
      <c r="A57" t="s">
        <v>142</v>
      </c>
      <c r="B57">
        <v>2011</v>
      </c>
      <c r="C57" t="s">
        <v>232</v>
      </c>
      <c r="D57" t="s">
        <v>172</v>
      </c>
      <c r="E57" t="s">
        <v>173</v>
      </c>
      <c r="F57" t="s">
        <v>173</v>
      </c>
      <c r="G57" t="s">
        <v>230</v>
      </c>
      <c r="H57" t="s">
        <v>175</v>
      </c>
      <c r="I57" t="s">
        <v>176</v>
      </c>
      <c r="J57" t="s">
        <v>178</v>
      </c>
      <c r="K57" t="s">
        <v>173</v>
      </c>
      <c r="L57" t="s">
        <v>173</v>
      </c>
      <c r="M57">
        <v>2.2854999999999999</v>
      </c>
      <c r="N57" t="str">
        <f t="shared" si="4"/>
        <v>BRL</v>
      </c>
      <c r="O57">
        <f>VLOOKUP(N57,'FX Rates'!$B$4:$M$67,3,FALSE)</f>
        <v>3.2536999999999998</v>
      </c>
      <c r="P57">
        <f t="shared" si="3"/>
        <v>-0.96819999999999995</v>
      </c>
    </row>
    <row r="58" spans="1:16" x14ac:dyDescent="0.2">
      <c r="A58" t="s">
        <v>142</v>
      </c>
      <c r="B58">
        <v>2011</v>
      </c>
      <c r="C58" t="s">
        <v>232</v>
      </c>
      <c r="D58" t="s">
        <v>172</v>
      </c>
      <c r="E58" t="s">
        <v>173</v>
      </c>
      <c r="F58" t="s">
        <v>173</v>
      </c>
      <c r="G58" t="s">
        <v>230</v>
      </c>
      <c r="H58" t="s">
        <v>175</v>
      </c>
      <c r="I58" t="s">
        <v>176</v>
      </c>
      <c r="J58" t="s">
        <v>179</v>
      </c>
      <c r="K58" t="s">
        <v>173</v>
      </c>
      <c r="L58" t="s">
        <v>173</v>
      </c>
      <c r="M58">
        <v>1.95583</v>
      </c>
      <c r="N58" t="str">
        <f t="shared" si="4"/>
        <v>BGN</v>
      </c>
      <c r="O58">
        <f>VLOOKUP(N58,'FX Rates'!$B$4:$M$67,3,FALSE)</f>
        <v>1.95583</v>
      </c>
      <c r="P58">
        <f t="shared" si="3"/>
        <v>0</v>
      </c>
    </row>
    <row r="59" spans="1:16" x14ac:dyDescent="0.2">
      <c r="A59" t="s">
        <v>142</v>
      </c>
      <c r="B59">
        <v>2011</v>
      </c>
      <c r="C59" t="s">
        <v>232</v>
      </c>
      <c r="D59" t="s">
        <v>172</v>
      </c>
      <c r="E59" t="s">
        <v>173</v>
      </c>
      <c r="F59" t="s">
        <v>173</v>
      </c>
      <c r="G59" t="s">
        <v>230</v>
      </c>
      <c r="H59" t="s">
        <v>175</v>
      </c>
      <c r="I59" t="s">
        <v>176</v>
      </c>
      <c r="J59" t="s">
        <v>180</v>
      </c>
      <c r="K59" t="s">
        <v>173</v>
      </c>
      <c r="L59" t="s">
        <v>173</v>
      </c>
      <c r="M59">
        <v>1.2040200000000001</v>
      </c>
      <c r="N59" t="str">
        <f t="shared" si="4"/>
        <v>CHF</v>
      </c>
      <c r="O59">
        <f>VLOOKUP(N59,'FX Rates'!$B$4:$M$67,3,FALSE)</f>
        <v>1.2222599999999999</v>
      </c>
      <c r="P59">
        <f t="shared" si="3"/>
        <v>-1.8239999999999812E-2</v>
      </c>
    </row>
    <row r="60" spans="1:16" x14ac:dyDescent="0.2">
      <c r="A60" t="s">
        <v>142</v>
      </c>
      <c r="B60">
        <v>2011</v>
      </c>
      <c r="C60" t="s">
        <v>232</v>
      </c>
      <c r="D60" t="s">
        <v>172</v>
      </c>
      <c r="E60" t="s">
        <v>173</v>
      </c>
      <c r="F60" t="s">
        <v>173</v>
      </c>
      <c r="G60" t="s">
        <v>230</v>
      </c>
      <c r="H60" t="s">
        <v>175</v>
      </c>
      <c r="I60" t="s">
        <v>176</v>
      </c>
      <c r="J60" t="s">
        <v>181</v>
      </c>
      <c r="K60" t="s">
        <v>173</v>
      </c>
      <c r="L60" t="s">
        <v>173</v>
      </c>
      <c r="M60">
        <v>25.321000000000002</v>
      </c>
      <c r="N60" t="str">
        <f t="shared" si="4"/>
        <v>CZK</v>
      </c>
      <c r="O60">
        <f>VLOOKUP(N60,'FX Rates'!$B$4:$M$67,3,FALSE)</f>
        <v>27.513000000000002</v>
      </c>
      <c r="P60">
        <f t="shared" si="3"/>
        <v>-2.1920000000000002</v>
      </c>
    </row>
    <row r="61" spans="1:16" x14ac:dyDescent="0.2">
      <c r="A61" t="s">
        <v>142</v>
      </c>
      <c r="B61">
        <v>2011</v>
      </c>
      <c r="C61" t="s">
        <v>232</v>
      </c>
      <c r="D61" t="s">
        <v>172</v>
      </c>
      <c r="E61" t="s">
        <v>173</v>
      </c>
      <c r="F61" t="s">
        <v>173</v>
      </c>
      <c r="G61" t="s">
        <v>230</v>
      </c>
      <c r="H61" t="s">
        <v>175</v>
      </c>
      <c r="I61" t="s">
        <v>176</v>
      </c>
      <c r="J61" t="s">
        <v>182</v>
      </c>
      <c r="K61" t="s">
        <v>173</v>
      </c>
      <c r="L61" t="s">
        <v>173</v>
      </c>
      <c r="M61">
        <v>7.4340999999999999</v>
      </c>
      <c r="N61" t="str">
        <f t="shared" si="4"/>
        <v>DKK</v>
      </c>
      <c r="O61">
        <f>VLOOKUP(N61,'FX Rates'!$B$4:$M$67,3,FALSE)</f>
        <v>7.4614000000000003</v>
      </c>
      <c r="P61">
        <f t="shared" si="3"/>
        <v>-2.7300000000000324E-2</v>
      </c>
    </row>
    <row r="62" spans="1:16" x14ac:dyDescent="0.2">
      <c r="A62" t="s">
        <v>142</v>
      </c>
      <c r="B62">
        <v>2011</v>
      </c>
      <c r="C62" t="s">
        <v>232</v>
      </c>
      <c r="D62" t="s">
        <v>172</v>
      </c>
      <c r="E62" t="s">
        <v>173</v>
      </c>
      <c r="F62" t="s">
        <v>173</v>
      </c>
      <c r="G62" t="s">
        <v>230</v>
      </c>
      <c r="H62" t="s">
        <v>175</v>
      </c>
      <c r="I62" t="s">
        <v>176</v>
      </c>
      <c r="J62" t="s">
        <v>183</v>
      </c>
      <c r="K62" t="s">
        <v>173</v>
      </c>
      <c r="L62" t="s">
        <v>173</v>
      </c>
      <c r="M62">
        <v>0.83023999999999998</v>
      </c>
      <c r="N62" t="str">
        <f t="shared" si="4"/>
        <v>GBP</v>
      </c>
      <c r="O62">
        <f>VLOOKUP(N62,'FX Rates'!$B$4:$M$67,3,FALSE)</f>
        <v>0.82064000000000004</v>
      </c>
      <c r="P62">
        <f t="shared" si="3"/>
        <v>9.5999999999999419E-3</v>
      </c>
    </row>
    <row r="63" spans="1:16" x14ac:dyDescent="0.2">
      <c r="A63" t="s">
        <v>142</v>
      </c>
      <c r="B63">
        <v>2011</v>
      </c>
      <c r="C63" t="s">
        <v>232</v>
      </c>
      <c r="D63" t="s">
        <v>172</v>
      </c>
      <c r="E63" t="s">
        <v>173</v>
      </c>
      <c r="F63" t="s">
        <v>173</v>
      </c>
      <c r="G63" t="s">
        <v>230</v>
      </c>
      <c r="H63" t="s">
        <v>175</v>
      </c>
      <c r="I63" t="s">
        <v>176</v>
      </c>
      <c r="J63" t="s">
        <v>184</v>
      </c>
      <c r="K63" t="s">
        <v>173</v>
      </c>
      <c r="L63" t="s">
        <v>173</v>
      </c>
      <c r="M63">
        <v>7.5777999999999999</v>
      </c>
      <c r="N63" t="str">
        <f t="shared" si="4"/>
        <v>HRK</v>
      </c>
      <c r="O63">
        <f>VLOOKUP(N63,'FX Rates'!$B$4:$M$67,3,FALSE)</f>
        <v>7.6524999999999999</v>
      </c>
      <c r="P63">
        <f t="shared" si="3"/>
        <v>-7.4699999999999989E-2</v>
      </c>
    </row>
    <row r="64" spans="1:16" x14ac:dyDescent="0.2">
      <c r="A64" t="s">
        <v>142</v>
      </c>
      <c r="B64">
        <v>2011</v>
      </c>
      <c r="C64" t="s">
        <v>232</v>
      </c>
      <c r="D64" t="s">
        <v>172</v>
      </c>
      <c r="E64" t="s">
        <v>173</v>
      </c>
      <c r="F64" t="s">
        <v>173</v>
      </c>
      <c r="G64" t="s">
        <v>230</v>
      </c>
      <c r="H64" t="s">
        <v>175</v>
      </c>
      <c r="I64" t="s">
        <v>176</v>
      </c>
      <c r="J64" t="s">
        <v>185</v>
      </c>
      <c r="K64" t="s">
        <v>173</v>
      </c>
      <c r="L64" t="s">
        <v>173</v>
      </c>
      <c r="M64">
        <v>294.39</v>
      </c>
      <c r="N64" t="str">
        <f t="shared" si="4"/>
        <v>HUF</v>
      </c>
      <c r="O64">
        <f>VLOOKUP(N64,'FX Rates'!$B$4:$M$67,3,FALSE)</f>
        <v>312.23</v>
      </c>
      <c r="P64">
        <f t="shared" si="3"/>
        <v>-17.840000000000032</v>
      </c>
    </row>
    <row r="65" spans="1:16" x14ac:dyDescent="0.2">
      <c r="A65" t="s">
        <v>142</v>
      </c>
      <c r="B65">
        <v>2011</v>
      </c>
      <c r="C65" t="s">
        <v>232</v>
      </c>
      <c r="D65" t="s">
        <v>172</v>
      </c>
      <c r="E65" t="s">
        <v>173</v>
      </c>
      <c r="F65" t="s">
        <v>173</v>
      </c>
      <c r="G65" t="s">
        <v>230</v>
      </c>
      <c r="H65" t="s">
        <v>175</v>
      </c>
      <c r="I65" t="s">
        <v>176</v>
      </c>
      <c r="J65" t="s">
        <v>186</v>
      </c>
      <c r="K65" t="s">
        <v>173</v>
      </c>
      <c r="L65" t="s">
        <v>173</v>
      </c>
      <c r="M65">
        <v>4.2211999999999996</v>
      </c>
      <c r="N65" t="str">
        <f t="shared" si="4"/>
        <v>PLN</v>
      </c>
      <c r="O65">
        <f>VLOOKUP(N65,'FX Rates'!$B$4:$M$67,3,FALSE)</f>
        <v>4.2523</v>
      </c>
      <c r="P65">
        <f t="shared" si="3"/>
        <v>-3.110000000000035E-2</v>
      </c>
    </row>
    <row r="66" spans="1:16" x14ac:dyDescent="0.2">
      <c r="A66" t="s">
        <v>142</v>
      </c>
      <c r="B66">
        <v>2011</v>
      </c>
      <c r="C66" t="s">
        <v>232</v>
      </c>
      <c r="D66" t="s">
        <v>172</v>
      </c>
      <c r="E66" t="s">
        <v>173</v>
      </c>
      <c r="F66" t="s">
        <v>173</v>
      </c>
      <c r="G66" t="s">
        <v>230</v>
      </c>
      <c r="H66" t="s">
        <v>175</v>
      </c>
      <c r="I66" t="s">
        <v>176</v>
      </c>
      <c r="J66" t="s">
        <v>187</v>
      </c>
      <c r="K66" t="s">
        <v>173</v>
      </c>
      <c r="L66" t="s">
        <v>173</v>
      </c>
      <c r="M66">
        <v>1.3084</v>
      </c>
      <c r="N66" t="str">
        <f t="shared" si="4"/>
        <v>USD</v>
      </c>
      <c r="O66">
        <f>VLOOKUP(N66,'FX Rates'!$B$4:$M$67,3,FALSE)</f>
        <v>1.3488</v>
      </c>
      <c r="P66">
        <f t="shared" ref="P66:P97" si="5">M66-O66</f>
        <v>-4.0399999999999991E-2</v>
      </c>
    </row>
    <row r="67" spans="1:16" x14ac:dyDescent="0.2">
      <c r="A67" t="s">
        <v>142</v>
      </c>
      <c r="B67">
        <v>2011</v>
      </c>
      <c r="C67" t="s">
        <v>232</v>
      </c>
      <c r="D67" t="s">
        <v>172</v>
      </c>
      <c r="E67" t="s">
        <v>173</v>
      </c>
      <c r="F67" t="s">
        <v>173</v>
      </c>
      <c r="G67" t="s">
        <v>230</v>
      </c>
      <c r="H67" t="s">
        <v>175</v>
      </c>
      <c r="I67" t="s">
        <v>176</v>
      </c>
      <c r="J67" t="s">
        <v>188</v>
      </c>
      <c r="K67" t="s">
        <v>173</v>
      </c>
      <c r="L67" t="s">
        <v>173</v>
      </c>
      <c r="M67">
        <v>10.2197</v>
      </c>
      <c r="N67" t="str">
        <f t="shared" si="4"/>
        <v>ZAR</v>
      </c>
      <c r="O67">
        <f>VLOOKUP(N67,'FX Rates'!$B$4:$M$67,3,FALSE)</f>
        <v>14.997299999999999</v>
      </c>
      <c r="P67">
        <f t="shared" si="5"/>
        <v>-4.7775999999999996</v>
      </c>
    </row>
    <row r="68" spans="1:16" x14ac:dyDescent="0.2">
      <c r="A68" t="s">
        <v>142</v>
      </c>
      <c r="B68">
        <v>2011</v>
      </c>
      <c r="C68" t="s">
        <v>232</v>
      </c>
      <c r="D68" t="s">
        <v>172</v>
      </c>
      <c r="E68" t="s">
        <v>173</v>
      </c>
      <c r="F68" t="s">
        <v>173</v>
      </c>
      <c r="G68" t="s">
        <v>230</v>
      </c>
      <c r="H68" t="s">
        <v>175</v>
      </c>
      <c r="I68" t="s">
        <v>176</v>
      </c>
      <c r="J68" t="s">
        <v>189</v>
      </c>
      <c r="K68" t="s">
        <v>173</v>
      </c>
      <c r="L68" t="s">
        <v>173</v>
      </c>
      <c r="M68">
        <v>2.3247</v>
      </c>
      <c r="N68" t="str">
        <f t="shared" si="4"/>
        <v>TRY</v>
      </c>
      <c r="O68">
        <f>VLOOKUP(N68,'FX Rates'!$B$4:$M$67,3,FALSE)</f>
        <v>3.0459999999999998</v>
      </c>
      <c r="P68">
        <f t="shared" si="5"/>
        <v>-0.72129999999999983</v>
      </c>
    </row>
    <row r="69" spans="1:16" x14ac:dyDescent="0.2">
      <c r="A69" t="s">
        <v>142</v>
      </c>
      <c r="B69">
        <v>2011</v>
      </c>
      <c r="C69" t="s">
        <v>232</v>
      </c>
      <c r="D69" t="s">
        <v>172</v>
      </c>
      <c r="E69" t="s">
        <v>173</v>
      </c>
      <c r="F69" t="s">
        <v>173</v>
      </c>
      <c r="G69" t="s">
        <v>230</v>
      </c>
      <c r="H69" t="s">
        <v>175</v>
      </c>
      <c r="I69" t="s">
        <v>176</v>
      </c>
      <c r="J69" t="s">
        <v>190</v>
      </c>
      <c r="K69" t="s">
        <v>173</v>
      </c>
      <c r="L69" t="s">
        <v>173</v>
      </c>
      <c r="M69">
        <v>39.6494</v>
      </c>
      <c r="N69" t="str">
        <f t="shared" si="4"/>
        <v>RUB</v>
      </c>
      <c r="O69">
        <f>VLOOKUP(N69,'FX Rates'!$B$4:$M$67,3,FALSE)</f>
        <v>47.138399999999997</v>
      </c>
      <c r="P69">
        <f t="shared" si="5"/>
        <v>-7.4889999999999972</v>
      </c>
    </row>
    <row r="70" spans="1:16" x14ac:dyDescent="0.2">
      <c r="A70" t="s">
        <v>142</v>
      </c>
      <c r="B70">
        <v>2011</v>
      </c>
      <c r="C70" t="s">
        <v>232</v>
      </c>
      <c r="D70" t="s">
        <v>172</v>
      </c>
      <c r="E70" t="s">
        <v>173</v>
      </c>
      <c r="F70" t="s">
        <v>173</v>
      </c>
      <c r="G70" t="s">
        <v>230</v>
      </c>
      <c r="H70" t="s">
        <v>175</v>
      </c>
      <c r="I70" t="s">
        <v>176</v>
      </c>
      <c r="J70" t="s">
        <v>191</v>
      </c>
      <c r="K70" t="s">
        <v>173</v>
      </c>
      <c r="L70" t="s">
        <v>173</v>
      </c>
      <c r="M70">
        <v>5.6626000000000003</v>
      </c>
      <c r="N70" t="str">
        <f t="shared" si="4"/>
        <v>ARS</v>
      </c>
      <c r="O70">
        <f>VLOOKUP(N70,'FX Rates'!$B$4:$M$67,3,FALSE)</f>
        <v>10.815099999999999</v>
      </c>
      <c r="P70">
        <f t="shared" si="5"/>
        <v>-5.152499999999999</v>
      </c>
    </row>
    <row r="71" spans="1:16" x14ac:dyDescent="0.2">
      <c r="A71" t="s">
        <v>142</v>
      </c>
      <c r="B71">
        <v>2011</v>
      </c>
      <c r="C71" t="s">
        <v>232</v>
      </c>
      <c r="D71" t="s">
        <v>172</v>
      </c>
      <c r="E71" t="s">
        <v>173</v>
      </c>
      <c r="F71" t="s">
        <v>173</v>
      </c>
      <c r="G71" t="s">
        <v>230</v>
      </c>
      <c r="H71" t="s">
        <v>175</v>
      </c>
      <c r="I71" t="s">
        <v>176</v>
      </c>
      <c r="J71" t="s">
        <v>192</v>
      </c>
      <c r="K71" t="s">
        <v>173</v>
      </c>
      <c r="L71" t="s">
        <v>173</v>
      </c>
      <c r="M71">
        <v>8.2542000000000009</v>
      </c>
      <c r="N71" t="str">
        <f t="shared" si="4"/>
        <v>CNY</v>
      </c>
      <c r="O71">
        <f>VLOOKUP(N71,'FX Rates'!$B$4:$M$67,3,FALSE)</f>
        <v>8.1745000000000001</v>
      </c>
      <c r="P71">
        <f t="shared" si="5"/>
        <v>7.970000000000077E-2</v>
      </c>
    </row>
    <row r="72" spans="1:16" x14ac:dyDescent="0.2">
      <c r="A72" t="s">
        <v>142</v>
      </c>
      <c r="B72">
        <v>2011</v>
      </c>
      <c r="C72" t="s">
        <v>232</v>
      </c>
      <c r="D72" t="s">
        <v>172</v>
      </c>
      <c r="E72" t="s">
        <v>173</v>
      </c>
      <c r="F72" t="s">
        <v>173</v>
      </c>
      <c r="G72" t="s">
        <v>230</v>
      </c>
      <c r="H72" t="s">
        <v>175</v>
      </c>
      <c r="I72" t="s">
        <v>176</v>
      </c>
      <c r="J72" t="s">
        <v>193</v>
      </c>
      <c r="K72" t="s">
        <v>173</v>
      </c>
      <c r="L72" t="s">
        <v>173</v>
      </c>
      <c r="M72">
        <v>10.1464</v>
      </c>
      <c r="N72" t="str">
        <f t="shared" si="4"/>
        <v>HKD</v>
      </c>
      <c r="O72">
        <f>VLOOKUP(N72,'FX Rates'!$B$4:$M$67,3,FALSE)</f>
        <v>10.4739</v>
      </c>
      <c r="P72">
        <f t="shared" si="5"/>
        <v>-0.32750000000000057</v>
      </c>
    </row>
    <row r="73" spans="1:16" x14ac:dyDescent="0.2">
      <c r="A73" t="s">
        <v>142</v>
      </c>
      <c r="B73">
        <v>2011</v>
      </c>
      <c r="C73" t="s">
        <v>232</v>
      </c>
      <c r="D73" t="s">
        <v>172</v>
      </c>
      <c r="E73" t="s">
        <v>173</v>
      </c>
      <c r="F73" t="s">
        <v>173</v>
      </c>
      <c r="G73" t="s">
        <v>230</v>
      </c>
      <c r="H73" t="s">
        <v>175</v>
      </c>
      <c r="I73" t="s">
        <v>176</v>
      </c>
      <c r="J73" t="s">
        <v>194</v>
      </c>
      <c r="K73" t="s">
        <v>173</v>
      </c>
      <c r="L73" t="s">
        <v>173</v>
      </c>
      <c r="M73">
        <v>4.8975999999999997</v>
      </c>
      <c r="N73" t="str">
        <f t="shared" ref="N73:N104" si="6">RIGHT(J73,3)</f>
        <v>ILS</v>
      </c>
      <c r="O73">
        <f>VLOOKUP(N73,'FX Rates'!$B$4:$M$67,3,FALSE)</f>
        <v>4.7416999999999998</v>
      </c>
      <c r="P73">
        <f t="shared" si="5"/>
        <v>0.15589999999999993</v>
      </c>
    </row>
    <row r="74" spans="1:16" x14ac:dyDescent="0.2">
      <c r="A74" t="s">
        <v>142</v>
      </c>
      <c r="B74">
        <v>2011</v>
      </c>
      <c r="C74" t="s">
        <v>232</v>
      </c>
      <c r="D74" t="s">
        <v>172</v>
      </c>
      <c r="E74" t="s">
        <v>173</v>
      </c>
      <c r="F74" t="s">
        <v>173</v>
      </c>
      <c r="G74" t="s">
        <v>230</v>
      </c>
      <c r="H74" t="s">
        <v>175</v>
      </c>
      <c r="I74" t="s">
        <v>176</v>
      </c>
      <c r="J74" t="s">
        <v>195</v>
      </c>
      <c r="K74" t="s">
        <v>173</v>
      </c>
      <c r="L74" t="s">
        <v>173</v>
      </c>
      <c r="M74">
        <v>10.5063</v>
      </c>
      <c r="N74" t="str">
        <f t="shared" si="6"/>
        <v>UAH</v>
      </c>
      <c r="O74">
        <f>VLOOKUP(N74,'FX Rates'!$B$4:$M$67,3,FALSE)</f>
        <v>11.621</v>
      </c>
      <c r="P74">
        <f t="shared" si="5"/>
        <v>-1.1147000000000009</v>
      </c>
    </row>
    <row r="75" spans="1:16" x14ac:dyDescent="0.2">
      <c r="A75" t="s">
        <v>142</v>
      </c>
      <c r="B75">
        <v>2011</v>
      </c>
      <c r="C75" t="s">
        <v>232</v>
      </c>
      <c r="D75" t="s">
        <v>172</v>
      </c>
      <c r="E75" t="s">
        <v>173</v>
      </c>
      <c r="F75" t="s">
        <v>173</v>
      </c>
      <c r="G75" t="s">
        <v>230</v>
      </c>
      <c r="H75" t="s">
        <v>175</v>
      </c>
      <c r="I75" t="s">
        <v>176</v>
      </c>
      <c r="J75" t="s">
        <v>196</v>
      </c>
      <c r="K75" t="s">
        <v>173</v>
      </c>
      <c r="L75" t="s">
        <v>173</v>
      </c>
      <c r="M75">
        <v>4.8052999999999999</v>
      </c>
      <c r="N75" t="str">
        <f t="shared" si="6"/>
        <v>AED</v>
      </c>
      <c r="O75">
        <f>VLOOKUP(N75,'FX Rates'!$B$4:$M$67,3,FALSE)</f>
        <v>4.9531000000000001</v>
      </c>
      <c r="P75">
        <f t="shared" si="5"/>
        <v>-0.14780000000000015</v>
      </c>
    </row>
    <row r="76" spans="1:16" x14ac:dyDescent="0.2">
      <c r="A76" t="s">
        <v>142</v>
      </c>
      <c r="B76">
        <v>2011</v>
      </c>
      <c r="C76" t="s">
        <v>232</v>
      </c>
      <c r="D76" t="s">
        <v>172</v>
      </c>
      <c r="E76" t="s">
        <v>173</v>
      </c>
      <c r="F76" t="s">
        <v>173</v>
      </c>
      <c r="G76" t="s">
        <v>230</v>
      </c>
      <c r="H76" t="s">
        <v>175</v>
      </c>
      <c r="I76" t="s">
        <v>176</v>
      </c>
      <c r="J76" t="s">
        <v>197</v>
      </c>
      <c r="K76" t="s">
        <v>173</v>
      </c>
      <c r="L76" t="s">
        <v>173</v>
      </c>
      <c r="M76">
        <v>1.2317400000000001</v>
      </c>
      <c r="N76" t="str">
        <f t="shared" si="6"/>
        <v>AUD</v>
      </c>
      <c r="O76">
        <f>VLOOKUP(N76,'FX Rates'!$B$4:$M$67,3,FALSE)</f>
        <v>1.5405</v>
      </c>
      <c r="P76">
        <f t="shared" si="5"/>
        <v>-0.30875999999999992</v>
      </c>
    </row>
    <row r="77" spans="1:16" x14ac:dyDescent="0.2">
      <c r="A77" t="s">
        <v>142</v>
      </c>
      <c r="B77">
        <v>2011</v>
      </c>
      <c r="C77" t="s">
        <v>232</v>
      </c>
      <c r="D77" t="s">
        <v>172</v>
      </c>
      <c r="E77" t="s">
        <v>173</v>
      </c>
      <c r="F77" t="s">
        <v>173</v>
      </c>
      <c r="G77" t="s">
        <v>230</v>
      </c>
      <c r="H77" t="s">
        <v>175</v>
      </c>
      <c r="I77" t="s">
        <v>176</v>
      </c>
      <c r="J77" t="s">
        <v>198</v>
      </c>
      <c r="K77" t="s">
        <v>173</v>
      </c>
      <c r="L77" t="s">
        <v>173</v>
      </c>
      <c r="M77">
        <v>4.3464</v>
      </c>
      <c r="N77" t="str">
        <f t="shared" si="6"/>
        <v>RON</v>
      </c>
      <c r="O77">
        <f>VLOOKUP(N77,'FX Rates'!$B$4:$M$67,3,FALSE)</f>
        <v>4.4995000000000003</v>
      </c>
      <c r="P77">
        <f t="shared" si="5"/>
        <v>-0.15310000000000024</v>
      </c>
    </row>
    <row r="78" spans="1:16" x14ac:dyDescent="0.2">
      <c r="A78" t="s">
        <v>142</v>
      </c>
      <c r="B78">
        <v>2011</v>
      </c>
      <c r="C78" t="s">
        <v>232</v>
      </c>
      <c r="D78" t="s">
        <v>172</v>
      </c>
      <c r="E78" t="s">
        <v>173</v>
      </c>
      <c r="F78" t="s">
        <v>173</v>
      </c>
      <c r="G78" t="s">
        <v>230</v>
      </c>
      <c r="H78" t="s">
        <v>175</v>
      </c>
      <c r="I78" t="s">
        <v>176</v>
      </c>
      <c r="J78" t="s">
        <v>199</v>
      </c>
      <c r="K78" t="s">
        <v>173</v>
      </c>
      <c r="L78" t="s">
        <v>173</v>
      </c>
      <c r="M78">
        <v>109.77</v>
      </c>
      <c r="N78" t="str">
        <f t="shared" si="6"/>
        <v>KES</v>
      </c>
      <c r="O78">
        <f>VLOOKUP(N78,'FX Rates'!$B$4:$M$67,3,FALSE)</f>
        <v>116.65</v>
      </c>
      <c r="P78">
        <f t="shared" si="5"/>
        <v>-6.8800000000000097</v>
      </c>
    </row>
    <row r="79" spans="1:16" x14ac:dyDescent="0.2">
      <c r="A79" t="s">
        <v>142</v>
      </c>
      <c r="B79">
        <v>2011</v>
      </c>
      <c r="C79" t="s">
        <v>232</v>
      </c>
      <c r="D79" t="s">
        <v>172</v>
      </c>
      <c r="E79" t="s">
        <v>173</v>
      </c>
      <c r="F79" t="s">
        <v>173</v>
      </c>
      <c r="G79" t="s">
        <v>230</v>
      </c>
      <c r="H79" t="s">
        <v>175</v>
      </c>
      <c r="I79" t="s">
        <v>176</v>
      </c>
      <c r="J79" t="s">
        <v>200</v>
      </c>
      <c r="K79" t="s">
        <v>173</v>
      </c>
      <c r="L79" t="s">
        <v>173</v>
      </c>
      <c r="M79">
        <v>99.78</v>
      </c>
      <c r="N79" t="str">
        <f t="shared" si="6"/>
        <v>JPY</v>
      </c>
      <c r="O79">
        <f>VLOOKUP(N79,'FX Rates'!$B$4:$M$67,3,FALSE)</f>
        <v>137.63999999999999</v>
      </c>
      <c r="P79">
        <f t="shared" si="5"/>
        <v>-37.859999999999985</v>
      </c>
    </row>
    <row r="80" spans="1:16" x14ac:dyDescent="0.2">
      <c r="A80" t="s">
        <v>142</v>
      </c>
      <c r="B80">
        <v>2011</v>
      </c>
      <c r="C80" t="s">
        <v>232</v>
      </c>
      <c r="D80" t="s">
        <v>172</v>
      </c>
      <c r="E80" t="s">
        <v>173</v>
      </c>
      <c r="F80" t="s">
        <v>173</v>
      </c>
      <c r="G80" t="s">
        <v>230</v>
      </c>
      <c r="H80" t="s">
        <v>175</v>
      </c>
      <c r="I80" t="s">
        <v>176</v>
      </c>
      <c r="J80" t="s">
        <v>201</v>
      </c>
      <c r="K80" t="s">
        <v>173</v>
      </c>
      <c r="L80" t="s">
        <v>173</v>
      </c>
      <c r="M80">
        <v>1.6460999999999999</v>
      </c>
      <c r="N80" t="str">
        <f t="shared" si="6"/>
        <v>SGD</v>
      </c>
      <c r="O80">
        <f>VLOOKUP(N80,'FX Rates'!$B$4:$M$67,3,FALSE)</f>
        <v>1.7221</v>
      </c>
      <c r="P80">
        <f t="shared" si="5"/>
        <v>-7.6000000000000068E-2</v>
      </c>
    </row>
    <row r="81" spans="1:16" x14ac:dyDescent="0.2">
      <c r="A81" t="s">
        <v>142</v>
      </c>
      <c r="B81">
        <v>2011</v>
      </c>
      <c r="C81" t="s">
        <v>232</v>
      </c>
      <c r="D81" t="s">
        <v>172</v>
      </c>
      <c r="E81" t="s">
        <v>173</v>
      </c>
      <c r="F81" t="s">
        <v>173</v>
      </c>
      <c r="G81" t="s">
        <v>230</v>
      </c>
      <c r="H81" t="s">
        <v>175</v>
      </c>
      <c r="I81" t="s">
        <v>176</v>
      </c>
      <c r="J81" t="s">
        <v>202</v>
      </c>
      <c r="K81" t="s">
        <v>173</v>
      </c>
      <c r="L81" t="s">
        <v>173</v>
      </c>
      <c r="M81">
        <v>1472.0796</v>
      </c>
      <c r="N81" t="str">
        <f t="shared" si="6"/>
        <v>KRW</v>
      </c>
      <c r="O81">
        <f>VLOOKUP(N81,'FX Rates'!$B$4:$M$67,3,FALSE)</f>
        <v>1460.3702000000001</v>
      </c>
      <c r="P81">
        <f t="shared" si="5"/>
        <v>11.70939999999996</v>
      </c>
    </row>
    <row r="82" spans="1:16" x14ac:dyDescent="0.2">
      <c r="A82" t="s">
        <v>142</v>
      </c>
      <c r="B82">
        <v>2011</v>
      </c>
      <c r="C82" t="s">
        <v>232</v>
      </c>
      <c r="D82" t="s">
        <v>172</v>
      </c>
      <c r="E82" t="s">
        <v>173</v>
      </c>
      <c r="F82" t="s">
        <v>173</v>
      </c>
      <c r="G82" t="s">
        <v>230</v>
      </c>
      <c r="H82" t="s">
        <v>175</v>
      </c>
      <c r="I82" t="s">
        <v>176</v>
      </c>
      <c r="J82" t="s">
        <v>203</v>
      </c>
      <c r="K82" t="s">
        <v>173</v>
      </c>
      <c r="L82" t="s">
        <v>173</v>
      </c>
      <c r="M82">
        <v>40.5458</v>
      </c>
      <c r="N82" t="str">
        <f t="shared" si="6"/>
        <v>THB</v>
      </c>
      <c r="O82">
        <f>VLOOKUP(N82,'FX Rates'!$B$4:$M$67,3,FALSE)</f>
        <v>44.539000000000001</v>
      </c>
      <c r="P82">
        <f t="shared" si="5"/>
        <v>-3.9932000000000016</v>
      </c>
    </row>
    <row r="83" spans="1:16" x14ac:dyDescent="0.2">
      <c r="A83" t="s">
        <v>142</v>
      </c>
      <c r="B83">
        <v>2011</v>
      </c>
      <c r="C83" t="s">
        <v>232</v>
      </c>
      <c r="D83" t="s">
        <v>172</v>
      </c>
      <c r="E83" t="s">
        <v>173</v>
      </c>
      <c r="F83" t="s">
        <v>173</v>
      </c>
      <c r="G83" t="s">
        <v>230</v>
      </c>
      <c r="H83" t="s">
        <v>175</v>
      </c>
      <c r="I83" t="s">
        <v>176</v>
      </c>
      <c r="J83" t="s">
        <v>204</v>
      </c>
      <c r="K83" t="s">
        <v>173</v>
      </c>
      <c r="L83" t="s">
        <v>173</v>
      </c>
      <c r="M83">
        <v>7.6723999999999997</v>
      </c>
      <c r="N83" t="str">
        <f t="shared" si="6"/>
        <v>NOK</v>
      </c>
      <c r="O83">
        <f>VLOOKUP(N83,'FX Rates'!$B$4:$M$67,3,FALSE)</f>
        <v>8.4695999999999998</v>
      </c>
      <c r="P83">
        <f t="shared" si="5"/>
        <v>-0.79720000000000013</v>
      </c>
    </row>
    <row r="84" spans="1:16" x14ac:dyDescent="0.2">
      <c r="A84" t="s">
        <v>142</v>
      </c>
      <c r="B84">
        <v>2011</v>
      </c>
      <c r="C84" t="s">
        <v>232</v>
      </c>
      <c r="D84" t="s">
        <v>172</v>
      </c>
      <c r="E84" t="s">
        <v>173</v>
      </c>
      <c r="F84" t="s">
        <v>173</v>
      </c>
      <c r="G84" t="s">
        <v>230</v>
      </c>
      <c r="H84" t="s">
        <v>175</v>
      </c>
      <c r="I84" t="s">
        <v>176</v>
      </c>
      <c r="J84" t="s">
        <v>205</v>
      </c>
      <c r="K84" t="s">
        <v>173</v>
      </c>
      <c r="L84" t="s">
        <v>173</v>
      </c>
      <c r="M84">
        <v>8.8971999999999998</v>
      </c>
      <c r="N84" t="str">
        <f t="shared" si="6"/>
        <v>SEK</v>
      </c>
      <c r="O84">
        <f>VLOOKUP(N84,'FX Rates'!$B$4:$M$67,3,FALSE)</f>
        <v>8.8348999999999993</v>
      </c>
      <c r="P84">
        <f t="shared" si="5"/>
        <v>6.2300000000000466E-2</v>
      </c>
    </row>
    <row r="85" spans="1:16" x14ac:dyDescent="0.2">
      <c r="A85" t="s">
        <v>142</v>
      </c>
      <c r="B85">
        <v>2011</v>
      </c>
      <c r="C85" t="s">
        <v>232</v>
      </c>
      <c r="D85" t="s">
        <v>172</v>
      </c>
      <c r="E85" t="s">
        <v>173</v>
      </c>
      <c r="F85" t="s">
        <v>173</v>
      </c>
      <c r="G85" t="s">
        <v>230</v>
      </c>
      <c r="H85" t="s">
        <v>175</v>
      </c>
      <c r="I85" t="s">
        <v>176</v>
      </c>
      <c r="J85" t="s">
        <v>206</v>
      </c>
      <c r="K85" t="s">
        <v>173</v>
      </c>
      <c r="L85" t="s">
        <v>173</v>
      </c>
      <c r="M85">
        <v>25.578700000000001</v>
      </c>
      <c r="N85" t="str">
        <f t="shared" si="6"/>
        <v>UYU</v>
      </c>
      <c r="O85">
        <f>VLOOKUP(N85,'FX Rates'!$B$4:$M$67,3,FALSE)</f>
        <v>29.870100000000001</v>
      </c>
      <c r="P85">
        <f t="shared" si="5"/>
        <v>-4.2913999999999994</v>
      </c>
    </row>
    <row r="86" spans="1:16" x14ac:dyDescent="0.2">
      <c r="A86" t="s">
        <v>142</v>
      </c>
      <c r="B86">
        <v>2011</v>
      </c>
      <c r="C86" t="s">
        <v>232</v>
      </c>
      <c r="D86" t="s">
        <v>172</v>
      </c>
      <c r="E86" t="s">
        <v>173</v>
      </c>
      <c r="F86" t="s">
        <v>173</v>
      </c>
      <c r="G86" t="s">
        <v>230</v>
      </c>
      <c r="H86" t="s">
        <v>175</v>
      </c>
      <c r="I86" t="s">
        <v>176</v>
      </c>
      <c r="J86" t="s">
        <v>207</v>
      </c>
      <c r="K86" t="s">
        <v>173</v>
      </c>
      <c r="L86" t="s">
        <v>173</v>
      </c>
      <c r="M86">
        <v>50.961199999999998</v>
      </c>
      <c r="N86" t="str">
        <f t="shared" si="6"/>
        <v>DOP</v>
      </c>
      <c r="O86">
        <f>VLOOKUP(N86,'FX Rates'!$B$4:$M$67,3,FALSE)</f>
        <v>58.042000000000002</v>
      </c>
      <c r="P86">
        <f t="shared" si="5"/>
        <v>-7.0808000000000035</v>
      </c>
    </row>
    <row r="87" spans="1:16" x14ac:dyDescent="0.2">
      <c r="A87" t="s">
        <v>142</v>
      </c>
      <c r="B87">
        <v>2011</v>
      </c>
      <c r="C87" t="s">
        <v>232</v>
      </c>
      <c r="D87" t="s">
        <v>172</v>
      </c>
      <c r="E87" t="s">
        <v>173</v>
      </c>
      <c r="F87" t="s">
        <v>173</v>
      </c>
      <c r="G87" t="s">
        <v>230</v>
      </c>
      <c r="H87" t="s">
        <v>175</v>
      </c>
      <c r="I87" t="s">
        <v>176</v>
      </c>
      <c r="J87" t="s">
        <v>208</v>
      </c>
      <c r="K87" t="s">
        <v>173</v>
      </c>
      <c r="L87" t="s">
        <v>173</v>
      </c>
      <c r="M87">
        <v>10.139900000000001</v>
      </c>
      <c r="N87" t="str">
        <f t="shared" si="6"/>
        <v>GTQ</v>
      </c>
      <c r="O87">
        <f>VLOOKUP(N87,'FX Rates'!$B$4:$M$67,3,FALSE)</f>
        <v>10.535399999999999</v>
      </c>
      <c r="P87">
        <f t="shared" si="5"/>
        <v>-0.39549999999999841</v>
      </c>
    </row>
    <row r="88" spans="1:16" x14ac:dyDescent="0.2">
      <c r="A88" t="s">
        <v>142</v>
      </c>
      <c r="B88">
        <v>2011</v>
      </c>
      <c r="C88" t="s">
        <v>232</v>
      </c>
      <c r="D88" t="s">
        <v>172</v>
      </c>
      <c r="E88" t="s">
        <v>173</v>
      </c>
      <c r="F88" t="s">
        <v>173</v>
      </c>
      <c r="G88" t="s">
        <v>230</v>
      </c>
      <c r="H88" t="s">
        <v>175</v>
      </c>
      <c r="I88" t="s">
        <v>176</v>
      </c>
      <c r="J88" t="s">
        <v>209</v>
      </c>
      <c r="K88" t="s">
        <v>173</v>
      </c>
      <c r="L88" t="s">
        <v>173</v>
      </c>
      <c r="M88">
        <v>24.931100000000001</v>
      </c>
      <c r="N88" t="str">
        <f t="shared" si="6"/>
        <v>HNL</v>
      </c>
      <c r="O88">
        <f>VLOOKUP(N88,'FX Rates'!$B$4:$M$67,3,FALSE)</f>
        <v>26.976600000000001</v>
      </c>
      <c r="P88">
        <f t="shared" si="5"/>
        <v>-2.0455000000000005</v>
      </c>
    </row>
    <row r="89" spans="1:16" x14ac:dyDescent="0.2">
      <c r="A89" t="s">
        <v>142</v>
      </c>
      <c r="B89">
        <v>2011</v>
      </c>
      <c r="C89" t="s">
        <v>232</v>
      </c>
      <c r="D89" t="s">
        <v>172</v>
      </c>
      <c r="E89" t="s">
        <v>173</v>
      </c>
      <c r="F89" t="s">
        <v>173</v>
      </c>
      <c r="G89" t="s">
        <v>230</v>
      </c>
      <c r="H89" t="s">
        <v>175</v>
      </c>
      <c r="I89" t="s">
        <v>176</v>
      </c>
      <c r="J89" t="s">
        <v>210</v>
      </c>
      <c r="K89" t="s">
        <v>173</v>
      </c>
      <c r="L89" t="s">
        <v>173</v>
      </c>
      <c r="M89">
        <v>30.186599999999999</v>
      </c>
      <c r="N89" t="str">
        <f t="shared" si="6"/>
        <v>NIO</v>
      </c>
      <c r="O89">
        <f>VLOOKUP(N89,'FX Rates'!$B$4:$M$67,3,FALSE)</f>
        <v>34.566499999999998</v>
      </c>
      <c r="P89">
        <f t="shared" si="5"/>
        <v>-4.3798999999999992</v>
      </c>
    </row>
    <row r="90" spans="1:16" x14ac:dyDescent="0.2">
      <c r="A90" t="s">
        <v>142</v>
      </c>
      <c r="B90">
        <v>2011</v>
      </c>
      <c r="C90" t="s">
        <v>232</v>
      </c>
      <c r="D90" t="s">
        <v>172</v>
      </c>
      <c r="E90" t="s">
        <v>173</v>
      </c>
      <c r="F90" t="s">
        <v>173</v>
      </c>
      <c r="G90" t="s">
        <v>230</v>
      </c>
      <c r="H90" t="s">
        <v>175</v>
      </c>
      <c r="I90" t="s">
        <v>176</v>
      </c>
      <c r="J90" t="s">
        <v>211</v>
      </c>
      <c r="K90" t="s">
        <v>173</v>
      </c>
      <c r="L90" t="s">
        <v>173</v>
      </c>
      <c r="M90">
        <v>1.3084</v>
      </c>
      <c r="N90" t="str">
        <f t="shared" si="6"/>
        <v>PAB</v>
      </c>
      <c r="O90">
        <f>VLOOKUP(N90,'FX Rates'!$B$4:$M$67,3,FALSE)</f>
        <v>1.3485</v>
      </c>
      <c r="P90">
        <f t="shared" si="5"/>
        <v>-4.0100000000000025E-2</v>
      </c>
    </row>
    <row r="91" spans="1:16" x14ac:dyDescent="0.2">
      <c r="A91" t="s">
        <v>142</v>
      </c>
      <c r="B91">
        <v>2011</v>
      </c>
      <c r="C91" t="s">
        <v>232</v>
      </c>
      <c r="D91" t="s">
        <v>172</v>
      </c>
      <c r="E91" t="s">
        <v>173</v>
      </c>
      <c r="F91" t="s">
        <v>173</v>
      </c>
      <c r="G91" t="s">
        <v>230</v>
      </c>
      <c r="H91" t="s">
        <v>175</v>
      </c>
      <c r="I91" t="s">
        <v>176</v>
      </c>
      <c r="J91" t="s">
        <v>212</v>
      </c>
      <c r="K91" t="s">
        <v>173</v>
      </c>
      <c r="L91" t="s">
        <v>173</v>
      </c>
      <c r="M91">
        <v>11.4483</v>
      </c>
      <c r="N91" t="str">
        <f t="shared" si="6"/>
        <v>SVC</v>
      </c>
      <c r="O91">
        <f>VLOOKUP(N91,'FX Rates'!$B$4:$M$67,3,FALSE)</f>
        <v>11.856299999999999</v>
      </c>
      <c r="P91">
        <f t="shared" si="5"/>
        <v>-0.40799999999999947</v>
      </c>
    </row>
    <row r="92" spans="1:16" x14ac:dyDescent="0.2">
      <c r="A92" t="s">
        <v>142</v>
      </c>
      <c r="B92">
        <v>2011</v>
      </c>
      <c r="C92" t="s">
        <v>232</v>
      </c>
      <c r="D92" t="s">
        <v>172</v>
      </c>
      <c r="E92" t="s">
        <v>173</v>
      </c>
      <c r="F92" t="s">
        <v>173</v>
      </c>
      <c r="G92" t="s">
        <v>230</v>
      </c>
      <c r="H92" t="s">
        <v>175</v>
      </c>
      <c r="I92" t="s">
        <v>176</v>
      </c>
      <c r="J92" t="s">
        <v>213</v>
      </c>
      <c r="K92" t="s">
        <v>173</v>
      </c>
      <c r="L92" t="s">
        <v>173</v>
      </c>
      <c r="M92">
        <v>9.0570000000000004</v>
      </c>
      <c r="N92" t="str">
        <f t="shared" si="6"/>
        <v>BOB</v>
      </c>
      <c r="O92">
        <f>VLOOKUP(N92,'FX Rates'!$B$4:$M$67,3,FALSE)</f>
        <v>9.3186999999999998</v>
      </c>
      <c r="P92">
        <f t="shared" si="5"/>
        <v>-0.26169999999999938</v>
      </c>
    </row>
    <row r="93" spans="1:16" x14ac:dyDescent="0.2">
      <c r="A93" t="s">
        <v>142</v>
      </c>
      <c r="B93">
        <v>2011</v>
      </c>
      <c r="C93" t="s">
        <v>232</v>
      </c>
      <c r="D93" t="s">
        <v>172</v>
      </c>
      <c r="E93" t="s">
        <v>173</v>
      </c>
      <c r="F93" t="s">
        <v>173</v>
      </c>
      <c r="G93" t="s">
        <v>230</v>
      </c>
      <c r="H93" t="s">
        <v>175</v>
      </c>
      <c r="I93" t="s">
        <v>176</v>
      </c>
      <c r="J93" t="s">
        <v>214</v>
      </c>
      <c r="K93" t="s">
        <v>173</v>
      </c>
      <c r="L93" t="s">
        <v>173</v>
      </c>
      <c r="M93">
        <v>643.15</v>
      </c>
      <c r="N93" t="str">
        <f t="shared" si="6"/>
        <v>CLP</v>
      </c>
      <c r="O93">
        <f>VLOOKUP(N93,'FX Rates'!$B$4:$M$67,3,FALSE)</f>
        <v>748.91</v>
      </c>
      <c r="P93">
        <f t="shared" si="5"/>
        <v>-105.75999999999999</v>
      </c>
    </row>
    <row r="94" spans="1:16" x14ac:dyDescent="0.2">
      <c r="A94" t="s">
        <v>142</v>
      </c>
      <c r="B94">
        <v>2011</v>
      </c>
      <c r="C94" t="s">
        <v>232</v>
      </c>
      <c r="D94" t="s">
        <v>172</v>
      </c>
      <c r="E94" t="s">
        <v>173</v>
      </c>
      <c r="F94" t="s">
        <v>173</v>
      </c>
      <c r="G94" t="s">
        <v>230</v>
      </c>
      <c r="H94" t="s">
        <v>175</v>
      </c>
      <c r="I94" t="s">
        <v>176</v>
      </c>
      <c r="J94" t="s">
        <v>215</v>
      </c>
      <c r="K94" t="s">
        <v>173</v>
      </c>
      <c r="L94" t="s">
        <v>173</v>
      </c>
      <c r="M94">
        <v>2362.9699999999998</v>
      </c>
      <c r="N94" t="str">
        <f t="shared" si="6"/>
        <v>COP</v>
      </c>
      <c r="O94">
        <f>VLOOKUP(N94,'FX Rates'!$B$4:$M$67,3,FALSE)</f>
        <v>2718.55</v>
      </c>
      <c r="P94">
        <f t="shared" si="5"/>
        <v>-355.58000000000038</v>
      </c>
    </row>
    <row r="95" spans="1:16" x14ac:dyDescent="0.2">
      <c r="A95" t="s">
        <v>142</v>
      </c>
      <c r="B95">
        <v>2011</v>
      </c>
      <c r="C95" t="s">
        <v>232</v>
      </c>
      <c r="D95" t="s">
        <v>172</v>
      </c>
      <c r="E95" t="s">
        <v>173</v>
      </c>
      <c r="F95" t="s">
        <v>173</v>
      </c>
      <c r="G95" t="s">
        <v>230</v>
      </c>
      <c r="H95" t="s">
        <v>175</v>
      </c>
      <c r="I95" t="s">
        <v>176</v>
      </c>
      <c r="J95" t="s">
        <v>216</v>
      </c>
      <c r="K95" t="s">
        <v>173</v>
      </c>
      <c r="L95" t="s">
        <v>173</v>
      </c>
      <c r="M95">
        <v>17.065100000000001</v>
      </c>
      <c r="N95" t="str">
        <f t="shared" si="6"/>
        <v>MXN</v>
      </c>
      <c r="O95">
        <f>VLOOKUP(N95,'FX Rates'!$B$4:$M$67,3,FALSE)</f>
        <v>18.009699999999999</v>
      </c>
      <c r="P95">
        <f t="shared" si="5"/>
        <v>-0.94459999999999766</v>
      </c>
    </row>
    <row r="96" spans="1:16" x14ac:dyDescent="0.2">
      <c r="A96" t="s">
        <v>142</v>
      </c>
      <c r="B96">
        <v>2011</v>
      </c>
      <c r="C96" t="s">
        <v>232</v>
      </c>
      <c r="D96" t="s">
        <v>172</v>
      </c>
      <c r="E96" t="s">
        <v>173</v>
      </c>
      <c r="F96" t="s">
        <v>173</v>
      </c>
      <c r="G96" t="s">
        <v>230</v>
      </c>
      <c r="H96" t="s">
        <v>175</v>
      </c>
      <c r="I96" t="s">
        <v>176</v>
      </c>
      <c r="J96" t="s">
        <v>217</v>
      </c>
      <c r="K96" t="s">
        <v>173</v>
      </c>
      <c r="L96" t="s">
        <v>173</v>
      </c>
      <c r="M96">
        <v>3.5249000000000001</v>
      </c>
      <c r="N96" t="str">
        <f t="shared" si="6"/>
        <v>PEN</v>
      </c>
      <c r="O96">
        <f>VLOOKUP(N96,'FX Rates'!$B$4:$M$67,3,FALSE)</f>
        <v>3.8073999999999999</v>
      </c>
      <c r="P96">
        <f t="shared" si="5"/>
        <v>-0.28249999999999975</v>
      </c>
    </row>
    <row r="97" spans="1:16" x14ac:dyDescent="0.2">
      <c r="A97" t="s">
        <v>142</v>
      </c>
      <c r="B97">
        <v>2011</v>
      </c>
      <c r="C97" t="s">
        <v>232</v>
      </c>
      <c r="D97" t="s">
        <v>172</v>
      </c>
      <c r="E97" t="s">
        <v>173</v>
      </c>
      <c r="F97" t="s">
        <v>173</v>
      </c>
      <c r="G97" t="s">
        <v>230</v>
      </c>
      <c r="H97" t="s">
        <v>175</v>
      </c>
      <c r="I97" t="s">
        <v>176</v>
      </c>
      <c r="J97" t="s">
        <v>218</v>
      </c>
      <c r="K97" t="s">
        <v>173</v>
      </c>
      <c r="L97" t="s">
        <v>173</v>
      </c>
      <c r="M97">
        <v>6172.2619999999997</v>
      </c>
      <c r="N97" t="str">
        <f t="shared" si="6"/>
        <v>PYG</v>
      </c>
      <c r="O97">
        <f>VLOOKUP(N97,'FX Rates'!$B$4:$M$67,3,FALSE)</f>
        <v>6319.9157999999998</v>
      </c>
      <c r="P97">
        <f t="shared" si="5"/>
        <v>-147.65380000000005</v>
      </c>
    </row>
    <row r="98" spans="1:16" x14ac:dyDescent="0.2">
      <c r="A98" t="s">
        <v>142</v>
      </c>
      <c r="B98">
        <v>2011</v>
      </c>
      <c r="C98" t="s">
        <v>232</v>
      </c>
      <c r="D98" t="s">
        <v>172</v>
      </c>
      <c r="E98" t="s">
        <v>173</v>
      </c>
      <c r="F98" t="s">
        <v>173</v>
      </c>
      <c r="G98" t="s">
        <v>230</v>
      </c>
      <c r="H98" t="s">
        <v>175</v>
      </c>
      <c r="I98" t="s">
        <v>176</v>
      </c>
      <c r="J98" t="s">
        <v>219</v>
      </c>
      <c r="K98" t="s">
        <v>173</v>
      </c>
      <c r="L98" t="s">
        <v>173</v>
      </c>
      <c r="M98">
        <v>668.58</v>
      </c>
      <c r="N98" t="str">
        <f t="shared" si="6"/>
        <v>CRC</v>
      </c>
      <c r="O98">
        <f>VLOOKUP(N98,'FX Rates'!$B$4:$M$67,3,FALSE)</f>
        <v>691.14</v>
      </c>
      <c r="P98">
        <f t="shared" ref="P98:P109" si="7">M98-O98</f>
        <v>-22.559999999999945</v>
      </c>
    </row>
    <row r="99" spans="1:16" x14ac:dyDescent="0.2">
      <c r="A99" t="s">
        <v>142</v>
      </c>
      <c r="B99">
        <v>2011</v>
      </c>
      <c r="C99" t="s">
        <v>232</v>
      </c>
      <c r="D99" t="s">
        <v>172</v>
      </c>
      <c r="E99" t="s">
        <v>173</v>
      </c>
      <c r="F99" t="s">
        <v>173</v>
      </c>
      <c r="G99" t="s">
        <v>230</v>
      </c>
      <c r="H99" t="s">
        <v>175</v>
      </c>
      <c r="I99" t="s">
        <v>176</v>
      </c>
      <c r="J99" t="s">
        <v>220</v>
      </c>
      <c r="K99" t="s">
        <v>173</v>
      </c>
      <c r="L99" t="s">
        <v>173</v>
      </c>
      <c r="M99">
        <v>3.9754</v>
      </c>
      <c r="N99" t="str">
        <f t="shared" si="6"/>
        <v>MYR</v>
      </c>
      <c r="O99">
        <f>VLOOKUP(N99,'FX Rates'!$B$4:$M$67,3,FALSE)</f>
        <v>4.5153999999999996</v>
      </c>
      <c r="P99">
        <f t="shared" si="7"/>
        <v>-0.53999999999999959</v>
      </c>
    </row>
    <row r="100" spans="1:16" x14ac:dyDescent="0.2">
      <c r="A100" t="s">
        <v>142</v>
      </c>
      <c r="B100">
        <v>2011</v>
      </c>
      <c r="C100" t="s">
        <v>232</v>
      </c>
      <c r="D100" t="s">
        <v>172</v>
      </c>
      <c r="E100" t="s">
        <v>173</v>
      </c>
      <c r="F100" t="s">
        <v>173</v>
      </c>
      <c r="G100" t="s">
        <v>230</v>
      </c>
      <c r="H100" t="s">
        <v>175</v>
      </c>
      <c r="I100" t="s">
        <v>176</v>
      </c>
      <c r="J100" t="s">
        <v>221</v>
      </c>
      <c r="K100" t="s">
        <v>173</v>
      </c>
      <c r="L100" t="s">
        <v>173</v>
      </c>
      <c r="M100">
        <v>64.783000000000001</v>
      </c>
      <c r="N100" t="str">
        <f t="shared" si="6"/>
        <v>INR</v>
      </c>
      <c r="O100">
        <f>VLOOKUP(N100,'FX Rates'!$B$4:$M$67,3,FALSE)</f>
        <v>84.304000000000002</v>
      </c>
      <c r="P100">
        <f t="shared" si="7"/>
        <v>-19.521000000000001</v>
      </c>
    </row>
    <row r="101" spans="1:16" x14ac:dyDescent="0.2">
      <c r="A101" t="s">
        <v>142</v>
      </c>
      <c r="B101">
        <v>2011</v>
      </c>
      <c r="C101" t="s">
        <v>232</v>
      </c>
      <c r="D101" t="s">
        <v>172</v>
      </c>
      <c r="E101" t="s">
        <v>173</v>
      </c>
      <c r="F101" t="s">
        <v>173</v>
      </c>
      <c r="G101" t="s">
        <v>230</v>
      </c>
      <c r="H101" t="s">
        <v>175</v>
      </c>
      <c r="I101" t="s">
        <v>176</v>
      </c>
      <c r="J101" t="s">
        <v>222</v>
      </c>
      <c r="K101" t="s">
        <v>173</v>
      </c>
      <c r="L101" t="s">
        <v>173</v>
      </c>
      <c r="M101">
        <v>11781.92</v>
      </c>
      <c r="N101" t="str">
        <f t="shared" si="6"/>
        <v>IDR</v>
      </c>
      <c r="O101">
        <f>VLOOKUP(N101,'FX Rates'!$B$4:$M$67,3,FALSE)</f>
        <v>16428.64</v>
      </c>
      <c r="P101">
        <f t="shared" si="7"/>
        <v>-4646.7199999999993</v>
      </c>
    </row>
    <row r="102" spans="1:16" x14ac:dyDescent="0.2">
      <c r="A102" t="s">
        <v>142</v>
      </c>
      <c r="B102">
        <v>2011</v>
      </c>
      <c r="C102" t="s">
        <v>232</v>
      </c>
      <c r="D102" t="s">
        <v>172</v>
      </c>
      <c r="E102" t="s">
        <v>173</v>
      </c>
      <c r="F102" t="s">
        <v>173</v>
      </c>
      <c r="G102" t="s">
        <v>230</v>
      </c>
      <c r="H102" t="s">
        <v>175</v>
      </c>
      <c r="I102" t="s">
        <v>176</v>
      </c>
      <c r="J102" t="s">
        <v>223</v>
      </c>
      <c r="K102" t="s">
        <v>173</v>
      </c>
      <c r="L102" t="s">
        <v>173</v>
      </c>
      <c r="M102">
        <v>38.761899999999997</v>
      </c>
      <c r="N102" t="str">
        <f t="shared" si="6"/>
        <v>TWD</v>
      </c>
      <c r="O102">
        <f>VLOOKUP(N102,'FX Rates'!$B$4:$M$67,3,FALSE)</f>
        <v>40.921300000000002</v>
      </c>
      <c r="P102">
        <f t="shared" si="7"/>
        <v>-2.1594000000000051</v>
      </c>
    </row>
    <row r="103" spans="1:16" x14ac:dyDescent="0.2">
      <c r="A103" t="s">
        <v>142</v>
      </c>
      <c r="B103">
        <v>2011</v>
      </c>
      <c r="C103" t="s">
        <v>232</v>
      </c>
      <c r="D103" t="s">
        <v>172</v>
      </c>
      <c r="E103" t="s">
        <v>173</v>
      </c>
      <c r="F103" t="s">
        <v>173</v>
      </c>
      <c r="G103" t="s">
        <v>230</v>
      </c>
      <c r="H103" t="s">
        <v>175</v>
      </c>
      <c r="I103" t="s">
        <v>176</v>
      </c>
      <c r="J103" t="s">
        <v>224</v>
      </c>
      <c r="K103" t="s">
        <v>173</v>
      </c>
      <c r="L103" t="s">
        <v>173</v>
      </c>
      <c r="M103">
        <v>194.54</v>
      </c>
      <c r="N103" t="str">
        <f t="shared" si="6"/>
        <v>KZT</v>
      </c>
      <c r="O103">
        <f>VLOOKUP(N103,'FX Rates'!$B$4:$M$67,3,FALSE)</f>
        <v>209.71</v>
      </c>
      <c r="P103">
        <f t="shared" si="7"/>
        <v>-15.170000000000016</v>
      </c>
    </row>
    <row r="104" spans="1:16" x14ac:dyDescent="0.2">
      <c r="A104" t="s">
        <v>142</v>
      </c>
      <c r="B104">
        <v>2011</v>
      </c>
      <c r="C104" t="s">
        <v>232</v>
      </c>
      <c r="D104" t="s">
        <v>172</v>
      </c>
      <c r="E104" t="s">
        <v>173</v>
      </c>
      <c r="F104" t="s">
        <v>173</v>
      </c>
      <c r="G104" t="s">
        <v>230</v>
      </c>
      <c r="H104" t="s">
        <v>175</v>
      </c>
      <c r="I104" t="s">
        <v>176</v>
      </c>
      <c r="J104" t="s">
        <v>225</v>
      </c>
      <c r="K104" t="s">
        <v>173</v>
      </c>
      <c r="L104" t="s">
        <v>173</v>
      </c>
      <c r="M104">
        <v>3.4527000000000001</v>
      </c>
      <c r="N104" t="str">
        <f t="shared" si="6"/>
        <v>LTL</v>
      </c>
      <c r="O104">
        <f>VLOOKUP(N104,'FX Rates'!$B$4:$M$67,3,FALSE)</f>
        <v>3.4518</v>
      </c>
      <c r="P104">
        <f t="shared" si="7"/>
        <v>9.0000000000012292E-4</v>
      </c>
    </row>
    <row r="105" spans="1:16" x14ac:dyDescent="0.2">
      <c r="A105" t="s">
        <v>142</v>
      </c>
      <c r="B105">
        <v>2011</v>
      </c>
      <c r="C105" t="s">
        <v>232</v>
      </c>
      <c r="D105" t="s">
        <v>172</v>
      </c>
      <c r="E105" t="s">
        <v>173</v>
      </c>
      <c r="F105" t="s">
        <v>173</v>
      </c>
      <c r="G105" t="s">
        <v>230</v>
      </c>
      <c r="H105" t="s">
        <v>175</v>
      </c>
      <c r="I105" t="s">
        <v>176</v>
      </c>
      <c r="J105" t="s">
        <v>226</v>
      </c>
      <c r="K105" t="s">
        <v>173</v>
      </c>
      <c r="L105" t="s">
        <v>173</v>
      </c>
      <c r="M105">
        <v>0.69910000000000005</v>
      </c>
      <c r="N105" t="str">
        <f>RIGHT(J105,3)</f>
        <v>LVL</v>
      </c>
      <c r="O105">
        <f>VLOOKUP(N105,'FX Rates'!$B$4:$M$67,3,FALSE)</f>
        <v>0.70279999999999998</v>
      </c>
      <c r="P105">
        <f t="shared" si="7"/>
        <v>-3.6999999999999256E-3</v>
      </c>
    </row>
    <row r="106" spans="1:16" x14ac:dyDescent="0.2">
      <c r="A106" t="s">
        <v>142</v>
      </c>
      <c r="B106">
        <v>2011</v>
      </c>
      <c r="C106" t="s">
        <v>232</v>
      </c>
      <c r="D106" t="s">
        <v>172</v>
      </c>
      <c r="E106" t="s">
        <v>173</v>
      </c>
      <c r="F106" t="s">
        <v>173</v>
      </c>
      <c r="G106" t="s">
        <v>230</v>
      </c>
      <c r="H106" t="s">
        <v>175</v>
      </c>
      <c r="I106" t="s">
        <v>176</v>
      </c>
      <c r="J106" t="s">
        <v>227</v>
      </c>
      <c r="K106" t="s">
        <v>173</v>
      </c>
      <c r="L106" t="s">
        <v>173</v>
      </c>
      <c r="M106">
        <v>105.9029</v>
      </c>
      <c r="N106" t="str">
        <f>RIGHT(J106,3)</f>
        <v>RSD</v>
      </c>
      <c r="O106">
        <f>VLOOKUP(N106,'FX Rates'!$B$4:$M$67,3,FALSE)</f>
        <v>115.90860000000001</v>
      </c>
      <c r="P106">
        <f t="shared" si="7"/>
        <v>-10.005700000000004</v>
      </c>
    </row>
    <row r="107" spans="1:16" x14ac:dyDescent="0.2">
      <c r="A107" t="s">
        <v>142</v>
      </c>
      <c r="B107">
        <v>2011</v>
      </c>
      <c r="C107" t="s">
        <v>232</v>
      </c>
      <c r="D107" t="s">
        <v>172</v>
      </c>
      <c r="E107" t="s">
        <v>173</v>
      </c>
      <c r="F107" t="s">
        <v>173</v>
      </c>
      <c r="G107" t="s">
        <v>230</v>
      </c>
      <c r="H107" t="s">
        <v>175</v>
      </c>
      <c r="I107" t="s">
        <v>176</v>
      </c>
      <c r="J107" t="s">
        <v>233</v>
      </c>
      <c r="K107" t="s">
        <v>173</v>
      </c>
      <c r="L107" t="s">
        <v>173</v>
      </c>
      <c r="M107">
        <v>2.4417</v>
      </c>
      <c r="N107" t="str">
        <f>RIGHT(J107,3)</f>
        <v>AWG</v>
      </c>
      <c r="O107" t="e">
        <f>VLOOKUP(N107,'FX Rates'!$B$4:$M$67,3,FALSE)</f>
        <v>#N/A</v>
      </c>
      <c r="P107" t="e">
        <f t="shared" si="7"/>
        <v>#N/A</v>
      </c>
    </row>
    <row r="108" spans="1:16" x14ac:dyDescent="0.2">
      <c r="A108" t="s">
        <v>142</v>
      </c>
      <c r="B108">
        <v>2011</v>
      </c>
      <c r="C108" t="s">
        <v>232</v>
      </c>
      <c r="D108" t="s">
        <v>172</v>
      </c>
      <c r="E108" t="s">
        <v>173</v>
      </c>
      <c r="F108" t="s">
        <v>173</v>
      </c>
      <c r="G108" t="s">
        <v>230</v>
      </c>
      <c r="H108" t="s">
        <v>175</v>
      </c>
      <c r="I108" t="s">
        <v>176</v>
      </c>
      <c r="J108" t="s">
        <v>228</v>
      </c>
      <c r="K108" t="s">
        <v>173</v>
      </c>
      <c r="L108" t="s">
        <v>173</v>
      </c>
      <c r="M108">
        <v>1.5828</v>
      </c>
      <c r="N108" t="str">
        <f>RIGHT(J108,3)</f>
        <v>NZD</v>
      </c>
      <c r="O108">
        <f>VLOOKUP(N108,'FX Rates'!$B$4:$M$67,3,FALSE)</f>
        <v>1.6680999999999999</v>
      </c>
      <c r="P108">
        <f t="shared" si="7"/>
        <v>-8.5299999999999931E-2</v>
      </c>
    </row>
    <row r="109" spans="1:16" x14ac:dyDescent="0.2">
      <c r="A109" t="s">
        <v>142</v>
      </c>
      <c r="B109">
        <v>2011</v>
      </c>
      <c r="C109" t="s">
        <v>232</v>
      </c>
      <c r="D109" t="s">
        <v>172</v>
      </c>
      <c r="E109" t="s">
        <v>173</v>
      </c>
      <c r="F109" t="s">
        <v>173</v>
      </c>
      <c r="G109" t="s">
        <v>230</v>
      </c>
      <c r="H109" t="s">
        <v>175</v>
      </c>
      <c r="I109" t="s">
        <v>176</v>
      </c>
      <c r="J109" t="s">
        <v>229</v>
      </c>
      <c r="K109" t="s">
        <v>173</v>
      </c>
      <c r="L109" t="s">
        <v>173</v>
      </c>
      <c r="M109">
        <v>56.030299999999997</v>
      </c>
      <c r="N109" t="str">
        <f>RIGHT(J109,3)</f>
        <v>PHP</v>
      </c>
      <c r="O109">
        <f>VLOOKUP(N109,'FX Rates'!$B$4:$M$67,3,FALSE)</f>
        <v>61.142299999999999</v>
      </c>
      <c r="P109">
        <f t="shared" si="7"/>
        <v>-5.1120000000000019</v>
      </c>
    </row>
  </sheetData>
  <phoneticPr fontId="2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/>
  </sheetViews>
  <sheetFormatPr defaultRowHeight="12.75" x14ac:dyDescent="0.2"/>
  <sheetData>
    <row r="1" spans="1:16" x14ac:dyDescent="0.2">
      <c r="A1" t="s">
        <v>171</v>
      </c>
    </row>
    <row r="2" spans="1:16" x14ac:dyDescent="0.2">
      <c r="A2" t="s">
        <v>231</v>
      </c>
      <c r="B2">
        <v>2012</v>
      </c>
      <c r="C2" t="s">
        <v>232</v>
      </c>
      <c r="D2" t="s">
        <v>172</v>
      </c>
      <c r="E2" t="s">
        <v>173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173</v>
      </c>
      <c r="L2" t="s">
        <v>173</v>
      </c>
      <c r="M2">
        <v>2.3111999999999999</v>
      </c>
      <c r="N2" t="str">
        <f t="shared" ref="N2:N7" si="0">RIGHT(J2,3)</f>
        <v>ANG</v>
      </c>
      <c r="O2">
        <f>VLOOKUP(N2,'FX Rates'!$B$72:$M$135,3,FALSE)</f>
        <v>2.4384000000000001</v>
      </c>
      <c r="P2">
        <f t="shared" ref="P2:P33" si="1">M2-O2</f>
        <v>-0.1272000000000002</v>
      </c>
    </row>
    <row r="3" spans="1:16" x14ac:dyDescent="0.2">
      <c r="A3" t="s">
        <v>231</v>
      </c>
      <c r="B3">
        <v>2012</v>
      </c>
      <c r="C3" t="s">
        <v>232</v>
      </c>
      <c r="D3" t="s">
        <v>172</v>
      </c>
      <c r="E3" t="s">
        <v>173</v>
      </c>
      <c r="F3" t="s">
        <v>173</v>
      </c>
      <c r="G3" t="s">
        <v>174</v>
      </c>
      <c r="H3" t="s">
        <v>175</v>
      </c>
      <c r="I3" t="s">
        <v>176</v>
      </c>
      <c r="J3" t="s">
        <v>178</v>
      </c>
      <c r="K3" t="s">
        <v>173</v>
      </c>
      <c r="L3" t="s">
        <v>173</v>
      </c>
      <c r="M3">
        <v>2.3092999999999999</v>
      </c>
      <c r="N3" t="str">
        <f t="shared" si="0"/>
        <v>BRL</v>
      </c>
      <c r="O3">
        <f>VLOOKUP(N3,'FX Rates'!$B$72:$M$135,3,FALSE)</f>
        <v>3.2437999999999998</v>
      </c>
      <c r="P3">
        <f t="shared" si="1"/>
        <v>-0.93449999999999989</v>
      </c>
    </row>
    <row r="4" spans="1:16" x14ac:dyDescent="0.2">
      <c r="A4" t="s">
        <v>231</v>
      </c>
      <c r="B4">
        <v>2012</v>
      </c>
      <c r="C4" t="s">
        <v>232</v>
      </c>
      <c r="D4" t="s">
        <v>172</v>
      </c>
      <c r="E4" t="s">
        <v>173</v>
      </c>
      <c r="F4" t="s">
        <v>173</v>
      </c>
      <c r="G4" t="s">
        <v>174</v>
      </c>
      <c r="H4" t="s">
        <v>175</v>
      </c>
      <c r="I4" t="s">
        <v>176</v>
      </c>
      <c r="J4" t="s">
        <v>179</v>
      </c>
      <c r="K4" t="s">
        <v>173</v>
      </c>
      <c r="L4" t="s">
        <v>173</v>
      </c>
      <c r="M4">
        <v>1.95583</v>
      </c>
      <c r="N4" t="str">
        <f t="shared" si="0"/>
        <v>BGN</v>
      </c>
      <c r="O4">
        <f>VLOOKUP(N4,'FX Rates'!$B$72:$M$135,3,FALSE)</f>
        <v>1.95583</v>
      </c>
      <c r="P4">
        <f t="shared" si="1"/>
        <v>0</v>
      </c>
    </row>
    <row r="5" spans="1:16" x14ac:dyDescent="0.2">
      <c r="A5" t="s">
        <v>231</v>
      </c>
      <c r="B5">
        <v>2012</v>
      </c>
      <c r="C5" t="s">
        <v>232</v>
      </c>
      <c r="D5" t="s">
        <v>172</v>
      </c>
      <c r="E5" t="s">
        <v>173</v>
      </c>
      <c r="F5" t="s">
        <v>173</v>
      </c>
      <c r="G5" t="s">
        <v>174</v>
      </c>
      <c r="H5" t="s">
        <v>175</v>
      </c>
      <c r="I5" t="s">
        <v>176</v>
      </c>
      <c r="J5" t="s">
        <v>180</v>
      </c>
      <c r="K5" t="s">
        <v>173</v>
      </c>
      <c r="L5" t="s">
        <v>173</v>
      </c>
      <c r="M5">
        <v>1.21045</v>
      </c>
      <c r="N5" t="str">
        <f t="shared" si="0"/>
        <v>CHF</v>
      </c>
      <c r="O5">
        <f>VLOOKUP(N5,'FX Rates'!$B$72:$M$135,3,FALSE)</f>
        <v>1.23048</v>
      </c>
      <c r="P5">
        <f t="shared" si="1"/>
        <v>-2.0029999999999992E-2</v>
      </c>
    </row>
    <row r="6" spans="1:16" x14ac:dyDescent="0.2">
      <c r="A6" t="s">
        <v>231</v>
      </c>
      <c r="B6">
        <v>2012</v>
      </c>
      <c r="C6" t="s">
        <v>232</v>
      </c>
      <c r="D6" t="s">
        <v>172</v>
      </c>
      <c r="E6" t="s">
        <v>173</v>
      </c>
      <c r="F6" t="s">
        <v>173</v>
      </c>
      <c r="G6" t="s">
        <v>174</v>
      </c>
      <c r="H6" t="s">
        <v>175</v>
      </c>
      <c r="I6" t="s">
        <v>176</v>
      </c>
      <c r="J6" t="s">
        <v>181</v>
      </c>
      <c r="K6" t="s">
        <v>173</v>
      </c>
      <c r="L6" t="s">
        <v>173</v>
      </c>
      <c r="M6">
        <v>25.527999999999999</v>
      </c>
      <c r="N6" t="str">
        <f t="shared" si="0"/>
        <v>CZK</v>
      </c>
      <c r="O6">
        <f>VLOOKUP(N6,'FX Rates'!$B$72:$M$135,3,FALSE)</f>
        <v>27.478999999999999</v>
      </c>
      <c r="P6">
        <f t="shared" si="1"/>
        <v>-1.9510000000000005</v>
      </c>
    </row>
    <row r="7" spans="1:16" x14ac:dyDescent="0.2">
      <c r="A7" t="s">
        <v>231</v>
      </c>
      <c r="B7">
        <v>2012</v>
      </c>
      <c r="C7" t="s">
        <v>232</v>
      </c>
      <c r="D7" t="s">
        <v>172</v>
      </c>
      <c r="E7" t="s">
        <v>173</v>
      </c>
      <c r="F7" t="s">
        <v>173</v>
      </c>
      <c r="G7" t="s">
        <v>174</v>
      </c>
      <c r="H7" t="s">
        <v>175</v>
      </c>
      <c r="I7" t="s">
        <v>176</v>
      </c>
      <c r="J7" t="s">
        <v>182</v>
      </c>
      <c r="K7" t="s">
        <v>173</v>
      </c>
      <c r="L7" t="s">
        <v>173</v>
      </c>
      <c r="M7">
        <v>7.4353999999999996</v>
      </c>
      <c r="N7" t="str">
        <f t="shared" si="0"/>
        <v>DKK</v>
      </c>
      <c r="O7">
        <f>VLOOKUP(N7,'FX Rates'!$B$72:$M$135,3,FALSE)</f>
        <v>7.4614000000000003</v>
      </c>
      <c r="P7">
        <f t="shared" si="1"/>
        <v>-2.6000000000000689E-2</v>
      </c>
    </row>
    <row r="8" spans="1:16" x14ac:dyDescent="0.2">
      <c r="A8" t="s">
        <v>231</v>
      </c>
      <c r="B8">
        <v>2012</v>
      </c>
      <c r="C8" t="s">
        <v>232</v>
      </c>
      <c r="D8" t="s">
        <v>172</v>
      </c>
      <c r="E8" t="s">
        <v>173</v>
      </c>
      <c r="F8" t="s">
        <v>173</v>
      </c>
      <c r="G8" t="s">
        <v>174</v>
      </c>
      <c r="H8" t="s">
        <v>175</v>
      </c>
      <c r="I8" t="s">
        <v>176</v>
      </c>
      <c r="J8" t="s">
        <v>183</v>
      </c>
      <c r="K8" t="s">
        <v>173</v>
      </c>
      <c r="L8" t="s">
        <v>173</v>
      </c>
      <c r="M8">
        <v>0.83169999999999999</v>
      </c>
      <c r="N8" t="s">
        <v>2</v>
      </c>
      <c r="O8">
        <f>VLOOKUP(N8,'FX Rates'!$B$72:$M$135,3,FALSE)</f>
        <v>0.82694999999999996</v>
      </c>
      <c r="P8">
        <f t="shared" si="1"/>
        <v>4.750000000000032E-3</v>
      </c>
    </row>
    <row r="9" spans="1:16" x14ac:dyDescent="0.2">
      <c r="A9" t="s">
        <v>231</v>
      </c>
      <c r="B9">
        <v>2012</v>
      </c>
      <c r="C9" t="s">
        <v>232</v>
      </c>
      <c r="D9" t="s">
        <v>172</v>
      </c>
      <c r="E9" t="s">
        <v>173</v>
      </c>
      <c r="F9" t="s">
        <v>173</v>
      </c>
      <c r="G9" t="s">
        <v>174</v>
      </c>
      <c r="H9" t="s">
        <v>175</v>
      </c>
      <c r="I9" t="s">
        <v>176</v>
      </c>
      <c r="J9" t="s">
        <v>184</v>
      </c>
      <c r="K9" t="s">
        <v>173</v>
      </c>
      <c r="L9" t="s">
        <v>173</v>
      </c>
      <c r="M9">
        <v>7.5541999999999998</v>
      </c>
      <c r="N9" t="str">
        <f t="shared" ref="N9:N40" si="2">RIGHT(J9,3)</f>
        <v>HRK</v>
      </c>
      <c r="O9">
        <f>VLOOKUP(N9,'FX Rates'!$B$72:$M$135,3,FALSE)</f>
        <v>7.6345000000000001</v>
      </c>
      <c r="P9">
        <f t="shared" si="1"/>
        <v>-8.030000000000026E-2</v>
      </c>
    </row>
    <row r="10" spans="1:16" x14ac:dyDescent="0.2">
      <c r="A10" t="s">
        <v>231</v>
      </c>
      <c r="B10">
        <v>2012</v>
      </c>
      <c r="C10" t="s">
        <v>232</v>
      </c>
      <c r="D10" t="s">
        <v>172</v>
      </c>
      <c r="E10" t="s">
        <v>173</v>
      </c>
      <c r="F10" t="s">
        <v>173</v>
      </c>
      <c r="G10" t="s">
        <v>174</v>
      </c>
      <c r="H10" t="s">
        <v>175</v>
      </c>
      <c r="I10" t="s">
        <v>176</v>
      </c>
      <c r="J10" t="s">
        <v>185</v>
      </c>
      <c r="K10" t="s">
        <v>173</v>
      </c>
      <c r="L10" t="s">
        <v>173</v>
      </c>
      <c r="M10">
        <v>306.73</v>
      </c>
      <c r="N10" t="str">
        <f t="shared" si="2"/>
        <v>HUF</v>
      </c>
      <c r="O10">
        <f>VLOOKUP(N10,'FX Rates'!$B$72:$M$135,3,FALSE)</f>
        <v>302.14</v>
      </c>
      <c r="P10">
        <f t="shared" si="1"/>
        <v>4.5900000000000318</v>
      </c>
    </row>
    <row r="11" spans="1:16" x14ac:dyDescent="0.2">
      <c r="A11" t="s">
        <v>231</v>
      </c>
      <c r="B11">
        <v>2012</v>
      </c>
      <c r="C11" t="s">
        <v>232</v>
      </c>
      <c r="D11" t="s">
        <v>172</v>
      </c>
      <c r="E11" t="s">
        <v>173</v>
      </c>
      <c r="F11" t="s">
        <v>173</v>
      </c>
      <c r="G11" t="s">
        <v>174</v>
      </c>
      <c r="H11" t="s">
        <v>175</v>
      </c>
      <c r="I11" t="s">
        <v>176</v>
      </c>
      <c r="J11" t="s">
        <v>186</v>
      </c>
      <c r="K11" t="s">
        <v>173</v>
      </c>
      <c r="L11" t="s">
        <v>173</v>
      </c>
      <c r="M11">
        <v>4.3695000000000004</v>
      </c>
      <c r="N11" t="str">
        <f t="shared" si="2"/>
        <v>PLN</v>
      </c>
      <c r="O11">
        <f>VLOOKUP(N11,'FX Rates'!$B$72:$M$135,3,FALSE)</f>
        <v>4.1783000000000001</v>
      </c>
      <c r="P11">
        <f t="shared" si="1"/>
        <v>0.19120000000000026</v>
      </c>
    </row>
    <row r="12" spans="1:16" x14ac:dyDescent="0.2">
      <c r="A12" t="s">
        <v>231</v>
      </c>
      <c r="B12">
        <v>2012</v>
      </c>
      <c r="C12" t="s">
        <v>232</v>
      </c>
      <c r="D12" t="s">
        <v>172</v>
      </c>
      <c r="E12" t="s">
        <v>173</v>
      </c>
      <c r="F12" t="s">
        <v>173</v>
      </c>
      <c r="G12" t="s">
        <v>174</v>
      </c>
      <c r="H12" t="s">
        <v>175</v>
      </c>
      <c r="I12" t="s">
        <v>176</v>
      </c>
      <c r="J12" t="s">
        <v>187</v>
      </c>
      <c r="K12" t="s">
        <v>173</v>
      </c>
      <c r="L12" t="s">
        <v>173</v>
      </c>
      <c r="M12">
        <v>1.2911999999999999</v>
      </c>
      <c r="N12" t="str">
        <f t="shared" si="2"/>
        <v>USD</v>
      </c>
      <c r="O12">
        <f>VLOOKUP(N12,'FX Rates'!$B$72:$M$135,3,FALSE)</f>
        <v>1.3623000000000001</v>
      </c>
      <c r="P12">
        <f t="shared" si="1"/>
        <v>-7.1100000000000163E-2</v>
      </c>
    </row>
    <row r="13" spans="1:16" x14ac:dyDescent="0.2">
      <c r="A13" t="s">
        <v>231</v>
      </c>
      <c r="B13">
        <v>2012</v>
      </c>
      <c r="C13" t="s">
        <v>232</v>
      </c>
      <c r="D13" t="s">
        <v>172</v>
      </c>
      <c r="E13" t="s">
        <v>173</v>
      </c>
      <c r="F13" t="s">
        <v>173</v>
      </c>
      <c r="G13" t="s">
        <v>174</v>
      </c>
      <c r="H13" t="s">
        <v>175</v>
      </c>
      <c r="I13" t="s">
        <v>176</v>
      </c>
      <c r="J13" t="s">
        <v>188</v>
      </c>
      <c r="K13" t="s">
        <v>173</v>
      </c>
      <c r="L13" t="s">
        <v>173</v>
      </c>
      <c r="M13">
        <v>10.335599999999999</v>
      </c>
      <c r="N13" t="str">
        <f t="shared" si="2"/>
        <v>ZAR</v>
      </c>
      <c r="O13">
        <f>VLOOKUP(N13,'FX Rates'!$B$72:$M$135,3,FALSE)</f>
        <v>14.8116</v>
      </c>
      <c r="P13">
        <f t="shared" si="1"/>
        <v>-4.4760000000000009</v>
      </c>
    </row>
    <row r="14" spans="1:16" x14ac:dyDescent="0.2">
      <c r="A14" t="s">
        <v>231</v>
      </c>
      <c r="B14">
        <v>2012</v>
      </c>
      <c r="C14" t="s">
        <v>232</v>
      </c>
      <c r="D14" t="s">
        <v>172</v>
      </c>
      <c r="E14" t="s">
        <v>173</v>
      </c>
      <c r="F14" t="s">
        <v>173</v>
      </c>
      <c r="G14" t="s">
        <v>174</v>
      </c>
      <c r="H14" t="s">
        <v>175</v>
      </c>
      <c r="I14" t="s">
        <v>176</v>
      </c>
      <c r="J14" t="s">
        <v>189</v>
      </c>
      <c r="K14" t="s">
        <v>173</v>
      </c>
      <c r="L14" t="s">
        <v>173</v>
      </c>
      <c r="M14">
        <v>2.3748</v>
      </c>
      <c r="N14" t="str">
        <f t="shared" si="2"/>
        <v>TRY</v>
      </c>
      <c r="O14">
        <f>VLOOKUP(N14,'FX Rates'!$B$72:$M$135,3,FALSE)</f>
        <v>3.0244</v>
      </c>
      <c r="P14">
        <f t="shared" si="1"/>
        <v>-0.64959999999999996</v>
      </c>
    </row>
    <row r="15" spans="1:16" x14ac:dyDescent="0.2">
      <c r="A15" t="s">
        <v>231</v>
      </c>
      <c r="B15">
        <v>2012</v>
      </c>
      <c r="C15" t="s">
        <v>232</v>
      </c>
      <c r="D15" t="s">
        <v>172</v>
      </c>
      <c r="E15" t="s">
        <v>173</v>
      </c>
      <c r="F15" t="s">
        <v>173</v>
      </c>
      <c r="G15" t="s">
        <v>174</v>
      </c>
      <c r="H15" t="s">
        <v>175</v>
      </c>
      <c r="I15" t="s">
        <v>176</v>
      </c>
      <c r="J15" t="s">
        <v>190</v>
      </c>
      <c r="K15" t="s">
        <v>173</v>
      </c>
      <c r="L15" t="s">
        <v>173</v>
      </c>
      <c r="M15">
        <v>40.454000000000001</v>
      </c>
      <c r="N15" t="str">
        <f t="shared" si="2"/>
        <v>RUB</v>
      </c>
      <c r="O15">
        <f>VLOOKUP(N15,'FX Rates'!$B$72:$M$135,3,FALSE)</f>
        <v>46.017200000000003</v>
      </c>
      <c r="P15">
        <f t="shared" si="1"/>
        <v>-5.5632000000000019</v>
      </c>
    </row>
    <row r="16" spans="1:16" x14ac:dyDescent="0.2">
      <c r="A16" t="s">
        <v>231</v>
      </c>
      <c r="B16">
        <v>2012</v>
      </c>
      <c r="C16" t="s">
        <v>232</v>
      </c>
      <c r="D16" t="s">
        <v>172</v>
      </c>
      <c r="E16" t="s">
        <v>173</v>
      </c>
      <c r="F16" t="s">
        <v>173</v>
      </c>
      <c r="G16" t="s">
        <v>174</v>
      </c>
      <c r="H16" t="s">
        <v>175</v>
      </c>
      <c r="I16" t="s">
        <v>176</v>
      </c>
      <c r="J16" t="s">
        <v>191</v>
      </c>
      <c r="K16" t="s">
        <v>173</v>
      </c>
      <c r="L16" t="s">
        <v>173</v>
      </c>
      <c r="M16">
        <v>5.5743999999999998</v>
      </c>
      <c r="N16" t="str">
        <f t="shared" si="2"/>
        <v>ARS</v>
      </c>
      <c r="O16">
        <f>VLOOKUP(N16,'FX Rates'!$B$72:$M$135,3,FALSE)</f>
        <v>9.6105</v>
      </c>
      <c r="P16">
        <f t="shared" si="1"/>
        <v>-4.0361000000000002</v>
      </c>
    </row>
    <row r="17" spans="1:16" x14ac:dyDescent="0.2">
      <c r="A17" t="s">
        <v>231</v>
      </c>
      <c r="B17">
        <v>2012</v>
      </c>
      <c r="C17" t="s">
        <v>232</v>
      </c>
      <c r="D17" t="s">
        <v>172</v>
      </c>
      <c r="E17" t="s">
        <v>173</v>
      </c>
      <c r="F17" t="s">
        <v>173</v>
      </c>
      <c r="G17" t="s">
        <v>174</v>
      </c>
      <c r="H17" t="s">
        <v>175</v>
      </c>
      <c r="I17" t="s">
        <v>176</v>
      </c>
      <c r="J17" t="s">
        <v>192</v>
      </c>
      <c r="K17" t="s">
        <v>173</v>
      </c>
      <c r="L17" t="s">
        <v>173</v>
      </c>
      <c r="M17">
        <v>8.1526999999999994</v>
      </c>
      <c r="N17" t="str">
        <f t="shared" si="2"/>
        <v>CNY</v>
      </c>
      <c r="O17">
        <f>VLOOKUP(N17,'FX Rates'!$B$72:$M$135,3,FALSE)</f>
        <v>8.2432999999999996</v>
      </c>
      <c r="P17">
        <f t="shared" si="1"/>
        <v>-9.0600000000000236E-2</v>
      </c>
    </row>
    <row r="18" spans="1:16" x14ac:dyDescent="0.2">
      <c r="A18" t="s">
        <v>231</v>
      </c>
      <c r="B18">
        <v>2012</v>
      </c>
      <c r="C18" t="s">
        <v>232</v>
      </c>
      <c r="D18" t="s">
        <v>172</v>
      </c>
      <c r="E18" t="s">
        <v>173</v>
      </c>
      <c r="F18" t="s">
        <v>173</v>
      </c>
      <c r="G18" t="s">
        <v>174</v>
      </c>
      <c r="H18" t="s">
        <v>175</v>
      </c>
      <c r="I18" t="s">
        <v>176</v>
      </c>
      <c r="J18" t="s">
        <v>193</v>
      </c>
      <c r="K18" t="s">
        <v>173</v>
      </c>
      <c r="L18" t="s">
        <v>173</v>
      </c>
      <c r="M18">
        <v>10.023</v>
      </c>
      <c r="N18" t="str">
        <f t="shared" si="2"/>
        <v>HKD</v>
      </c>
      <c r="O18">
        <f>VLOOKUP(N18,'FX Rates'!$B$72:$M$135,3,FALSE)</f>
        <v>10.567399999999999</v>
      </c>
      <c r="P18">
        <f t="shared" si="1"/>
        <v>-0.54439999999999955</v>
      </c>
    </row>
    <row r="19" spans="1:16" x14ac:dyDescent="0.2">
      <c r="A19" t="s">
        <v>231</v>
      </c>
      <c r="B19">
        <v>2012</v>
      </c>
      <c r="C19" t="s">
        <v>232</v>
      </c>
      <c r="D19" t="s">
        <v>172</v>
      </c>
      <c r="E19" t="s">
        <v>173</v>
      </c>
      <c r="F19" t="s">
        <v>173</v>
      </c>
      <c r="G19" t="s">
        <v>174</v>
      </c>
      <c r="H19" t="s">
        <v>175</v>
      </c>
      <c r="I19" t="s">
        <v>176</v>
      </c>
      <c r="J19" t="s">
        <v>194</v>
      </c>
      <c r="K19" t="s">
        <v>173</v>
      </c>
      <c r="L19" t="s">
        <v>173</v>
      </c>
      <c r="M19">
        <v>4.9108999999999998</v>
      </c>
      <c r="N19" t="str">
        <f t="shared" si="2"/>
        <v>ILS</v>
      </c>
      <c r="O19">
        <f>VLOOKUP(N19,'FX Rates'!$B$72:$M$135,3,FALSE)</f>
        <v>4.7580999999999998</v>
      </c>
      <c r="P19">
        <f t="shared" si="1"/>
        <v>0.15280000000000005</v>
      </c>
    </row>
    <row r="20" spans="1:16" x14ac:dyDescent="0.2">
      <c r="A20" t="s">
        <v>231</v>
      </c>
      <c r="B20">
        <v>2012</v>
      </c>
      <c r="C20" t="s">
        <v>232</v>
      </c>
      <c r="D20" t="s">
        <v>172</v>
      </c>
      <c r="E20" t="s">
        <v>173</v>
      </c>
      <c r="F20" t="s">
        <v>173</v>
      </c>
      <c r="G20" t="s">
        <v>174</v>
      </c>
      <c r="H20" t="s">
        <v>175</v>
      </c>
      <c r="I20" t="s">
        <v>176</v>
      </c>
      <c r="J20" t="s">
        <v>195</v>
      </c>
      <c r="K20" t="s">
        <v>173</v>
      </c>
      <c r="L20" t="s">
        <v>173</v>
      </c>
      <c r="M20">
        <v>10.3673</v>
      </c>
      <c r="N20" t="str">
        <f t="shared" si="2"/>
        <v>UAH</v>
      </c>
      <c r="O20">
        <f>VLOOKUP(N20,'FX Rates'!$B$72:$M$135,3,FALSE)</f>
        <v>11.383699999999999</v>
      </c>
      <c r="P20">
        <f t="shared" si="1"/>
        <v>-1.0163999999999991</v>
      </c>
    </row>
    <row r="21" spans="1:16" x14ac:dyDescent="0.2">
      <c r="A21" t="s">
        <v>231</v>
      </c>
      <c r="B21">
        <v>2012</v>
      </c>
      <c r="C21" t="s">
        <v>232</v>
      </c>
      <c r="D21" t="s">
        <v>172</v>
      </c>
      <c r="E21" t="s">
        <v>173</v>
      </c>
      <c r="F21" t="s">
        <v>173</v>
      </c>
      <c r="G21" t="s">
        <v>174</v>
      </c>
      <c r="H21" t="s">
        <v>175</v>
      </c>
      <c r="I21" t="s">
        <v>176</v>
      </c>
      <c r="J21" t="s">
        <v>196</v>
      </c>
      <c r="K21" t="s">
        <v>173</v>
      </c>
      <c r="L21" t="s">
        <v>173</v>
      </c>
      <c r="M21">
        <v>4.7405999999999997</v>
      </c>
      <c r="N21" t="str">
        <f t="shared" si="2"/>
        <v>AED</v>
      </c>
      <c r="O21">
        <f>VLOOKUP(N21,'FX Rates'!$B$72:$M$135,3,FALSE)</f>
        <v>5.0031999999999996</v>
      </c>
      <c r="P21">
        <f t="shared" si="1"/>
        <v>-0.26259999999999994</v>
      </c>
    </row>
    <row r="22" spans="1:16" x14ac:dyDescent="0.2">
      <c r="A22" t="s">
        <v>231</v>
      </c>
      <c r="B22">
        <v>2012</v>
      </c>
      <c r="C22" t="s">
        <v>232</v>
      </c>
      <c r="D22" t="s">
        <v>172</v>
      </c>
      <c r="E22" t="s">
        <v>173</v>
      </c>
      <c r="F22" t="s">
        <v>173</v>
      </c>
      <c r="G22" t="s">
        <v>174</v>
      </c>
      <c r="H22" t="s">
        <v>175</v>
      </c>
      <c r="I22" t="s">
        <v>176</v>
      </c>
      <c r="J22" t="s">
        <v>197</v>
      </c>
      <c r="K22" t="s">
        <v>173</v>
      </c>
      <c r="L22" t="s">
        <v>173</v>
      </c>
      <c r="M22">
        <v>1.23966</v>
      </c>
      <c r="N22" t="str">
        <f t="shared" si="2"/>
        <v>AUD</v>
      </c>
      <c r="O22">
        <f>VLOOKUP(N22,'FX Rates'!$B$72:$M$135,3,FALSE)</f>
        <v>1.5383100000000001</v>
      </c>
      <c r="P22">
        <f t="shared" si="1"/>
        <v>-0.29865000000000008</v>
      </c>
    </row>
    <row r="23" spans="1:16" x14ac:dyDescent="0.2">
      <c r="A23" t="s">
        <v>231</v>
      </c>
      <c r="B23">
        <v>2012</v>
      </c>
      <c r="C23" t="s">
        <v>232</v>
      </c>
      <c r="D23" t="s">
        <v>172</v>
      </c>
      <c r="E23" t="s">
        <v>173</v>
      </c>
      <c r="F23" t="s">
        <v>173</v>
      </c>
      <c r="G23" t="s">
        <v>174</v>
      </c>
      <c r="H23" t="s">
        <v>175</v>
      </c>
      <c r="I23" t="s">
        <v>176</v>
      </c>
      <c r="J23" t="s">
        <v>198</v>
      </c>
      <c r="K23" t="s">
        <v>173</v>
      </c>
      <c r="L23" t="s">
        <v>173</v>
      </c>
      <c r="M23">
        <v>4.3422000000000001</v>
      </c>
      <c r="N23" t="str">
        <f t="shared" si="2"/>
        <v>RON</v>
      </c>
      <c r="O23">
        <f>VLOOKUP(N23,'FX Rates'!$B$72:$M$135,3,FALSE)</f>
        <v>4.5205000000000002</v>
      </c>
      <c r="P23">
        <f t="shared" si="1"/>
        <v>-0.17830000000000013</v>
      </c>
    </row>
    <row r="24" spans="1:16" x14ac:dyDescent="0.2">
      <c r="A24" t="s">
        <v>231</v>
      </c>
      <c r="B24">
        <v>2012</v>
      </c>
      <c r="C24" t="s">
        <v>232</v>
      </c>
      <c r="D24" t="s">
        <v>172</v>
      </c>
      <c r="E24" t="s">
        <v>173</v>
      </c>
      <c r="F24" t="s">
        <v>173</v>
      </c>
      <c r="G24" t="s">
        <v>174</v>
      </c>
      <c r="H24" t="s">
        <v>175</v>
      </c>
      <c r="I24" t="s">
        <v>176</v>
      </c>
      <c r="J24" t="s">
        <v>199</v>
      </c>
      <c r="K24" t="s">
        <v>173</v>
      </c>
      <c r="L24" t="s">
        <v>173</v>
      </c>
      <c r="M24">
        <v>111.32</v>
      </c>
      <c r="N24" t="str">
        <f t="shared" si="2"/>
        <v>KES</v>
      </c>
      <c r="O24">
        <f>VLOOKUP(N24,'FX Rates'!$B$72:$M$135,3,FALSE)</f>
        <v>117.46</v>
      </c>
      <c r="P24">
        <f t="shared" si="1"/>
        <v>-6.1400000000000006</v>
      </c>
    </row>
    <row r="25" spans="1:16" x14ac:dyDescent="0.2">
      <c r="A25" t="s">
        <v>231</v>
      </c>
      <c r="B25">
        <v>2012</v>
      </c>
      <c r="C25" t="s">
        <v>232</v>
      </c>
      <c r="D25" t="s">
        <v>172</v>
      </c>
      <c r="E25" t="s">
        <v>173</v>
      </c>
      <c r="F25" t="s">
        <v>173</v>
      </c>
      <c r="G25" t="s">
        <v>174</v>
      </c>
      <c r="H25" t="s">
        <v>175</v>
      </c>
      <c r="I25" t="s">
        <v>176</v>
      </c>
      <c r="J25" t="s">
        <v>200</v>
      </c>
      <c r="K25" t="s">
        <v>173</v>
      </c>
      <c r="L25" t="s">
        <v>173</v>
      </c>
      <c r="M25">
        <v>99.33</v>
      </c>
      <c r="N25" t="str">
        <f t="shared" si="2"/>
        <v>JPY</v>
      </c>
      <c r="O25">
        <f>VLOOKUP(N25,'FX Rates'!$B$72:$M$135,3,FALSE)</f>
        <v>141.51</v>
      </c>
      <c r="P25">
        <f t="shared" si="1"/>
        <v>-42.179999999999993</v>
      </c>
    </row>
    <row r="26" spans="1:16" x14ac:dyDescent="0.2">
      <c r="A26" t="s">
        <v>231</v>
      </c>
      <c r="B26">
        <v>2012</v>
      </c>
      <c r="C26" t="s">
        <v>232</v>
      </c>
      <c r="D26" t="s">
        <v>172</v>
      </c>
      <c r="E26" t="s">
        <v>173</v>
      </c>
      <c r="F26" t="s">
        <v>173</v>
      </c>
      <c r="G26" t="s">
        <v>174</v>
      </c>
      <c r="H26" t="s">
        <v>175</v>
      </c>
      <c r="I26" t="s">
        <v>176</v>
      </c>
      <c r="J26" t="s">
        <v>201</v>
      </c>
      <c r="K26" t="s">
        <v>173</v>
      </c>
      <c r="L26" t="s">
        <v>173</v>
      </c>
      <c r="M26">
        <v>1.6509</v>
      </c>
      <c r="N26" t="str">
        <f t="shared" si="2"/>
        <v>SGD</v>
      </c>
      <c r="O26">
        <f>VLOOKUP(N26,'FX Rates'!$B$72:$M$135,3,FALSE)</f>
        <v>1.7336</v>
      </c>
      <c r="P26">
        <f t="shared" si="1"/>
        <v>-8.2699999999999996E-2</v>
      </c>
    </row>
    <row r="27" spans="1:16" x14ac:dyDescent="0.2">
      <c r="A27" t="s">
        <v>231</v>
      </c>
      <c r="B27">
        <v>2012</v>
      </c>
      <c r="C27" t="s">
        <v>232</v>
      </c>
      <c r="D27" t="s">
        <v>172</v>
      </c>
      <c r="E27" t="s">
        <v>173</v>
      </c>
      <c r="F27" t="s">
        <v>173</v>
      </c>
      <c r="G27" t="s">
        <v>174</v>
      </c>
      <c r="H27" t="s">
        <v>175</v>
      </c>
      <c r="I27" t="s">
        <v>176</v>
      </c>
      <c r="J27" t="s">
        <v>202</v>
      </c>
      <c r="K27" t="s">
        <v>173</v>
      </c>
      <c r="L27" t="s">
        <v>173</v>
      </c>
      <c r="M27">
        <v>1473.6172999999999</v>
      </c>
      <c r="N27" t="str">
        <f t="shared" si="2"/>
        <v>KRW</v>
      </c>
      <c r="O27">
        <f>VLOOKUP(N27,'FX Rates'!$B$72:$M$135,3,FALSE)</f>
        <v>1454.799</v>
      </c>
      <c r="P27">
        <f t="shared" si="1"/>
        <v>18.818299999999908</v>
      </c>
    </row>
    <row r="28" spans="1:16" x14ac:dyDescent="0.2">
      <c r="A28" t="s">
        <v>231</v>
      </c>
      <c r="B28">
        <v>2012</v>
      </c>
      <c r="C28" t="s">
        <v>232</v>
      </c>
      <c r="D28" t="s">
        <v>172</v>
      </c>
      <c r="E28" t="s">
        <v>173</v>
      </c>
      <c r="F28" t="s">
        <v>173</v>
      </c>
      <c r="G28" t="s">
        <v>174</v>
      </c>
      <c r="H28" t="s">
        <v>175</v>
      </c>
      <c r="I28" t="s">
        <v>176</v>
      </c>
      <c r="J28" t="s">
        <v>203</v>
      </c>
      <c r="K28" t="s">
        <v>173</v>
      </c>
      <c r="L28" t="s">
        <v>173</v>
      </c>
      <c r="M28">
        <v>40.699399999999997</v>
      </c>
      <c r="N28" t="str">
        <f t="shared" si="2"/>
        <v>THB</v>
      </c>
      <c r="O28">
        <f>VLOOKUP(N28,'FX Rates'!$B$72:$M$135,3,FALSE)</f>
        <v>44.8523</v>
      </c>
      <c r="P28">
        <f t="shared" si="1"/>
        <v>-4.1529000000000025</v>
      </c>
    </row>
    <row r="29" spans="1:16" x14ac:dyDescent="0.2">
      <c r="A29" t="s">
        <v>231</v>
      </c>
      <c r="B29">
        <v>2012</v>
      </c>
      <c r="C29" t="s">
        <v>232</v>
      </c>
      <c r="D29" t="s">
        <v>172</v>
      </c>
      <c r="E29" t="s">
        <v>173</v>
      </c>
      <c r="F29" t="s">
        <v>173</v>
      </c>
      <c r="G29" t="s">
        <v>174</v>
      </c>
      <c r="H29" t="s">
        <v>175</v>
      </c>
      <c r="I29" t="s">
        <v>176</v>
      </c>
      <c r="J29" t="s">
        <v>204</v>
      </c>
      <c r="K29" t="s">
        <v>173</v>
      </c>
      <c r="L29" t="s">
        <v>173</v>
      </c>
      <c r="M29">
        <v>7.6769999999999996</v>
      </c>
      <c r="N29" t="str">
        <f t="shared" si="2"/>
        <v>NOK</v>
      </c>
      <c r="O29">
        <f>VLOOKUP(N29,'FX Rates'!$B$72:$M$135,3,FALSE)</f>
        <v>8.3890999999999991</v>
      </c>
      <c r="P29">
        <f t="shared" si="1"/>
        <v>-0.71209999999999951</v>
      </c>
    </row>
    <row r="30" spans="1:16" x14ac:dyDescent="0.2">
      <c r="A30" t="s">
        <v>231</v>
      </c>
      <c r="B30">
        <v>2012</v>
      </c>
      <c r="C30" t="s">
        <v>232</v>
      </c>
      <c r="D30" t="s">
        <v>172</v>
      </c>
      <c r="E30" t="s">
        <v>173</v>
      </c>
      <c r="F30" t="s">
        <v>173</v>
      </c>
      <c r="G30" t="s">
        <v>174</v>
      </c>
      <c r="H30" t="s">
        <v>175</v>
      </c>
      <c r="I30" t="s">
        <v>176</v>
      </c>
      <c r="J30" t="s">
        <v>205</v>
      </c>
      <c r="K30" t="s">
        <v>173</v>
      </c>
      <c r="L30" t="s">
        <v>173</v>
      </c>
      <c r="M30">
        <v>8.843</v>
      </c>
      <c r="N30" t="str">
        <f t="shared" si="2"/>
        <v>SEK</v>
      </c>
      <c r="O30">
        <f>VLOOKUP(N30,'FX Rates'!$B$72:$M$135,3,FALSE)</f>
        <v>8.8323</v>
      </c>
      <c r="P30">
        <f t="shared" si="1"/>
        <v>1.0699999999999932E-2</v>
      </c>
    </row>
    <row r="31" spans="1:16" x14ac:dyDescent="0.2">
      <c r="A31" t="s">
        <v>231</v>
      </c>
      <c r="B31">
        <v>2012</v>
      </c>
      <c r="C31" t="s">
        <v>232</v>
      </c>
      <c r="D31" t="s">
        <v>172</v>
      </c>
      <c r="E31" t="s">
        <v>173</v>
      </c>
      <c r="F31" t="s">
        <v>173</v>
      </c>
      <c r="G31" t="s">
        <v>174</v>
      </c>
      <c r="H31" t="s">
        <v>175</v>
      </c>
      <c r="I31" t="s">
        <v>176</v>
      </c>
      <c r="J31" t="s">
        <v>206</v>
      </c>
      <c r="K31" t="s">
        <v>173</v>
      </c>
      <c r="L31" t="s">
        <v>173</v>
      </c>
      <c r="M31">
        <v>25.3108</v>
      </c>
      <c r="N31" t="str">
        <f t="shared" si="2"/>
        <v>UYU</v>
      </c>
      <c r="O31">
        <f>VLOOKUP(N31,'FX Rates'!$B$72:$M$135,3,FALSE)</f>
        <v>29.296399999999998</v>
      </c>
      <c r="P31">
        <f t="shared" si="1"/>
        <v>-3.985599999999998</v>
      </c>
    </row>
    <row r="32" spans="1:16" x14ac:dyDescent="0.2">
      <c r="A32" t="s">
        <v>231</v>
      </c>
      <c r="B32">
        <v>2012</v>
      </c>
      <c r="C32" t="s">
        <v>232</v>
      </c>
      <c r="D32" t="s">
        <v>172</v>
      </c>
      <c r="E32" t="s">
        <v>173</v>
      </c>
      <c r="F32" t="s">
        <v>173</v>
      </c>
      <c r="G32" t="s">
        <v>174</v>
      </c>
      <c r="H32" t="s">
        <v>175</v>
      </c>
      <c r="I32" t="s">
        <v>176</v>
      </c>
      <c r="J32" t="s">
        <v>207</v>
      </c>
      <c r="K32" t="s">
        <v>173</v>
      </c>
      <c r="L32" t="s">
        <v>173</v>
      </c>
      <c r="M32">
        <v>50.2577</v>
      </c>
      <c r="N32" t="str">
        <f t="shared" si="2"/>
        <v>DOP</v>
      </c>
      <c r="O32">
        <f>VLOOKUP(N32,'FX Rates'!$B$72:$M$135,3,FALSE)</f>
        <v>58.407499999999999</v>
      </c>
      <c r="P32">
        <f t="shared" si="1"/>
        <v>-8.149799999999999</v>
      </c>
    </row>
    <row r="33" spans="1:16" x14ac:dyDescent="0.2">
      <c r="A33" t="s">
        <v>231</v>
      </c>
      <c r="B33">
        <v>2012</v>
      </c>
      <c r="C33" t="s">
        <v>232</v>
      </c>
      <c r="D33" t="s">
        <v>172</v>
      </c>
      <c r="E33" t="s">
        <v>173</v>
      </c>
      <c r="F33" t="s">
        <v>173</v>
      </c>
      <c r="G33" t="s">
        <v>174</v>
      </c>
      <c r="H33" t="s">
        <v>175</v>
      </c>
      <c r="I33" t="s">
        <v>176</v>
      </c>
      <c r="J33" t="s">
        <v>208</v>
      </c>
      <c r="K33" t="s">
        <v>173</v>
      </c>
      <c r="L33" t="s">
        <v>173</v>
      </c>
      <c r="M33">
        <v>10.0769</v>
      </c>
      <c r="N33" t="str">
        <f t="shared" si="2"/>
        <v>GTQ</v>
      </c>
      <c r="O33">
        <f>VLOOKUP(N33,'FX Rates'!$B$72:$M$135,3,FALSE)</f>
        <v>10.6913</v>
      </c>
      <c r="P33">
        <f t="shared" si="1"/>
        <v>-0.61439999999999984</v>
      </c>
    </row>
    <row r="34" spans="1:16" x14ac:dyDescent="0.2">
      <c r="A34" t="s">
        <v>231</v>
      </c>
      <c r="B34">
        <v>2012</v>
      </c>
      <c r="C34" t="s">
        <v>232</v>
      </c>
      <c r="D34" t="s">
        <v>172</v>
      </c>
      <c r="E34" t="s">
        <v>173</v>
      </c>
      <c r="F34" t="s">
        <v>173</v>
      </c>
      <c r="G34" t="s">
        <v>174</v>
      </c>
      <c r="H34" t="s">
        <v>175</v>
      </c>
      <c r="I34" t="s">
        <v>176</v>
      </c>
      <c r="J34" t="s">
        <v>209</v>
      </c>
      <c r="K34" t="s">
        <v>173</v>
      </c>
      <c r="L34" t="s">
        <v>173</v>
      </c>
      <c r="M34">
        <v>24.581600000000002</v>
      </c>
      <c r="N34" t="str">
        <f t="shared" si="2"/>
        <v>HNL</v>
      </c>
      <c r="O34">
        <f>VLOOKUP(N34,'FX Rates'!$B$72:$M$135,3,FALSE)</f>
        <v>27.3096</v>
      </c>
      <c r="P34">
        <f t="shared" ref="P34:P65" si="3">M34-O34</f>
        <v>-2.727999999999998</v>
      </c>
    </row>
    <row r="35" spans="1:16" x14ac:dyDescent="0.2">
      <c r="A35" t="s">
        <v>231</v>
      </c>
      <c r="B35">
        <v>2012</v>
      </c>
      <c r="C35" t="s">
        <v>232</v>
      </c>
      <c r="D35" t="s">
        <v>172</v>
      </c>
      <c r="E35" t="s">
        <v>173</v>
      </c>
      <c r="F35" t="s">
        <v>173</v>
      </c>
      <c r="G35" t="s">
        <v>174</v>
      </c>
      <c r="H35" t="s">
        <v>175</v>
      </c>
      <c r="I35" t="s">
        <v>176</v>
      </c>
      <c r="J35" t="s">
        <v>210</v>
      </c>
      <c r="K35" t="s">
        <v>173</v>
      </c>
      <c r="L35" t="s">
        <v>173</v>
      </c>
      <c r="M35">
        <v>29.732800000000001</v>
      </c>
      <c r="N35" t="str">
        <f t="shared" si="2"/>
        <v>NIO</v>
      </c>
      <c r="O35">
        <f>VLOOKUP(N35,'FX Rates'!$B$72:$M$135,3,FALSE)</f>
        <v>34.558900000000001</v>
      </c>
      <c r="P35">
        <f t="shared" si="3"/>
        <v>-4.8261000000000003</v>
      </c>
    </row>
    <row r="36" spans="1:16" x14ac:dyDescent="0.2">
      <c r="A36" t="s">
        <v>231</v>
      </c>
      <c r="B36">
        <v>2012</v>
      </c>
      <c r="C36" t="s">
        <v>232</v>
      </c>
      <c r="D36" t="s">
        <v>172</v>
      </c>
      <c r="E36" t="s">
        <v>173</v>
      </c>
      <c r="F36" t="s">
        <v>173</v>
      </c>
      <c r="G36" t="s">
        <v>174</v>
      </c>
      <c r="H36" t="s">
        <v>175</v>
      </c>
      <c r="I36" t="s">
        <v>176</v>
      </c>
      <c r="J36" t="s">
        <v>211</v>
      </c>
      <c r="K36" t="s">
        <v>173</v>
      </c>
      <c r="L36" t="s">
        <v>173</v>
      </c>
      <c r="M36">
        <v>1.2911999999999999</v>
      </c>
      <c r="N36" t="str">
        <f t="shared" si="2"/>
        <v>PAB</v>
      </c>
      <c r="O36">
        <f>VLOOKUP(N36,'FX Rates'!$B$72:$M$135,3,FALSE)</f>
        <v>1.3622000000000001</v>
      </c>
      <c r="P36">
        <f t="shared" si="3"/>
        <v>-7.1000000000000174E-2</v>
      </c>
    </row>
    <row r="37" spans="1:16" x14ac:dyDescent="0.2">
      <c r="A37" t="s">
        <v>231</v>
      </c>
      <c r="B37">
        <v>2012</v>
      </c>
      <c r="C37" t="s">
        <v>232</v>
      </c>
      <c r="D37" t="s">
        <v>172</v>
      </c>
      <c r="E37" t="s">
        <v>173</v>
      </c>
      <c r="F37" t="s">
        <v>173</v>
      </c>
      <c r="G37" t="s">
        <v>174</v>
      </c>
      <c r="H37" t="s">
        <v>175</v>
      </c>
      <c r="I37" t="s">
        <v>176</v>
      </c>
      <c r="J37" t="s">
        <v>212</v>
      </c>
      <c r="K37" t="s">
        <v>173</v>
      </c>
      <c r="L37" t="s">
        <v>173</v>
      </c>
      <c r="M37">
        <v>11.297599999999999</v>
      </c>
      <c r="N37" t="str">
        <f t="shared" si="2"/>
        <v>SVC</v>
      </c>
      <c r="O37">
        <f>VLOOKUP(N37,'FX Rates'!$B$72:$M$135,3,FALSE)</f>
        <v>11.9239</v>
      </c>
      <c r="P37">
        <f t="shared" si="3"/>
        <v>-0.62630000000000052</v>
      </c>
    </row>
    <row r="38" spans="1:16" x14ac:dyDescent="0.2">
      <c r="A38" t="s">
        <v>231</v>
      </c>
      <c r="B38">
        <v>2012</v>
      </c>
      <c r="C38" t="s">
        <v>232</v>
      </c>
      <c r="D38" t="s">
        <v>172</v>
      </c>
      <c r="E38" t="s">
        <v>173</v>
      </c>
      <c r="F38" t="s">
        <v>173</v>
      </c>
      <c r="G38" t="s">
        <v>174</v>
      </c>
      <c r="H38" t="s">
        <v>175</v>
      </c>
      <c r="I38" t="s">
        <v>176</v>
      </c>
      <c r="J38" t="s">
        <v>213</v>
      </c>
      <c r="K38" t="s">
        <v>173</v>
      </c>
      <c r="L38" t="s">
        <v>173</v>
      </c>
      <c r="M38">
        <v>8.9227000000000007</v>
      </c>
      <c r="N38" t="str">
        <f t="shared" si="2"/>
        <v>BOB</v>
      </c>
      <c r="O38">
        <f>VLOOKUP(N38,'FX Rates'!$B$72:$M$135,3,FALSE)</f>
        <v>9.4138999999999999</v>
      </c>
      <c r="P38">
        <f t="shared" si="3"/>
        <v>-0.49119999999999919</v>
      </c>
    </row>
    <row r="39" spans="1:16" x14ac:dyDescent="0.2">
      <c r="A39" t="s">
        <v>231</v>
      </c>
      <c r="B39">
        <v>2012</v>
      </c>
      <c r="C39" t="s">
        <v>232</v>
      </c>
      <c r="D39" t="s">
        <v>172</v>
      </c>
      <c r="E39" t="s">
        <v>173</v>
      </c>
      <c r="F39" t="s">
        <v>173</v>
      </c>
      <c r="G39" t="s">
        <v>174</v>
      </c>
      <c r="H39" t="s">
        <v>175</v>
      </c>
      <c r="I39" t="s">
        <v>176</v>
      </c>
      <c r="J39" t="s">
        <v>214</v>
      </c>
      <c r="K39" t="s">
        <v>173</v>
      </c>
      <c r="L39" t="s">
        <v>173</v>
      </c>
      <c r="M39">
        <v>645.13</v>
      </c>
      <c r="N39" t="str">
        <f t="shared" si="2"/>
        <v>CLP</v>
      </c>
      <c r="O39">
        <f>VLOOKUP(N39,'FX Rates'!$B$72:$M$135,3,FALSE)</f>
        <v>733.2</v>
      </c>
      <c r="P39">
        <f t="shared" si="3"/>
        <v>-88.07000000000005</v>
      </c>
    </row>
    <row r="40" spans="1:16" x14ac:dyDescent="0.2">
      <c r="A40" t="s">
        <v>231</v>
      </c>
      <c r="B40">
        <v>2012</v>
      </c>
      <c r="C40" t="s">
        <v>232</v>
      </c>
      <c r="D40" t="s">
        <v>172</v>
      </c>
      <c r="E40" t="s">
        <v>173</v>
      </c>
      <c r="F40" t="s">
        <v>173</v>
      </c>
      <c r="G40" t="s">
        <v>174</v>
      </c>
      <c r="H40" t="s">
        <v>175</v>
      </c>
      <c r="I40" t="s">
        <v>176</v>
      </c>
      <c r="J40" t="s">
        <v>215</v>
      </c>
      <c r="K40" t="s">
        <v>173</v>
      </c>
      <c r="L40" t="s">
        <v>173</v>
      </c>
      <c r="M40">
        <v>2382.79</v>
      </c>
      <c r="N40" t="str">
        <f t="shared" si="2"/>
        <v>COP</v>
      </c>
      <c r="O40">
        <f>VLOOKUP(N40,'FX Rates'!$B$72:$M$135,3,FALSE)</f>
        <v>2675.01</v>
      </c>
      <c r="P40">
        <f t="shared" si="3"/>
        <v>-292.22000000000025</v>
      </c>
    </row>
    <row r="41" spans="1:16" x14ac:dyDescent="0.2">
      <c r="A41" t="s">
        <v>231</v>
      </c>
      <c r="B41">
        <v>2012</v>
      </c>
      <c r="C41" t="s">
        <v>232</v>
      </c>
      <c r="D41" t="s">
        <v>172</v>
      </c>
      <c r="E41" t="s">
        <v>173</v>
      </c>
      <c r="F41" t="s">
        <v>173</v>
      </c>
      <c r="G41" t="s">
        <v>174</v>
      </c>
      <c r="H41" t="s">
        <v>175</v>
      </c>
      <c r="I41" t="s">
        <v>176</v>
      </c>
      <c r="J41" t="s">
        <v>216</v>
      </c>
      <c r="K41" t="s">
        <v>173</v>
      </c>
      <c r="L41" t="s">
        <v>173</v>
      </c>
      <c r="M41">
        <v>17.293900000000001</v>
      </c>
      <c r="N41" t="str">
        <f t="shared" ref="N41:N72" si="4">RIGHT(J41,3)</f>
        <v>MXN</v>
      </c>
      <c r="O41">
        <f>VLOOKUP(N41,'FX Rates'!$B$72:$M$135,3,FALSE)</f>
        <v>17.9986</v>
      </c>
      <c r="P41">
        <f t="shared" si="3"/>
        <v>-0.70469999999999899</v>
      </c>
    </row>
    <row r="42" spans="1:16" x14ac:dyDescent="0.2">
      <c r="A42" t="s">
        <v>231</v>
      </c>
      <c r="B42">
        <v>2012</v>
      </c>
      <c r="C42" t="s">
        <v>232</v>
      </c>
      <c r="D42" t="s">
        <v>172</v>
      </c>
      <c r="E42" t="s">
        <v>173</v>
      </c>
      <c r="F42" t="s">
        <v>173</v>
      </c>
      <c r="G42" t="s">
        <v>174</v>
      </c>
      <c r="H42" t="s">
        <v>175</v>
      </c>
      <c r="I42" t="s">
        <v>176</v>
      </c>
      <c r="J42" t="s">
        <v>217</v>
      </c>
      <c r="K42" t="s">
        <v>173</v>
      </c>
      <c r="L42" t="s">
        <v>173</v>
      </c>
      <c r="M42">
        <v>3.4762</v>
      </c>
      <c r="N42" t="str">
        <f t="shared" si="4"/>
        <v>PEN</v>
      </c>
      <c r="O42">
        <f>VLOOKUP(N42,'FX Rates'!$B$72:$M$135,3,FALSE)</f>
        <v>3.8267000000000002</v>
      </c>
      <c r="P42">
        <f t="shared" si="3"/>
        <v>-0.35050000000000026</v>
      </c>
    </row>
    <row r="43" spans="1:16" x14ac:dyDescent="0.2">
      <c r="A43" t="s">
        <v>231</v>
      </c>
      <c r="B43">
        <v>2012</v>
      </c>
      <c r="C43" t="s">
        <v>232</v>
      </c>
      <c r="D43" t="s">
        <v>172</v>
      </c>
      <c r="E43" t="s">
        <v>173</v>
      </c>
      <c r="F43" t="s">
        <v>173</v>
      </c>
      <c r="G43" t="s">
        <v>174</v>
      </c>
      <c r="H43" t="s">
        <v>175</v>
      </c>
      <c r="I43" t="s">
        <v>176</v>
      </c>
      <c r="J43" t="s">
        <v>218</v>
      </c>
      <c r="K43" t="s">
        <v>173</v>
      </c>
      <c r="L43" t="s">
        <v>173</v>
      </c>
      <c r="M43">
        <v>5944.1746999999996</v>
      </c>
      <c r="N43" t="str">
        <f t="shared" si="4"/>
        <v>PYG</v>
      </c>
      <c r="O43">
        <f>VLOOKUP(N43,'FX Rates'!$B$72:$M$135,3,FALSE)</f>
        <v>6315.5288</v>
      </c>
      <c r="P43">
        <f t="shared" si="3"/>
        <v>-371.35410000000047</v>
      </c>
    </row>
    <row r="44" spans="1:16" x14ac:dyDescent="0.2">
      <c r="A44" t="s">
        <v>231</v>
      </c>
      <c r="B44">
        <v>2012</v>
      </c>
      <c r="C44" t="s">
        <v>232</v>
      </c>
      <c r="D44" t="s">
        <v>172</v>
      </c>
      <c r="E44" t="s">
        <v>173</v>
      </c>
      <c r="F44" t="s">
        <v>173</v>
      </c>
      <c r="G44" t="s">
        <v>174</v>
      </c>
      <c r="H44" t="s">
        <v>175</v>
      </c>
      <c r="I44" t="s">
        <v>176</v>
      </c>
      <c r="J44" t="s">
        <v>219</v>
      </c>
      <c r="K44" t="s">
        <v>173</v>
      </c>
      <c r="L44" t="s">
        <v>173</v>
      </c>
      <c r="M44">
        <v>657.51</v>
      </c>
      <c r="N44" t="str">
        <f t="shared" si="4"/>
        <v>CRC</v>
      </c>
      <c r="O44">
        <f>VLOOKUP(N44,'FX Rates'!$B$72:$M$135,3,FALSE)</f>
        <v>685.29</v>
      </c>
      <c r="P44">
        <f t="shared" si="3"/>
        <v>-27.779999999999973</v>
      </c>
    </row>
    <row r="45" spans="1:16" x14ac:dyDescent="0.2">
      <c r="A45" t="s">
        <v>231</v>
      </c>
      <c r="B45">
        <v>2012</v>
      </c>
      <c r="C45" t="s">
        <v>232</v>
      </c>
      <c r="D45" t="s">
        <v>172</v>
      </c>
      <c r="E45" t="s">
        <v>173</v>
      </c>
      <c r="F45" t="s">
        <v>173</v>
      </c>
      <c r="G45" t="s">
        <v>174</v>
      </c>
      <c r="H45" t="s">
        <v>175</v>
      </c>
      <c r="I45" t="s">
        <v>176</v>
      </c>
      <c r="J45" t="s">
        <v>220</v>
      </c>
      <c r="K45" t="s">
        <v>173</v>
      </c>
      <c r="L45" t="s">
        <v>173</v>
      </c>
      <c r="M45">
        <v>4.0183</v>
      </c>
      <c r="N45" t="str">
        <f t="shared" si="4"/>
        <v>MYR</v>
      </c>
      <c r="O45">
        <f>VLOOKUP(N45,'FX Rates'!$B$72:$M$135,3,FALSE)</f>
        <v>4.5012999999999996</v>
      </c>
      <c r="P45">
        <f t="shared" si="3"/>
        <v>-0.48299999999999965</v>
      </c>
    </row>
    <row r="46" spans="1:16" x14ac:dyDescent="0.2">
      <c r="A46" t="s">
        <v>231</v>
      </c>
      <c r="B46">
        <v>2012</v>
      </c>
      <c r="C46" t="s">
        <v>232</v>
      </c>
      <c r="D46" t="s">
        <v>172</v>
      </c>
      <c r="E46" t="s">
        <v>173</v>
      </c>
      <c r="F46" t="s">
        <v>173</v>
      </c>
      <c r="G46" t="s">
        <v>174</v>
      </c>
      <c r="H46" t="s">
        <v>175</v>
      </c>
      <c r="I46" t="s">
        <v>176</v>
      </c>
      <c r="J46" t="s">
        <v>221</v>
      </c>
      <c r="K46" t="s">
        <v>173</v>
      </c>
      <c r="L46" t="s">
        <v>173</v>
      </c>
      <c r="M46">
        <v>66.0685</v>
      </c>
      <c r="N46" t="str">
        <f t="shared" si="4"/>
        <v>INR</v>
      </c>
      <c r="O46">
        <f>VLOOKUP(N46,'FX Rates'!$B$72:$M$135,3,FALSE)</f>
        <v>84.544300000000007</v>
      </c>
      <c r="P46">
        <f t="shared" si="3"/>
        <v>-18.475800000000007</v>
      </c>
    </row>
    <row r="47" spans="1:16" x14ac:dyDescent="0.2">
      <c r="A47" t="s">
        <v>231</v>
      </c>
      <c r="B47">
        <v>2012</v>
      </c>
      <c r="C47" t="s">
        <v>232</v>
      </c>
      <c r="D47" t="s">
        <v>172</v>
      </c>
      <c r="E47" t="s">
        <v>173</v>
      </c>
      <c r="F47" t="s">
        <v>173</v>
      </c>
      <c r="G47" t="s">
        <v>174</v>
      </c>
      <c r="H47" t="s">
        <v>175</v>
      </c>
      <c r="I47" t="s">
        <v>176</v>
      </c>
      <c r="J47" t="s">
        <v>222</v>
      </c>
      <c r="K47" t="s">
        <v>173</v>
      </c>
      <c r="L47" t="s">
        <v>173</v>
      </c>
      <c r="M47">
        <v>11703.23</v>
      </c>
      <c r="N47" t="str">
        <f t="shared" si="4"/>
        <v>IDR</v>
      </c>
      <c r="O47">
        <f>VLOOKUP(N47,'FX Rates'!$B$72:$M$135,3,FALSE)</f>
        <v>16476.14</v>
      </c>
      <c r="P47">
        <f t="shared" si="3"/>
        <v>-4772.91</v>
      </c>
    </row>
    <row r="48" spans="1:16" x14ac:dyDescent="0.2">
      <c r="A48" t="s">
        <v>231</v>
      </c>
      <c r="B48">
        <v>2012</v>
      </c>
      <c r="C48" t="s">
        <v>232</v>
      </c>
      <c r="D48" t="s">
        <v>172</v>
      </c>
      <c r="E48" t="s">
        <v>173</v>
      </c>
      <c r="F48" t="s">
        <v>173</v>
      </c>
      <c r="G48" t="s">
        <v>174</v>
      </c>
      <c r="H48" t="s">
        <v>175</v>
      </c>
      <c r="I48" t="s">
        <v>176</v>
      </c>
      <c r="J48" t="s">
        <v>223</v>
      </c>
      <c r="K48" t="s">
        <v>173</v>
      </c>
      <c r="L48" t="s">
        <v>173</v>
      </c>
      <c r="M48">
        <v>38.738500000000002</v>
      </c>
      <c r="N48" t="str">
        <f t="shared" si="4"/>
        <v>TWD</v>
      </c>
      <c r="O48">
        <f>VLOOKUP(N48,'FX Rates'!$B$72:$M$135,3,FALSE)</f>
        <v>41.0655</v>
      </c>
      <c r="P48">
        <f t="shared" si="3"/>
        <v>-2.3269999999999982</v>
      </c>
    </row>
    <row r="49" spans="1:16" x14ac:dyDescent="0.2">
      <c r="A49" t="s">
        <v>231</v>
      </c>
      <c r="B49">
        <v>2012</v>
      </c>
      <c r="C49" t="s">
        <v>232</v>
      </c>
      <c r="D49" t="s">
        <v>172</v>
      </c>
      <c r="E49" t="s">
        <v>173</v>
      </c>
      <c r="F49" t="s">
        <v>173</v>
      </c>
      <c r="G49" t="s">
        <v>174</v>
      </c>
      <c r="H49" t="s">
        <v>175</v>
      </c>
      <c r="I49" t="s">
        <v>176</v>
      </c>
      <c r="J49" t="s">
        <v>224</v>
      </c>
      <c r="K49" t="s">
        <v>173</v>
      </c>
      <c r="L49" t="s">
        <v>173</v>
      </c>
      <c r="M49">
        <v>191.63</v>
      </c>
      <c r="N49" t="str">
        <f t="shared" si="4"/>
        <v>KZT</v>
      </c>
      <c r="O49">
        <f>VLOOKUP(N49,'FX Rates'!$B$72:$M$135,3,FALSE)</f>
        <v>211.12</v>
      </c>
      <c r="P49">
        <f t="shared" si="3"/>
        <v>-19.490000000000009</v>
      </c>
    </row>
    <row r="50" spans="1:16" x14ac:dyDescent="0.2">
      <c r="A50" t="s">
        <v>231</v>
      </c>
      <c r="B50">
        <v>2012</v>
      </c>
      <c r="C50" t="s">
        <v>232</v>
      </c>
      <c r="D50" t="s">
        <v>172</v>
      </c>
      <c r="E50" t="s">
        <v>173</v>
      </c>
      <c r="F50" t="s">
        <v>173</v>
      </c>
      <c r="G50" t="s">
        <v>174</v>
      </c>
      <c r="H50" t="s">
        <v>175</v>
      </c>
      <c r="I50" t="s">
        <v>176</v>
      </c>
      <c r="J50" t="s">
        <v>225</v>
      </c>
      <c r="K50" t="s">
        <v>173</v>
      </c>
      <c r="L50" t="s">
        <v>173</v>
      </c>
      <c r="M50">
        <v>3.4529999999999998</v>
      </c>
      <c r="N50" t="str">
        <f t="shared" si="4"/>
        <v>LTL</v>
      </c>
      <c r="O50">
        <f>VLOOKUP(N50,'FX Rates'!$B$72:$M$135,3,FALSE)</f>
        <v>3.4533</v>
      </c>
      <c r="P50">
        <f t="shared" si="3"/>
        <v>-3.00000000000189E-4</v>
      </c>
    </row>
    <row r="51" spans="1:16" x14ac:dyDescent="0.2">
      <c r="A51" t="s">
        <v>231</v>
      </c>
      <c r="B51">
        <v>2012</v>
      </c>
      <c r="C51" t="s">
        <v>232</v>
      </c>
      <c r="D51" t="s">
        <v>172</v>
      </c>
      <c r="E51" t="s">
        <v>173</v>
      </c>
      <c r="F51" t="s">
        <v>173</v>
      </c>
      <c r="G51" t="s">
        <v>174</v>
      </c>
      <c r="H51" t="s">
        <v>175</v>
      </c>
      <c r="I51" t="s">
        <v>176</v>
      </c>
      <c r="J51" t="s">
        <v>226</v>
      </c>
      <c r="K51" t="s">
        <v>173</v>
      </c>
      <c r="L51" t="s">
        <v>173</v>
      </c>
      <c r="M51">
        <v>0.69899999999999995</v>
      </c>
      <c r="N51" t="str">
        <f t="shared" si="4"/>
        <v>LVL</v>
      </c>
      <c r="O51">
        <f>VLOOKUP(N51,'FX Rates'!$B$72:$M$135,3,FALSE)</f>
        <v>0.70276000000000005</v>
      </c>
      <c r="P51">
        <f t="shared" si="3"/>
        <v>-3.7600000000000966E-3</v>
      </c>
    </row>
    <row r="52" spans="1:16" x14ac:dyDescent="0.2">
      <c r="A52" t="s">
        <v>231</v>
      </c>
      <c r="B52">
        <v>2012</v>
      </c>
      <c r="C52" t="s">
        <v>232</v>
      </c>
      <c r="D52" t="s">
        <v>172</v>
      </c>
      <c r="E52" t="s">
        <v>173</v>
      </c>
      <c r="F52" t="s">
        <v>173</v>
      </c>
      <c r="G52" t="s">
        <v>174</v>
      </c>
      <c r="H52" t="s">
        <v>175</v>
      </c>
      <c r="I52" t="s">
        <v>176</v>
      </c>
      <c r="J52" t="s">
        <v>227</v>
      </c>
      <c r="K52" t="s">
        <v>173</v>
      </c>
      <c r="L52" t="s">
        <v>173</v>
      </c>
      <c r="M52">
        <v>105.2226</v>
      </c>
      <c r="N52" t="str">
        <f t="shared" si="4"/>
        <v>RSD</v>
      </c>
      <c r="O52">
        <f>VLOOKUP(N52,'FX Rates'!$B$72:$M$135,3,FALSE)</f>
        <v>115.38979999999999</v>
      </c>
      <c r="P52">
        <f t="shared" si="3"/>
        <v>-10.167199999999994</v>
      </c>
    </row>
    <row r="53" spans="1:16" x14ac:dyDescent="0.2">
      <c r="A53" t="s">
        <v>231</v>
      </c>
      <c r="B53">
        <v>2012</v>
      </c>
      <c r="C53" t="s">
        <v>232</v>
      </c>
      <c r="D53" t="s">
        <v>172</v>
      </c>
      <c r="E53" t="s">
        <v>173</v>
      </c>
      <c r="F53" t="s">
        <v>173</v>
      </c>
      <c r="G53" t="s">
        <v>174</v>
      </c>
      <c r="H53" t="s">
        <v>175</v>
      </c>
      <c r="I53" t="s">
        <v>176</v>
      </c>
      <c r="J53" t="s">
        <v>228</v>
      </c>
      <c r="K53" t="s">
        <v>173</v>
      </c>
      <c r="L53" t="s">
        <v>173</v>
      </c>
      <c r="M53">
        <v>1.6121000000000001</v>
      </c>
      <c r="N53" t="str">
        <f t="shared" si="4"/>
        <v>NZD</v>
      </c>
      <c r="O53">
        <f>VLOOKUP(N53,'FX Rates'!$B$72:$M$135,3,FALSE)</f>
        <v>1.6475</v>
      </c>
      <c r="P53">
        <f t="shared" si="3"/>
        <v>-3.5399999999999876E-2</v>
      </c>
    </row>
    <row r="54" spans="1:16" x14ac:dyDescent="0.2">
      <c r="A54" t="s">
        <v>231</v>
      </c>
      <c r="B54">
        <v>2012</v>
      </c>
      <c r="C54" t="s">
        <v>232</v>
      </c>
      <c r="D54" t="s">
        <v>172</v>
      </c>
      <c r="E54" t="s">
        <v>173</v>
      </c>
      <c r="F54" t="s">
        <v>173</v>
      </c>
      <c r="G54" t="s">
        <v>174</v>
      </c>
      <c r="H54" t="s">
        <v>175</v>
      </c>
      <c r="I54" t="s">
        <v>176</v>
      </c>
      <c r="J54" t="s">
        <v>229</v>
      </c>
      <c r="K54" t="s">
        <v>173</v>
      </c>
      <c r="L54" t="s">
        <v>173</v>
      </c>
      <c r="M54">
        <v>56.2117</v>
      </c>
      <c r="N54" t="str">
        <f t="shared" si="4"/>
        <v>PHP</v>
      </c>
      <c r="O54">
        <f>VLOOKUP(N54,'FX Rates'!$B$72:$M$135,3,FALSE)</f>
        <v>61.280200000000001</v>
      </c>
      <c r="P54">
        <f t="shared" si="3"/>
        <v>-5.0685000000000002</v>
      </c>
    </row>
    <row r="55" spans="1:16" x14ac:dyDescent="0.2">
      <c r="A55" t="s">
        <v>231</v>
      </c>
      <c r="B55">
        <v>2012</v>
      </c>
      <c r="C55" t="s">
        <v>232</v>
      </c>
      <c r="D55" t="s">
        <v>172</v>
      </c>
      <c r="E55" t="s">
        <v>173</v>
      </c>
      <c r="F55" t="s">
        <v>173</v>
      </c>
      <c r="G55" t="s">
        <v>230</v>
      </c>
      <c r="H55" t="s">
        <v>175</v>
      </c>
      <c r="I55" t="s">
        <v>176</v>
      </c>
      <c r="J55" t="s">
        <v>177</v>
      </c>
      <c r="K55" t="s">
        <v>173</v>
      </c>
      <c r="L55" t="s">
        <v>173</v>
      </c>
      <c r="M55">
        <v>2.3420000000000001</v>
      </c>
      <c r="N55" t="str">
        <f t="shared" si="4"/>
        <v>ANG</v>
      </c>
      <c r="O55">
        <f>VLOOKUP(N55,'FX Rates'!$B$4:$M$67,3,FALSE)</f>
        <v>2.4138999999999999</v>
      </c>
      <c r="P55">
        <f t="shared" si="3"/>
        <v>-7.1899999999999853E-2</v>
      </c>
    </row>
    <row r="56" spans="1:16" x14ac:dyDescent="0.2">
      <c r="A56" t="s">
        <v>231</v>
      </c>
      <c r="B56">
        <v>2012</v>
      </c>
      <c r="C56" t="s">
        <v>232</v>
      </c>
      <c r="D56" t="s">
        <v>172</v>
      </c>
      <c r="E56" t="s">
        <v>173</v>
      </c>
      <c r="F56" t="s">
        <v>173</v>
      </c>
      <c r="G56" t="s">
        <v>230</v>
      </c>
      <c r="H56" t="s">
        <v>175</v>
      </c>
      <c r="I56" t="s">
        <v>176</v>
      </c>
      <c r="J56" t="s">
        <v>178</v>
      </c>
      <c r="K56" t="s">
        <v>173</v>
      </c>
      <c r="L56" t="s">
        <v>173</v>
      </c>
      <c r="M56">
        <v>2.2854999999999999</v>
      </c>
      <c r="N56" t="str">
        <f t="shared" si="4"/>
        <v>BRL</v>
      </c>
      <c r="O56">
        <f>VLOOKUP(N56,'FX Rates'!$B$4:$M$67,3,FALSE)</f>
        <v>3.2536999999999998</v>
      </c>
      <c r="P56">
        <f t="shared" si="3"/>
        <v>-0.96819999999999995</v>
      </c>
    </row>
    <row r="57" spans="1:16" x14ac:dyDescent="0.2">
      <c r="A57" t="s">
        <v>231</v>
      </c>
      <c r="B57">
        <v>2012</v>
      </c>
      <c r="C57" t="s">
        <v>232</v>
      </c>
      <c r="D57" t="s">
        <v>172</v>
      </c>
      <c r="E57" t="s">
        <v>173</v>
      </c>
      <c r="F57" t="s">
        <v>173</v>
      </c>
      <c r="G57" t="s">
        <v>230</v>
      </c>
      <c r="H57" t="s">
        <v>175</v>
      </c>
      <c r="I57" t="s">
        <v>176</v>
      </c>
      <c r="J57" t="s">
        <v>179</v>
      </c>
      <c r="K57" t="s">
        <v>173</v>
      </c>
      <c r="L57" t="s">
        <v>173</v>
      </c>
      <c r="M57">
        <v>1.95583</v>
      </c>
      <c r="N57" t="str">
        <f t="shared" si="4"/>
        <v>BGN</v>
      </c>
      <c r="O57">
        <f>VLOOKUP(N57,'FX Rates'!$B$4:$M$67,3,FALSE)</f>
        <v>1.95583</v>
      </c>
      <c r="P57">
        <f t="shared" si="3"/>
        <v>0</v>
      </c>
    </row>
    <row r="58" spans="1:16" x14ac:dyDescent="0.2">
      <c r="A58" t="s">
        <v>231</v>
      </c>
      <c r="B58">
        <v>2012</v>
      </c>
      <c r="C58" t="s">
        <v>232</v>
      </c>
      <c r="D58" t="s">
        <v>172</v>
      </c>
      <c r="E58" t="s">
        <v>173</v>
      </c>
      <c r="F58" t="s">
        <v>173</v>
      </c>
      <c r="G58" t="s">
        <v>230</v>
      </c>
      <c r="H58" t="s">
        <v>175</v>
      </c>
      <c r="I58" t="s">
        <v>176</v>
      </c>
      <c r="J58" t="s">
        <v>180</v>
      </c>
      <c r="K58" t="s">
        <v>173</v>
      </c>
      <c r="L58" t="s">
        <v>173</v>
      </c>
      <c r="M58">
        <v>1.2040200000000001</v>
      </c>
      <c r="N58" t="str">
        <f t="shared" si="4"/>
        <v>CHF</v>
      </c>
      <c r="O58">
        <f>VLOOKUP(N58,'FX Rates'!$B$4:$M$67,3,FALSE)</f>
        <v>1.2222599999999999</v>
      </c>
      <c r="P58">
        <f t="shared" si="3"/>
        <v>-1.8239999999999812E-2</v>
      </c>
    </row>
    <row r="59" spans="1:16" x14ac:dyDescent="0.2">
      <c r="A59" t="s">
        <v>231</v>
      </c>
      <c r="B59">
        <v>2012</v>
      </c>
      <c r="C59" t="s">
        <v>232</v>
      </c>
      <c r="D59" t="s">
        <v>172</v>
      </c>
      <c r="E59" t="s">
        <v>173</v>
      </c>
      <c r="F59" t="s">
        <v>173</v>
      </c>
      <c r="G59" t="s">
        <v>230</v>
      </c>
      <c r="H59" t="s">
        <v>175</v>
      </c>
      <c r="I59" t="s">
        <v>176</v>
      </c>
      <c r="J59" t="s">
        <v>181</v>
      </c>
      <c r="K59" t="s">
        <v>173</v>
      </c>
      <c r="L59" t="s">
        <v>173</v>
      </c>
      <c r="M59">
        <v>25.321000000000002</v>
      </c>
      <c r="N59" t="str">
        <f t="shared" si="4"/>
        <v>CZK</v>
      </c>
      <c r="O59">
        <f>VLOOKUP(N59,'FX Rates'!$B$4:$M$67,3,FALSE)</f>
        <v>27.513000000000002</v>
      </c>
      <c r="P59">
        <f t="shared" si="3"/>
        <v>-2.1920000000000002</v>
      </c>
    </row>
    <row r="60" spans="1:16" x14ac:dyDescent="0.2">
      <c r="A60" t="s">
        <v>231</v>
      </c>
      <c r="B60">
        <v>2012</v>
      </c>
      <c r="C60" t="s">
        <v>232</v>
      </c>
      <c r="D60" t="s">
        <v>172</v>
      </c>
      <c r="E60" t="s">
        <v>173</v>
      </c>
      <c r="F60" t="s">
        <v>173</v>
      </c>
      <c r="G60" t="s">
        <v>230</v>
      </c>
      <c r="H60" t="s">
        <v>175</v>
      </c>
      <c r="I60" t="s">
        <v>176</v>
      </c>
      <c r="J60" t="s">
        <v>182</v>
      </c>
      <c r="K60" t="s">
        <v>173</v>
      </c>
      <c r="L60" t="s">
        <v>173</v>
      </c>
      <c r="M60">
        <v>7.4340999999999999</v>
      </c>
      <c r="N60" t="str">
        <f t="shared" si="4"/>
        <v>DKK</v>
      </c>
      <c r="O60">
        <f>VLOOKUP(N60,'FX Rates'!$B$4:$M$67,3,FALSE)</f>
        <v>7.4614000000000003</v>
      </c>
      <c r="P60">
        <f t="shared" si="3"/>
        <v>-2.7300000000000324E-2</v>
      </c>
    </row>
    <row r="61" spans="1:16" x14ac:dyDescent="0.2">
      <c r="A61" t="s">
        <v>231</v>
      </c>
      <c r="B61">
        <v>2012</v>
      </c>
      <c r="C61" t="s">
        <v>232</v>
      </c>
      <c r="D61" t="s">
        <v>172</v>
      </c>
      <c r="E61" t="s">
        <v>173</v>
      </c>
      <c r="F61" t="s">
        <v>173</v>
      </c>
      <c r="G61" t="s">
        <v>230</v>
      </c>
      <c r="H61" t="s">
        <v>175</v>
      </c>
      <c r="I61" t="s">
        <v>176</v>
      </c>
      <c r="J61" t="s">
        <v>183</v>
      </c>
      <c r="K61" t="s">
        <v>173</v>
      </c>
      <c r="L61" t="s">
        <v>173</v>
      </c>
      <c r="M61">
        <v>0.83023999999999998</v>
      </c>
      <c r="N61" t="str">
        <f t="shared" si="4"/>
        <v>GBP</v>
      </c>
      <c r="O61">
        <f>VLOOKUP(N61,'FX Rates'!$B$4:$M$67,3,FALSE)</f>
        <v>0.82064000000000004</v>
      </c>
      <c r="P61">
        <f t="shared" si="3"/>
        <v>9.5999999999999419E-3</v>
      </c>
    </row>
    <row r="62" spans="1:16" x14ac:dyDescent="0.2">
      <c r="A62" t="s">
        <v>231</v>
      </c>
      <c r="B62">
        <v>2012</v>
      </c>
      <c r="C62" t="s">
        <v>232</v>
      </c>
      <c r="D62" t="s">
        <v>172</v>
      </c>
      <c r="E62" t="s">
        <v>173</v>
      </c>
      <c r="F62" t="s">
        <v>173</v>
      </c>
      <c r="G62" t="s">
        <v>230</v>
      </c>
      <c r="H62" t="s">
        <v>175</v>
      </c>
      <c r="I62" t="s">
        <v>176</v>
      </c>
      <c r="J62" t="s">
        <v>184</v>
      </c>
      <c r="K62" t="s">
        <v>173</v>
      </c>
      <c r="L62" t="s">
        <v>173</v>
      </c>
      <c r="M62">
        <v>7.5777999999999999</v>
      </c>
      <c r="N62" t="str">
        <f t="shared" si="4"/>
        <v>HRK</v>
      </c>
      <c r="O62">
        <f>VLOOKUP(N62,'FX Rates'!$B$4:$M$67,3,FALSE)</f>
        <v>7.6524999999999999</v>
      </c>
      <c r="P62">
        <f t="shared" si="3"/>
        <v>-7.4699999999999989E-2</v>
      </c>
    </row>
    <row r="63" spans="1:16" x14ac:dyDescent="0.2">
      <c r="A63" t="s">
        <v>231</v>
      </c>
      <c r="B63">
        <v>2012</v>
      </c>
      <c r="C63" t="s">
        <v>232</v>
      </c>
      <c r="D63" t="s">
        <v>172</v>
      </c>
      <c r="E63" t="s">
        <v>173</v>
      </c>
      <c r="F63" t="s">
        <v>173</v>
      </c>
      <c r="G63" t="s">
        <v>230</v>
      </c>
      <c r="H63" t="s">
        <v>175</v>
      </c>
      <c r="I63" t="s">
        <v>176</v>
      </c>
      <c r="J63" t="s">
        <v>185</v>
      </c>
      <c r="K63" t="s">
        <v>173</v>
      </c>
      <c r="L63" t="s">
        <v>173</v>
      </c>
      <c r="M63">
        <v>294.39</v>
      </c>
      <c r="N63" t="str">
        <f t="shared" si="4"/>
        <v>HUF</v>
      </c>
      <c r="O63">
        <f>VLOOKUP(N63,'FX Rates'!$B$4:$M$67,3,FALSE)</f>
        <v>312.23</v>
      </c>
      <c r="P63">
        <f t="shared" si="3"/>
        <v>-17.840000000000032</v>
      </c>
    </row>
    <row r="64" spans="1:16" x14ac:dyDescent="0.2">
      <c r="A64" t="s">
        <v>231</v>
      </c>
      <c r="B64">
        <v>2012</v>
      </c>
      <c r="C64" t="s">
        <v>232</v>
      </c>
      <c r="D64" t="s">
        <v>172</v>
      </c>
      <c r="E64" t="s">
        <v>173</v>
      </c>
      <c r="F64" t="s">
        <v>173</v>
      </c>
      <c r="G64" t="s">
        <v>230</v>
      </c>
      <c r="H64" t="s">
        <v>175</v>
      </c>
      <c r="I64" t="s">
        <v>176</v>
      </c>
      <c r="J64" t="s">
        <v>186</v>
      </c>
      <c r="K64" t="s">
        <v>173</v>
      </c>
      <c r="L64" t="s">
        <v>173</v>
      </c>
      <c r="M64">
        <v>4.2211999999999996</v>
      </c>
      <c r="N64" t="str">
        <f t="shared" si="4"/>
        <v>PLN</v>
      </c>
      <c r="O64">
        <f>VLOOKUP(N64,'FX Rates'!$B$4:$M$67,3,FALSE)</f>
        <v>4.2523</v>
      </c>
      <c r="P64">
        <f t="shared" si="3"/>
        <v>-3.110000000000035E-2</v>
      </c>
    </row>
    <row r="65" spans="1:16" x14ac:dyDescent="0.2">
      <c r="A65" t="s">
        <v>231</v>
      </c>
      <c r="B65">
        <v>2012</v>
      </c>
      <c r="C65" t="s">
        <v>232</v>
      </c>
      <c r="D65" t="s">
        <v>172</v>
      </c>
      <c r="E65" t="s">
        <v>173</v>
      </c>
      <c r="F65" t="s">
        <v>173</v>
      </c>
      <c r="G65" t="s">
        <v>230</v>
      </c>
      <c r="H65" t="s">
        <v>175</v>
      </c>
      <c r="I65" t="s">
        <v>176</v>
      </c>
      <c r="J65" t="s">
        <v>187</v>
      </c>
      <c r="K65" t="s">
        <v>173</v>
      </c>
      <c r="L65" t="s">
        <v>173</v>
      </c>
      <c r="M65">
        <v>1.3084</v>
      </c>
      <c r="N65" t="str">
        <f t="shared" si="4"/>
        <v>USD</v>
      </c>
      <c r="O65">
        <f>VLOOKUP(N65,'FX Rates'!$B$4:$M$67,3,FALSE)</f>
        <v>1.3488</v>
      </c>
      <c r="P65">
        <f t="shared" si="3"/>
        <v>-4.0399999999999991E-2</v>
      </c>
    </row>
    <row r="66" spans="1:16" x14ac:dyDescent="0.2">
      <c r="A66" t="s">
        <v>231</v>
      </c>
      <c r="B66">
        <v>2012</v>
      </c>
      <c r="C66" t="s">
        <v>232</v>
      </c>
      <c r="D66" t="s">
        <v>172</v>
      </c>
      <c r="E66" t="s">
        <v>173</v>
      </c>
      <c r="F66" t="s">
        <v>173</v>
      </c>
      <c r="G66" t="s">
        <v>230</v>
      </c>
      <c r="H66" t="s">
        <v>175</v>
      </c>
      <c r="I66" t="s">
        <v>176</v>
      </c>
      <c r="J66" t="s">
        <v>188</v>
      </c>
      <c r="K66" t="s">
        <v>173</v>
      </c>
      <c r="L66" t="s">
        <v>173</v>
      </c>
      <c r="M66">
        <v>10.2197</v>
      </c>
      <c r="N66" t="str">
        <f t="shared" si="4"/>
        <v>ZAR</v>
      </c>
      <c r="O66">
        <f>VLOOKUP(N66,'FX Rates'!$B$4:$M$67,3,FALSE)</f>
        <v>14.997299999999999</v>
      </c>
      <c r="P66">
        <f t="shared" ref="P66:P97" si="5">M66-O66</f>
        <v>-4.7775999999999996</v>
      </c>
    </row>
    <row r="67" spans="1:16" x14ac:dyDescent="0.2">
      <c r="A67" t="s">
        <v>231</v>
      </c>
      <c r="B67">
        <v>2012</v>
      </c>
      <c r="C67" t="s">
        <v>232</v>
      </c>
      <c r="D67" t="s">
        <v>172</v>
      </c>
      <c r="E67" t="s">
        <v>173</v>
      </c>
      <c r="F67" t="s">
        <v>173</v>
      </c>
      <c r="G67" t="s">
        <v>230</v>
      </c>
      <c r="H67" t="s">
        <v>175</v>
      </c>
      <c r="I67" t="s">
        <v>176</v>
      </c>
      <c r="J67" t="s">
        <v>189</v>
      </c>
      <c r="K67" t="s">
        <v>173</v>
      </c>
      <c r="L67" t="s">
        <v>173</v>
      </c>
      <c r="M67">
        <v>2.3247</v>
      </c>
      <c r="N67" t="str">
        <f t="shared" si="4"/>
        <v>TRY</v>
      </c>
      <c r="O67">
        <f>VLOOKUP(N67,'FX Rates'!$B$4:$M$67,3,FALSE)</f>
        <v>3.0459999999999998</v>
      </c>
      <c r="P67">
        <f t="shared" si="5"/>
        <v>-0.72129999999999983</v>
      </c>
    </row>
    <row r="68" spans="1:16" x14ac:dyDescent="0.2">
      <c r="A68" t="s">
        <v>231</v>
      </c>
      <c r="B68">
        <v>2012</v>
      </c>
      <c r="C68" t="s">
        <v>232</v>
      </c>
      <c r="D68" t="s">
        <v>172</v>
      </c>
      <c r="E68" t="s">
        <v>173</v>
      </c>
      <c r="F68" t="s">
        <v>173</v>
      </c>
      <c r="G68" t="s">
        <v>230</v>
      </c>
      <c r="H68" t="s">
        <v>175</v>
      </c>
      <c r="I68" t="s">
        <v>176</v>
      </c>
      <c r="J68" t="s">
        <v>190</v>
      </c>
      <c r="K68" t="s">
        <v>173</v>
      </c>
      <c r="L68" t="s">
        <v>173</v>
      </c>
      <c r="M68">
        <v>39.6494</v>
      </c>
      <c r="N68" t="str">
        <f t="shared" si="4"/>
        <v>RUB</v>
      </c>
      <c r="O68">
        <f>VLOOKUP(N68,'FX Rates'!$B$4:$M$67,3,FALSE)</f>
        <v>47.138399999999997</v>
      </c>
      <c r="P68">
        <f t="shared" si="5"/>
        <v>-7.4889999999999972</v>
      </c>
    </row>
    <row r="69" spans="1:16" x14ac:dyDescent="0.2">
      <c r="A69" t="s">
        <v>231</v>
      </c>
      <c r="B69">
        <v>2012</v>
      </c>
      <c r="C69" t="s">
        <v>232</v>
      </c>
      <c r="D69" t="s">
        <v>172</v>
      </c>
      <c r="E69" t="s">
        <v>173</v>
      </c>
      <c r="F69" t="s">
        <v>173</v>
      </c>
      <c r="G69" t="s">
        <v>230</v>
      </c>
      <c r="H69" t="s">
        <v>175</v>
      </c>
      <c r="I69" t="s">
        <v>176</v>
      </c>
      <c r="J69" t="s">
        <v>191</v>
      </c>
      <c r="K69" t="s">
        <v>173</v>
      </c>
      <c r="L69" t="s">
        <v>173</v>
      </c>
      <c r="M69">
        <v>5.6626000000000003</v>
      </c>
      <c r="N69" t="str">
        <f t="shared" si="4"/>
        <v>ARS</v>
      </c>
      <c r="O69">
        <f>VLOOKUP(N69,'FX Rates'!$B$4:$M$67,3,FALSE)</f>
        <v>10.815099999999999</v>
      </c>
      <c r="P69">
        <f t="shared" si="5"/>
        <v>-5.152499999999999</v>
      </c>
    </row>
    <row r="70" spans="1:16" x14ac:dyDescent="0.2">
      <c r="A70" t="s">
        <v>231</v>
      </c>
      <c r="B70">
        <v>2012</v>
      </c>
      <c r="C70" t="s">
        <v>232</v>
      </c>
      <c r="D70" t="s">
        <v>172</v>
      </c>
      <c r="E70" t="s">
        <v>173</v>
      </c>
      <c r="F70" t="s">
        <v>173</v>
      </c>
      <c r="G70" t="s">
        <v>230</v>
      </c>
      <c r="H70" t="s">
        <v>175</v>
      </c>
      <c r="I70" t="s">
        <v>176</v>
      </c>
      <c r="J70" t="s">
        <v>192</v>
      </c>
      <c r="K70" t="s">
        <v>173</v>
      </c>
      <c r="L70" t="s">
        <v>173</v>
      </c>
      <c r="M70">
        <v>8.2542000000000009</v>
      </c>
      <c r="N70" t="str">
        <f t="shared" si="4"/>
        <v>CNY</v>
      </c>
      <c r="O70">
        <f>VLOOKUP(N70,'FX Rates'!$B$4:$M$67,3,FALSE)</f>
        <v>8.1745000000000001</v>
      </c>
      <c r="P70">
        <f t="shared" si="5"/>
        <v>7.970000000000077E-2</v>
      </c>
    </row>
    <row r="71" spans="1:16" x14ac:dyDescent="0.2">
      <c r="A71" t="s">
        <v>231</v>
      </c>
      <c r="B71">
        <v>2012</v>
      </c>
      <c r="C71" t="s">
        <v>232</v>
      </c>
      <c r="D71" t="s">
        <v>172</v>
      </c>
      <c r="E71" t="s">
        <v>173</v>
      </c>
      <c r="F71" t="s">
        <v>173</v>
      </c>
      <c r="G71" t="s">
        <v>230</v>
      </c>
      <c r="H71" t="s">
        <v>175</v>
      </c>
      <c r="I71" t="s">
        <v>176</v>
      </c>
      <c r="J71" t="s">
        <v>193</v>
      </c>
      <c r="K71" t="s">
        <v>173</v>
      </c>
      <c r="L71" t="s">
        <v>173</v>
      </c>
      <c r="M71">
        <v>10.1464</v>
      </c>
      <c r="N71" t="str">
        <f t="shared" si="4"/>
        <v>HKD</v>
      </c>
      <c r="O71">
        <f>VLOOKUP(N71,'FX Rates'!$B$4:$M$67,3,FALSE)</f>
        <v>10.4739</v>
      </c>
      <c r="P71">
        <f t="shared" si="5"/>
        <v>-0.32750000000000057</v>
      </c>
    </row>
    <row r="72" spans="1:16" x14ac:dyDescent="0.2">
      <c r="A72" t="s">
        <v>231</v>
      </c>
      <c r="B72">
        <v>2012</v>
      </c>
      <c r="C72" t="s">
        <v>232</v>
      </c>
      <c r="D72" t="s">
        <v>172</v>
      </c>
      <c r="E72" t="s">
        <v>173</v>
      </c>
      <c r="F72" t="s">
        <v>173</v>
      </c>
      <c r="G72" t="s">
        <v>230</v>
      </c>
      <c r="H72" t="s">
        <v>175</v>
      </c>
      <c r="I72" t="s">
        <v>176</v>
      </c>
      <c r="J72" t="s">
        <v>194</v>
      </c>
      <c r="K72" t="s">
        <v>173</v>
      </c>
      <c r="L72" t="s">
        <v>173</v>
      </c>
      <c r="M72">
        <v>4.8975999999999997</v>
      </c>
      <c r="N72" t="str">
        <f t="shared" si="4"/>
        <v>ILS</v>
      </c>
      <c r="O72">
        <f>VLOOKUP(N72,'FX Rates'!$B$4:$M$67,3,FALSE)</f>
        <v>4.7416999999999998</v>
      </c>
      <c r="P72">
        <f t="shared" si="5"/>
        <v>0.15589999999999993</v>
      </c>
    </row>
    <row r="73" spans="1:16" x14ac:dyDescent="0.2">
      <c r="A73" t="s">
        <v>231</v>
      </c>
      <c r="B73">
        <v>2012</v>
      </c>
      <c r="C73" t="s">
        <v>232</v>
      </c>
      <c r="D73" t="s">
        <v>172</v>
      </c>
      <c r="E73" t="s">
        <v>173</v>
      </c>
      <c r="F73" t="s">
        <v>173</v>
      </c>
      <c r="G73" t="s">
        <v>230</v>
      </c>
      <c r="H73" t="s">
        <v>175</v>
      </c>
      <c r="I73" t="s">
        <v>176</v>
      </c>
      <c r="J73" t="s">
        <v>195</v>
      </c>
      <c r="K73" t="s">
        <v>173</v>
      </c>
      <c r="L73" t="s">
        <v>173</v>
      </c>
      <c r="M73">
        <v>10.5063</v>
      </c>
      <c r="N73" t="str">
        <f t="shared" ref="N73:N104" si="6">RIGHT(J73,3)</f>
        <v>UAH</v>
      </c>
      <c r="O73">
        <f>VLOOKUP(N73,'FX Rates'!$B$4:$M$67,3,FALSE)</f>
        <v>11.621</v>
      </c>
      <c r="P73">
        <f t="shared" si="5"/>
        <v>-1.1147000000000009</v>
      </c>
    </row>
    <row r="74" spans="1:16" x14ac:dyDescent="0.2">
      <c r="A74" t="s">
        <v>231</v>
      </c>
      <c r="B74">
        <v>2012</v>
      </c>
      <c r="C74" t="s">
        <v>232</v>
      </c>
      <c r="D74" t="s">
        <v>172</v>
      </c>
      <c r="E74" t="s">
        <v>173</v>
      </c>
      <c r="F74" t="s">
        <v>173</v>
      </c>
      <c r="G74" t="s">
        <v>230</v>
      </c>
      <c r="H74" t="s">
        <v>175</v>
      </c>
      <c r="I74" t="s">
        <v>176</v>
      </c>
      <c r="J74" t="s">
        <v>196</v>
      </c>
      <c r="K74" t="s">
        <v>173</v>
      </c>
      <c r="L74" t="s">
        <v>173</v>
      </c>
      <c r="M74">
        <v>4.8052999999999999</v>
      </c>
      <c r="N74" t="str">
        <f t="shared" si="6"/>
        <v>AED</v>
      </c>
      <c r="O74">
        <f>VLOOKUP(N74,'FX Rates'!$B$4:$M$67,3,FALSE)</f>
        <v>4.9531000000000001</v>
      </c>
      <c r="P74">
        <f t="shared" si="5"/>
        <v>-0.14780000000000015</v>
      </c>
    </row>
    <row r="75" spans="1:16" x14ac:dyDescent="0.2">
      <c r="A75" t="s">
        <v>231</v>
      </c>
      <c r="B75">
        <v>2012</v>
      </c>
      <c r="C75" t="s">
        <v>232</v>
      </c>
      <c r="D75" t="s">
        <v>172</v>
      </c>
      <c r="E75" t="s">
        <v>173</v>
      </c>
      <c r="F75" t="s">
        <v>173</v>
      </c>
      <c r="G75" t="s">
        <v>230</v>
      </c>
      <c r="H75" t="s">
        <v>175</v>
      </c>
      <c r="I75" t="s">
        <v>176</v>
      </c>
      <c r="J75" t="s">
        <v>197</v>
      </c>
      <c r="K75" t="s">
        <v>173</v>
      </c>
      <c r="L75" t="s">
        <v>173</v>
      </c>
      <c r="M75">
        <v>1.2317400000000001</v>
      </c>
      <c r="N75" t="str">
        <f t="shared" si="6"/>
        <v>AUD</v>
      </c>
      <c r="O75">
        <f>VLOOKUP(N75,'FX Rates'!$B$4:$M$67,3,FALSE)</f>
        <v>1.5405</v>
      </c>
      <c r="P75">
        <f t="shared" si="5"/>
        <v>-0.30875999999999992</v>
      </c>
    </row>
    <row r="76" spans="1:16" x14ac:dyDescent="0.2">
      <c r="A76" t="s">
        <v>231</v>
      </c>
      <c r="B76">
        <v>2012</v>
      </c>
      <c r="C76" t="s">
        <v>232</v>
      </c>
      <c r="D76" t="s">
        <v>172</v>
      </c>
      <c r="E76" t="s">
        <v>173</v>
      </c>
      <c r="F76" t="s">
        <v>173</v>
      </c>
      <c r="G76" t="s">
        <v>230</v>
      </c>
      <c r="H76" t="s">
        <v>175</v>
      </c>
      <c r="I76" t="s">
        <v>176</v>
      </c>
      <c r="J76" t="s">
        <v>198</v>
      </c>
      <c r="K76" t="s">
        <v>173</v>
      </c>
      <c r="L76" t="s">
        <v>173</v>
      </c>
      <c r="M76">
        <v>4.3464</v>
      </c>
      <c r="N76" t="str">
        <f t="shared" si="6"/>
        <v>RON</v>
      </c>
      <c r="O76">
        <f>VLOOKUP(N76,'FX Rates'!$B$4:$M$67,3,FALSE)</f>
        <v>4.4995000000000003</v>
      </c>
      <c r="P76">
        <f t="shared" si="5"/>
        <v>-0.15310000000000024</v>
      </c>
    </row>
    <row r="77" spans="1:16" x14ac:dyDescent="0.2">
      <c r="A77" t="s">
        <v>231</v>
      </c>
      <c r="B77">
        <v>2012</v>
      </c>
      <c r="C77" t="s">
        <v>232</v>
      </c>
      <c r="D77" t="s">
        <v>172</v>
      </c>
      <c r="E77" t="s">
        <v>173</v>
      </c>
      <c r="F77" t="s">
        <v>173</v>
      </c>
      <c r="G77" t="s">
        <v>230</v>
      </c>
      <c r="H77" t="s">
        <v>175</v>
      </c>
      <c r="I77" t="s">
        <v>176</v>
      </c>
      <c r="J77" t="s">
        <v>199</v>
      </c>
      <c r="K77" t="s">
        <v>173</v>
      </c>
      <c r="L77" t="s">
        <v>173</v>
      </c>
      <c r="M77">
        <v>109.77</v>
      </c>
      <c r="N77" t="str">
        <f t="shared" si="6"/>
        <v>KES</v>
      </c>
      <c r="O77">
        <f>VLOOKUP(N77,'FX Rates'!$B$4:$M$67,3,FALSE)</f>
        <v>116.65</v>
      </c>
      <c r="P77">
        <f t="shared" si="5"/>
        <v>-6.8800000000000097</v>
      </c>
    </row>
    <row r="78" spans="1:16" x14ac:dyDescent="0.2">
      <c r="A78" t="s">
        <v>231</v>
      </c>
      <c r="B78">
        <v>2012</v>
      </c>
      <c r="C78" t="s">
        <v>232</v>
      </c>
      <c r="D78" t="s">
        <v>172</v>
      </c>
      <c r="E78" t="s">
        <v>173</v>
      </c>
      <c r="F78" t="s">
        <v>173</v>
      </c>
      <c r="G78" t="s">
        <v>230</v>
      </c>
      <c r="H78" t="s">
        <v>175</v>
      </c>
      <c r="I78" t="s">
        <v>176</v>
      </c>
      <c r="J78" t="s">
        <v>200</v>
      </c>
      <c r="K78" t="s">
        <v>173</v>
      </c>
      <c r="L78" t="s">
        <v>173</v>
      </c>
      <c r="M78">
        <v>99.78</v>
      </c>
      <c r="N78" t="str">
        <f t="shared" si="6"/>
        <v>JPY</v>
      </c>
      <c r="O78">
        <f>VLOOKUP(N78,'FX Rates'!$B$4:$M$67,3,FALSE)</f>
        <v>137.63999999999999</v>
      </c>
      <c r="P78">
        <f t="shared" si="5"/>
        <v>-37.859999999999985</v>
      </c>
    </row>
    <row r="79" spans="1:16" x14ac:dyDescent="0.2">
      <c r="A79" t="s">
        <v>231</v>
      </c>
      <c r="B79">
        <v>2012</v>
      </c>
      <c r="C79" t="s">
        <v>232</v>
      </c>
      <c r="D79" t="s">
        <v>172</v>
      </c>
      <c r="E79" t="s">
        <v>173</v>
      </c>
      <c r="F79" t="s">
        <v>173</v>
      </c>
      <c r="G79" t="s">
        <v>230</v>
      </c>
      <c r="H79" t="s">
        <v>175</v>
      </c>
      <c r="I79" t="s">
        <v>176</v>
      </c>
      <c r="J79" t="s">
        <v>201</v>
      </c>
      <c r="K79" t="s">
        <v>173</v>
      </c>
      <c r="L79" t="s">
        <v>173</v>
      </c>
      <c r="M79">
        <v>1.6460999999999999</v>
      </c>
      <c r="N79" t="str">
        <f t="shared" si="6"/>
        <v>SGD</v>
      </c>
      <c r="O79">
        <f>VLOOKUP(N79,'FX Rates'!$B$4:$M$67,3,FALSE)</f>
        <v>1.7221</v>
      </c>
      <c r="P79">
        <f t="shared" si="5"/>
        <v>-7.6000000000000068E-2</v>
      </c>
    </row>
    <row r="80" spans="1:16" x14ac:dyDescent="0.2">
      <c r="A80" t="s">
        <v>231</v>
      </c>
      <c r="B80">
        <v>2012</v>
      </c>
      <c r="C80" t="s">
        <v>232</v>
      </c>
      <c r="D80" t="s">
        <v>172</v>
      </c>
      <c r="E80" t="s">
        <v>173</v>
      </c>
      <c r="F80" t="s">
        <v>173</v>
      </c>
      <c r="G80" t="s">
        <v>230</v>
      </c>
      <c r="H80" t="s">
        <v>175</v>
      </c>
      <c r="I80" t="s">
        <v>176</v>
      </c>
      <c r="J80" t="s">
        <v>202</v>
      </c>
      <c r="K80" t="s">
        <v>173</v>
      </c>
      <c r="L80" t="s">
        <v>173</v>
      </c>
      <c r="M80">
        <v>1472.0796</v>
      </c>
      <c r="N80" t="str">
        <f t="shared" si="6"/>
        <v>KRW</v>
      </c>
      <c r="O80">
        <f>VLOOKUP(N80,'FX Rates'!$B$4:$M$67,3,FALSE)</f>
        <v>1460.3702000000001</v>
      </c>
      <c r="P80">
        <f t="shared" si="5"/>
        <v>11.70939999999996</v>
      </c>
    </row>
    <row r="81" spans="1:16" x14ac:dyDescent="0.2">
      <c r="A81" t="s">
        <v>231</v>
      </c>
      <c r="B81">
        <v>2012</v>
      </c>
      <c r="C81" t="s">
        <v>232</v>
      </c>
      <c r="D81" t="s">
        <v>172</v>
      </c>
      <c r="E81" t="s">
        <v>173</v>
      </c>
      <c r="F81" t="s">
        <v>173</v>
      </c>
      <c r="G81" t="s">
        <v>230</v>
      </c>
      <c r="H81" t="s">
        <v>175</v>
      </c>
      <c r="I81" t="s">
        <v>176</v>
      </c>
      <c r="J81" t="s">
        <v>203</v>
      </c>
      <c r="K81" t="s">
        <v>173</v>
      </c>
      <c r="L81" t="s">
        <v>173</v>
      </c>
      <c r="M81">
        <v>40.5458</v>
      </c>
      <c r="N81" t="str">
        <f t="shared" si="6"/>
        <v>THB</v>
      </c>
      <c r="O81">
        <f>VLOOKUP(N81,'FX Rates'!$B$4:$M$67,3,FALSE)</f>
        <v>44.539000000000001</v>
      </c>
      <c r="P81">
        <f t="shared" si="5"/>
        <v>-3.9932000000000016</v>
      </c>
    </row>
    <row r="82" spans="1:16" x14ac:dyDescent="0.2">
      <c r="A82" t="s">
        <v>231</v>
      </c>
      <c r="B82">
        <v>2012</v>
      </c>
      <c r="C82" t="s">
        <v>232</v>
      </c>
      <c r="D82" t="s">
        <v>172</v>
      </c>
      <c r="E82" t="s">
        <v>173</v>
      </c>
      <c r="F82" t="s">
        <v>173</v>
      </c>
      <c r="G82" t="s">
        <v>230</v>
      </c>
      <c r="H82" t="s">
        <v>175</v>
      </c>
      <c r="I82" t="s">
        <v>176</v>
      </c>
      <c r="J82" t="s">
        <v>204</v>
      </c>
      <c r="K82" t="s">
        <v>173</v>
      </c>
      <c r="L82" t="s">
        <v>173</v>
      </c>
      <c r="M82">
        <v>7.6723999999999997</v>
      </c>
      <c r="N82" t="str">
        <f t="shared" si="6"/>
        <v>NOK</v>
      </c>
      <c r="O82">
        <f>VLOOKUP(N82,'FX Rates'!$B$4:$M$67,3,FALSE)</f>
        <v>8.4695999999999998</v>
      </c>
      <c r="P82">
        <f t="shared" si="5"/>
        <v>-0.79720000000000013</v>
      </c>
    </row>
    <row r="83" spans="1:16" x14ac:dyDescent="0.2">
      <c r="A83" t="s">
        <v>231</v>
      </c>
      <c r="B83">
        <v>2012</v>
      </c>
      <c r="C83" t="s">
        <v>232</v>
      </c>
      <c r="D83" t="s">
        <v>172</v>
      </c>
      <c r="E83" t="s">
        <v>173</v>
      </c>
      <c r="F83" t="s">
        <v>173</v>
      </c>
      <c r="G83" t="s">
        <v>230</v>
      </c>
      <c r="H83" t="s">
        <v>175</v>
      </c>
      <c r="I83" t="s">
        <v>176</v>
      </c>
      <c r="J83" t="s">
        <v>205</v>
      </c>
      <c r="K83" t="s">
        <v>173</v>
      </c>
      <c r="L83" t="s">
        <v>173</v>
      </c>
      <c r="M83">
        <v>8.8971999999999998</v>
      </c>
      <c r="N83" t="str">
        <f t="shared" si="6"/>
        <v>SEK</v>
      </c>
      <c r="O83">
        <f>VLOOKUP(N83,'FX Rates'!$B$4:$M$67,3,FALSE)</f>
        <v>8.8348999999999993</v>
      </c>
      <c r="P83">
        <f t="shared" si="5"/>
        <v>6.2300000000000466E-2</v>
      </c>
    </row>
    <row r="84" spans="1:16" x14ac:dyDescent="0.2">
      <c r="A84" t="s">
        <v>231</v>
      </c>
      <c r="B84">
        <v>2012</v>
      </c>
      <c r="C84" t="s">
        <v>232</v>
      </c>
      <c r="D84" t="s">
        <v>172</v>
      </c>
      <c r="E84" t="s">
        <v>173</v>
      </c>
      <c r="F84" t="s">
        <v>173</v>
      </c>
      <c r="G84" t="s">
        <v>230</v>
      </c>
      <c r="H84" t="s">
        <v>175</v>
      </c>
      <c r="I84" t="s">
        <v>176</v>
      </c>
      <c r="J84" t="s">
        <v>206</v>
      </c>
      <c r="K84" t="s">
        <v>173</v>
      </c>
      <c r="L84" t="s">
        <v>173</v>
      </c>
      <c r="M84">
        <v>25.578700000000001</v>
      </c>
      <c r="N84" t="str">
        <f t="shared" si="6"/>
        <v>UYU</v>
      </c>
      <c r="O84">
        <f>VLOOKUP(N84,'FX Rates'!$B$4:$M$67,3,FALSE)</f>
        <v>29.870100000000001</v>
      </c>
      <c r="P84">
        <f t="shared" si="5"/>
        <v>-4.2913999999999994</v>
      </c>
    </row>
    <row r="85" spans="1:16" x14ac:dyDescent="0.2">
      <c r="A85" t="s">
        <v>231</v>
      </c>
      <c r="B85">
        <v>2012</v>
      </c>
      <c r="C85" t="s">
        <v>232</v>
      </c>
      <c r="D85" t="s">
        <v>172</v>
      </c>
      <c r="E85" t="s">
        <v>173</v>
      </c>
      <c r="F85" t="s">
        <v>173</v>
      </c>
      <c r="G85" t="s">
        <v>230</v>
      </c>
      <c r="H85" t="s">
        <v>175</v>
      </c>
      <c r="I85" t="s">
        <v>176</v>
      </c>
      <c r="J85" t="s">
        <v>207</v>
      </c>
      <c r="K85" t="s">
        <v>173</v>
      </c>
      <c r="L85" t="s">
        <v>173</v>
      </c>
      <c r="M85">
        <v>50.961199999999998</v>
      </c>
      <c r="N85" t="str">
        <f t="shared" si="6"/>
        <v>DOP</v>
      </c>
      <c r="O85">
        <f>VLOOKUP(N85,'FX Rates'!$B$4:$M$67,3,FALSE)</f>
        <v>58.042000000000002</v>
      </c>
      <c r="P85">
        <f t="shared" si="5"/>
        <v>-7.0808000000000035</v>
      </c>
    </row>
    <row r="86" spans="1:16" x14ac:dyDescent="0.2">
      <c r="A86" t="s">
        <v>231</v>
      </c>
      <c r="B86">
        <v>2012</v>
      </c>
      <c r="C86" t="s">
        <v>232</v>
      </c>
      <c r="D86" t="s">
        <v>172</v>
      </c>
      <c r="E86" t="s">
        <v>173</v>
      </c>
      <c r="F86" t="s">
        <v>173</v>
      </c>
      <c r="G86" t="s">
        <v>230</v>
      </c>
      <c r="H86" t="s">
        <v>175</v>
      </c>
      <c r="I86" t="s">
        <v>176</v>
      </c>
      <c r="J86" t="s">
        <v>208</v>
      </c>
      <c r="K86" t="s">
        <v>173</v>
      </c>
      <c r="L86" t="s">
        <v>173</v>
      </c>
      <c r="M86">
        <v>10.139900000000001</v>
      </c>
      <c r="N86" t="str">
        <f t="shared" si="6"/>
        <v>GTQ</v>
      </c>
      <c r="O86">
        <f>VLOOKUP(N86,'FX Rates'!$B$4:$M$67,3,FALSE)</f>
        <v>10.535399999999999</v>
      </c>
      <c r="P86">
        <f t="shared" si="5"/>
        <v>-0.39549999999999841</v>
      </c>
    </row>
    <row r="87" spans="1:16" x14ac:dyDescent="0.2">
      <c r="A87" t="s">
        <v>231</v>
      </c>
      <c r="B87">
        <v>2012</v>
      </c>
      <c r="C87" t="s">
        <v>232</v>
      </c>
      <c r="D87" t="s">
        <v>172</v>
      </c>
      <c r="E87" t="s">
        <v>173</v>
      </c>
      <c r="F87" t="s">
        <v>173</v>
      </c>
      <c r="G87" t="s">
        <v>230</v>
      </c>
      <c r="H87" t="s">
        <v>175</v>
      </c>
      <c r="I87" t="s">
        <v>176</v>
      </c>
      <c r="J87" t="s">
        <v>209</v>
      </c>
      <c r="K87" t="s">
        <v>173</v>
      </c>
      <c r="L87" t="s">
        <v>173</v>
      </c>
      <c r="M87">
        <v>24.931100000000001</v>
      </c>
      <c r="N87" t="str">
        <f t="shared" si="6"/>
        <v>HNL</v>
      </c>
      <c r="O87">
        <f>VLOOKUP(N87,'FX Rates'!$B$4:$M$67,3,FALSE)</f>
        <v>26.976600000000001</v>
      </c>
      <c r="P87">
        <f t="shared" si="5"/>
        <v>-2.0455000000000005</v>
      </c>
    </row>
    <row r="88" spans="1:16" x14ac:dyDescent="0.2">
      <c r="A88" t="s">
        <v>231</v>
      </c>
      <c r="B88">
        <v>2012</v>
      </c>
      <c r="C88" t="s">
        <v>232</v>
      </c>
      <c r="D88" t="s">
        <v>172</v>
      </c>
      <c r="E88" t="s">
        <v>173</v>
      </c>
      <c r="F88" t="s">
        <v>173</v>
      </c>
      <c r="G88" t="s">
        <v>230</v>
      </c>
      <c r="H88" t="s">
        <v>175</v>
      </c>
      <c r="I88" t="s">
        <v>176</v>
      </c>
      <c r="J88" t="s">
        <v>210</v>
      </c>
      <c r="K88" t="s">
        <v>173</v>
      </c>
      <c r="L88" t="s">
        <v>173</v>
      </c>
      <c r="M88">
        <v>30.186599999999999</v>
      </c>
      <c r="N88" t="str">
        <f t="shared" si="6"/>
        <v>NIO</v>
      </c>
      <c r="O88">
        <f>VLOOKUP(N88,'FX Rates'!$B$4:$M$67,3,FALSE)</f>
        <v>34.566499999999998</v>
      </c>
      <c r="P88">
        <f t="shared" si="5"/>
        <v>-4.3798999999999992</v>
      </c>
    </row>
    <row r="89" spans="1:16" x14ac:dyDescent="0.2">
      <c r="A89" t="s">
        <v>231</v>
      </c>
      <c r="B89">
        <v>2012</v>
      </c>
      <c r="C89" t="s">
        <v>232</v>
      </c>
      <c r="D89" t="s">
        <v>172</v>
      </c>
      <c r="E89" t="s">
        <v>173</v>
      </c>
      <c r="F89" t="s">
        <v>173</v>
      </c>
      <c r="G89" t="s">
        <v>230</v>
      </c>
      <c r="H89" t="s">
        <v>175</v>
      </c>
      <c r="I89" t="s">
        <v>176</v>
      </c>
      <c r="J89" t="s">
        <v>211</v>
      </c>
      <c r="K89" t="s">
        <v>173</v>
      </c>
      <c r="L89" t="s">
        <v>173</v>
      </c>
      <c r="M89">
        <v>1.3084</v>
      </c>
      <c r="N89" t="str">
        <f t="shared" si="6"/>
        <v>PAB</v>
      </c>
      <c r="O89">
        <f>VLOOKUP(N89,'FX Rates'!$B$4:$M$67,3,FALSE)</f>
        <v>1.3485</v>
      </c>
      <c r="P89">
        <f t="shared" si="5"/>
        <v>-4.0100000000000025E-2</v>
      </c>
    </row>
    <row r="90" spans="1:16" x14ac:dyDescent="0.2">
      <c r="A90" t="s">
        <v>231</v>
      </c>
      <c r="B90">
        <v>2012</v>
      </c>
      <c r="C90" t="s">
        <v>232</v>
      </c>
      <c r="D90" t="s">
        <v>172</v>
      </c>
      <c r="E90" t="s">
        <v>173</v>
      </c>
      <c r="F90" t="s">
        <v>173</v>
      </c>
      <c r="G90" t="s">
        <v>230</v>
      </c>
      <c r="H90" t="s">
        <v>175</v>
      </c>
      <c r="I90" t="s">
        <v>176</v>
      </c>
      <c r="J90" t="s">
        <v>212</v>
      </c>
      <c r="K90" t="s">
        <v>173</v>
      </c>
      <c r="L90" t="s">
        <v>173</v>
      </c>
      <c r="M90">
        <v>11.4483</v>
      </c>
      <c r="N90" t="str">
        <f t="shared" si="6"/>
        <v>SVC</v>
      </c>
      <c r="O90">
        <f>VLOOKUP(N90,'FX Rates'!$B$4:$M$67,3,FALSE)</f>
        <v>11.856299999999999</v>
      </c>
      <c r="P90">
        <f t="shared" si="5"/>
        <v>-0.40799999999999947</v>
      </c>
    </row>
    <row r="91" spans="1:16" x14ac:dyDescent="0.2">
      <c r="A91" t="s">
        <v>231</v>
      </c>
      <c r="B91">
        <v>2012</v>
      </c>
      <c r="C91" t="s">
        <v>232</v>
      </c>
      <c r="D91" t="s">
        <v>172</v>
      </c>
      <c r="E91" t="s">
        <v>173</v>
      </c>
      <c r="F91" t="s">
        <v>173</v>
      </c>
      <c r="G91" t="s">
        <v>230</v>
      </c>
      <c r="H91" t="s">
        <v>175</v>
      </c>
      <c r="I91" t="s">
        <v>176</v>
      </c>
      <c r="J91" t="s">
        <v>213</v>
      </c>
      <c r="K91" t="s">
        <v>173</v>
      </c>
      <c r="L91" t="s">
        <v>173</v>
      </c>
      <c r="M91">
        <v>9.0570000000000004</v>
      </c>
      <c r="N91" t="str">
        <f t="shared" si="6"/>
        <v>BOB</v>
      </c>
      <c r="O91">
        <f>VLOOKUP(N91,'FX Rates'!$B$4:$M$67,3,FALSE)</f>
        <v>9.3186999999999998</v>
      </c>
      <c r="P91">
        <f t="shared" si="5"/>
        <v>-0.26169999999999938</v>
      </c>
    </row>
    <row r="92" spans="1:16" x14ac:dyDescent="0.2">
      <c r="A92" t="s">
        <v>231</v>
      </c>
      <c r="B92">
        <v>2012</v>
      </c>
      <c r="C92" t="s">
        <v>232</v>
      </c>
      <c r="D92" t="s">
        <v>172</v>
      </c>
      <c r="E92" t="s">
        <v>173</v>
      </c>
      <c r="F92" t="s">
        <v>173</v>
      </c>
      <c r="G92" t="s">
        <v>230</v>
      </c>
      <c r="H92" t="s">
        <v>175</v>
      </c>
      <c r="I92" t="s">
        <v>176</v>
      </c>
      <c r="J92" t="s">
        <v>214</v>
      </c>
      <c r="K92" t="s">
        <v>173</v>
      </c>
      <c r="L92" t="s">
        <v>173</v>
      </c>
      <c r="M92">
        <v>643.15</v>
      </c>
      <c r="N92" t="str">
        <f t="shared" si="6"/>
        <v>CLP</v>
      </c>
      <c r="O92">
        <f>VLOOKUP(N92,'FX Rates'!$B$4:$M$67,3,FALSE)</f>
        <v>748.91</v>
      </c>
      <c r="P92">
        <f t="shared" si="5"/>
        <v>-105.75999999999999</v>
      </c>
    </row>
    <row r="93" spans="1:16" x14ac:dyDescent="0.2">
      <c r="A93" t="s">
        <v>231</v>
      </c>
      <c r="B93">
        <v>2012</v>
      </c>
      <c r="C93" t="s">
        <v>232</v>
      </c>
      <c r="D93" t="s">
        <v>172</v>
      </c>
      <c r="E93" t="s">
        <v>173</v>
      </c>
      <c r="F93" t="s">
        <v>173</v>
      </c>
      <c r="G93" t="s">
        <v>230</v>
      </c>
      <c r="H93" t="s">
        <v>175</v>
      </c>
      <c r="I93" t="s">
        <v>176</v>
      </c>
      <c r="J93" t="s">
        <v>215</v>
      </c>
      <c r="K93" t="s">
        <v>173</v>
      </c>
      <c r="L93" t="s">
        <v>173</v>
      </c>
      <c r="M93">
        <v>2362.9699999999998</v>
      </c>
      <c r="N93" t="str">
        <f t="shared" si="6"/>
        <v>COP</v>
      </c>
      <c r="O93">
        <f>VLOOKUP(N93,'FX Rates'!$B$4:$M$67,3,FALSE)</f>
        <v>2718.55</v>
      </c>
      <c r="P93">
        <f t="shared" si="5"/>
        <v>-355.58000000000038</v>
      </c>
    </row>
    <row r="94" spans="1:16" x14ac:dyDescent="0.2">
      <c r="A94" t="s">
        <v>231</v>
      </c>
      <c r="B94">
        <v>2012</v>
      </c>
      <c r="C94" t="s">
        <v>232</v>
      </c>
      <c r="D94" t="s">
        <v>172</v>
      </c>
      <c r="E94" t="s">
        <v>173</v>
      </c>
      <c r="F94" t="s">
        <v>173</v>
      </c>
      <c r="G94" t="s">
        <v>230</v>
      </c>
      <c r="H94" t="s">
        <v>175</v>
      </c>
      <c r="I94" t="s">
        <v>176</v>
      </c>
      <c r="J94" t="s">
        <v>216</v>
      </c>
      <c r="K94" t="s">
        <v>173</v>
      </c>
      <c r="L94" t="s">
        <v>173</v>
      </c>
      <c r="M94">
        <v>17.065100000000001</v>
      </c>
      <c r="N94" t="str">
        <f t="shared" si="6"/>
        <v>MXN</v>
      </c>
      <c r="O94">
        <f>VLOOKUP(N94,'FX Rates'!$B$4:$M$67,3,FALSE)</f>
        <v>18.009699999999999</v>
      </c>
      <c r="P94">
        <f t="shared" si="5"/>
        <v>-0.94459999999999766</v>
      </c>
    </row>
    <row r="95" spans="1:16" x14ac:dyDescent="0.2">
      <c r="A95" t="s">
        <v>231</v>
      </c>
      <c r="B95">
        <v>2012</v>
      </c>
      <c r="C95" t="s">
        <v>232</v>
      </c>
      <c r="D95" t="s">
        <v>172</v>
      </c>
      <c r="E95" t="s">
        <v>173</v>
      </c>
      <c r="F95" t="s">
        <v>173</v>
      </c>
      <c r="G95" t="s">
        <v>230</v>
      </c>
      <c r="H95" t="s">
        <v>175</v>
      </c>
      <c r="I95" t="s">
        <v>176</v>
      </c>
      <c r="J95" t="s">
        <v>217</v>
      </c>
      <c r="K95" t="s">
        <v>173</v>
      </c>
      <c r="L95" t="s">
        <v>173</v>
      </c>
      <c r="M95">
        <v>3.5249000000000001</v>
      </c>
      <c r="N95" t="str">
        <f t="shared" si="6"/>
        <v>PEN</v>
      </c>
      <c r="O95">
        <f>VLOOKUP(N95,'FX Rates'!$B$4:$M$67,3,FALSE)</f>
        <v>3.8073999999999999</v>
      </c>
      <c r="P95">
        <f t="shared" si="5"/>
        <v>-0.28249999999999975</v>
      </c>
    </row>
    <row r="96" spans="1:16" x14ac:dyDescent="0.2">
      <c r="A96" t="s">
        <v>231</v>
      </c>
      <c r="B96">
        <v>2012</v>
      </c>
      <c r="C96" t="s">
        <v>232</v>
      </c>
      <c r="D96" t="s">
        <v>172</v>
      </c>
      <c r="E96" t="s">
        <v>173</v>
      </c>
      <c r="F96" t="s">
        <v>173</v>
      </c>
      <c r="G96" t="s">
        <v>230</v>
      </c>
      <c r="H96" t="s">
        <v>175</v>
      </c>
      <c r="I96" t="s">
        <v>176</v>
      </c>
      <c r="J96" t="s">
        <v>218</v>
      </c>
      <c r="K96" t="s">
        <v>173</v>
      </c>
      <c r="L96" t="s">
        <v>173</v>
      </c>
      <c r="M96">
        <v>6172.2619999999997</v>
      </c>
      <c r="N96" t="str">
        <f t="shared" si="6"/>
        <v>PYG</v>
      </c>
      <c r="O96">
        <f>VLOOKUP(N96,'FX Rates'!$B$4:$M$67,3,FALSE)</f>
        <v>6319.9157999999998</v>
      </c>
      <c r="P96">
        <f t="shared" si="5"/>
        <v>-147.65380000000005</v>
      </c>
    </row>
    <row r="97" spans="1:16" x14ac:dyDescent="0.2">
      <c r="A97" t="s">
        <v>231</v>
      </c>
      <c r="B97">
        <v>2012</v>
      </c>
      <c r="C97" t="s">
        <v>232</v>
      </c>
      <c r="D97" t="s">
        <v>172</v>
      </c>
      <c r="E97" t="s">
        <v>173</v>
      </c>
      <c r="F97" t="s">
        <v>173</v>
      </c>
      <c r="G97" t="s">
        <v>230</v>
      </c>
      <c r="H97" t="s">
        <v>175</v>
      </c>
      <c r="I97" t="s">
        <v>176</v>
      </c>
      <c r="J97" t="s">
        <v>219</v>
      </c>
      <c r="K97" t="s">
        <v>173</v>
      </c>
      <c r="L97" t="s">
        <v>173</v>
      </c>
      <c r="M97">
        <v>668.58</v>
      </c>
      <c r="N97" t="str">
        <f t="shared" si="6"/>
        <v>CRC</v>
      </c>
      <c r="O97">
        <f>VLOOKUP(N97,'FX Rates'!$B$4:$M$67,3,FALSE)</f>
        <v>691.14</v>
      </c>
      <c r="P97">
        <f t="shared" si="5"/>
        <v>-22.559999999999945</v>
      </c>
    </row>
    <row r="98" spans="1:16" x14ac:dyDescent="0.2">
      <c r="A98" t="s">
        <v>231</v>
      </c>
      <c r="B98">
        <v>2012</v>
      </c>
      <c r="C98" t="s">
        <v>232</v>
      </c>
      <c r="D98" t="s">
        <v>172</v>
      </c>
      <c r="E98" t="s">
        <v>173</v>
      </c>
      <c r="F98" t="s">
        <v>173</v>
      </c>
      <c r="G98" t="s">
        <v>230</v>
      </c>
      <c r="H98" t="s">
        <v>175</v>
      </c>
      <c r="I98" t="s">
        <v>176</v>
      </c>
      <c r="J98" t="s">
        <v>220</v>
      </c>
      <c r="K98" t="s">
        <v>173</v>
      </c>
      <c r="L98" t="s">
        <v>173</v>
      </c>
      <c r="M98">
        <v>3.9754</v>
      </c>
      <c r="N98" t="str">
        <f t="shared" si="6"/>
        <v>MYR</v>
      </c>
      <c r="O98">
        <f>VLOOKUP(N98,'FX Rates'!$B$4:$M$67,3,FALSE)</f>
        <v>4.5153999999999996</v>
      </c>
      <c r="P98">
        <f t="shared" ref="P98:P107" si="7">M98-O98</f>
        <v>-0.53999999999999959</v>
      </c>
    </row>
    <row r="99" spans="1:16" x14ac:dyDescent="0.2">
      <c r="A99" t="s">
        <v>231</v>
      </c>
      <c r="B99">
        <v>2012</v>
      </c>
      <c r="C99" t="s">
        <v>232</v>
      </c>
      <c r="D99" t="s">
        <v>172</v>
      </c>
      <c r="E99" t="s">
        <v>173</v>
      </c>
      <c r="F99" t="s">
        <v>173</v>
      </c>
      <c r="G99" t="s">
        <v>230</v>
      </c>
      <c r="H99" t="s">
        <v>175</v>
      </c>
      <c r="I99" t="s">
        <v>176</v>
      </c>
      <c r="J99" t="s">
        <v>221</v>
      </c>
      <c r="K99" t="s">
        <v>173</v>
      </c>
      <c r="L99" t="s">
        <v>173</v>
      </c>
      <c r="M99">
        <v>64.783000000000001</v>
      </c>
      <c r="N99" t="str">
        <f t="shared" si="6"/>
        <v>INR</v>
      </c>
      <c r="O99">
        <f>VLOOKUP(N99,'FX Rates'!$B$4:$M$67,3,FALSE)</f>
        <v>84.304000000000002</v>
      </c>
      <c r="P99">
        <f t="shared" si="7"/>
        <v>-19.521000000000001</v>
      </c>
    </row>
    <row r="100" spans="1:16" x14ac:dyDescent="0.2">
      <c r="A100" t="s">
        <v>231</v>
      </c>
      <c r="B100">
        <v>2012</v>
      </c>
      <c r="C100" t="s">
        <v>232</v>
      </c>
      <c r="D100" t="s">
        <v>172</v>
      </c>
      <c r="E100" t="s">
        <v>173</v>
      </c>
      <c r="F100" t="s">
        <v>173</v>
      </c>
      <c r="G100" t="s">
        <v>230</v>
      </c>
      <c r="H100" t="s">
        <v>175</v>
      </c>
      <c r="I100" t="s">
        <v>176</v>
      </c>
      <c r="J100" t="s">
        <v>222</v>
      </c>
      <c r="K100" t="s">
        <v>173</v>
      </c>
      <c r="L100" t="s">
        <v>173</v>
      </c>
      <c r="M100">
        <v>11781.92</v>
      </c>
      <c r="N100" t="str">
        <f t="shared" si="6"/>
        <v>IDR</v>
      </c>
      <c r="O100">
        <f>VLOOKUP(N100,'FX Rates'!$B$4:$M$67,3,FALSE)</f>
        <v>16428.64</v>
      </c>
      <c r="P100">
        <f t="shared" si="7"/>
        <v>-4646.7199999999993</v>
      </c>
    </row>
    <row r="101" spans="1:16" x14ac:dyDescent="0.2">
      <c r="A101" t="s">
        <v>231</v>
      </c>
      <c r="B101">
        <v>2012</v>
      </c>
      <c r="C101" t="s">
        <v>232</v>
      </c>
      <c r="D101" t="s">
        <v>172</v>
      </c>
      <c r="E101" t="s">
        <v>173</v>
      </c>
      <c r="F101" t="s">
        <v>173</v>
      </c>
      <c r="G101" t="s">
        <v>230</v>
      </c>
      <c r="H101" t="s">
        <v>175</v>
      </c>
      <c r="I101" t="s">
        <v>176</v>
      </c>
      <c r="J101" t="s">
        <v>223</v>
      </c>
      <c r="K101" t="s">
        <v>173</v>
      </c>
      <c r="L101" t="s">
        <v>173</v>
      </c>
      <c r="M101">
        <v>38.761899999999997</v>
      </c>
      <c r="N101" t="str">
        <f t="shared" si="6"/>
        <v>TWD</v>
      </c>
      <c r="O101">
        <f>VLOOKUP(N101,'FX Rates'!$B$4:$M$67,3,FALSE)</f>
        <v>40.921300000000002</v>
      </c>
      <c r="P101">
        <f t="shared" si="7"/>
        <v>-2.1594000000000051</v>
      </c>
    </row>
    <row r="102" spans="1:16" x14ac:dyDescent="0.2">
      <c r="A102" t="s">
        <v>231</v>
      </c>
      <c r="B102">
        <v>2012</v>
      </c>
      <c r="C102" t="s">
        <v>232</v>
      </c>
      <c r="D102" t="s">
        <v>172</v>
      </c>
      <c r="E102" t="s">
        <v>173</v>
      </c>
      <c r="F102" t="s">
        <v>173</v>
      </c>
      <c r="G102" t="s">
        <v>230</v>
      </c>
      <c r="H102" t="s">
        <v>175</v>
      </c>
      <c r="I102" t="s">
        <v>176</v>
      </c>
      <c r="J102" t="s">
        <v>224</v>
      </c>
      <c r="K102" t="s">
        <v>173</v>
      </c>
      <c r="L102" t="s">
        <v>173</v>
      </c>
      <c r="M102">
        <v>194.54</v>
      </c>
      <c r="N102" t="str">
        <f t="shared" si="6"/>
        <v>KZT</v>
      </c>
      <c r="O102">
        <f>VLOOKUP(N102,'FX Rates'!$B$4:$M$67,3,FALSE)</f>
        <v>209.71</v>
      </c>
      <c r="P102">
        <f t="shared" si="7"/>
        <v>-15.170000000000016</v>
      </c>
    </row>
    <row r="103" spans="1:16" x14ac:dyDescent="0.2">
      <c r="A103" t="s">
        <v>231</v>
      </c>
      <c r="B103">
        <v>2012</v>
      </c>
      <c r="C103" t="s">
        <v>232</v>
      </c>
      <c r="D103" t="s">
        <v>172</v>
      </c>
      <c r="E103" t="s">
        <v>173</v>
      </c>
      <c r="F103" t="s">
        <v>173</v>
      </c>
      <c r="G103" t="s">
        <v>230</v>
      </c>
      <c r="H103" t="s">
        <v>175</v>
      </c>
      <c r="I103" t="s">
        <v>176</v>
      </c>
      <c r="J103" t="s">
        <v>225</v>
      </c>
      <c r="K103" t="s">
        <v>173</v>
      </c>
      <c r="L103" t="s">
        <v>173</v>
      </c>
      <c r="M103">
        <v>3.4527000000000001</v>
      </c>
      <c r="N103" t="str">
        <f t="shared" si="6"/>
        <v>LTL</v>
      </c>
      <c r="O103">
        <f>VLOOKUP(N103,'FX Rates'!$B$4:$M$67,3,FALSE)</f>
        <v>3.4518</v>
      </c>
      <c r="P103">
        <f t="shared" si="7"/>
        <v>9.0000000000012292E-4</v>
      </c>
    </row>
    <row r="104" spans="1:16" x14ac:dyDescent="0.2">
      <c r="A104" t="s">
        <v>231</v>
      </c>
      <c r="B104">
        <v>2012</v>
      </c>
      <c r="C104" t="s">
        <v>232</v>
      </c>
      <c r="D104" t="s">
        <v>172</v>
      </c>
      <c r="E104" t="s">
        <v>173</v>
      </c>
      <c r="F104" t="s">
        <v>173</v>
      </c>
      <c r="G104" t="s">
        <v>230</v>
      </c>
      <c r="H104" t="s">
        <v>175</v>
      </c>
      <c r="I104" t="s">
        <v>176</v>
      </c>
      <c r="J104" t="s">
        <v>226</v>
      </c>
      <c r="K104" t="s">
        <v>173</v>
      </c>
      <c r="L104" t="s">
        <v>173</v>
      </c>
      <c r="M104">
        <v>0.69910000000000005</v>
      </c>
      <c r="N104" t="str">
        <f t="shared" si="6"/>
        <v>LVL</v>
      </c>
      <c r="O104">
        <f>VLOOKUP(N104,'FX Rates'!$B$4:$M$67,3,FALSE)</f>
        <v>0.70279999999999998</v>
      </c>
      <c r="P104">
        <f t="shared" si="7"/>
        <v>-3.6999999999999256E-3</v>
      </c>
    </row>
    <row r="105" spans="1:16" x14ac:dyDescent="0.2">
      <c r="A105" t="s">
        <v>231</v>
      </c>
      <c r="B105">
        <v>2012</v>
      </c>
      <c r="C105" t="s">
        <v>232</v>
      </c>
      <c r="D105" t="s">
        <v>172</v>
      </c>
      <c r="E105" t="s">
        <v>173</v>
      </c>
      <c r="F105" t="s">
        <v>173</v>
      </c>
      <c r="G105" t="s">
        <v>230</v>
      </c>
      <c r="H105" t="s">
        <v>175</v>
      </c>
      <c r="I105" t="s">
        <v>176</v>
      </c>
      <c r="J105" t="s">
        <v>227</v>
      </c>
      <c r="K105" t="s">
        <v>173</v>
      </c>
      <c r="L105" t="s">
        <v>173</v>
      </c>
      <c r="M105">
        <v>105.9029</v>
      </c>
      <c r="N105" t="str">
        <f>RIGHT(J105,3)</f>
        <v>RSD</v>
      </c>
      <c r="O105">
        <f>VLOOKUP(N105,'FX Rates'!$B$4:$M$67,3,FALSE)</f>
        <v>115.90860000000001</v>
      </c>
      <c r="P105">
        <f t="shared" si="7"/>
        <v>-10.005700000000004</v>
      </c>
    </row>
    <row r="106" spans="1:16" x14ac:dyDescent="0.2">
      <c r="A106" t="s">
        <v>231</v>
      </c>
      <c r="B106">
        <v>2012</v>
      </c>
      <c r="C106" t="s">
        <v>232</v>
      </c>
      <c r="D106" t="s">
        <v>172</v>
      </c>
      <c r="E106" t="s">
        <v>173</v>
      </c>
      <c r="F106" t="s">
        <v>173</v>
      </c>
      <c r="G106" t="s">
        <v>230</v>
      </c>
      <c r="H106" t="s">
        <v>175</v>
      </c>
      <c r="I106" t="s">
        <v>176</v>
      </c>
      <c r="J106" t="s">
        <v>228</v>
      </c>
      <c r="K106" t="s">
        <v>173</v>
      </c>
      <c r="L106" t="s">
        <v>173</v>
      </c>
      <c r="M106">
        <v>1.5828</v>
      </c>
      <c r="N106" t="str">
        <f>RIGHT(J106,3)</f>
        <v>NZD</v>
      </c>
      <c r="O106">
        <f>VLOOKUP(N106,'FX Rates'!$B$4:$M$67,3,FALSE)</f>
        <v>1.6680999999999999</v>
      </c>
      <c r="P106">
        <f t="shared" si="7"/>
        <v>-8.5299999999999931E-2</v>
      </c>
    </row>
    <row r="107" spans="1:16" x14ac:dyDescent="0.2">
      <c r="A107" t="s">
        <v>231</v>
      </c>
      <c r="B107">
        <v>2012</v>
      </c>
      <c r="C107" t="s">
        <v>232</v>
      </c>
      <c r="D107" t="s">
        <v>172</v>
      </c>
      <c r="E107" t="s">
        <v>173</v>
      </c>
      <c r="F107" t="s">
        <v>173</v>
      </c>
      <c r="G107" t="s">
        <v>230</v>
      </c>
      <c r="H107" t="s">
        <v>175</v>
      </c>
      <c r="I107" t="s">
        <v>176</v>
      </c>
      <c r="J107" t="s">
        <v>229</v>
      </c>
      <c r="K107" t="s">
        <v>173</v>
      </c>
      <c r="L107" t="s">
        <v>173</v>
      </c>
      <c r="M107">
        <v>56.030299999999997</v>
      </c>
      <c r="N107" t="str">
        <f>RIGHT(J107,3)</f>
        <v>PHP</v>
      </c>
      <c r="O107">
        <f>VLOOKUP(N107,'FX Rates'!$B$4:$M$67,3,FALSE)</f>
        <v>61.142299999999999</v>
      </c>
      <c r="P107">
        <f t="shared" si="7"/>
        <v>-5.1120000000000019</v>
      </c>
    </row>
  </sheetData>
  <phoneticPr fontId="2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/>
  </sheetViews>
  <sheetFormatPr defaultRowHeight="12.75" x14ac:dyDescent="0.2"/>
  <sheetData>
    <row r="1" spans="1:16" x14ac:dyDescent="0.2">
      <c r="A1" t="s">
        <v>171</v>
      </c>
    </row>
    <row r="2" spans="1:16" x14ac:dyDescent="0.2">
      <c r="A2" t="s">
        <v>142</v>
      </c>
      <c r="B2">
        <v>2012</v>
      </c>
      <c r="C2" t="s">
        <v>232</v>
      </c>
      <c r="D2" t="s">
        <v>172</v>
      </c>
      <c r="E2" t="s">
        <v>173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173</v>
      </c>
      <c r="L2" t="s">
        <v>173</v>
      </c>
      <c r="M2">
        <v>2.3111999999999999</v>
      </c>
      <c r="N2" t="str">
        <f t="shared" ref="N2:N7" si="0">RIGHT(J2,3)</f>
        <v>ANG</v>
      </c>
      <c r="O2">
        <f>VLOOKUP(N2,'FX Rates'!$B$72:$M$135,3,FALSE)</f>
        <v>2.4384000000000001</v>
      </c>
      <c r="P2">
        <f t="shared" ref="P2:P33" si="1">M2-O2</f>
        <v>-0.1272000000000002</v>
      </c>
    </row>
    <row r="3" spans="1:16" x14ac:dyDescent="0.2">
      <c r="A3" t="s">
        <v>142</v>
      </c>
      <c r="B3">
        <v>2012</v>
      </c>
      <c r="C3" t="s">
        <v>232</v>
      </c>
      <c r="D3" t="s">
        <v>172</v>
      </c>
      <c r="E3" t="s">
        <v>173</v>
      </c>
      <c r="F3" t="s">
        <v>173</v>
      </c>
      <c r="G3" t="s">
        <v>174</v>
      </c>
      <c r="H3" t="s">
        <v>175</v>
      </c>
      <c r="I3" t="s">
        <v>176</v>
      </c>
      <c r="J3" t="s">
        <v>178</v>
      </c>
      <c r="K3" t="s">
        <v>173</v>
      </c>
      <c r="L3" t="s">
        <v>173</v>
      </c>
      <c r="M3">
        <v>2.3092999999999999</v>
      </c>
      <c r="N3" t="str">
        <f t="shared" si="0"/>
        <v>BRL</v>
      </c>
      <c r="O3">
        <f>VLOOKUP(N3,'FX Rates'!$B$72:$M$135,3,FALSE)</f>
        <v>3.2437999999999998</v>
      </c>
      <c r="P3">
        <f t="shared" si="1"/>
        <v>-0.93449999999999989</v>
      </c>
    </row>
    <row r="4" spans="1:16" x14ac:dyDescent="0.2">
      <c r="A4" t="s">
        <v>142</v>
      </c>
      <c r="B4">
        <v>2012</v>
      </c>
      <c r="C4" t="s">
        <v>232</v>
      </c>
      <c r="D4" t="s">
        <v>172</v>
      </c>
      <c r="E4" t="s">
        <v>173</v>
      </c>
      <c r="F4" t="s">
        <v>173</v>
      </c>
      <c r="G4" t="s">
        <v>174</v>
      </c>
      <c r="H4" t="s">
        <v>175</v>
      </c>
      <c r="I4" t="s">
        <v>176</v>
      </c>
      <c r="J4" t="s">
        <v>179</v>
      </c>
      <c r="K4" t="s">
        <v>173</v>
      </c>
      <c r="L4" t="s">
        <v>173</v>
      </c>
      <c r="M4">
        <v>1.95583</v>
      </c>
      <c r="N4" t="str">
        <f t="shared" si="0"/>
        <v>BGN</v>
      </c>
      <c r="O4">
        <f>VLOOKUP(N4,'FX Rates'!$B$72:$M$135,3,FALSE)</f>
        <v>1.95583</v>
      </c>
      <c r="P4">
        <f t="shared" si="1"/>
        <v>0</v>
      </c>
    </row>
    <row r="5" spans="1:16" x14ac:dyDescent="0.2">
      <c r="A5" t="s">
        <v>142</v>
      </c>
      <c r="B5">
        <v>2012</v>
      </c>
      <c r="C5" t="s">
        <v>232</v>
      </c>
      <c r="D5" t="s">
        <v>172</v>
      </c>
      <c r="E5" t="s">
        <v>173</v>
      </c>
      <c r="F5" t="s">
        <v>173</v>
      </c>
      <c r="G5" t="s">
        <v>174</v>
      </c>
      <c r="H5" t="s">
        <v>175</v>
      </c>
      <c r="I5" t="s">
        <v>176</v>
      </c>
      <c r="J5" t="s">
        <v>180</v>
      </c>
      <c r="K5" t="s">
        <v>173</v>
      </c>
      <c r="L5" t="s">
        <v>173</v>
      </c>
      <c r="M5">
        <v>1.21045</v>
      </c>
      <c r="N5" t="str">
        <f t="shared" si="0"/>
        <v>CHF</v>
      </c>
      <c r="O5">
        <f>VLOOKUP(N5,'FX Rates'!$B$72:$M$135,3,FALSE)</f>
        <v>1.23048</v>
      </c>
      <c r="P5">
        <f t="shared" si="1"/>
        <v>-2.0029999999999992E-2</v>
      </c>
    </row>
    <row r="6" spans="1:16" x14ac:dyDescent="0.2">
      <c r="A6" t="s">
        <v>142</v>
      </c>
      <c r="B6">
        <v>2012</v>
      </c>
      <c r="C6" t="s">
        <v>232</v>
      </c>
      <c r="D6" t="s">
        <v>172</v>
      </c>
      <c r="E6" t="s">
        <v>173</v>
      </c>
      <c r="F6" t="s">
        <v>173</v>
      </c>
      <c r="G6" t="s">
        <v>174</v>
      </c>
      <c r="H6" t="s">
        <v>175</v>
      </c>
      <c r="I6" t="s">
        <v>176</v>
      </c>
      <c r="J6" t="s">
        <v>181</v>
      </c>
      <c r="K6" t="s">
        <v>173</v>
      </c>
      <c r="L6" t="s">
        <v>173</v>
      </c>
      <c r="M6">
        <v>25.527999999999999</v>
      </c>
      <c r="N6" t="str">
        <f t="shared" si="0"/>
        <v>CZK</v>
      </c>
      <c r="O6">
        <f>VLOOKUP(N6,'FX Rates'!$B$72:$M$135,3,FALSE)</f>
        <v>27.478999999999999</v>
      </c>
      <c r="P6">
        <f t="shared" si="1"/>
        <v>-1.9510000000000005</v>
      </c>
    </row>
    <row r="7" spans="1:16" x14ac:dyDescent="0.2">
      <c r="A7" t="s">
        <v>142</v>
      </c>
      <c r="B7">
        <v>2012</v>
      </c>
      <c r="C7" t="s">
        <v>232</v>
      </c>
      <c r="D7" t="s">
        <v>172</v>
      </c>
      <c r="E7" t="s">
        <v>173</v>
      </c>
      <c r="F7" t="s">
        <v>173</v>
      </c>
      <c r="G7" t="s">
        <v>174</v>
      </c>
      <c r="H7" t="s">
        <v>175</v>
      </c>
      <c r="I7" t="s">
        <v>176</v>
      </c>
      <c r="J7" t="s">
        <v>182</v>
      </c>
      <c r="K7" t="s">
        <v>173</v>
      </c>
      <c r="L7" t="s">
        <v>173</v>
      </c>
      <c r="M7">
        <v>7.4353999999999996</v>
      </c>
      <c r="N7" t="str">
        <f t="shared" si="0"/>
        <v>DKK</v>
      </c>
      <c r="O7">
        <f>VLOOKUP(N7,'FX Rates'!$B$72:$M$135,3,FALSE)</f>
        <v>7.4614000000000003</v>
      </c>
      <c r="P7">
        <f t="shared" si="1"/>
        <v>-2.6000000000000689E-2</v>
      </c>
    </row>
    <row r="8" spans="1:16" x14ac:dyDescent="0.2">
      <c r="A8" t="s">
        <v>142</v>
      </c>
      <c r="B8">
        <v>2012</v>
      </c>
      <c r="C8" t="s">
        <v>232</v>
      </c>
      <c r="D8" t="s">
        <v>172</v>
      </c>
      <c r="E8" t="s">
        <v>173</v>
      </c>
      <c r="F8" t="s">
        <v>173</v>
      </c>
      <c r="G8" t="s">
        <v>174</v>
      </c>
      <c r="H8" t="s">
        <v>175</v>
      </c>
      <c r="I8" t="s">
        <v>176</v>
      </c>
      <c r="J8" t="s">
        <v>183</v>
      </c>
      <c r="K8" t="s">
        <v>173</v>
      </c>
      <c r="L8" t="s">
        <v>173</v>
      </c>
      <c r="M8">
        <v>0.83169999999999999</v>
      </c>
      <c r="N8" t="s">
        <v>2</v>
      </c>
      <c r="O8">
        <f>VLOOKUP(N8,'FX Rates'!$B$72:$M$135,3,FALSE)</f>
        <v>0.82694999999999996</v>
      </c>
      <c r="P8">
        <f t="shared" si="1"/>
        <v>4.750000000000032E-3</v>
      </c>
    </row>
    <row r="9" spans="1:16" x14ac:dyDescent="0.2">
      <c r="A9" t="s">
        <v>142</v>
      </c>
      <c r="B9">
        <v>2012</v>
      </c>
      <c r="C9" t="s">
        <v>232</v>
      </c>
      <c r="D9" t="s">
        <v>172</v>
      </c>
      <c r="E9" t="s">
        <v>173</v>
      </c>
      <c r="F9" t="s">
        <v>173</v>
      </c>
      <c r="G9" t="s">
        <v>174</v>
      </c>
      <c r="H9" t="s">
        <v>175</v>
      </c>
      <c r="I9" t="s">
        <v>176</v>
      </c>
      <c r="J9" t="s">
        <v>184</v>
      </c>
      <c r="K9" t="s">
        <v>173</v>
      </c>
      <c r="L9" t="s">
        <v>173</v>
      </c>
      <c r="M9">
        <v>7.5541999999999998</v>
      </c>
      <c r="N9" t="str">
        <f t="shared" ref="N9:N40" si="2">RIGHT(J9,3)</f>
        <v>HRK</v>
      </c>
      <c r="O9">
        <f>VLOOKUP(N9,'FX Rates'!$B$72:$M$135,3,FALSE)</f>
        <v>7.6345000000000001</v>
      </c>
      <c r="P9">
        <f t="shared" si="1"/>
        <v>-8.030000000000026E-2</v>
      </c>
    </row>
    <row r="10" spans="1:16" x14ac:dyDescent="0.2">
      <c r="A10" t="s">
        <v>142</v>
      </c>
      <c r="B10">
        <v>2012</v>
      </c>
      <c r="C10" t="s">
        <v>232</v>
      </c>
      <c r="D10" t="s">
        <v>172</v>
      </c>
      <c r="E10" t="s">
        <v>173</v>
      </c>
      <c r="F10" t="s">
        <v>173</v>
      </c>
      <c r="G10" t="s">
        <v>174</v>
      </c>
      <c r="H10" t="s">
        <v>175</v>
      </c>
      <c r="I10" t="s">
        <v>176</v>
      </c>
      <c r="J10" t="s">
        <v>185</v>
      </c>
      <c r="K10" t="s">
        <v>173</v>
      </c>
      <c r="L10" t="s">
        <v>173</v>
      </c>
      <c r="M10">
        <v>306.73</v>
      </c>
      <c r="N10" t="str">
        <f t="shared" si="2"/>
        <v>HUF</v>
      </c>
      <c r="O10">
        <f>VLOOKUP(N10,'FX Rates'!$B$72:$M$135,3,FALSE)</f>
        <v>302.14</v>
      </c>
      <c r="P10">
        <f t="shared" si="1"/>
        <v>4.5900000000000318</v>
      </c>
    </row>
    <row r="11" spans="1:16" x14ac:dyDescent="0.2">
      <c r="A11" t="s">
        <v>142</v>
      </c>
      <c r="B11">
        <v>2012</v>
      </c>
      <c r="C11" t="s">
        <v>232</v>
      </c>
      <c r="D11" t="s">
        <v>172</v>
      </c>
      <c r="E11" t="s">
        <v>173</v>
      </c>
      <c r="F11" t="s">
        <v>173</v>
      </c>
      <c r="G11" t="s">
        <v>174</v>
      </c>
      <c r="H11" t="s">
        <v>175</v>
      </c>
      <c r="I11" t="s">
        <v>176</v>
      </c>
      <c r="J11" t="s">
        <v>186</v>
      </c>
      <c r="K11" t="s">
        <v>173</v>
      </c>
      <c r="L11" t="s">
        <v>173</v>
      </c>
      <c r="M11">
        <v>4.3695000000000004</v>
      </c>
      <c r="N11" t="str">
        <f t="shared" si="2"/>
        <v>PLN</v>
      </c>
      <c r="O11">
        <f>VLOOKUP(N11,'FX Rates'!$B$72:$M$135,3,FALSE)</f>
        <v>4.1783000000000001</v>
      </c>
      <c r="P11">
        <f t="shared" si="1"/>
        <v>0.19120000000000026</v>
      </c>
    </row>
    <row r="12" spans="1:16" x14ac:dyDescent="0.2">
      <c r="A12" t="s">
        <v>142</v>
      </c>
      <c r="B12">
        <v>2012</v>
      </c>
      <c r="C12" t="s">
        <v>232</v>
      </c>
      <c r="D12" t="s">
        <v>172</v>
      </c>
      <c r="E12" t="s">
        <v>173</v>
      </c>
      <c r="F12" t="s">
        <v>173</v>
      </c>
      <c r="G12" t="s">
        <v>174</v>
      </c>
      <c r="H12" t="s">
        <v>175</v>
      </c>
      <c r="I12" t="s">
        <v>176</v>
      </c>
      <c r="J12" t="s">
        <v>187</v>
      </c>
      <c r="K12" t="s">
        <v>173</v>
      </c>
      <c r="L12" t="s">
        <v>173</v>
      </c>
      <c r="M12">
        <v>1.2911999999999999</v>
      </c>
      <c r="N12" t="str">
        <f t="shared" si="2"/>
        <v>USD</v>
      </c>
      <c r="O12">
        <f>VLOOKUP(N12,'FX Rates'!$B$72:$M$135,3,FALSE)</f>
        <v>1.3623000000000001</v>
      </c>
      <c r="P12">
        <f t="shared" si="1"/>
        <v>-7.1100000000000163E-2</v>
      </c>
    </row>
    <row r="13" spans="1:16" x14ac:dyDescent="0.2">
      <c r="A13" t="s">
        <v>142</v>
      </c>
      <c r="B13">
        <v>2012</v>
      </c>
      <c r="C13" t="s">
        <v>232</v>
      </c>
      <c r="D13" t="s">
        <v>172</v>
      </c>
      <c r="E13" t="s">
        <v>173</v>
      </c>
      <c r="F13" t="s">
        <v>173</v>
      </c>
      <c r="G13" t="s">
        <v>174</v>
      </c>
      <c r="H13" t="s">
        <v>175</v>
      </c>
      <c r="I13" t="s">
        <v>176</v>
      </c>
      <c r="J13" t="s">
        <v>188</v>
      </c>
      <c r="K13" t="s">
        <v>173</v>
      </c>
      <c r="L13" t="s">
        <v>173</v>
      </c>
      <c r="M13">
        <v>10.335599999999999</v>
      </c>
      <c r="N13" t="str">
        <f t="shared" si="2"/>
        <v>ZAR</v>
      </c>
      <c r="O13">
        <f>VLOOKUP(N13,'FX Rates'!$B$72:$M$135,3,FALSE)</f>
        <v>14.8116</v>
      </c>
      <c r="P13">
        <f t="shared" si="1"/>
        <v>-4.4760000000000009</v>
      </c>
    </row>
    <row r="14" spans="1:16" x14ac:dyDescent="0.2">
      <c r="A14" t="s">
        <v>142</v>
      </c>
      <c r="B14">
        <v>2012</v>
      </c>
      <c r="C14" t="s">
        <v>232</v>
      </c>
      <c r="D14" t="s">
        <v>172</v>
      </c>
      <c r="E14" t="s">
        <v>173</v>
      </c>
      <c r="F14" t="s">
        <v>173</v>
      </c>
      <c r="G14" t="s">
        <v>174</v>
      </c>
      <c r="H14" t="s">
        <v>175</v>
      </c>
      <c r="I14" t="s">
        <v>176</v>
      </c>
      <c r="J14" t="s">
        <v>189</v>
      </c>
      <c r="K14" t="s">
        <v>173</v>
      </c>
      <c r="L14" t="s">
        <v>173</v>
      </c>
      <c r="M14">
        <v>2.3748</v>
      </c>
      <c r="N14" t="str">
        <f t="shared" si="2"/>
        <v>TRY</v>
      </c>
      <c r="O14">
        <f>VLOOKUP(N14,'FX Rates'!$B$72:$M$135,3,FALSE)</f>
        <v>3.0244</v>
      </c>
      <c r="P14">
        <f t="shared" si="1"/>
        <v>-0.64959999999999996</v>
      </c>
    </row>
    <row r="15" spans="1:16" x14ac:dyDescent="0.2">
      <c r="A15" t="s">
        <v>142</v>
      </c>
      <c r="B15">
        <v>2012</v>
      </c>
      <c r="C15" t="s">
        <v>232</v>
      </c>
      <c r="D15" t="s">
        <v>172</v>
      </c>
      <c r="E15" t="s">
        <v>173</v>
      </c>
      <c r="F15" t="s">
        <v>173</v>
      </c>
      <c r="G15" t="s">
        <v>174</v>
      </c>
      <c r="H15" t="s">
        <v>175</v>
      </c>
      <c r="I15" t="s">
        <v>176</v>
      </c>
      <c r="J15" t="s">
        <v>190</v>
      </c>
      <c r="K15" t="s">
        <v>173</v>
      </c>
      <c r="L15" t="s">
        <v>173</v>
      </c>
      <c r="M15">
        <v>40.454000000000001</v>
      </c>
      <c r="N15" t="str">
        <f t="shared" si="2"/>
        <v>RUB</v>
      </c>
      <c r="O15">
        <f>VLOOKUP(N15,'FX Rates'!$B$72:$M$135,3,FALSE)</f>
        <v>46.017200000000003</v>
      </c>
      <c r="P15">
        <f t="shared" si="1"/>
        <v>-5.5632000000000019</v>
      </c>
    </row>
    <row r="16" spans="1:16" x14ac:dyDescent="0.2">
      <c r="A16" t="s">
        <v>142</v>
      </c>
      <c r="B16">
        <v>2012</v>
      </c>
      <c r="C16" t="s">
        <v>232</v>
      </c>
      <c r="D16" t="s">
        <v>172</v>
      </c>
      <c r="E16" t="s">
        <v>173</v>
      </c>
      <c r="F16" t="s">
        <v>173</v>
      </c>
      <c r="G16" t="s">
        <v>174</v>
      </c>
      <c r="H16" t="s">
        <v>175</v>
      </c>
      <c r="I16" t="s">
        <v>176</v>
      </c>
      <c r="J16" t="s">
        <v>191</v>
      </c>
      <c r="K16" t="s">
        <v>173</v>
      </c>
      <c r="L16" t="s">
        <v>173</v>
      </c>
      <c r="M16">
        <v>5.5743999999999998</v>
      </c>
      <c r="N16" t="str">
        <f t="shared" si="2"/>
        <v>ARS</v>
      </c>
      <c r="O16">
        <f>VLOOKUP(N16,'FX Rates'!$B$72:$M$135,3,FALSE)</f>
        <v>9.6105</v>
      </c>
      <c r="P16">
        <f t="shared" si="1"/>
        <v>-4.0361000000000002</v>
      </c>
    </row>
    <row r="17" spans="1:16" x14ac:dyDescent="0.2">
      <c r="A17" t="s">
        <v>142</v>
      </c>
      <c r="B17">
        <v>2012</v>
      </c>
      <c r="C17" t="s">
        <v>232</v>
      </c>
      <c r="D17" t="s">
        <v>172</v>
      </c>
      <c r="E17" t="s">
        <v>173</v>
      </c>
      <c r="F17" t="s">
        <v>173</v>
      </c>
      <c r="G17" t="s">
        <v>174</v>
      </c>
      <c r="H17" t="s">
        <v>175</v>
      </c>
      <c r="I17" t="s">
        <v>176</v>
      </c>
      <c r="J17" t="s">
        <v>192</v>
      </c>
      <c r="K17" t="s">
        <v>173</v>
      </c>
      <c r="L17" t="s">
        <v>173</v>
      </c>
      <c r="M17">
        <v>8.1526999999999994</v>
      </c>
      <c r="N17" t="str">
        <f t="shared" si="2"/>
        <v>CNY</v>
      </c>
      <c r="O17">
        <f>VLOOKUP(N17,'FX Rates'!$B$72:$M$135,3,FALSE)</f>
        <v>8.2432999999999996</v>
      </c>
      <c r="P17">
        <f t="shared" si="1"/>
        <v>-9.0600000000000236E-2</v>
      </c>
    </row>
    <row r="18" spans="1:16" x14ac:dyDescent="0.2">
      <c r="A18" t="s">
        <v>142</v>
      </c>
      <c r="B18">
        <v>2012</v>
      </c>
      <c r="C18" t="s">
        <v>232</v>
      </c>
      <c r="D18" t="s">
        <v>172</v>
      </c>
      <c r="E18" t="s">
        <v>173</v>
      </c>
      <c r="F18" t="s">
        <v>173</v>
      </c>
      <c r="G18" t="s">
        <v>174</v>
      </c>
      <c r="H18" t="s">
        <v>175</v>
      </c>
      <c r="I18" t="s">
        <v>176</v>
      </c>
      <c r="J18" t="s">
        <v>193</v>
      </c>
      <c r="K18" t="s">
        <v>173</v>
      </c>
      <c r="L18" t="s">
        <v>173</v>
      </c>
      <c r="M18">
        <v>10.023</v>
      </c>
      <c r="N18" t="str">
        <f t="shared" si="2"/>
        <v>HKD</v>
      </c>
      <c r="O18">
        <f>VLOOKUP(N18,'FX Rates'!$B$72:$M$135,3,FALSE)</f>
        <v>10.567399999999999</v>
      </c>
      <c r="P18">
        <f t="shared" si="1"/>
        <v>-0.54439999999999955</v>
      </c>
    </row>
    <row r="19" spans="1:16" x14ac:dyDescent="0.2">
      <c r="A19" t="s">
        <v>142</v>
      </c>
      <c r="B19">
        <v>2012</v>
      </c>
      <c r="C19" t="s">
        <v>232</v>
      </c>
      <c r="D19" t="s">
        <v>172</v>
      </c>
      <c r="E19" t="s">
        <v>173</v>
      </c>
      <c r="F19" t="s">
        <v>173</v>
      </c>
      <c r="G19" t="s">
        <v>174</v>
      </c>
      <c r="H19" t="s">
        <v>175</v>
      </c>
      <c r="I19" t="s">
        <v>176</v>
      </c>
      <c r="J19" t="s">
        <v>194</v>
      </c>
      <c r="K19" t="s">
        <v>173</v>
      </c>
      <c r="L19" t="s">
        <v>173</v>
      </c>
      <c r="M19">
        <v>4.9108999999999998</v>
      </c>
      <c r="N19" t="str">
        <f t="shared" si="2"/>
        <v>ILS</v>
      </c>
      <c r="O19">
        <f>VLOOKUP(N19,'FX Rates'!$B$72:$M$135,3,FALSE)</f>
        <v>4.7580999999999998</v>
      </c>
      <c r="P19">
        <f t="shared" si="1"/>
        <v>0.15280000000000005</v>
      </c>
    </row>
    <row r="20" spans="1:16" x14ac:dyDescent="0.2">
      <c r="A20" t="s">
        <v>142</v>
      </c>
      <c r="B20">
        <v>2012</v>
      </c>
      <c r="C20" t="s">
        <v>232</v>
      </c>
      <c r="D20" t="s">
        <v>172</v>
      </c>
      <c r="E20" t="s">
        <v>173</v>
      </c>
      <c r="F20" t="s">
        <v>173</v>
      </c>
      <c r="G20" t="s">
        <v>174</v>
      </c>
      <c r="H20" t="s">
        <v>175</v>
      </c>
      <c r="I20" t="s">
        <v>176</v>
      </c>
      <c r="J20" t="s">
        <v>195</v>
      </c>
      <c r="K20" t="s">
        <v>173</v>
      </c>
      <c r="L20" t="s">
        <v>173</v>
      </c>
      <c r="M20">
        <v>10.3673</v>
      </c>
      <c r="N20" t="str">
        <f t="shared" si="2"/>
        <v>UAH</v>
      </c>
      <c r="O20">
        <f>VLOOKUP(N20,'FX Rates'!$B$72:$M$135,3,FALSE)</f>
        <v>11.383699999999999</v>
      </c>
      <c r="P20">
        <f t="shared" si="1"/>
        <v>-1.0163999999999991</v>
      </c>
    </row>
    <row r="21" spans="1:16" x14ac:dyDescent="0.2">
      <c r="A21" t="s">
        <v>142</v>
      </c>
      <c r="B21">
        <v>2012</v>
      </c>
      <c r="C21" t="s">
        <v>232</v>
      </c>
      <c r="D21" t="s">
        <v>172</v>
      </c>
      <c r="E21" t="s">
        <v>173</v>
      </c>
      <c r="F21" t="s">
        <v>173</v>
      </c>
      <c r="G21" t="s">
        <v>174</v>
      </c>
      <c r="H21" t="s">
        <v>175</v>
      </c>
      <c r="I21" t="s">
        <v>176</v>
      </c>
      <c r="J21" t="s">
        <v>196</v>
      </c>
      <c r="K21" t="s">
        <v>173</v>
      </c>
      <c r="L21" t="s">
        <v>173</v>
      </c>
      <c r="M21">
        <v>4.7405999999999997</v>
      </c>
      <c r="N21" t="str">
        <f t="shared" si="2"/>
        <v>AED</v>
      </c>
      <c r="O21">
        <f>VLOOKUP(N21,'FX Rates'!$B$72:$M$135,3,FALSE)</f>
        <v>5.0031999999999996</v>
      </c>
      <c r="P21">
        <f t="shared" si="1"/>
        <v>-0.26259999999999994</v>
      </c>
    </row>
    <row r="22" spans="1:16" x14ac:dyDescent="0.2">
      <c r="A22" t="s">
        <v>142</v>
      </c>
      <c r="B22">
        <v>2012</v>
      </c>
      <c r="C22" t="s">
        <v>232</v>
      </c>
      <c r="D22" t="s">
        <v>172</v>
      </c>
      <c r="E22" t="s">
        <v>173</v>
      </c>
      <c r="F22" t="s">
        <v>173</v>
      </c>
      <c r="G22" t="s">
        <v>174</v>
      </c>
      <c r="H22" t="s">
        <v>175</v>
      </c>
      <c r="I22" t="s">
        <v>176</v>
      </c>
      <c r="J22" t="s">
        <v>197</v>
      </c>
      <c r="K22" t="s">
        <v>173</v>
      </c>
      <c r="L22" t="s">
        <v>173</v>
      </c>
      <c r="M22">
        <v>1.23966</v>
      </c>
      <c r="N22" t="str">
        <f t="shared" si="2"/>
        <v>AUD</v>
      </c>
      <c r="O22">
        <f>VLOOKUP(N22,'FX Rates'!$B$72:$M$135,3,FALSE)</f>
        <v>1.5383100000000001</v>
      </c>
      <c r="P22">
        <f t="shared" si="1"/>
        <v>-0.29865000000000008</v>
      </c>
    </row>
    <row r="23" spans="1:16" x14ac:dyDescent="0.2">
      <c r="A23" t="s">
        <v>142</v>
      </c>
      <c r="B23">
        <v>2012</v>
      </c>
      <c r="C23" t="s">
        <v>232</v>
      </c>
      <c r="D23" t="s">
        <v>172</v>
      </c>
      <c r="E23" t="s">
        <v>173</v>
      </c>
      <c r="F23" t="s">
        <v>173</v>
      </c>
      <c r="G23" t="s">
        <v>174</v>
      </c>
      <c r="H23" t="s">
        <v>175</v>
      </c>
      <c r="I23" t="s">
        <v>176</v>
      </c>
      <c r="J23" t="s">
        <v>198</v>
      </c>
      <c r="K23" t="s">
        <v>173</v>
      </c>
      <c r="L23" t="s">
        <v>173</v>
      </c>
      <c r="M23">
        <v>4.3422000000000001</v>
      </c>
      <c r="N23" t="str">
        <f t="shared" si="2"/>
        <v>RON</v>
      </c>
      <c r="O23">
        <f>VLOOKUP(N23,'FX Rates'!$B$72:$M$135,3,FALSE)</f>
        <v>4.5205000000000002</v>
      </c>
      <c r="P23">
        <f t="shared" si="1"/>
        <v>-0.17830000000000013</v>
      </c>
    </row>
    <row r="24" spans="1:16" x14ac:dyDescent="0.2">
      <c r="A24" t="s">
        <v>142</v>
      </c>
      <c r="B24">
        <v>2012</v>
      </c>
      <c r="C24" t="s">
        <v>232</v>
      </c>
      <c r="D24" t="s">
        <v>172</v>
      </c>
      <c r="E24" t="s">
        <v>173</v>
      </c>
      <c r="F24" t="s">
        <v>173</v>
      </c>
      <c r="G24" t="s">
        <v>174</v>
      </c>
      <c r="H24" t="s">
        <v>175</v>
      </c>
      <c r="I24" t="s">
        <v>176</v>
      </c>
      <c r="J24" t="s">
        <v>199</v>
      </c>
      <c r="K24" t="s">
        <v>173</v>
      </c>
      <c r="L24" t="s">
        <v>173</v>
      </c>
      <c r="M24">
        <v>111.32</v>
      </c>
      <c r="N24" t="str">
        <f t="shared" si="2"/>
        <v>KES</v>
      </c>
      <c r="O24">
        <f>VLOOKUP(N24,'FX Rates'!$B$72:$M$135,3,FALSE)</f>
        <v>117.46</v>
      </c>
      <c r="P24">
        <f t="shared" si="1"/>
        <v>-6.1400000000000006</v>
      </c>
    </row>
    <row r="25" spans="1:16" x14ac:dyDescent="0.2">
      <c r="A25" t="s">
        <v>142</v>
      </c>
      <c r="B25">
        <v>2012</v>
      </c>
      <c r="C25" t="s">
        <v>232</v>
      </c>
      <c r="D25" t="s">
        <v>172</v>
      </c>
      <c r="E25" t="s">
        <v>173</v>
      </c>
      <c r="F25" t="s">
        <v>173</v>
      </c>
      <c r="G25" t="s">
        <v>174</v>
      </c>
      <c r="H25" t="s">
        <v>175</v>
      </c>
      <c r="I25" t="s">
        <v>176</v>
      </c>
      <c r="J25" t="s">
        <v>200</v>
      </c>
      <c r="K25" t="s">
        <v>173</v>
      </c>
      <c r="L25" t="s">
        <v>173</v>
      </c>
      <c r="M25">
        <v>99.33</v>
      </c>
      <c r="N25" t="str">
        <f t="shared" si="2"/>
        <v>JPY</v>
      </c>
      <c r="O25">
        <f>VLOOKUP(N25,'FX Rates'!$B$72:$M$135,3,FALSE)</f>
        <v>141.51</v>
      </c>
      <c r="P25">
        <f t="shared" si="1"/>
        <v>-42.179999999999993</v>
      </c>
    </row>
    <row r="26" spans="1:16" x14ac:dyDescent="0.2">
      <c r="A26" t="s">
        <v>142</v>
      </c>
      <c r="B26">
        <v>2012</v>
      </c>
      <c r="C26" t="s">
        <v>232</v>
      </c>
      <c r="D26" t="s">
        <v>172</v>
      </c>
      <c r="E26" t="s">
        <v>173</v>
      </c>
      <c r="F26" t="s">
        <v>173</v>
      </c>
      <c r="G26" t="s">
        <v>174</v>
      </c>
      <c r="H26" t="s">
        <v>175</v>
      </c>
      <c r="I26" t="s">
        <v>176</v>
      </c>
      <c r="J26" t="s">
        <v>201</v>
      </c>
      <c r="K26" t="s">
        <v>173</v>
      </c>
      <c r="L26" t="s">
        <v>173</v>
      </c>
      <c r="M26">
        <v>1.6509</v>
      </c>
      <c r="N26" t="str">
        <f t="shared" si="2"/>
        <v>SGD</v>
      </c>
      <c r="O26">
        <f>VLOOKUP(N26,'FX Rates'!$B$72:$M$135,3,FALSE)</f>
        <v>1.7336</v>
      </c>
      <c r="P26">
        <f t="shared" si="1"/>
        <v>-8.2699999999999996E-2</v>
      </c>
    </row>
    <row r="27" spans="1:16" x14ac:dyDescent="0.2">
      <c r="A27" t="s">
        <v>142</v>
      </c>
      <c r="B27">
        <v>2012</v>
      </c>
      <c r="C27" t="s">
        <v>232</v>
      </c>
      <c r="D27" t="s">
        <v>172</v>
      </c>
      <c r="E27" t="s">
        <v>173</v>
      </c>
      <c r="F27" t="s">
        <v>173</v>
      </c>
      <c r="G27" t="s">
        <v>174</v>
      </c>
      <c r="H27" t="s">
        <v>175</v>
      </c>
      <c r="I27" t="s">
        <v>176</v>
      </c>
      <c r="J27" t="s">
        <v>202</v>
      </c>
      <c r="K27" t="s">
        <v>173</v>
      </c>
      <c r="L27" t="s">
        <v>173</v>
      </c>
      <c r="M27">
        <v>1473.6172999999999</v>
      </c>
      <c r="N27" t="str">
        <f t="shared" si="2"/>
        <v>KRW</v>
      </c>
      <c r="O27">
        <f>VLOOKUP(N27,'FX Rates'!$B$72:$M$135,3,FALSE)</f>
        <v>1454.799</v>
      </c>
      <c r="P27">
        <f t="shared" si="1"/>
        <v>18.818299999999908</v>
      </c>
    </row>
    <row r="28" spans="1:16" x14ac:dyDescent="0.2">
      <c r="A28" t="s">
        <v>142</v>
      </c>
      <c r="B28">
        <v>2012</v>
      </c>
      <c r="C28" t="s">
        <v>232</v>
      </c>
      <c r="D28" t="s">
        <v>172</v>
      </c>
      <c r="E28" t="s">
        <v>173</v>
      </c>
      <c r="F28" t="s">
        <v>173</v>
      </c>
      <c r="G28" t="s">
        <v>174</v>
      </c>
      <c r="H28" t="s">
        <v>175</v>
      </c>
      <c r="I28" t="s">
        <v>176</v>
      </c>
      <c r="J28" t="s">
        <v>203</v>
      </c>
      <c r="K28" t="s">
        <v>173</v>
      </c>
      <c r="L28" t="s">
        <v>173</v>
      </c>
      <c r="M28">
        <v>40.699399999999997</v>
      </c>
      <c r="N28" t="str">
        <f t="shared" si="2"/>
        <v>THB</v>
      </c>
      <c r="O28">
        <f>VLOOKUP(N28,'FX Rates'!$B$72:$M$135,3,FALSE)</f>
        <v>44.8523</v>
      </c>
      <c r="P28">
        <f t="shared" si="1"/>
        <v>-4.1529000000000025</v>
      </c>
    </row>
    <row r="29" spans="1:16" x14ac:dyDescent="0.2">
      <c r="A29" t="s">
        <v>142</v>
      </c>
      <c r="B29">
        <v>2012</v>
      </c>
      <c r="C29" t="s">
        <v>232</v>
      </c>
      <c r="D29" t="s">
        <v>172</v>
      </c>
      <c r="E29" t="s">
        <v>173</v>
      </c>
      <c r="F29" t="s">
        <v>173</v>
      </c>
      <c r="G29" t="s">
        <v>174</v>
      </c>
      <c r="H29" t="s">
        <v>175</v>
      </c>
      <c r="I29" t="s">
        <v>176</v>
      </c>
      <c r="J29" t="s">
        <v>204</v>
      </c>
      <c r="K29" t="s">
        <v>173</v>
      </c>
      <c r="L29" t="s">
        <v>173</v>
      </c>
      <c r="M29">
        <v>7.6769999999999996</v>
      </c>
      <c r="N29" t="str">
        <f t="shared" si="2"/>
        <v>NOK</v>
      </c>
      <c r="O29">
        <f>VLOOKUP(N29,'FX Rates'!$B$72:$M$135,3,FALSE)</f>
        <v>8.3890999999999991</v>
      </c>
      <c r="P29">
        <f t="shared" si="1"/>
        <v>-0.71209999999999951</v>
      </c>
    </row>
    <row r="30" spans="1:16" x14ac:dyDescent="0.2">
      <c r="A30" t="s">
        <v>142</v>
      </c>
      <c r="B30">
        <v>2012</v>
      </c>
      <c r="C30" t="s">
        <v>232</v>
      </c>
      <c r="D30" t="s">
        <v>172</v>
      </c>
      <c r="E30" t="s">
        <v>173</v>
      </c>
      <c r="F30" t="s">
        <v>173</v>
      </c>
      <c r="G30" t="s">
        <v>174</v>
      </c>
      <c r="H30" t="s">
        <v>175</v>
      </c>
      <c r="I30" t="s">
        <v>176</v>
      </c>
      <c r="J30" t="s">
        <v>205</v>
      </c>
      <c r="K30" t="s">
        <v>173</v>
      </c>
      <c r="L30" t="s">
        <v>173</v>
      </c>
      <c r="M30">
        <v>8.843</v>
      </c>
      <c r="N30" t="str">
        <f t="shared" si="2"/>
        <v>SEK</v>
      </c>
      <c r="O30">
        <f>VLOOKUP(N30,'FX Rates'!$B$72:$M$135,3,FALSE)</f>
        <v>8.8323</v>
      </c>
      <c r="P30">
        <f t="shared" si="1"/>
        <v>1.0699999999999932E-2</v>
      </c>
    </row>
    <row r="31" spans="1:16" x14ac:dyDescent="0.2">
      <c r="A31" t="s">
        <v>142</v>
      </c>
      <c r="B31">
        <v>2012</v>
      </c>
      <c r="C31" t="s">
        <v>232</v>
      </c>
      <c r="D31" t="s">
        <v>172</v>
      </c>
      <c r="E31" t="s">
        <v>173</v>
      </c>
      <c r="F31" t="s">
        <v>173</v>
      </c>
      <c r="G31" t="s">
        <v>174</v>
      </c>
      <c r="H31" t="s">
        <v>175</v>
      </c>
      <c r="I31" t="s">
        <v>176</v>
      </c>
      <c r="J31" t="s">
        <v>206</v>
      </c>
      <c r="K31" t="s">
        <v>173</v>
      </c>
      <c r="L31" t="s">
        <v>173</v>
      </c>
      <c r="M31">
        <v>25.3108</v>
      </c>
      <c r="N31" t="str">
        <f t="shared" si="2"/>
        <v>UYU</v>
      </c>
      <c r="O31">
        <f>VLOOKUP(N31,'FX Rates'!$B$72:$M$135,3,FALSE)</f>
        <v>29.296399999999998</v>
      </c>
      <c r="P31">
        <f t="shared" si="1"/>
        <v>-3.985599999999998</v>
      </c>
    </row>
    <row r="32" spans="1:16" x14ac:dyDescent="0.2">
      <c r="A32" t="s">
        <v>142</v>
      </c>
      <c r="B32">
        <v>2012</v>
      </c>
      <c r="C32" t="s">
        <v>232</v>
      </c>
      <c r="D32" t="s">
        <v>172</v>
      </c>
      <c r="E32" t="s">
        <v>173</v>
      </c>
      <c r="F32" t="s">
        <v>173</v>
      </c>
      <c r="G32" t="s">
        <v>174</v>
      </c>
      <c r="H32" t="s">
        <v>175</v>
      </c>
      <c r="I32" t="s">
        <v>176</v>
      </c>
      <c r="J32" t="s">
        <v>207</v>
      </c>
      <c r="K32" t="s">
        <v>173</v>
      </c>
      <c r="L32" t="s">
        <v>173</v>
      </c>
      <c r="M32">
        <v>50.2577</v>
      </c>
      <c r="N32" t="str">
        <f t="shared" si="2"/>
        <v>DOP</v>
      </c>
      <c r="O32">
        <f>VLOOKUP(N32,'FX Rates'!$B$72:$M$135,3,FALSE)</f>
        <v>58.407499999999999</v>
      </c>
      <c r="P32">
        <f t="shared" si="1"/>
        <v>-8.149799999999999</v>
      </c>
    </row>
    <row r="33" spans="1:16" x14ac:dyDescent="0.2">
      <c r="A33" t="s">
        <v>142</v>
      </c>
      <c r="B33">
        <v>2012</v>
      </c>
      <c r="C33" t="s">
        <v>232</v>
      </c>
      <c r="D33" t="s">
        <v>172</v>
      </c>
      <c r="E33" t="s">
        <v>173</v>
      </c>
      <c r="F33" t="s">
        <v>173</v>
      </c>
      <c r="G33" t="s">
        <v>174</v>
      </c>
      <c r="H33" t="s">
        <v>175</v>
      </c>
      <c r="I33" t="s">
        <v>176</v>
      </c>
      <c r="J33" t="s">
        <v>208</v>
      </c>
      <c r="K33" t="s">
        <v>173</v>
      </c>
      <c r="L33" t="s">
        <v>173</v>
      </c>
      <c r="M33">
        <v>10.0769</v>
      </c>
      <c r="N33" t="str">
        <f t="shared" si="2"/>
        <v>GTQ</v>
      </c>
      <c r="O33">
        <f>VLOOKUP(N33,'FX Rates'!$B$72:$M$135,3,FALSE)</f>
        <v>10.6913</v>
      </c>
      <c r="P33">
        <f t="shared" si="1"/>
        <v>-0.61439999999999984</v>
      </c>
    </row>
    <row r="34" spans="1:16" x14ac:dyDescent="0.2">
      <c r="A34" t="s">
        <v>142</v>
      </c>
      <c r="B34">
        <v>2012</v>
      </c>
      <c r="C34" t="s">
        <v>232</v>
      </c>
      <c r="D34" t="s">
        <v>172</v>
      </c>
      <c r="E34" t="s">
        <v>173</v>
      </c>
      <c r="F34" t="s">
        <v>173</v>
      </c>
      <c r="G34" t="s">
        <v>174</v>
      </c>
      <c r="H34" t="s">
        <v>175</v>
      </c>
      <c r="I34" t="s">
        <v>176</v>
      </c>
      <c r="J34" t="s">
        <v>209</v>
      </c>
      <c r="K34" t="s">
        <v>173</v>
      </c>
      <c r="L34" t="s">
        <v>173</v>
      </c>
      <c r="M34">
        <v>24.581600000000002</v>
      </c>
      <c r="N34" t="str">
        <f t="shared" si="2"/>
        <v>HNL</v>
      </c>
      <c r="O34">
        <f>VLOOKUP(N34,'FX Rates'!$B$72:$M$135,3,FALSE)</f>
        <v>27.3096</v>
      </c>
      <c r="P34">
        <f t="shared" ref="P34:P65" si="3">M34-O34</f>
        <v>-2.727999999999998</v>
      </c>
    </row>
    <row r="35" spans="1:16" x14ac:dyDescent="0.2">
      <c r="A35" t="s">
        <v>142</v>
      </c>
      <c r="B35">
        <v>2012</v>
      </c>
      <c r="C35" t="s">
        <v>232</v>
      </c>
      <c r="D35" t="s">
        <v>172</v>
      </c>
      <c r="E35" t="s">
        <v>173</v>
      </c>
      <c r="F35" t="s">
        <v>173</v>
      </c>
      <c r="G35" t="s">
        <v>174</v>
      </c>
      <c r="H35" t="s">
        <v>175</v>
      </c>
      <c r="I35" t="s">
        <v>176</v>
      </c>
      <c r="J35" t="s">
        <v>210</v>
      </c>
      <c r="K35" t="s">
        <v>173</v>
      </c>
      <c r="L35" t="s">
        <v>173</v>
      </c>
      <c r="M35">
        <v>29.732800000000001</v>
      </c>
      <c r="N35" t="str">
        <f t="shared" si="2"/>
        <v>NIO</v>
      </c>
      <c r="O35">
        <f>VLOOKUP(N35,'FX Rates'!$B$72:$M$135,3,FALSE)</f>
        <v>34.558900000000001</v>
      </c>
      <c r="P35">
        <f t="shared" si="3"/>
        <v>-4.8261000000000003</v>
      </c>
    </row>
    <row r="36" spans="1:16" x14ac:dyDescent="0.2">
      <c r="A36" t="s">
        <v>142</v>
      </c>
      <c r="B36">
        <v>2012</v>
      </c>
      <c r="C36" t="s">
        <v>232</v>
      </c>
      <c r="D36" t="s">
        <v>172</v>
      </c>
      <c r="E36" t="s">
        <v>173</v>
      </c>
      <c r="F36" t="s">
        <v>173</v>
      </c>
      <c r="G36" t="s">
        <v>174</v>
      </c>
      <c r="H36" t="s">
        <v>175</v>
      </c>
      <c r="I36" t="s">
        <v>176</v>
      </c>
      <c r="J36" t="s">
        <v>211</v>
      </c>
      <c r="K36" t="s">
        <v>173</v>
      </c>
      <c r="L36" t="s">
        <v>173</v>
      </c>
      <c r="M36">
        <v>1.2911999999999999</v>
      </c>
      <c r="N36" t="str">
        <f t="shared" si="2"/>
        <v>PAB</v>
      </c>
      <c r="O36">
        <f>VLOOKUP(N36,'FX Rates'!$B$72:$M$135,3,FALSE)</f>
        <v>1.3622000000000001</v>
      </c>
      <c r="P36">
        <f t="shared" si="3"/>
        <v>-7.1000000000000174E-2</v>
      </c>
    </row>
    <row r="37" spans="1:16" x14ac:dyDescent="0.2">
      <c r="A37" t="s">
        <v>142</v>
      </c>
      <c r="B37">
        <v>2012</v>
      </c>
      <c r="C37" t="s">
        <v>232</v>
      </c>
      <c r="D37" t="s">
        <v>172</v>
      </c>
      <c r="E37" t="s">
        <v>173</v>
      </c>
      <c r="F37" t="s">
        <v>173</v>
      </c>
      <c r="G37" t="s">
        <v>174</v>
      </c>
      <c r="H37" t="s">
        <v>175</v>
      </c>
      <c r="I37" t="s">
        <v>176</v>
      </c>
      <c r="J37" t="s">
        <v>212</v>
      </c>
      <c r="K37" t="s">
        <v>173</v>
      </c>
      <c r="L37" t="s">
        <v>173</v>
      </c>
      <c r="M37">
        <v>11.297599999999999</v>
      </c>
      <c r="N37" t="str">
        <f t="shared" si="2"/>
        <v>SVC</v>
      </c>
      <c r="O37">
        <f>VLOOKUP(N37,'FX Rates'!$B$72:$M$135,3,FALSE)</f>
        <v>11.9239</v>
      </c>
      <c r="P37">
        <f t="shared" si="3"/>
        <v>-0.62630000000000052</v>
      </c>
    </row>
    <row r="38" spans="1:16" x14ac:dyDescent="0.2">
      <c r="A38" t="s">
        <v>142</v>
      </c>
      <c r="B38">
        <v>2012</v>
      </c>
      <c r="C38" t="s">
        <v>232</v>
      </c>
      <c r="D38" t="s">
        <v>172</v>
      </c>
      <c r="E38" t="s">
        <v>173</v>
      </c>
      <c r="F38" t="s">
        <v>173</v>
      </c>
      <c r="G38" t="s">
        <v>174</v>
      </c>
      <c r="H38" t="s">
        <v>175</v>
      </c>
      <c r="I38" t="s">
        <v>176</v>
      </c>
      <c r="J38" t="s">
        <v>213</v>
      </c>
      <c r="K38" t="s">
        <v>173</v>
      </c>
      <c r="L38" t="s">
        <v>173</v>
      </c>
      <c r="M38">
        <v>8.9227000000000007</v>
      </c>
      <c r="N38" t="str">
        <f t="shared" si="2"/>
        <v>BOB</v>
      </c>
      <c r="O38">
        <f>VLOOKUP(N38,'FX Rates'!$B$72:$M$135,3,FALSE)</f>
        <v>9.4138999999999999</v>
      </c>
      <c r="P38">
        <f t="shared" si="3"/>
        <v>-0.49119999999999919</v>
      </c>
    </row>
    <row r="39" spans="1:16" x14ac:dyDescent="0.2">
      <c r="A39" t="s">
        <v>142</v>
      </c>
      <c r="B39">
        <v>2012</v>
      </c>
      <c r="C39" t="s">
        <v>232</v>
      </c>
      <c r="D39" t="s">
        <v>172</v>
      </c>
      <c r="E39" t="s">
        <v>173</v>
      </c>
      <c r="F39" t="s">
        <v>173</v>
      </c>
      <c r="G39" t="s">
        <v>174</v>
      </c>
      <c r="H39" t="s">
        <v>175</v>
      </c>
      <c r="I39" t="s">
        <v>176</v>
      </c>
      <c r="J39" t="s">
        <v>214</v>
      </c>
      <c r="K39" t="s">
        <v>173</v>
      </c>
      <c r="L39" t="s">
        <v>173</v>
      </c>
      <c r="M39">
        <v>645.13</v>
      </c>
      <c r="N39" t="str">
        <f t="shared" si="2"/>
        <v>CLP</v>
      </c>
      <c r="O39">
        <f>VLOOKUP(N39,'FX Rates'!$B$72:$M$135,3,FALSE)</f>
        <v>733.2</v>
      </c>
      <c r="P39">
        <f t="shared" si="3"/>
        <v>-88.07000000000005</v>
      </c>
    </row>
    <row r="40" spans="1:16" x14ac:dyDescent="0.2">
      <c r="A40" t="s">
        <v>142</v>
      </c>
      <c r="B40">
        <v>2012</v>
      </c>
      <c r="C40" t="s">
        <v>232</v>
      </c>
      <c r="D40" t="s">
        <v>172</v>
      </c>
      <c r="E40" t="s">
        <v>173</v>
      </c>
      <c r="F40" t="s">
        <v>173</v>
      </c>
      <c r="G40" t="s">
        <v>174</v>
      </c>
      <c r="H40" t="s">
        <v>175</v>
      </c>
      <c r="I40" t="s">
        <v>176</v>
      </c>
      <c r="J40" t="s">
        <v>215</v>
      </c>
      <c r="K40" t="s">
        <v>173</v>
      </c>
      <c r="L40" t="s">
        <v>173</v>
      </c>
      <c r="M40">
        <v>2382.79</v>
      </c>
      <c r="N40" t="str">
        <f t="shared" si="2"/>
        <v>COP</v>
      </c>
      <c r="O40">
        <f>VLOOKUP(N40,'FX Rates'!$B$72:$M$135,3,FALSE)</f>
        <v>2675.01</v>
      </c>
      <c r="P40">
        <f t="shared" si="3"/>
        <v>-292.22000000000025</v>
      </c>
    </row>
    <row r="41" spans="1:16" x14ac:dyDescent="0.2">
      <c r="A41" t="s">
        <v>142</v>
      </c>
      <c r="B41">
        <v>2012</v>
      </c>
      <c r="C41" t="s">
        <v>232</v>
      </c>
      <c r="D41" t="s">
        <v>172</v>
      </c>
      <c r="E41" t="s">
        <v>173</v>
      </c>
      <c r="F41" t="s">
        <v>173</v>
      </c>
      <c r="G41" t="s">
        <v>174</v>
      </c>
      <c r="H41" t="s">
        <v>175</v>
      </c>
      <c r="I41" t="s">
        <v>176</v>
      </c>
      <c r="J41" t="s">
        <v>216</v>
      </c>
      <c r="K41" t="s">
        <v>173</v>
      </c>
      <c r="L41" t="s">
        <v>173</v>
      </c>
      <c r="M41">
        <v>17.293900000000001</v>
      </c>
      <c r="N41" t="str">
        <f t="shared" ref="N41:N72" si="4">RIGHT(J41,3)</f>
        <v>MXN</v>
      </c>
      <c r="O41">
        <f>VLOOKUP(N41,'FX Rates'!$B$72:$M$135,3,FALSE)</f>
        <v>17.9986</v>
      </c>
      <c r="P41">
        <f t="shared" si="3"/>
        <v>-0.70469999999999899</v>
      </c>
    </row>
    <row r="42" spans="1:16" x14ac:dyDescent="0.2">
      <c r="A42" t="s">
        <v>142</v>
      </c>
      <c r="B42">
        <v>2012</v>
      </c>
      <c r="C42" t="s">
        <v>232</v>
      </c>
      <c r="D42" t="s">
        <v>172</v>
      </c>
      <c r="E42" t="s">
        <v>173</v>
      </c>
      <c r="F42" t="s">
        <v>173</v>
      </c>
      <c r="G42" t="s">
        <v>174</v>
      </c>
      <c r="H42" t="s">
        <v>175</v>
      </c>
      <c r="I42" t="s">
        <v>176</v>
      </c>
      <c r="J42" t="s">
        <v>217</v>
      </c>
      <c r="K42" t="s">
        <v>173</v>
      </c>
      <c r="L42" t="s">
        <v>173</v>
      </c>
      <c r="M42">
        <v>3.4762</v>
      </c>
      <c r="N42" t="str">
        <f t="shared" si="4"/>
        <v>PEN</v>
      </c>
      <c r="O42">
        <f>VLOOKUP(N42,'FX Rates'!$B$72:$M$135,3,FALSE)</f>
        <v>3.8267000000000002</v>
      </c>
      <c r="P42">
        <f t="shared" si="3"/>
        <v>-0.35050000000000026</v>
      </c>
    </row>
    <row r="43" spans="1:16" x14ac:dyDescent="0.2">
      <c r="A43" t="s">
        <v>142</v>
      </c>
      <c r="B43">
        <v>2012</v>
      </c>
      <c r="C43" t="s">
        <v>232</v>
      </c>
      <c r="D43" t="s">
        <v>172</v>
      </c>
      <c r="E43" t="s">
        <v>173</v>
      </c>
      <c r="F43" t="s">
        <v>173</v>
      </c>
      <c r="G43" t="s">
        <v>174</v>
      </c>
      <c r="H43" t="s">
        <v>175</v>
      </c>
      <c r="I43" t="s">
        <v>176</v>
      </c>
      <c r="J43" t="s">
        <v>218</v>
      </c>
      <c r="K43" t="s">
        <v>173</v>
      </c>
      <c r="L43" t="s">
        <v>173</v>
      </c>
      <c r="M43">
        <v>5944.1746999999996</v>
      </c>
      <c r="N43" t="str">
        <f t="shared" si="4"/>
        <v>PYG</v>
      </c>
      <c r="O43">
        <f>VLOOKUP(N43,'FX Rates'!$B$72:$M$135,3,FALSE)</f>
        <v>6315.5288</v>
      </c>
      <c r="P43">
        <f t="shared" si="3"/>
        <v>-371.35410000000047</v>
      </c>
    </row>
    <row r="44" spans="1:16" x14ac:dyDescent="0.2">
      <c r="A44" t="s">
        <v>142</v>
      </c>
      <c r="B44">
        <v>2012</v>
      </c>
      <c r="C44" t="s">
        <v>232</v>
      </c>
      <c r="D44" t="s">
        <v>172</v>
      </c>
      <c r="E44" t="s">
        <v>173</v>
      </c>
      <c r="F44" t="s">
        <v>173</v>
      </c>
      <c r="G44" t="s">
        <v>174</v>
      </c>
      <c r="H44" t="s">
        <v>175</v>
      </c>
      <c r="I44" t="s">
        <v>176</v>
      </c>
      <c r="J44" t="s">
        <v>219</v>
      </c>
      <c r="K44" t="s">
        <v>173</v>
      </c>
      <c r="L44" t="s">
        <v>173</v>
      </c>
      <c r="M44">
        <v>657.51</v>
      </c>
      <c r="N44" t="str">
        <f t="shared" si="4"/>
        <v>CRC</v>
      </c>
      <c r="O44">
        <f>VLOOKUP(N44,'FX Rates'!$B$72:$M$135,3,FALSE)</f>
        <v>685.29</v>
      </c>
      <c r="P44">
        <f t="shared" si="3"/>
        <v>-27.779999999999973</v>
      </c>
    </row>
    <row r="45" spans="1:16" x14ac:dyDescent="0.2">
      <c r="A45" t="s">
        <v>142</v>
      </c>
      <c r="B45">
        <v>2012</v>
      </c>
      <c r="C45" t="s">
        <v>232</v>
      </c>
      <c r="D45" t="s">
        <v>172</v>
      </c>
      <c r="E45" t="s">
        <v>173</v>
      </c>
      <c r="F45" t="s">
        <v>173</v>
      </c>
      <c r="G45" t="s">
        <v>174</v>
      </c>
      <c r="H45" t="s">
        <v>175</v>
      </c>
      <c r="I45" t="s">
        <v>176</v>
      </c>
      <c r="J45" t="s">
        <v>220</v>
      </c>
      <c r="K45" t="s">
        <v>173</v>
      </c>
      <c r="L45" t="s">
        <v>173</v>
      </c>
      <c r="M45">
        <v>4.0183</v>
      </c>
      <c r="N45" t="str">
        <f t="shared" si="4"/>
        <v>MYR</v>
      </c>
      <c r="O45">
        <f>VLOOKUP(N45,'FX Rates'!$B$72:$M$135,3,FALSE)</f>
        <v>4.5012999999999996</v>
      </c>
      <c r="P45">
        <f t="shared" si="3"/>
        <v>-0.48299999999999965</v>
      </c>
    </row>
    <row r="46" spans="1:16" x14ac:dyDescent="0.2">
      <c r="A46" t="s">
        <v>142</v>
      </c>
      <c r="B46">
        <v>2012</v>
      </c>
      <c r="C46" t="s">
        <v>232</v>
      </c>
      <c r="D46" t="s">
        <v>172</v>
      </c>
      <c r="E46" t="s">
        <v>173</v>
      </c>
      <c r="F46" t="s">
        <v>173</v>
      </c>
      <c r="G46" t="s">
        <v>174</v>
      </c>
      <c r="H46" t="s">
        <v>175</v>
      </c>
      <c r="I46" t="s">
        <v>176</v>
      </c>
      <c r="J46" t="s">
        <v>221</v>
      </c>
      <c r="K46" t="s">
        <v>173</v>
      </c>
      <c r="L46" t="s">
        <v>173</v>
      </c>
      <c r="M46">
        <v>66.0685</v>
      </c>
      <c r="N46" t="str">
        <f t="shared" si="4"/>
        <v>INR</v>
      </c>
      <c r="O46">
        <f>VLOOKUP(N46,'FX Rates'!$B$72:$M$135,3,FALSE)</f>
        <v>84.544300000000007</v>
      </c>
      <c r="P46">
        <f t="shared" si="3"/>
        <v>-18.475800000000007</v>
      </c>
    </row>
    <row r="47" spans="1:16" x14ac:dyDescent="0.2">
      <c r="A47" t="s">
        <v>142</v>
      </c>
      <c r="B47">
        <v>2012</v>
      </c>
      <c r="C47" t="s">
        <v>232</v>
      </c>
      <c r="D47" t="s">
        <v>172</v>
      </c>
      <c r="E47" t="s">
        <v>173</v>
      </c>
      <c r="F47" t="s">
        <v>173</v>
      </c>
      <c r="G47" t="s">
        <v>174</v>
      </c>
      <c r="H47" t="s">
        <v>175</v>
      </c>
      <c r="I47" t="s">
        <v>176</v>
      </c>
      <c r="J47" t="s">
        <v>222</v>
      </c>
      <c r="K47" t="s">
        <v>173</v>
      </c>
      <c r="L47" t="s">
        <v>173</v>
      </c>
      <c r="M47">
        <v>11703.23</v>
      </c>
      <c r="N47" t="str">
        <f t="shared" si="4"/>
        <v>IDR</v>
      </c>
      <c r="O47">
        <f>VLOOKUP(N47,'FX Rates'!$B$72:$M$135,3,FALSE)</f>
        <v>16476.14</v>
      </c>
      <c r="P47">
        <f t="shared" si="3"/>
        <v>-4772.91</v>
      </c>
    </row>
    <row r="48" spans="1:16" x14ac:dyDescent="0.2">
      <c r="A48" t="s">
        <v>142</v>
      </c>
      <c r="B48">
        <v>2012</v>
      </c>
      <c r="C48" t="s">
        <v>232</v>
      </c>
      <c r="D48" t="s">
        <v>172</v>
      </c>
      <c r="E48" t="s">
        <v>173</v>
      </c>
      <c r="F48" t="s">
        <v>173</v>
      </c>
      <c r="G48" t="s">
        <v>174</v>
      </c>
      <c r="H48" t="s">
        <v>175</v>
      </c>
      <c r="I48" t="s">
        <v>176</v>
      </c>
      <c r="J48" t="s">
        <v>223</v>
      </c>
      <c r="K48" t="s">
        <v>173</v>
      </c>
      <c r="L48" t="s">
        <v>173</v>
      </c>
      <c r="M48">
        <v>38.738500000000002</v>
      </c>
      <c r="N48" t="str">
        <f t="shared" si="4"/>
        <v>TWD</v>
      </c>
      <c r="O48">
        <f>VLOOKUP(N48,'FX Rates'!$B$72:$M$135,3,FALSE)</f>
        <v>41.0655</v>
      </c>
      <c r="P48">
        <f t="shared" si="3"/>
        <v>-2.3269999999999982</v>
      </c>
    </row>
    <row r="49" spans="1:16" x14ac:dyDescent="0.2">
      <c r="A49" t="s">
        <v>142</v>
      </c>
      <c r="B49">
        <v>2012</v>
      </c>
      <c r="C49" t="s">
        <v>232</v>
      </c>
      <c r="D49" t="s">
        <v>172</v>
      </c>
      <c r="E49" t="s">
        <v>173</v>
      </c>
      <c r="F49" t="s">
        <v>173</v>
      </c>
      <c r="G49" t="s">
        <v>174</v>
      </c>
      <c r="H49" t="s">
        <v>175</v>
      </c>
      <c r="I49" t="s">
        <v>176</v>
      </c>
      <c r="J49" t="s">
        <v>224</v>
      </c>
      <c r="K49" t="s">
        <v>173</v>
      </c>
      <c r="L49" t="s">
        <v>173</v>
      </c>
      <c r="M49">
        <v>191.63</v>
      </c>
      <c r="N49" t="str">
        <f t="shared" si="4"/>
        <v>KZT</v>
      </c>
      <c r="O49">
        <f>VLOOKUP(N49,'FX Rates'!$B$72:$M$135,3,FALSE)</f>
        <v>211.12</v>
      </c>
      <c r="P49">
        <f t="shared" si="3"/>
        <v>-19.490000000000009</v>
      </c>
    </row>
    <row r="50" spans="1:16" x14ac:dyDescent="0.2">
      <c r="A50" t="s">
        <v>142</v>
      </c>
      <c r="B50">
        <v>2012</v>
      </c>
      <c r="C50" t="s">
        <v>232</v>
      </c>
      <c r="D50" t="s">
        <v>172</v>
      </c>
      <c r="E50" t="s">
        <v>173</v>
      </c>
      <c r="F50" t="s">
        <v>173</v>
      </c>
      <c r="G50" t="s">
        <v>174</v>
      </c>
      <c r="H50" t="s">
        <v>175</v>
      </c>
      <c r="I50" t="s">
        <v>176</v>
      </c>
      <c r="J50" t="s">
        <v>225</v>
      </c>
      <c r="K50" t="s">
        <v>173</v>
      </c>
      <c r="L50" t="s">
        <v>173</v>
      </c>
      <c r="M50">
        <v>3.4529999999999998</v>
      </c>
      <c r="N50" t="str">
        <f t="shared" si="4"/>
        <v>LTL</v>
      </c>
      <c r="O50">
        <f>VLOOKUP(N50,'FX Rates'!$B$72:$M$135,3,FALSE)</f>
        <v>3.4533</v>
      </c>
      <c r="P50">
        <f t="shared" si="3"/>
        <v>-3.00000000000189E-4</v>
      </c>
    </row>
    <row r="51" spans="1:16" x14ac:dyDescent="0.2">
      <c r="A51" t="s">
        <v>142</v>
      </c>
      <c r="B51">
        <v>2012</v>
      </c>
      <c r="C51" t="s">
        <v>232</v>
      </c>
      <c r="D51" t="s">
        <v>172</v>
      </c>
      <c r="E51" t="s">
        <v>173</v>
      </c>
      <c r="F51" t="s">
        <v>173</v>
      </c>
      <c r="G51" t="s">
        <v>174</v>
      </c>
      <c r="H51" t="s">
        <v>175</v>
      </c>
      <c r="I51" t="s">
        <v>176</v>
      </c>
      <c r="J51" t="s">
        <v>226</v>
      </c>
      <c r="K51" t="s">
        <v>173</v>
      </c>
      <c r="L51" t="s">
        <v>173</v>
      </c>
      <c r="M51">
        <v>0.69899999999999995</v>
      </c>
      <c r="N51" t="str">
        <f t="shared" si="4"/>
        <v>LVL</v>
      </c>
      <c r="O51">
        <f>VLOOKUP(N51,'FX Rates'!$B$72:$M$135,3,FALSE)</f>
        <v>0.70276000000000005</v>
      </c>
      <c r="P51">
        <f t="shared" si="3"/>
        <v>-3.7600000000000966E-3</v>
      </c>
    </row>
    <row r="52" spans="1:16" x14ac:dyDescent="0.2">
      <c r="A52" t="s">
        <v>142</v>
      </c>
      <c r="B52">
        <v>2012</v>
      </c>
      <c r="C52" t="s">
        <v>232</v>
      </c>
      <c r="D52" t="s">
        <v>172</v>
      </c>
      <c r="E52" t="s">
        <v>173</v>
      </c>
      <c r="F52" t="s">
        <v>173</v>
      </c>
      <c r="G52" t="s">
        <v>174</v>
      </c>
      <c r="H52" t="s">
        <v>175</v>
      </c>
      <c r="I52" t="s">
        <v>176</v>
      </c>
      <c r="J52" t="s">
        <v>227</v>
      </c>
      <c r="K52" t="s">
        <v>173</v>
      </c>
      <c r="L52" t="s">
        <v>173</v>
      </c>
      <c r="M52">
        <v>105.2226</v>
      </c>
      <c r="N52" t="str">
        <f t="shared" si="4"/>
        <v>RSD</v>
      </c>
      <c r="O52">
        <f>VLOOKUP(N52,'FX Rates'!$B$72:$M$135,3,FALSE)</f>
        <v>115.38979999999999</v>
      </c>
      <c r="P52">
        <f t="shared" si="3"/>
        <v>-10.167199999999994</v>
      </c>
    </row>
    <row r="53" spans="1:16" x14ac:dyDescent="0.2">
      <c r="A53" t="s">
        <v>142</v>
      </c>
      <c r="B53">
        <v>2012</v>
      </c>
      <c r="C53" t="s">
        <v>232</v>
      </c>
      <c r="D53" t="s">
        <v>172</v>
      </c>
      <c r="E53" t="s">
        <v>173</v>
      </c>
      <c r="F53" t="s">
        <v>173</v>
      </c>
      <c r="G53" t="s">
        <v>174</v>
      </c>
      <c r="H53" t="s">
        <v>175</v>
      </c>
      <c r="I53" t="s">
        <v>176</v>
      </c>
      <c r="J53" t="s">
        <v>228</v>
      </c>
      <c r="K53" t="s">
        <v>173</v>
      </c>
      <c r="L53" t="s">
        <v>173</v>
      </c>
      <c r="M53">
        <v>1.6121000000000001</v>
      </c>
      <c r="N53" t="str">
        <f t="shared" si="4"/>
        <v>NZD</v>
      </c>
      <c r="O53">
        <f>VLOOKUP(N53,'FX Rates'!$B$72:$M$135,3,FALSE)</f>
        <v>1.6475</v>
      </c>
      <c r="P53">
        <f t="shared" si="3"/>
        <v>-3.5399999999999876E-2</v>
      </c>
    </row>
    <row r="54" spans="1:16" x14ac:dyDescent="0.2">
      <c r="A54" t="s">
        <v>142</v>
      </c>
      <c r="B54">
        <v>2012</v>
      </c>
      <c r="C54" t="s">
        <v>232</v>
      </c>
      <c r="D54" t="s">
        <v>172</v>
      </c>
      <c r="E54" t="s">
        <v>173</v>
      </c>
      <c r="F54" t="s">
        <v>173</v>
      </c>
      <c r="G54" t="s">
        <v>174</v>
      </c>
      <c r="H54" t="s">
        <v>175</v>
      </c>
      <c r="I54" t="s">
        <v>176</v>
      </c>
      <c r="J54" t="s">
        <v>229</v>
      </c>
      <c r="K54" t="s">
        <v>173</v>
      </c>
      <c r="L54" t="s">
        <v>173</v>
      </c>
      <c r="M54">
        <v>56.2117</v>
      </c>
      <c r="N54" t="str">
        <f t="shared" si="4"/>
        <v>PHP</v>
      </c>
      <c r="O54">
        <f>VLOOKUP(N54,'FX Rates'!$B$72:$M$135,3,FALSE)</f>
        <v>61.280200000000001</v>
      </c>
      <c r="P54">
        <f t="shared" si="3"/>
        <v>-5.0685000000000002</v>
      </c>
    </row>
    <row r="55" spans="1:16" x14ac:dyDescent="0.2">
      <c r="A55" t="s">
        <v>142</v>
      </c>
      <c r="B55">
        <v>2012</v>
      </c>
      <c r="C55" t="s">
        <v>232</v>
      </c>
      <c r="D55" t="s">
        <v>172</v>
      </c>
      <c r="E55" t="s">
        <v>173</v>
      </c>
      <c r="F55" t="s">
        <v>173</v>
      </c>
      <c r="G55" t="s">
        <v>230</v>
      </c>
      <c r="H55" t="s">
        <v>175</v>
      </c>
      <c r="I55" t="s">
        <v>176</v>
      </c>
      <c r="J55" t="s">
        <v>177</v>
      </c>
      <c r="K55" t="s">
        <v>173</v>
      </c>
      <c r="L55" t="s">
        <v>173</v>
      </c>
      <c r="M55">
        <v>2.3420000000000001</v>
      </c>
      <c r="N55" t="str">
        <f t="shared" si="4"/>
        <v>ANG</v>
      </c>
      <c r="O55">
        <f>VLOOKUP(N55,'FX Rates'!$B$4:$M$67,3,FALSE)</f>
        <v>2.4138999999999999</v>
      </c>
      <c r="P55">
        <f t="shared" si="3"/>
        <v>-7.1899999999999853E-2</v>
      </c>
    </row>
    <row r="56" spans="1:16" x14ac:dyDescent="0.2">
      <c r="A56" t="s">
        <v>142</v>
      </c>
      <c r="B56">
        <v>2012</v>
      </c>
      <c r="C56" t="s">
        <v>232</v>
      </c>
      <c r="D56" t="s">
        <v>172</v>
      </c>
      <c r="E56" t="s">
        <v>173</v>
      </c>
      <c r="F56" t="s">
        <v>173</v>
      </c>
      <c r="G56" t="s">
        <v>230</v>
      </c>
      <c r="H56" t="s">
        <v>175</v>
      </c>
      <c r="I56" t="s">
        <v>176</v>
      </c>
      <c r="J56" t="s">
        <v>178</v>
      </c>
      <c r="K56" t="s">
        <v>173</v>
      </c>
      <c r="L56" t="s">
        <v>173</v>
      </c>
      <c r="M56">
        <v>2.2854999999999999</v>
      </c>
      <c r="N56" t="str">
        <f t="shared" si="4"/>
        <v>BRL</v>
      </c>
      <c r="O56">
        <f>VLOOKUP(N56,'FX Rates'!$B$4:$M$67,3,FALSE)</f>
        <v>3.2536999999999998</v>
      </c>
      <c r="P56">
        <f t="shared" si="3"/>
        <v>-0.96819999999999995</v>
      </c>
    </row>
    <row r="57" spans="1:16" x14ac:dyDescent="0.2">
      <c r="A57" t="s">
        <v>142</v>
      </c>
      <c r="B57">
        <v>2012</v>
      </c>
      <c r="C57" t="s">
        <v>232</v>
      </c>
      <c r="D57" t="s">
        <v>172</v>
      </c>
      <c r="E57" t="s">
        <v>173</v>
      </c>
      <c r="F57" t="s">
        <v>173</v>
      </c>
      <c r="G57" t="s">
        <v>230</v>
      </c>
      <c r="H57" t="s">
        <v>175</v>
      </c>
      <c r="I57" t="s">
        <v>176</v>
      </c>
      <c r="J57" t="s">
        <v>179</v>
      </c>
      <c r="K57" t="s">
        <v>173</v>
      </c>
      <c r="L57" t="s">
        <v>173</v>
      </c>
      <c r="M57">
        <v>1.95583</v>
      </c>
      <c r="N57" t="str">
        <f t="shared" si="4"/>
        <v>BGN</v>
      </c>
      <c r="O57">
        <f>VLOOKUP(N57,'FX Rates'!$B$4:$M$67,3,FALSE)</f>
        <v>1.95583</v>
      </c>
      <c r="P57">
        <f t="shared" si="3"/>
        <v>0</v>
      </c>
    </row>
    <row r="58" spans="1:16" x14ac:dyDescent="0.2">
      <c r="A58" t="s">
        <v>142</v>
      </c>
      <c r="B58">
        <v>2012</v>
      </c>
      <c r="C58" t="s">
        <v>232</v>
      </c>
      <c r="D58" t="s">
        <v>172</v>
      </c>
      <c r="E58" t="s">
        <v>173</v>
      </c>
      <c r="F58" t="s">
        <v>173</v>
      </c>
      <c r="G58" t="s">
        <v>230</v>
      </c>
      <c r="H58" t="s">
        <v>175</v>
      </c>
      <c r="I58" t="s">
        <v>176</v>
      </c>
      <c r="J58" t="s">
        <v>180</v>
      </c>
      <c r="K58" t="s">
        <v>173</v>
      </c>
      <c r="L58" t="s">
        <v>173</v>
      </c>
      <c r="M58">
        <v>1.2040200000000001</v>
      </c>
      <c r="N58" t="str">
        <f t="shared" si="4"/>
        <v>CHF</v>
      </c>
      <c r="O58">
        <f>VLOOKUP(N58,'FX Rates'!$B$4:$M$67,3,FALSE)</f>
        <v>1.2222599999999999</v>
      </c>
      <c r="P58">
        <f t="shared" si="3"/>
        <v>-1.8239999999999812E-2</v>
      </c>
    </row>
    <row r="59" spans="1:16" x14ac:dyDescent="0.2">
      <c r="A59" t="s">
        <v>142</v>
      </c>
      <c r="B59">
        <v>2012</v>
      </c>
      <c r="C59" t="s">
        <v>232</v>
      </c>
      <c r="D59" t="s">
        <v>172</v>
      </c>
      <c r="E59" t="s">
        <v>173</v>
      </c>
      <c r="F59" t="s">
        <v>173</v>
      </c>
      <c r="G59" t="s">
        <v>230</v>
      </c>
      <c r="H59" t="s">
        <v>175</v>
      </c>
      <c r="I59" t="s">
        <v>176</v>
      </c>
      <c r="J59" t="s">
        <v>181</v>
      </c>
      <c r="K59" t="s">
        <v>173</v>
      </c>
      <c r="L59" t="s">
        <v>173</v>
      </c>
      <c r="M59">
        <v>25.321000000000002</v>
      </c>
      <c r="N59" t="str">
        <f t="shared" si="4"/>
        <v>CZK</v>
      </c>
      <c r="O59">
        <f>VLOOKUP(N59,'FX Rates'!$B$4:$M$67,3,FALSE)</f>
        <v>27.513000000000002</v>
      </c>
      <c r="P59">
        <f t="shared" si="3"/>
        <v>-2.1920000000000002</v>
      </c>
    </row>
    <row r="60" spans="1:16" x14ac:dyDescent="0.2">
      <c r="A60" t="s">
        <v>142</v>
      </c>
      <c r="B60">
        <v>2012</v>
      </c>
      <c r="C60" t="s">
        <v>232</v>
      </c>
      <c r="D60" t="s">
        <v>172</v>
      </c>
      <c r="E60" t="s">
        <v>173</v>
      </c>
      <c r="F60" t="s">
        <v>173</v>
      </c>
      <c r="G60" t="s">
        <v>230</v>
      </c>
      <c r="H60" t="s">
        <v>175</v>
      </c>
      <c r="I60" t="s">
        <v>176</v>
      </c>
      <c r="J60" t="s">
        <v>182</v>
      </c>
      <c r="K60" t="s">
        <v>173</v>
      </c>
      <c r="L60" t="s">
        <v>173</v>
      </c>
      <c r="M60">
        <v>7.4340999999999999</v>
      </c>
      <c r="N60" t="str">
        <f t="shared" si="4"/>
        <v>DKK</v>
      </c>
      <c r="O60">
        <f>VLOOKUP(N60,'FX Rates'!$B$4:$M$67,3,FALSE)</f>
        <v>7.4614000000000003</v>
      </c>
      <c r="P60">
        <f t="shared" si="3"/>
        <v>-2.7300000000000324E-2</v>
      </c>
    </row>
    <row r="61" spans="1:16" x14ac:dyDescent="0.2">
      <c r="A61" t="s">
        <v>142</v>
      </c>
      <c r="B61">
        <v>2012</v>
      </c>
      <c r="C61" t="s">
        <v>232</v>
      </c>
      <c r="D61" t="s">
        <v>172</v>
      </c>
      <c r="E61" t="s">
        <v>173</v>
      </c>
      <c r="F61" t="s">
        <v>173</v>
      </c>
      <c r="G61" t="s">
        <v>230</v>
      </c>
      <c r="H61" t="s">
        <v>175</v>
      </c>
      <c r="I61" t="s">
        <v>176</v>
      </c>
      <c r="J61" t="s">
        <v>183</v>
      </c>
      <c r="K61" t="s">
        <v>173</v>
      </c>
      <c r="L61" t="s">
        <v>173</v>
      </c>
      <c r="M61">
        <v>0.83023999999999998</v>
      </c>
      <c r="N61" t="str">
        <f t="shared" si="4"/>
        <v>GBP</v>
      </c>
      <c r="O61">
        <f>VLOOKUP(N61,'FX Rates'!$B$4:$M$67,3,FALSE)</f>
        <v>0.82064000000000004</v>
      </c>
      <c r="P61">
        <f t="shared" si="3"/>
        <v>9.5999999999999419E-3</v>
      </c>
    </row>
    <row r="62" spans="1:16" x14ac:dyDescent="0.2">
      <c r="A62" t="s">
        <v>142</v>
      </c>
      <c r="B62">
        <v>2012</v>
      </c>
      <c r="C62" t="s">
        <v>232</v>
      </c>
      <c r="D62" t="s">
        <v>172</v>
      </c>
      <c r="E62" t="s">
        <v>173</v>
      </c>
      <c r="F62" t="s">
        <v>173</v>
      </c>
      <c r="G62" t="s">
        <v>230</v>
      </c>
      <c r="H62" t="s">
        <v>175</v>
      </c>
      <c r="I62" t="s">
        <v>176</v>
      </c>
      <c r="J62" t="s">
        <v>184</v>
      </c>
      <c r="K62" t="s">
        <v>173</v>
      </c>
      <c r="L62" t="s">
        <v>173</v>
      </c>
      <c r="M62">
        <v>7.5777999999999999</v>
      </c>
      <c r="N62" t="str">
        <f t="shared" si="4"/>
        <v>HRK</v>
      </c>
      <c r="O62">
        <f>VLOOKUP(N62,'FX Rates'!$B$4:$M$67,3,FALSE)</f>
        <v>7.6524999999999999</v>
      </c>
      <c r="P62">
        <f t="shared" si="3"/>
        <v>-7.4699999999999989E-2</v>
      </c>
    </row>
    <row r="63" spans="1:16" x14ac:dyDescent="0.2">
      <c r="A63" t="s">
        <v>142</v>
      </c>
      <c r="B63">
        <v>2012</v>
      </c>
      <c r="C63" t="s">
        <v>232</v>
      </c>
      <c r="D63" t="s">
        <v>172</v>
      </c>
      <c r="E63" t="s">
        <v>173</v>
      </c>
      <c r="F63" t="s">
        <v>173</v>
      </c>
      <c r="G63" t="s">
        <v>230</v>
      </c>
      <c r="H63" t="s">
        <v>175</v>
      </c>
      <c r="I63" t="s">
        <v>176</v>
      </c>
      <c r="J63" t="s">
        <v>185</v>
      </c>
      <c r="K63" t="s">
        <v>173</v>
      </c>
      <c r="L63" t="s">
        <v>173</v>
      </c>
      <c r="M63">
        <v>294.39</v>
      </c>
      <c r="N63" t="str">
        <f t="shared" si="4"/>
        <v>HUF</v>
      </c>
      <c r="O63">
        <f>VLOOKUP(N63,'FX Rates'!$B$4:$M$67,3,FALSE)</f>
        <v>312.23</v>
      </c>
      <c r="P63">
        <f t="shared" si="3"/>
        <v>-17.840000000000032</v>
      </c>
    </row>
    <row r="64" spans="1:16" x14ac:dyDescent="0.2">
      <c r="A64" t="s">
        <v>142</v>
      </c>
      <c r="B64">
        <v>2012</v>
      </c>
      <c r="C64" t="s">
        <v>232</v>
      </c>
      <c r="D64" t="s">
        <v>172</v>
      </c>
      <c r="E64" t="s">
        <v>173</v>
      </c>
      <c r="F64" t="s">
        <v>173</v>
      </c>
      <c r="G64" t="s">
        <v>230</v>
      </c>
      <c r="H64" t="s">
        <v>175</v>
      </c>
      <c r="I64" t="s">
        <v>176</v>
      </c>
      <c r="J64" t="s">
        <v>186</v>
      </c>
      <c r="K64" t="s">
        <v>173</v>
      </c>
      <c r="L64" t="s">
        <v>173</v>
      </c>
      <c r="M64">
        <v>4.2211999999999996</v>
      </c>
      <c r="N64" t="str">
        <f t="shared" si="4"/>
        <v>PLN</v>
      </c>
      <c r="O64">
        <f>VLOOKUP(N64,'FX Rates'!$B$4:$M$67,3,FALSE)</f>
        <v>4.2523</v>
      </c>
      <c r="P64">
        <f t="shared" si="3"/>
        <v>-3.110000000000035E-2</v>
      </c>
    </row>
    <row r="65" spans="1:16" x14ac:dyDescent="0.2">
      <c r="A65" t="s">
        <v>142</v>
      </c>
      <c r="B65">
        <v>2012</v>
      </c>
      <c r="C65" t="s">
        <v>232</v>
      </c>
      <c r="D65" t="s">
        <v>172</v>
      </c>
      <c r="E65" t="s">
        <v>173</v>
      </c>
      <c r="F65" t="s">
        <v>173</v>
      </c>
      <c r="G65" t="s">
        <v>230</v>
      </c>
      <c r="H65" t="s">
        <v>175</v>
      </c>
      <c r="I65" t="s">
        <v>176</v>
      </c>
      <c r="J65" t="s">
        <v>187</v>
      </c>
      <c r="K65" t="s">
        <v>173</v>
      </c>
      <c r="L65" t="s">
        <v>173</v>
      </c>
      <c r="M65">
        <v>1.3084</v>
      </c>
      <c r="N65" t="str">
        <f t="shared" si="4"/>
        <v>USD</v>
      </c>
      <c r="O65">
        <f>VLOOKUP(N65,'FX Rates'!$B$4:$M$67,3,FALSE)</f>
        <v>1.3488</v>
      </c>
      <c r="P65">
        <f t="shared" si="3"/>
        <v>-4.0399999999999991E-2</v>
      </c>
    </row>
    <row r="66" spans="1:16" x14ac:dyDescent="0.2">
      <c r="A66" t="s">
        <v>142</v>
      </c>
      <c r="B66">
        <v>2012</v>
      </c>
      <c r="C66" t="s">
        <v>232</v>
      </c>
      <c r="D66" t="s">
        <v>172</v>
      </c>
      <c r="E66" t="s">
        <v>173</v>
      </c>
      <c r="F66" t="s">
        <v>173</v>
      </c>
      <c r="G66" t="s">
        <v>230</v>
      </c>
      <c r="H66" t="s">
        <v>175</v>
      </c>
      <c r="I66" t="s">
        <v>176</v>
      </c>
      <c r="J66" t="s">
        <v>188</v>
      </c>
      <c r="K66" t="s">
        <v>173</v>
      </c>
      <c r="L66" t="s">
        <v>173</v>
      </c>
      <c r="M66">
        <v>10.2197</v>
      </c>
      <c r="N66" t="str">
        <f t="shared" si="4"/>
        <v>ZAR</v>
      </c>
      <c r="O66">
        <f>VLOOKUP(N66,'FX Rates'!$B$4:$M$67,3,FALSE)</f>
        <v>14.997299999999999</v>
      </c>
      <c r="P66">
        <f t="shared" ref="P66:P97" si="5">M66-O66</f>
        <v>-4.7775999999999996</v>
      </c>
    </row>
    <row r="67" spans="1:16" x14ac:dyDescent="0.2">
      <c r="A67" t="s">
        <v>142</v>
      </c>
      <c r="B67">
        <v>2012</v>
      </c>
      <c r="C67" t="s">
        <v>232</v>
      </c>
      <c r="D67" t="s">
        <v>172</v>
      </c>
      <c r="E67" t="s">
        <v>173</v>
      </c>
      <c r="F67" t="s">
        <v>173</v>
      </c>
      <c r="G67" t="s">
        <v>230</v>
      </c>
      <c r="H67" t="s">
        <v>175</v>
      </c>
      <c r="I67" t="s">
        <v>176</v>
      </c>
      <c r="J67" t="s">
        <v>189</v>
      </c>
      <c r="K67" t="s">
        <v>173</v>
      </c>
      <c r="L67" t="s">
        <v>173</v>
      </c>
      <c r="M67">
        <v>2.3247</v>
      </c>
      <c r="N67" t="str">
        <f t="shared" si="4"/>
        <v>TRY</v>
      </c>
      <c r="O67">
        <f>VLOOKUP(N67,'FX Rates'!$B$4:$M$67,3,FALSE)</f>
        <v>3.0459999999999998</v>
      </c>
      <c r="P67">
        <f t="shared" si="5"/>
        <v>-0.72129999999999983</v>
      </c>
    </row>
    <row r="68" spans="1:16" x14ac:dyDescent="0.2">
      <c r="A68" t="s">
        <v>142</v>
      </c>
      <c r="B68">
        <v>2012</v>
      </c>
      <c r="C68" t="s">
        <v>232</v>
      </c>
      <c r="D68" t="s">
        <v>172</v>
      </c>
      <c r="E68" t="s">
        <v>173</v>
      </c>
      <c r="F68" t="s">
        <v>173</v>
      </c>
      <c r="G68" t="s">
        <v>230</v>
      </c>
      <c r="H68" t="s">
        <v>175</v>
      </c>
      <c r="I68" t="s">
        <v>176</v>
      </c>
      <c r="J68" t="s">
        <v>190</v>
      </c>
      <c r="K68" t="s">
        <v>173</v>
      </c>
      <c r="L68" t="s">
        <v>173</v>
      </c>
      <c r="M68">
        <v>39.6494</v>
      </c>
      <c r="N68" t="str">
        <f t="shared" si="4"/>
        <v>RUB</v>
      </c>
      <c r="O68">
        <f>VLOOKUP(N68,'FX Rates'!$B$4:$M$67,3,FALSE)</f>
        <v>47.138399999999997</v>
      </c>
      <c r="P68">
        <f t="shared" si="5"/>
        <v>-7.4889999999999972</v>
      </c>
    </row>
    <row r="69" spans="1:16" x14ac:dyDescent="0.2">
      <c r="A69" t="s">
        <v>142</v>
      </c>
      <c r="B69">
        <v>2012</v>
      </c>
      <c r="C69" t="s">
        <v>232</v>
      </c>
      <c r="D69" t="s">
        <v>172</v>
      </c>
      <c r="E69" t="s">
        <v>173</v>
      </c>
      <c r="F69" t="s">
        <v>173</v>
      </c>
      <c r="G69" t="s">
        <v>230</v>
      </c>
      <c r="H69" t="s">
        <v>175</v>
      </c>
      <c r="I69" t="s">
        <v>176</v>
      </c>
      <c r="J69" t="s">
        <v>191</v>
      </c>
      <c r="K69" t="s">
        <v>173</v>
      </c>
      <c r="L69" t="s">
        <v>173</v>
      </c>
      <c r="M69">
        <v>5.6626000000000003</v>
      </c>
      <c r="N69" t="str">
        <f t="shared" si="4"/>
        <v>ARS</v>
      </c>
      <c r="O69">
        <f>VLOOKUP(N69,'FX Rates'!$B$4:$M$67,3,FALSE)</f>
        <v>10.815099999999999</v>
      </c>
      <c r="P69">
        <f t="shared" si="5"/>
        <v>-5.152499999999999</v>
      </c>
    </row>
    <row r="70" spans="1:16" x14ac:dyDescent="0.2">
      <c r="A70" t="s">
        <v>142</v>
      </c>
      <c r="B70">
        <v>2012</v>
      </c>
      <c r="C70" t="s">
        <v>232</v>
      </c>
      <c r="D70" t="s">
        <v>172</v>
      </c>
      <c r="E70" t="s">
        <v>173</v>
      </c>
      <c r="F70" t="s">
        <v>173</v>
      </c>
      <c r="G70" t="s">
        <v>230</v>
      </c>
      <c r="H70" t="s">
        <v>175</v>
      </c>
      <c r="I70" t="s">
        <v>176</v>
      </c>
      <c r="J70" t="s">
        <v>192</v>
      </c>
      <c r="K70" t="s">
        <v>173</v>
      </c>
      <c r="L70" t="s">
        <v>173</v>
      </c>
      <c r="M70">
        <v>8.2542000000000009</v>
      </c>
      <c r="N70" t="str">
        <f t="shared" si="4"/>
        <v>CNY</v>
      </c>
      <c r="O70">
        <f>VLOOKUP(N70,'FX Rates'!$B$4:$M$67,3,FALSE)</f>
        <v>8.1745000000000001</v>
      </c>
      <c r="P70">
        <f t="shared" si="5"/>
        <v>7.970000000000077E-2</v>
      </c>
    </row>
    <row r="71" spans="1:16" x14ac:dyDescent="0.2">
      <c r="A71" t="s">
        <v>142</v>
      </c>
      <c r="B71">
        <v>2012</v>
      </c>
      <c r="C71" t="s">
        <v>232</v>
      </c>
      <c r="D71" t="s">
        <v>172</v>
      </c>
      <c r="E71" t="s">
        <v>173</v>
      </c>
      <c r="F71" t="s">
        <v>173</v>
      </c>
      <c r="G71" t="s">
        <v>230</v>
      </c>
      <c r="H71" t="s">
        <v>175</v>
      </c>
      <c r="I71" t="s">
        <v>176</v>
      </c>
      <c r="J71" t="s">
        <v>193</v>
      </c>
      <c r="K71" t="s">
        <v>173</v>
      </c>
      <c r="L71" t="s">
        <v>173</v>
      </c>
      <c r="M71">
        <v>10.1464</v>
      </c>
      <c r="N71" t="str">
        <f t="shared" si="4"/>
        <v>HKD</v>
      </c>
      <c r="O71">
        <f>VLOOKUP(N71,'FX Rates'!$B$4:$M$67,3,FALSE)</f>
        <v>10.4739</v>
      </c>
      <c r="P71">
        <f t="shared" si="5"/>
        <v>-0.32750000000000057</v>
      </c>
    </row>
    <row r="72" spans="1:16" x14ac:dyDescent="0.2">
      <c r="A72" t="s">
        <v>142</v>
      </c>
      <c r="B72">
        <v>2012</v>
      </c>
      <c r="C72" t="s">
        <v>232</v>
      </c>
      <c r="D72" t="s">
        <v>172</v>
      </c>
      <c r="E72" t="s">
        <v>173</v>
      </c>
      <c r="F72" t="s">
        <v>173</v>
      </c>
      <c r="G72" t="s">
        <v>230</v>
      </c>
      <c r="H72" t="s">
        <v>175</v>
      </c>
      <c r="I72" t="s">
        <v>176</v>
      </c>
      <c r="J72" t="s">
        <v>194</v>
      </c>
      <c r="K72" t="s">
        <v>173</v>
      </c>
      <c r="L72" t="s">
        <v>173</v>
      </c>
      <c r="M72">
        <v>4.8975999999999997</v>
      </c>
      <c r="N72" t="str">
        <f t="shared" si="4"/>
        <v>ILS</v>
      </c>
      <c r="O72">
        <f>VLOOKUP(N72,'FX Rates'!$B$4:$M$67,3,FALSE)</f>
        <v>4.7416999999999998</v>
      </c>
      <c r="P72">
        <f t="shared" si="5"/>
        <v>0.15589999999999993</v>
      </c>
    </row>
    <row r="73" spans="1:16" x14ac:dyDescent="0.2">
      <c r="A73" t="s">
        <v>142</v>
      </c>
      <c r="B73">
        <v>2012</v>
      </c>
      <c r="C73" t="s">
        <v>232</v>
      </c>
      <c r="D73" t="s">
        <v>172</v>
      </c>
      <c r="E73" t="s">
        <v>173</v>
      </c>
      <c r="F73" t="s">
        <v>173</v>
      </c>
      <c r="G73" t="s">
        <v>230</v>
      </c>
      <c r="H73" t="s">
        <v>175</v>
      </c>
      <c r="I73" t="s">
        <v>176</v>
      </c>
      <c r="J73" t="s">
        <v>195</v>
      </c>
      <c r="K73" t="s">
        <v>173</v>
      </c>
      <c r="L73" t="s">
        <v>173</v>
      </c>
      <c r="M73">
        <v>10.5063</v>
      </c>
      <c r="N73" t="str">
        <f t="shared" ref="N73:N104" si="6">RIGHT(J73,3)</f>
        <v>UAH</v>
      </c>
      <c r="O73">
        <f>VLOOKUP(N73,'FX Rates'!$B$4:$M$67,3,FALSE)</f>
        <v>11.621</v>
      </c>
      <c r="P73">
        <f t="shared" si="5"/>
        <v>-1.1147000000000009</v>
      </c>
    </row>
    <row r="74" spans="1:16" x14ac:dyDescent="0.2">
      <c r="A74" t="s">
        <v>142</v>
      </c>
      <c r="B74">
        <v>2012</v>
      </c>
      <c r="C74" t="s">
        <v>232</v>
      </c>
      <c r="D74" t="s">
        <v>172</v>
      </c>
      <c r="E74" t="s">
        <v>173</v>
      </c>
      <c r="F74" t="s">
        <v>173</v>
      </c>
      <c r="G74" t="s">
        <v>230</v>
      </c>
      <c r="H74" t="s">
        <v>175</v>
      </c>
      <c r="I74" t="s">
        <v>176</v>
      </c>
      <c r="J74" t="s">
        <v>196</v>
      </c>
      <c r="K74" t="s">
        <v>173</v>
      </c>
      <c r="L74" t="s">
        <v>173</v>
      </c>
      <c r="M74">
        <v>4.8052999999999999</v>
      </c>
      <c r="N74" t="str">
        <f t="shared" si="6"/>
        <v>AED</v>
      </c>
      <c r="O74">
        <f>VLOOKUP(N74,'FX Rates'!$B$4:$M$67,3,FALSE)</f>
        <v>4.9531000000000001</v>
      </c>
      <c r="P74">
        <f t="shared" si="5"/>
        <v>-0.14780000000000015</v>
      </c>
    </row>
    <row r="75" spans="1:16" x14ac:dyDescent="0.2">
      <c r="A75" t="s">
        <v>142</v>
      </c>
      <c r="B75">
        <v>2012</v>
      </c>
      <c r="C75" t="s">
        <v>232</v>
      </c>
      <c r="D75" t="s">
        <v>172</v>
      </c>
      <c r="E75" t="s">
        <v>173</v>
      </c>
      <c r="F75" t="s">
        <v>173</v>
      </c>
      <c r="G75" t="s">
        <v>230</v>
      </c>
      <c r="H75" t="s">
        <v>175</v>
      </c>
      <c r="I75" t="s">
        <v>176</v>
      </c>
      <c r="J75" t="s">
        <v>197</v>
      </c>
      <c r="K75" t="s">
        <v>173</v>
      </c>
      <c r="L75" t="s">
        <v>173</v>
      </c>
      <c r="M75">
        <v>1.2317400000000001</v>
      </c>
      <c r="N75" t="str">
        <f t="shared" si="6"/>
        <v>AUD</v>
      </c>
      <c r="O75">
        <f>VLOOKUP(N75,'FX Rates'!$B$4:$M$67,3,FALSE)</f>
        <v>1.5405</v>
      </c>
      <c r="P75">
        <f t="shared" si="5"/>
        <v>-0.30875999999999992</v>
      </c>
    </row>
    <row r="76" spans="1:16" x14ac:dyDescent="0.2">
      <c r="A76" t="s">
        <v>142</v>
      </c>
      <c r="B76">
        <v>2012</v>
      </c>
      <c r="C76" t="s">
        <v>232</v>
      </c>
      <c r="D76" t="s">
        <v>172</v>
      </c>
      <c r="E76" t="s">
        <v>173</v>
      </c>
      <c r="F76" t="s">
        <v>173</v>
      </c>
      <c r="G76" t="s">
        <v>230</v>
      </c>
      <c r="H76" t="s">
        <v>175</v>
      </c>
      <c r="I76" t="s">
        <v>176</v>
      </c>
      <c r="J76" t="s">
        <v>198</v>
      </c>
      <c r="K76" t="s">
        <v>173</v>
      </c>
      <c r="L76" t="s">
        <v>173</v>
      </c>
      <c r="M76">
        <v>4.3464</v>
      </c>
      <c r="N76" t="str">
        <f t="shared" si="6"/>
        <v>RON</v>
      </c>
      <c r="O76">
        <f>VLOOKUP(N76,'FX Rates'!$B$4:$M$67,3,FALSE)</f>
        <v>4.4995000000000003</v>
      </c>
      <c r="P76">
        <f t="shared" si="5"/>
        <v>-0.15310000000000024</v>
      </c>
    </row>
    <row r="77" spans="1:16" x14ac:dyDescent="0.2">
      <c r="A77" t="s">
        <v>142</v>
      </c>
      <c r="B77">
        <v>2012</v>
      </c>
      <c r="C77" t="s">
        <v>232</v>
      </c>
      <c r="D77" t="s">
        <v>172</v>
      </c>
      <c r="E77" t="s">
        <v>173</v>
      </c>
      <c r="F77" t="s">
        <v>173</v>
      </c>
      <c r="G77" t="s">
        <v>230</v>
      </c>
      <c r="H77" t="s">
        <v>175</v>
      </c>
      <c r="I77" t="s">
        <v>176</v>
      </c>
      <c r="J77" t="s">
        <v>199</v>
      </c>
      <c r="K77" t="s">
        <v>173</v>
      </c>
      <c r="L77" t="s">
        <v>173</v>
      </c>
      <c r="M77">
        <v>109.77</v>
      </c>
      <c r="N77" t="str">
        <f t="shared" si="6"/>
        <v>KES</v>
      </c>
      <c r="O77">
        <f>VLOOKUP(N77,'FX Rates'!$B$4:$M$67,3,FALSE)</f>
        <v>116.65</v>
      </c>
      <c r="P77">
        <f t="shared" si="5"/>
        <v>-6.8800000000000097</v>
      </c>
    </row>
    <row r="78" spans="1:16" x14ac:dyDescent="0.2">
      <c r="A78" t="s">
        <v>142</v>
      </c>
      <c r="B78">
        <v>2012</v>
      </c>
      <c r="C78" t="s">
        <v>232</v>
      </c>
      <c r="D78" t="s">
        <v>172</v>
      </c>
      <c r="E78" t="s">
        <v>173</v>
      </c>
      <c r="F78" t="s">
        <v>173</v>
      </c>
      <c r="G78" t="s">
        <v>230</v>
      </c>
      <c r="H78" t="s">
        <v>175</v>
      </c>
      <c r="I78" t="s">
        <v>176</v>
      </c>
      <c r="J78" t="s">
        <v>200</v>
      </c>
      <c r="K78" t="s">
        <v>173</v>
      </c>
      <c r="L78" t="s">
        <v>173</v>
      </c>
      <c r="M78">
        <v>99.78</v>
      </c>
      <c r="N78" t="str">
        <f t="shared" si="6"/>
        <v>JPY</v>
      </c>
      <c r="O78">
        <f>VLOOKUP(N78,'FX Rates'!$B$4:$M$67,3,FALSE)</f>
        <v>137.63999999999999</v>
      </c>
      <c r="P78">
        <f t="shared" si="5"/>
        <v>-37.859999999999985</v>
      </c>
    </row>
    <row r="79" spans="1:16" x14ac:dyDescent="0.2">
      <c r="A79" t="s">
        <v>142</v>
      </c>
      <c r="B79">
        <v>2012</v>
      </c>
      <c r="C79" t="s">
        <v>232</v>
      </c>
      <c r="D79" t="s">
        <v>172</v>
      </c>
      <c r="E79" t="s">
        <v>173</v>
      </c>
      <c r="F79" t="s">
        <v>173</v>
      </c>
      <c r="G79" t="s">
        <v>230</v>
      </c>
      <c r="H79" t="s">
        <v>175</v>
      </c>
      <c r="I79" t="s">
        <v>176</v>
      </c>
      <c r="J79" t="s">
        <v>201</v>
      </c>
      <c r="K79" t="s">
        <v>173</v>
      </c>
      <c r="L79" t="s">
        <v>173</v>
      </c>
      <c r="M79">
        <v>1.6460999999999999</v>
      </c>
      <c r="N79" t="str">
        <f t="shared" si="6"/>
        <v>SGD</v>
      </c>
      <c r="O79">
        <f>VLOOKUP(N79,'FX Rates'!$B$4:$M$67,3,FALSE)</f>
        <v>1.7221</v>
      </c>
      <c r="P79">
        <f t="shared" si="5"/>
        <v>-7.6000000000000068E-2</v>
      </c>
    </row>
    <row r="80" spans="1:16" x14ac:dyDescent="0.2">
      <c r="A80" t="s">
        <v>142</v>
      </c>
      <c r="B80">
        <v>2012</v>
      </c>
      <c r="C80" t="s">
        <v>232</v>
      </c>
      <c r="D80" t="s">
        <v>172</v>
      </c>
      <c r="E80" t="s">
        <v>173</v>
      </c>
      <c r="F80" t="s">
        <v>173</v>
      </c>
      <c r="G80" t="s">
        <v>230</v>
      </c>
      <c r="H80" t="s">
        <v>175</v>
      </c>
      <c r="I80" t="s">
        <v>176</v>
      </c>
      <c r="J80" t="s">
        <v>202</v>
      </c>
      <c r="K80" t="s">
        <v>173</v>
      </c>
      <c r="L80" t="s">
        <v>173</v>
      </c>
      <c r="M80">
        <v>1472.0796</v>
      </c>
      <c r="N80" t="str">
        <f t="shared" si="6"/>
        <v>KRW</v>
      </c>
      <c r="O80">
        <f>VLOOKUP(N80,'FX Rates'!$B$4:$M$67,3,FALSE)</f>
        <v>1460.3702000000001</v>
      </c>
      <c r="P80">
        <f t="shared" si="5"/>
        <v>11.70939999999996</v>
      </c>
    </row>
    <row r="81" spans="1:16" x14ac:dyDescent="0.2">
      <c r="A81" t="s">
        <v>142</v>
      </c>
      <c r="B81">
        <v>2012</v>
      </c>
      <c r="C81" t="s">
        <v>232</v>
      </c>
      <c r="D81" t="s">
        <v>172</v>
      </c>
      <c r="E81" t="s">
        <v>173</v>
      </c>
      <c r="F81" t="s">
        <v>173</v>
      </c>
      <c r="G81" t="s">
        <v>230</v>
      </c>
      <c r="H81" t="s">
        <v>175</v>
      </c>
      <c r="I81" t="s">
        <v>176</v>
      </c>
      <c r="J81" t="s">
        <v>203</v>
      </c>
      <c r="K81" t="s">
        <v>173</v>
      </c>
      <c r="L81" t="s">
        <v>173</v>
      </c>
      <c r="M81">
        <v>40.5458</v>
      </c>
      <c r="N81" t="str">
        <f t="shared" si="6"/>
        <v>THB</v>
      </c>
      <c r="O81">
        <f>VLOOKUP(N81,'FX Rates'!$B$4:$M$67,3,FALSE)</f>
        <v>44.539000000000001</v>
      </c>
      <c r="P81">
        <f t="shared" si="5"/>
        <v>-3.9932000000000016</v>
      </c>
    </row>
    <row r="82" spans="1:16" x14ac:dyDescent="0.2">
      <c r="A82" t="s">
        <v>142</v>
      </c>
      <c r="B82">
        <v>2012</v>
      </c>
      <c r="C82" t="s">
        <v>232</v>
      </c>
      <c r="D82" t="s">
        <v>172</v>
      </c>
      <c r="E82" t="s">
        <v>173</v>
      </c>
      <c r="F82" t="s">
        <v>173</v>
      </c>
      <c r="G82" t="s">
        <v>230</v>
      </c>
      <c r="H82" t="s">
        <v>175</v>
      </c>
      <c r="I82" t="s">
        <v>176</v>
      </c>
      <c r="J82" t="s">
        <v>204</v>
      </c>
      <c r="K82" t="s">
        <v>173</v>
      </c>
      <c r="L82" t="s">
        <v>173</v>
      </c>
      <c r="M82">
        <v>7.6723999999999997</v>
      </c>
      <c r="N82" t="str">
        <f t="shared" si="6"/>
        <v>NOK</v>
      </c>
      <c r="O82">
        <f>VLOOKUP(N82,'FX Rates'!$B$4:$M$67,3,FALSE)</f>
        <v>8.4695999999999998</v>
      </c>
      <c r="P82">
        <f t="shared" si="5"/>
        <v>-0.79720000000000013</v>
      </c>
    </row>
    <row r="83" spans="1:16" x14ac:dyDescent="0.2">
      <c r="A83" t="s">
        <v>142</v>
      </c>
      <c r="B83">
        <v>2012</v>
      </c>
      <c r="C83" t="s">
        <v>232</v>
      </c>
      <c r="D83" t="s">
        <v>172</v>
      </c>
      <c r="E83" t="s">
        <v>173</v>
      </c>
      <c r="F83" t="s">
        <v>173</v>
      </c>
      <c r="G83" t="s">
        <v>230</v>
      </c>
      <c r="H83" t="s">
        <v>175</v>
      </c>
      <c r="I83" t="s">
        <v>176</v>
      </c>
      <c r="J83" t="s">
        <v>205</v>
      </c>
      <c r="K83" t="s">
        <v>173</v>
      </c>
      <c r="L83" t="s">
        <v>173</v>
      </c>
      <c r="M83">
        <v>8.8971999999999998</v>
      </c>
      <c r="N83" t="str">
        <f t="shared" si="6"/>
        <v>SEK</v>
      </c>
      <c r="O83">
        <f>VLOOKUP(N83,'FX Rates'!$B$4:$M$67,3,FALSE)</f>
        <v>8.8348999999999993</v>
      </c>
      <c r="P83">
        <f t="shared" si="5"/>
        <v>6.2300000000000466E-2</v>
      </c>
    </row>
    <row r="84" spans="1:16" x14ac:dyDescent="0.2">
      <c r="A84" t="s">
        <v>142</v>
      </c>
      <c r="B84">
        <v>2012</v>
      </c>
      <c r="C84" t="s">
        <v>232</v>
      </c>
      <c r="D84" t="s">
        <v>172</v>
      </c>
      <c r="E84" t="s">
        <v>173</v>
      </c>
      <c r="F84" t="s">
        <v>173</v>
      </c>
      <c r="G84" t="s">
        <v>230</v>
      </c>
      <c r="H84" t="s">
        <v>175</v>
      </c>
      <c r="I84" t="s">
        <v>176</v>
      </c>
      <c r="J84" t="s">
        <v>206</v>
      </c>
      <c r="K84" t="s">
        <v>173</v>
      </c>
      <c r="L84" t="s">
        <v>173</v>
      </c>
      <c r="M84">
        <v>25.578700000000001</v>
      </c>
      <c r="N84" t="str">
        <f t="shared" si="6"/>
        <v>UYU</v>
      </c>
      <c r="O84">
        <f>VLOOKUP(N84,'FX Rates'!$B$4:$M$67,3,FALSE)</f>
        <v>29.870100000000001</v>
      </c>
      <c r="P84">
        <f t="shared" si="5"/>
        <v>-4.2913999999999994</v>
      </c>
    </row>
    <row r="85" spans="1:16" x14ac:dyDescent="0.2">
      <c r="A85" t="s">
        <v>142</v>
      </c>
      <c r="B85">
        <v>2012</v>
      </c>
      <c r="C85" t="s">
        <v>232</v>
      </c>
      <c r="D85" t="s">
        <v>172</v>
      </c>
      <c r="E85" t="s">
        <v>173</v>
      </c>
      <c r="F85" t="s">
        <v>173</v>
      </c>
      <c r="G85" t="s">
        <v>230</v>
      </c>
      <c r="H85" t="s">
        <v>175</v>
      </c>
      <c r="I85" t="s">
        <v>176</v>
      </c>
      <c r="J85" t="s">
        <v>207</v>
      </c>
      <c r="K85" t="s">
        <v>173</v>
      </c>
      <c r="L85" t="s">
        <v>173</v>
      </c>
      <c r="M85">
        <v>50.961199999999998</v>
      </c>
      <c r="N85" t="str">
        <f t="shared" si="6"/>
        <v>DOP</v>
      </c>
      <c r="O85">
        <f>VLOOKUP(N85,'FX Rates'!$B$4:$M$67,3,FALSE)</f>
        <v>58.042000000000002</v>
      </c>
      <c r="P85">
        <f t="shared" si="5"/>
        <v>-7.0808000000000035</v>
      </c>
    </row>
    <row r="86" spans="1:16" x14ac:dyDescent="0.2">
      <c r="A86" t="s">
        <v>142</v>
      </c>
      <c r="B86">
        <v>2012</v>
      </c>
      <c r="C86" t="s">
        <v>232</v>
      </c>
      <c r="D86" t="s">
        <v>172</v>
      </c>
      <c r="E86" t="s">
        <v>173</v>
      </c>
      <c r="F86" t="s">
        <v>173</v>
      </c>
      <c r="G86" t="s">
        <v>230</v>
      </c>
      <c r="H86" t="s">
        <v>175</v>
      </c>
      <c r="I86" t="s">
        <v>176</v>
      </c>
      <c r="J86" t="s">
        <v>208</v>
      </c>
      <c r="K86" t="s">
        <v>173</v>
      </c>
      <c r="L86" t="s">
        <v>173</v>
      </c>
      <c r="M86">
        <v>10.139900000000001</v>
      </c>
      <c r="N86" t="str">
        <f t="shared" si="6"/>
        <v>GTQ</v>
      </c>
      <c r="O86">
        <f>VLOOKUP(N86,'FX Rates'!$B$4:$M$67,3,FALSE)</f>
        <v>10.535399999999999</v>
      </c>
      <c r="P86">
        <f t="shared" si="5"/>
        <v>-0.39549999999999841</v>
      </c>
    </row>
    <row r="87" spans="1:16" x14ac:dyDescent="0.2">
      <c r="A87" t="s">
        <v>142</v>
      </c>
      <c r="B87">
        <v>2012</v>
      </c>
      <c r="C87" t="s">
        <v>232</v>
      </c>
      <c r="D87" t="s">
        <v>172</v>
      </c>
      <c r="E87" t="s">
        <v>173</v>
      </c>
      <c r="F87" t="s">
        <v>173</v>
      </c>
      <c r="G87" t="s">
        <v>230</v>
      </c>
      <c r="H87" t="s">
        <v>175</v>
      </c>
      <c r="I87" t="s">
        <v>176</v>
      </c>
      <c r="J87" t="s">
        <v>209</v>
      </c>
      <c r="K87" t="s">
        <v>173</v>
      </c>
      <c r="L87" t="s">
        <v>173</v>
      </c>
      <c r="M87">
        <v>24.931100000000001</v>
      </c>
      <c r="N87" t="str">
        <f t="shared" si="6"/>
        <v>HNL</v>
      </c>
      <c r="O87">
        <f>VLOOKUP(N87,'FX Rates'!$B$4:$M$67,3,FALSE)</f>
        <v>26.976600000000001</v>
      </c>
      <c r="P87">
        <f t="shared" si="5"/>
        <v>-2.0455000000000005</v>
      </c>
    </row>
    <row r="88" spans="1:16" x14ac:dyDescent="0.2">
      <c r="A88" t="s">
        <v>142</v>
      </c>
      <c r="B88">
        <v>2012</v>
      </c>
      <c r="C88" t="s">
        <v>232</v>
      </c>
      <c r="D88" t="s">
        <v>172</v>
      </c>
      <c r="E88" t="s">
        <v>173</v>
      </c>
      <c r="F88" t="s">
        <v>173</v>
      </c>
      <c r="G88" t="s">
        <v>230</v>
      </c>
      <c r="H88" t="s">
        <v>175</v>
      </c>
      <c r="I88" t="s">
        <v>176</v>
      </c>
      <c r="J88" t="s">
        <v>210</v>
      </c>
      <c r="K88" t="s">
        <v>173</v>
      </c>
      <c r="L88" t="s">
        <v>173</v>
      </c>
      <c r="M88">
        <v>30.186599999999999</v>
      </c>
      <c r="N88" t="str">
        <f t="shared" si="6"/>
        <v>NIO</v>
      </c>
      <c r="O88">
        <f>VLOOKUP(N88,'FX Rates'!$B$4:$M$67,3,FALSE)</f>
        <v>34.566499999999998</v>
      </c>
      <c r="P88">
        <f t="shared" si="5"/>
        <v>-4.3798999999999992</v>
      </c>
    </row>
    <row r="89" spans="1:16" x14ac:dyDescent="0.2">
      <c r="A89" t="s">
        <v>142</v>
      </c>
      <c r="B89">
        <v>2012</v>
      </c>
      <c r="C89" t="s">
        <v>232</v>
      </c>
      <c r="D89" t="s">
        <v>172</v>
      </c>
      <c r="E89" t="s">
        <v>173</v>
      </c>
      <c r="F89" t="s">
        <v>173</v>
      </c>
      <c r="G89" t="s">
        <v>230</v>
      </c>
      <c r="H89" t="s">
        <v>175</v>
      </c>
      <c r="I89" t="s">
        <v>176</v>
      </c>
      <c r="J89" t="s">
        <v>211</v>
      </c>
      <c r="K89" t="s">
        <v>173</v>
      </c>
      <c r="L89" t="s">
        <v>173</v>
      </c>
      <c r="M89">
        <v>1.3084</v>
      </c>
      <c r="N89" t="str">
        <f t="shared" si="6"/>
        <v>PAB</v>
      </c>
      <c r="O89">
        <f>VLOOKUP(N89,'FX Rates'!$B$4:$M$67,3,FALSE)</f>
        <v>1.3485</v>
      </c>
      <c r="P89">
        <f t="shared" si="5"/>
        <v>-4.0100000000000025E-2</v>
      </c>
    </row>
    <row r="90" spans="1:16" x14ac:dyDescent="0.2">
      <c r="A90" t="s">
        <v>142</v>
      </c>
      <c r="B90">
        <v>2012</v>
      </c>
      <c r="C90" t="s">
        <v>232</v>
      </c>
      <c r="D90" t="s">
        <v>172</v>
      </c>
      <c r="E90" t="s">
        <v>173</v>
      </c>
      <c r="F90" t="s">
        <v>173</v>
      </c>
      <c r="G90" t="s">
        <v>230</v>
      </c>
      <c r="H90" t="s">
        <v>175</v>
      </c>
      <c r="I90" t="s">
        <v>176</v>
      </c>
      <c r="J90" t="s">
        <v>212</v>
      </c>
      <c r="K90" t="s">
        <v>173</v>
      </c>
      <c r="L90" t="s">
        <v>173</v>
      </c>
      <c r="M90">
        <v>11.4483</v>
      </c>
      <c r="N90" t="str">
        <f t="shared" si="6"/>
        <v>SVC</v>
      </c>
      <c r="O90">
        <f>VLOOKUP(N90,'FX Rates'!$B$4:$M$67,3,FALSE)</f>
        <v>11.856299999999999</v>
      </c>
      <c r="P90">
        <f t="shared" si="5"/>
        <v>-0.40799999999999947</v>
      </c>
    </row>
    <row r="91" spans="1:16" x14ac:dyDescent="0.2">
      <c r="A91" t="s">
        <v>142</v>
      </c>
      <c r="B91">
        <v>2012</v>
      </c>
      <c r="C91" t="s">
        <v>232</v>
      </c>
      <c r="D91" t="s">
        <v>172</v>
      </c>
      <c r="E91" t="s">
        <v>173</v>
      </c>
      <c r="F91" t="s">
        <v>173</v>
      </c>
      <c r="G91" t="s">
        <v>230</v>
      </c>
      <c r="H91" t="s">
        <v>175</v>
      </c>
      <c r="I91" t="s">
        <v>176</v>
      </c>
      <c r="J91" t="s">
        <v>213</v>
      </c>
      <c r="K91" t="s">
        <v>173</v>
      </c>
      <c r="L91" t="s">
        <v>173</v>
      </c>
      <c r="M91">
        <v>9.0570000000000004</v>
      </c>
      <c r="N91" t="str">
        <f t="shared" si="6"/>
        <v>BOB</v>
      </c>
      <c r="O91">
        <f>VLOOKUP(N91,'FX Rates'!$B$4:$M$67,3,FALSE)</f>
        <v>9.3186999999999998</v>
      </c>
      <c r="P91">
        <f t="shared" si="5"/>
        <v>-0.26169999999999938</v>
      </c>
    </row>
    <row r="92" spans="1:16" x14ac:dyDescent="0.2">
      <c r="A92" t="s">
        <v>142</v>
      </c>
      <c r="B92">
        <v>2012</v>
      </c>
      <c r="C92" t="s">
        <v>232</v>
      </c>
      <c r="D92" t="s">
        <v>172</v>
      </c>
      <c r="E92" t="s">
        <v>173</v>
      </c>
      <c r="F92" t="s">
        <v>173</v>
      </c>
      <c r="G92" t="s">
        <v>230</v>
      </c>
      <c r="H92" t="s">
        <v>175</v>
      </c>
      <c r="I92" t="s">
        <v>176</v>
      </c>
      <c r="J92" t="s">
        <v>214</v>
      </c>
      <c r="K92" t="s">
        <v>173</v>
      </c>
      <c r="L92" t="s">
        <v>173</v>
      </c>
      <c r="M92">
        <v>643.15</v>
      </c>
      <c r="N92" t="str">
        <f t="shared" si="6"/>
        <v>CLP</v>
      </c>
      <c r="O92">
        <f>VLOOKUP(N92,'FX Rates'!$B$4:$M$67,3,FALSE)</f>
        <v>748.91</v>
      </c>
      <c r="P92">
        <f t="shared" si="5"/>
        <v>-105.75999999999999</v>
      </c>
    </row>
    <row r="93" spans="1:16" x14ac:dyDescent="0.2">
      <c r="A93" t="s">
        <v>142</v>
      </c>
      <c r="B93">
        <v>2012</v>
      </c>
      <c r="C93" t="s">
        <v>232</v>
      </c>
      <c r="D93" t="s">
        <v>172</v>
      </c>
      <c r="E93" t="s">
        <v>173</v>
      </c>
      <c r="F93" t="s">
        <v>173</v>
      </c>
      <c r="G93" t="s">
        <v>230</v>
      </c>
      <c r="H93" t="s">
        <v>175</v>
      </c>
      <c r="I93" t="s">
        <v>176</v>
      </c>
      <c r="J93" t="s">
        <v>215</v>
      </c>
      <c r="K93" t="s">
        <v>173</v>
      </c>
      <c r="L93" t="s">
        <v>173</v>
      </c>
      <c r="M93">
        <v>2362.9699999999998</v>
      </c>
      <c r="N93" t="str">
        <f t="shared" si="6"/>
        <v>COP</v>
      </c>
      <c r="O93">
        <f>VLOOKUP(N93,'FX Rates'!$B$4:$M$67,3,FALSE)</f>
        <v>2718.55</v>
      </c>
      <c r="P93">
        <f t="shared" si="5"/>
        <v>-355.58000000000038</v>
      </c>
    </row>
    <row r="94" spans="1:16" x14ac:dyDescent="0.2">
      <c r="A94" t="s">
        <v>142</v>
      </c>
      <c r="B94">
        <v>2012</v>
      </c>
      <c r="C94" t="s">
        <v>232</v>
      </c>
      <c r="D94" t="s">
        <v>172</v>
      </c>
      <c r="E94" t="s">
        <v>173</v>
      </c>
      <c r="F94" t="s">
        <v>173</v>
      </c>
      <c r="G94" t="s">
        <v>230</v>
      </c>
      <c r="H94" t="s">
        <v>175</v>
      </c>
      <c r="I94" t="s">
        <v>176</v>
      </c>
      <c r="J94" t="s">
        <v>216</v>
      </c>
      <c r="K94" t="s">
        <v>173</v>
      </c>
      <c r="L94" t="s">
        <v>173</v>
      </c>
      <c r="M94">
        <v>17.065100000000001</v>
      </c>
      <c r="N94" t="str">
        <f t="shared" si="6"/>
        <v>MXN</v>
      </c>
      <c r="O94">
        <f>VLOOKUP(N94,'FX Rates'!$B$4:$M$67,3,FALSE)</f>
        <v>18.009699999999999</v>
      </c>
      <c r="P94">
        <f t="shared" si="5"/>
        <v>-0.94459999999999766</v>
      </c>
    </row>
    <row r="95" spans="1:16" x14ac:dyDescent="0.2">
      <c r="A95" t="s">
        <v>142</v>
      </c>
      <c r="B95">
        <v>2012</v>
      </c>
      <c r="C95" t="s">
        <v>232</v>
      </c>
      <c r="D95" t="s">
        <v>172</v>
      </c>
      <c r="E95" t="s">
        <v>173</v>
      </c>
      <c r="F95" t="s">
        <v>173</v>
      </c>
      <c r="G95" t="s">
        <v>230</v>
      </c>
      <c r="H95" t="s">
        <v>175</v>
      </c>
      <c r="I95" t="s">
        <v>176</v>
      </c>
      <c r="J95" t="s">
        <v>217</v>
      </c>
      <c r="K95" t="s">
        <v>173</v>
      </c>
      <c r="L95" t="s">
        <v>173</v>
      </c>
      <c r="M95">
        <v>3.5249000000000001</v>
      </c>
      <c r="N95" t="str">
        <f t="shared" si="6"/>
        <v>PEN</v>
      </c>
      <c r="O95">
        <f>VLOOKUP(N95,'FX Rates'!$B$4:$M$67,3,FALSE)</f>
        <v>3.8073999999999999</v>
      </c>
      <c r="P95">
        <f t="shared" si="5"/>
        <v>-0.28249999999999975</v>
      </c>
    </row>
    <row r="96" spans="1:16" x14ac:dyDescent="0.2">
      <c r="A96" t="s">
        <v>142</v>
      </c>
      <c r="B96">
        <v>2012</v>
      </c>
      <c r="C96" t="s">
        <v>232</v>
      </c>
      <c r="D96" t="s">
        <v>172</v>
      </c>
      <c r="E96" t="s">
        <v>173</v>
      </c>
      <c r="F96" t="s">
        <v>173</v>
      </c>
      <c r="G96" t="s">
        <v>230</v>
      </c>
      <c r="H96" t="s">
        <v>175</v>
      </c>
      <c r="I96" t="s">
        <v>176</v>
      </c>
      <c r="J96" t="s">
        <v>218</v>
      </c>
      <c r="K96" t="s">
        <v>173</v>
      </c>
      <c r="L96" t="s">
        <v>173</v>
      </c>
      <c r="M96">
        <v>6172.2619999999997</v>
      </c>
      <c r="N96" t="str">
        <f t="shared" si="6"/>
        <v>PYG</v>
      </c>
      <c r="O96">
        <f>VLOOKUP(N96,'FX Rates'!$B$4:$M$67,3,FALSE)</f>
        <v>6319.9157999999998</v>
      </c>
      <c r="P96">
        <f t="shared" si="5"/>
        <v>-147.65380000000005</v>
      </c>
    </row>
    <row r="97" spans="1:16" x14ac:dyDescent="0.2">
      <c r="A97" t="s">
        <v>142</v>
      </c>
      <c r="B97">
        <v>2012</v>
      </c>
      <c r="C97" t="s">
        <v>232</v>
      </c>
      <c r="D97" t="s">
        <v>172</v>
      </c>
      <c r="E97" t="s">
        <v>173</v>
      </c>
      <c r="F97" t="s">
        <v>173</v>
      </c>
      <c r="G97" t="s">
        <v>230</v>
      </c>
      <c r="H97" t="s">
        <v>175</v>
      </c>
      <c r="I97" t="s">
        <v>176</v>
      </c>
      <c r="J97" t="s">
        <v>219</v>
      </c>
      <c r="K97" t="s">
        <v>173</v>
      </c>
      <c r="L97" t="s">
        <v>173</v>
      </c>
      <c r="M97">
        <v>668.58</v>
      </c>
      <c r="N97" t="str">
        <f t="shared" si="6"/>
        <v>CRC</v>
      </c>
      <c r="O97">
        <f>VLOOKUP(N97,'FX Rates'!$B$4:$M$67,3,FALSE)</f>
        <v>691.14</v>
      </c>
      <c r="P97">
        <f t="shared" si="5"/>
        <v>-22.559999999999945</v>
      </c>
    </row>
    <row r="98" spans="1:16" x14ac:dyDescent="0.2">
      <c r="A98" t="s">
        <v>142</v>
      </c>
      <c r="B98">
        <v>2012</v>
      </c>
      <c r="C98" t="s">
        <v>232</v>
      </c>
      <c r="D98" t="s">
        <v>172</v>
      </c>
      <c r="E98" t="s">
        <v>173</v>
      </c>
      <c r="F98" t="s">
        <v>173</v>
      </c>
      <c r="G98" t="s">
        <v>230</v>
      </c>
      <c r="H98" t="s">
        <v>175</v>
      </c>
      <c r="I98" t="s">
        <v>176</v>
      </c>
      <c r="J98" t="s">
        <v>220</v>
      </c>
      <c r="K98" t="s">
        <v>173</v>
      </c>
      <c r="L98" t="s">
        <v>173</v>
      </c>
      <c r="M98">
        <v>3.9754</v>
      </c>
      <c r="N98" t="str">
        <f t="shared" si="6"/>
        <v>MYR</v>
      </c>
      <c r="O98">
        <f>VLOOKUP(N98,'FX Rates'!$B$4:$M$67,3,FALSE)</f>
        <v>4.5153999999999996</v>
      </c>
      <c r="P98">
        <f t="shared" ref="P98:P107" si="7">M98-O98</f>
        <v>-0.53999999999999959</v>
      </c>
    </row>
    <row r="99" spans="1:16" x14ac:dyDescent="0.2">
      <c r="A99" t="s">
        <v>142</v>
      </c>
      <c r="B99">
        <v>2012</v>
      </c>
      <c r="C99" t="s">
        <v>232</v>
      </c>
      <c r="D99" t="s">
        <v>172</v>
      </c>
      <c r="E99" t="s">
        <v>173</v>
      </c>
      <c r="F99" t="s">
        <v>173</v>
      </c>
      <c r="G99" t="s">
        <v>230</v>
      </c>
      <c r="H99" t="s">
        <v>175</v>
      </c>
      <c r="I99" t="s">
        <v>176</v>
      </c>
      <c r="J99" t="s">
        <v>221</v>
      </c>
      <c r="K99" t="s">
        <v>173</v>
      </c>
      <c r="L99" t="s">
        <v>173</v>
      </c>
      <c r="M99">
        <v>64.783000000000001</v>
      </c>
      <c r="N99" t="str">
        <f t="shared" si="6"/>
        <v>INR</v>
      </c>
      <c r="O99">
        <f>VLOOKUP(N99,'FX Rates'!$B$4:$M$67,3,FALSE)</f>
        <v>84.304000000000002</v>
      </c>
      <c r="P99">
        <f t="shared" si="7"/>
        <v>-19.521000000000001</v>
      </c>
    </row>
    <row r="100" spans="1:16" x14ac:dyDescent="0.2">
      <c r="A100" t="s">
        <v>142</v>
      </c>
      <c r="B100">
        <v>2012</v>
      </c>
      <c r="C100" t="s">
        <v>232</v>
      </c>
      <c r="D100" t="s">
        <v>172</v>
      </c>
      <c r="E100" t="s">
        <v>173</v>
      </c>
      <c r="F100" t="s">
        <v>173</v>
      </c>
      <c r="G100" t="s">
        <v>230</v>
      </c>
      <c r="H100" t="s">
        <v>175</v>
      </c>
      <c r="I100" t="s">
        <v>176</v>
      </c>
      <c r="J100" t="s">
        <v>222</v>
      </c>
      <c r="K100" t="s">
        <v>173</v>
      </c>
      <c r="L100" t="s">
        <v>173</v>
      </c>
      <c r="M100">
        <v>11781.92</v>
      </c>
      <c r="N100" t="str">
        <f t="shared" si="6"/>
        <v>IDR</v>
      </c>
      <c r="O100">
        <f>VLOOKUP(N100,'FX Rates'!$B$4:$M$67,3,FALSE)</f>
        <v>16428.64</v>
      </c>
      <c r="P100">
        <f t="shared" si="7"/>
        <v>-4646.7199999999993</v>
      </c>
    </row>
    <row r="101" spans="1:16" x14ac:dyDescent="0.2">
      <c r="A101" t="s">
        <v>142</v>
      </c>
      <c r="B101">
        <v>2012</v>
      </c>
      <c r="C101" t="s">
        <v>232</v>
      </c>
      <c r="D101" t="s">
        <v>172</v>
      </c>
      <c r="E101" t="s">
        <v>173</v>
      </c>
      <c r="F101" t="s">
        <v>173</v>
      </c>
      <c r="G101" t="s">
        <v>230</v>
      </c>
      <c r="H101" t="s">
        <v>175</v>
      </c>
      <c r="I101" t="s">
        <v>176</v>
      </c>
      <c r="J101" t="s">
        <v>223</v>
      </c>
      <c r="K101" t="s">
        <v>173</v>
      </c>
      <c r="L101" t="s">
        <v>173</v>
      </c>
      <c r="M101">
        <v>38.761899999999997</v>
      </c>
      <c r="N101" t="str">
        <f t="shared" si="6"/>
        <v>TWD</v>
      </c>
      <c r="O101">
        <f>VLOOKUP(N101,'FX Rates'!$B$4:$M$67,3,FALSE)</f>
        <v>40.921300000000002</v>
      </c>
      <c r="P101">
        <f t="shared" si="7"/>
        <v>-2.1594000000000051</v>
      </c>
    </row>
    <row r="102" spans="1:16" x14ac:dyDescent="0.2">
      <c r="A102" t="s">
        <v>142</v>
      </c>
      <c r="B102">
        <v>2012</v>
      </c>
      <c r="C102" t="s">
        <v>232</v>
      </c>
      <c r="D102" t="s">
        <v>172</v>
      </c>
      <c r="E102" t="s">
        <v>173</v>
      </c>
      <c r="F102" t="s">
        <v>173</v>
      </c>
      <c r="G102" t="s">
        <v>230</v>
      </c>
      <c r="H102" t="s">
        <v>175</v>
      </c>
      <c r="I102" t="s">
        <v>176</v>
      </c>
      <c r="J102" t="s">
        <v>224</v>
      </c>
      <c r="K102" t="s">
        <v>173</v>
      </c>
      <c r="L102" t="s">
        <v>173</v>
      </c>
      <c r="M102">
        <v>194.54</v>
      </c>
      <c r="N102" t="str">
        <f t="shared" si="6"/>
        <v>KZT</v>
      </c>
      <c r="O102">
        <f>VLOOKUP(N102,'FX Rates'!$B$4:$M$67,3,FALSE)</f>
        <v>209.71</v>
      </c>
      <c r="P102">
        <f t="shared" si="7"/>
        <v>-15.170000000000016</v>
      </c>
    </row>
    <row r="103" spans="1:16" x14ac:dyDescent="0.2">
      <c r="A103" t="s">
        <v>142</v>
      </c>
      <c r="B103">
        <v>2012</v>
      </c>
      <c r="C103" t="s">
        <v>232</v>
      </c>
      <c r="D103" t="s">
        <v>172</v>
      </c>
      <c r="E103" t="s">
        <v>173</v>
      </c>
      <c r="F103" t="s">
        <v>173</v>
      </c>
      <c r="G103" t="s">
        <v>230</v>
      </c>
      <c r="H103" t="s">
        <v>175</v>
      </c>
      <c r="I103" t="s">
        <v>176</v>
      </c>
      <c r="J103" t="s">
        <v>225</v>
      </c>
      <c r="K103" t="s">
        <v>173</v>
      </c>
      <c r="L103" t="s">
        <v>173</v>
      </c>
      <c r="M103">
        <v>3.4527000000000001</v>
      </c>
      <c r="N103" t="str">
        <f t="shared" si="6"/>
        <v>LTL</v>
      </c>
      <c r="O103">
        <f>VLOOKUP(N103,'FX Rates'!$B$4:$M$67,3,FALSE)</f>
        <v>3.4518</v>
      </c>
      <c r="P103">
        <f t="shared" si="7"/>
        <v>9.0000000000012292E-4</v>
      </c>
    </row>
    <row r="104" spans="1:16" x14ac:dyDescent="0.2">
      <c r="A104" t="s">
        <v>142</v>
      </c>
      <c r="B104">
        <v>2012</v>
      </c>
      <c r="C104" t="s">
        <v>232</v>
      </c>
      <c r="D104" t="s">
        <v>172</v>
      </c>
      <c r="E104" t="s">
        <v>173</v>
      </c>
      <c r="F104" t="s">
        <v>173</v>
      </c>
      <c r="G104" t="s">
        <v>230</v>
      </c>
      <c r="H104" t="s">
        <v>175</v>
      </c>
      <c r="I104" t="s">
        <v>176</v>
      </c>
      <c r="J104" t="s">
        <v>226</v>
      </c>
      <c r="K104" t="s">
        <v>173</v>
      </c>
      <c r="L104" t="s">
        <v>173</v>
      </c>
      <c r="M104">
        <v>0.69910000000000005</v>
      </c>
      <c r="N104" t="str">
        <f t="shared" si="6"/>
        <v>LVL</v>
      </c>
      <c r="O104">
        <f>VLOOKUP(N104,'FX Rates'!$B$4:$M$67,3,FALSE)</f>
        <v>0.70279999999999998</v>
      </c>
      <c r="P104">
        <f t="shared" si="7"/>
        <v>-3.6999999999999256E-3</v>
      </c>
    </row>
    <row r="105" spans="1:16" x14ac:dyDescent="0.2">
      <c r="A105" t="s">
        <v>142</v>
      </c>
      <c r="B105">
        <v>2012</v>
      </c>
      <c r="C105" t="s">
        <v>232</v>
      </c>
      <c r="D105" t="s">
        <v>172</v>
      </c>
      <c r="E105" t="s">
        <v>173</v>
      </c>
      <c r="F105" t="s">
        <v>173</v>
      </c>
      <c r="G105" t="s">
        <v>230</v>
      </c>
      <c r="H105" t="s">
        <v>175</v>
      </c>
      <c r="I105" t="s">
        <v>176</v>
      </c>
      <c r="J105" t="s">
        <v>227</v>
      </c>
      <c r="K105" t="s">
        <v>173</v>
      </c>
      <c r="L105" t="s">
        <v>173</v>
      </c>
      <c r="M105">
        <v>105.9029</v>
      </c>
      <c r="N105" t="str">
        <f>RIGHT(J105,3)</f>
        <v>RSD</v>
      </c>
      <c r="O105">
        <f>VLOOKUP(N105,'FX Rates'!$B$4:$M$67,3,FALSE)</f>
        <v>115.90860000000001</v>
      </c>
      <c r="P105">
        <f t="shared" si="7"/>
        <v>-10.005700000000004</v>
      </c>
    </row>
    <row r="106" spans="1:16" x14ac:dyDescent="0.2">
      <c r="A106" t="s">
        <v>142</v>
      </c>
      <c r="B106">
        <v>2012</v>
      </c>
      <c r="C106" t="s">
        <v>232</v>
      </c>
      <c r="D106" t="s">
        <v>172</v>
      </c>
      <c r="E106" t="s">
        <v>173</v>
      </c>
      <c r="F106" t="s">
        <v>173</v>
      </c>
      <c r="G106" t="s">
        <v>230</v>
      </c>
      <c r="H106" t="s">
        <v>175</v>
      </c>
      <c r="I106" t="s">
        <v>176</v>
      </c>
      <c r="J106" t="s">
        <v>228</v>
      </c>
      <c r="K106" t="s">
        <v>173</v>
      </c>
      <c r="L106" t="s">
        <v>173</v>
      </c>
      <c r="M106">
        <v>1.5828</v>
      </c>
      <c r="N106" t="str">
        <f>RIGHT(J106,3)</f>
        <v>NZD</v>
      </c>
      <c r="O106">
        <f>VLOOKUP(N106,'FX Rates'!$B$4:$M$67,3,FALSE)</f>
        <v>1.6680999999999999</v>
      </c>
      <c r="P106">
        <f t="shared" si="7"/>
        <v>-8.5299999999999931E-2</v>
      </c>
    </row>
    <row r="107" spans="1:16" x14ac:dyDescent="0.2">
      <c r="A107" t="s">
        <v>142</v>
      </c>
      <c r="B107">
        <v>2012</v>
      </c>
      <c r="C107" t="s">
        <v>232</v>
      </c>
      <c r="D107" t="s">
        <v>172</v>
      </c>
      <c r="E107" t="s">
        <v>173</v>
      </c>
      <c r="F107" t="s">
        <v>173</v>
      </c>
      <c r="G107" t="s">
        <v>230</v>
      </c>
      <c r="H107" t="s">
        <v>175</v>
      </c>
      <c r="I107" t="s">
        <v>176</v>
      </c>
      <c r="J107" t="s">
        <v>229</v>
      </c>
      <c r="K107" t="s">
        <v>173</v>
      </c>
      <c r="L107" t="s">
        <v>173</v>
      </c>
      <c r="M107">
        <v>56.030299999999997</v>
      </c>
      <c r="N107" t="str">
        <f>RIGHT(J107,3)</f>
        <v>PHP</v>
      </c>
      <c r="O107">
        <f>VLOOKUP(N107,'FX Rates'!$B$4:$M$67,3,FALSE)</f>
        <v>61.142299999999999</v>
      </c>
      <c r="P107">
        <f t="shared" si="7"/>
        <v>-5.1120000000000019</v>
      </c>
    </row>
  </sheetData>
  <phoneticPr fontId="2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35"/>
  <sheetViews>
    <sheetView showGridLines="0" tabSelected="1" view="pageBreakPreview" zoomScale="70" zoomScaleNormal="85" zoomScaleSheetLayoutView="75" workbookViewId="0">
      <pane xSplit="2" topLeftCell="C1" activePane="topRight" state="frozen"/>
      <selection activeCell="L6" sqref="L6"/>
      <selection pane="topRight" activeCell="G22" sqref="G22"/>
    </sheetView>
  </sheetViews>
  <sheetFormatPr defaultRowHeight="12.75" x14ac:dyDescent="0.2"/>
  <cols>
    <col min="1" max="1" width="22.140625" customWidth="1"/>
    <col min="2" max="2" width="10.5703125" customWidth="1"/>
    <col min="3" max="3" width="16" customWidth="1"/>
    <col min="4" max="4" width="12.42578125" customWidth="1"/>
    <col min="5" max="5" width="19.28515625" style="108" bestFit="1" customWidth="1"/>
    <col min="6" max="6" width="17.5703125" style="108" customWidth="1"/>
    <col min="7" max="7" width="20" style="46" customWidth="1"/>
    <col min="8" max="8" width="14" style="46" customWidth="1"/>
    <col min="9" max="9" width="14.28515625" style="46" bestFit="1" customWidth="1"/>
    <col min="10" max="10" width="13" style="46" customWidth="1"/>
    <col min="11" max="11" width="14.28515625" style="46" bestFit="1" customWidth="1"/>
    <col min="12" max="12" width="13.42578125" style="46" customWidth="1"/>
    <col min="13" max="13" width="14.42578125" style="46" bestFit="1" customWidth="1"/>
    <col min="16" max="16" width="11" bestFit="1" customWidth="1"/>
  </cols>
  <sheetData>
    <row r="1" spans="1:15" ht="13.5" thickBot="1" x14ac:dyDescent="0.25">
      <c r="A1" s="40" t="s">
        <v>235</v>
      </c>
      <c r="B1" s="18"/>
      <c r="C1" s="45">
        <v>12</v>
      </c>
      <c r="D1" s="34">
        <v>1</v>
      </c>
      <c r="E1" s="103">
        <v>2</v>
      </c>
      <c r="F1" s="103">
        <v>3</v>
      </c>
      <c r="G1" s="46">
        <v>4</v>
      </c>
      <c r="H1" s="52"/>
      <c r="I1" s="52"/>
      <c r="J1" s="52"/>
      <c r="K1" s="52"/>
      <c r="L1" s="52"/>
      <c r="M1" s="52"/>
    </row>
    <row r="2" spans="1:15" ht="16.5" thickBot="1" x14ac:dyDescent="0.3">
      <c r="A2" s="29" t="s">
        <v>36</v>
      </c>
      <c r="B2" s="18"/>
      <c r="C2" s="32"/>
      <c r="D2" s="34"/>
      <c r="E2" s="112"/>
      <c r="F2" s="112"/>
      <c r="G2" s="112"/>
    </row>
    <row r="3" spans="1:15" ht="15" customHeight="1" thickBot="1" x14ac:dyDescent="0.25">
      <c r="A3" s="30" t="s">
        <v>23</v>
      </c>
      <c r="B3" s="31" t="s">
        <v>21</v>
      </c>
      <c r="C3" s="40" t="s">
        <v>239</v>
      </c>
      <c r="D3" s="44" t="s">
        <v>240</v>
      </c>
      <c r="E3" s="104" t="s">
        <v>241</v>
      </c>
      <c r="F3" s="104" t="s">
        <v>243</v>
      </c>
      <c r="G3" s="104" t="s">
        <v>250</v>
      </c>
      <c r="H3" s="53"/>
      <c r="I3" s="53"/>
      <c r="J3" s="53"/>
      <c r="K3" s="53"/>
      <c r="L3" s="53"/>
      <c r="M3" s="53"/>
    </row>
    <row r="4" spans="1:15" x14ac:dyDescent="0.2">
      <c r="A4" s="20" t="s">
        <v>24</v>
      </c>
      <c r="B4" s="35" t="s">
        <v>0</v>
      </c>
      <c r="C4" s="60">
        <v>8.9593000000000007</v>
      </c>
      <c r="D4" s="102">
        <v>10.815099999999999</v>
      </c>
      <c r="E4" s="109">
        <v>10.863199999999999</v>
      </c>
      <c r="F4" s="114">
        <v>11.0176</v>
      </c>
      <c r="G4" s="54">
        <v>11.097</v>
      </c>
      <c r="H4" s="55"/>
      <c r="I4" s="56"/>
      <c r="J4" s="57"/>
      <c r="K4" s="58"/>
      <c r="L4" s="59"/>
      <c r="M4" s="60"/>
    </row>
    <row r="5" spans="1:15" x14ac:dyDescent="0.2">
      <c r="A5" s="2" t="s">
        <v>43</v>
      </c>
      <c r="B5" s="36" t="s">
        <v>1</v>
      </c>
      <c r="C5" s="60">
        <v>1.54108</v>
      </c>
      <c r="D5" s="102">
        <v>1.5405</v>
      </c>
      <c r="E5" s="109">
        <v>1.5459800000000001</v>
      </c>
      <c r="F5" s="102">
        <v>1.4862299999999999</v>
      </c>
      <c r="G5" s="54">
        <v>1.49329</v>
      </c>
      <c r="H5" s="55"/>
      <c r="I5" s="56"/>
      <c r="J5" s="57"/>
      <c r="K5" s="58"/>
      <c r="L5" s="59"/>
      <c r="M5" s="60"/>
    </row>
    <row r="6" spans="1:15" x14ac:dyDescent="0.2">
      <c r="A6" s="2" t="s">
        <v>104</v>
      </c>
      <c r="B6" s="36" t="s">
        <v>105</v>
      </c>
      <c r="C6" s="60">
        <v>0.5181</v>
      </c>
      <c r="D6" s="102">
        <v>0.50849999999999995</v>
      </c>
      <c r="E6" s="109">
        <v>0.52029999999999998</v>
      </c>
      <c r="F6" s="102">
        <v>0.51910000000000001</v>
      </c>
      <c r="G6" s="54">
        <v>0.52280000000000004</v>
      </c>
      <c r="H6" s="55"/>
      <c r="I6" s="56"/>
      <c r="J6" s="57"/>
      <c r="K6" s="58"/>
      <c r="L6" s="59"/>
      <c r="M6" s="60"/>
    </row>
    <row r="7" spans="1:15" x14ac:dyDescent="0.2">
      <c r="A7" s="2" t="s">
        <v>48</v>
      </c>
      <c r="B7" s="36" t="s">
        <v>49</v>
      </c>
      <c r="C7" s="60">
        <v>9.4957999999999991</v>
      </c>
      <c r="D7" s="102">
        <v>9.3186999999999998</v>
      </c>
      <c r="E7" s="109">
        <v>9.5166000000000004</v>
      </c>
      <c r="F7" s="102">
        <v>9.4945000000000004</v>
      </c>
      <c r="G7" s="54">
        <v>9.5755999999999997</v>
      </c>
      <c r="H7" s="55"/>
      <c r="I7" s="56"/>
      <c r="J7" s="57"/>
      <c r="K7" s="58"/>
      <c r="L7" s="59"/>
      <c r="M7" s="60"/>
    </row>
    <row r="8" spans="1:15" x14ac:dyDescent="0.2">
      <c r="A8" s="2" t="s">
        <v>50</v>
      </c>
      <c r="B8" s="36" t="s">
        <v>51</v>
      </c>
      <c r="C8" s="60">
        <v>3.2477</v>
      </c>
      <c r="D8" s="102">
        <v>3.2536999999999998</v>
      </c>
      <c r="E8" s="109">
        <v>3.2355999999999998</v>
      </c>
      <c r="F8" s="102">
        <v>3.1280000000000001</v>
      </c>
      <c r="G8" s="54">
        <v>3.0952999999999999</v>
      </c>
      <c r="H8" s="55"/>
      <c r="I8" s="56"/>
      <c r="J8" s="57"/>
      <c r="K8" s="58"/>
      <c r="L8" s="59"/>
      <c r="M8" s="60"/>
    </row>
    <row r="9" spans="1:15" x14ac:dyDescent="0.2">
      <c r="A9" s="2" t="s">
        <v>33</v>
      </c>
      <c r="B9" s="36" t="s">
        <v>2</v>
      </c>
      <c r="C9" s="60">
        <v>0.83064000000000004</v>
      </c>
      <c r="D9" s="102">
        <v>0.82064000000000004</v>
      </c>
      <c r="E9" s="109">
        <v>0.82445999999999997</v>
      </c>
      <c r="F9" s="102">
        <v>0.82633999999999996</v>
      </c>
      <c r="G9" s="54">
        <v>0.82181999999999999</v>
      </c>
      <c r="H9" s="55"/>
      <c r="I9" s="56"/>
      <c r="J9" s="57"/>
      <c r="K9" s="58"/>
      <c r="L9" s="59"/>
      <c r="M9" s="60"/>
    </row>
    <row r="10" spans="1:15" x14ac:dyDescent="0.2">
      <c r="A10" s="2" t="s">
        <v>45</v>
      </c>
      <c r="B10" s="36" t="s">
        <v>3</v>
      </c>
      <c r="C10" s="51">
        <v>1.95583</v>
      </c>
      <c r="D10" s="98">
        <v>1.95583</v>
      </c>
      <c r="E10" s="110">
        <v>1.95583</v>
      </c>
      <c r="F10" s="115">
        <v>1.9558</v>
      </c>
      <c r="G10" s="61">
        <v>1.95583</v>
      </c>
      <c r="H10" s="61"/>
      <c r="I10" s="61"/>
      <c r="J10" s="61"/>
      <c r="K10" s="61"/>
      <c r="L10" s="61"/>
      <c r="M10" s="61"/>
    </row>
    <row r="11" spans="1:15" x14ac:dyDescent="0.2">
      <c r="A11" s="22" t="s">
        <v>167</v>
      </c>
      <c r="B11" s="37" t="s">
        <v>168</v>
      </c>
      <c r="C11" s="60">
        <v>1.4595400000000001</v>
      </c>
      <c r="D11" s="102">
        <v>1.50075</v>
      </c>
      <c r="E11" s="109">
        <v>1.5270600000000001</v>
      </c>
      <c r="F11" s="102">
        <v>1.52145</v>
      </c>
      <c r="G11" s="62">
        <v>1.5202100000000001</v>
      </c>
      <c r="H11" s="63"/>
      <c r="I11" s="64"/>
      <c r="J11" s="65"/>
      <c r="K11" s="66"/>
      <c r="L11" s="67"/>
      <c r="M11" s="60"/>
    </row>
    <row r="12" spans="1:15" x14ac:dyDescent="0.2">
      <c r="A12" s="2" t="s">
        <v>70</v>
      </c>
      <c r="B12" s="36" t="s">
        <v>52</v>
      </c>
      <c r="C12" s="60">
        <v>722.08</v>
      </c>
      <c r="D12" s="102">
        <v>748.91</v>
      </c>
      <c r="E12" s="109">
        <v>771.5</v>
      </c>
      <c r="F12" s="102">
        <v>755.25</v>
      </c>
      <c r="G12" s="62">
        <v>782.25</v>
      </c>
      <c r="H12" s="63"/>
      <c r="I12" s="64"/>
      <c r="J12" s="65"/>
      <c r="K12" s="66"/>
      <c r="L12" s="67"/>
      <c r="M12" s="60"/>
    </row>
    <row r="13" spans="1:15" x14ac:dyDescent="0.2">
      <c r="A13" s="2" t="s">
        <v>37</v>
      </c>
      <c r="B13" s="36" t="s">
        <v>4</v>
      </c>
      <c r="C13" s="60">
        <v>8.3224999999999998</v>
      </c>
      <c r="D13" s="102">
        <v>8.1745000000000001</v>
      </c>
      <c r="E13" s="109">
        <v>8.4840999999999998</v>
      </c>
      <c r="F13" s="102">
        <v>8.5621000000000009</v>
      </c>
      <c r="G13" s="62">
        <v>8.6808999999999994</v>
      </c>
      <c r="H13" s="63"/>
      <c r="I13" s="64"/>
      <c r="J13" s="65"/>
      <c r="K13" s="66"/>
      <c r="L13" s="67"/>
      <c r="M13" s="60"/>
    </row>
    <row r="14" spans="1:15" x14ac:dyDescent="0.2">
      <c r="A14" s="2" t="s">
        <v>53</v>
      </c>
      <c r="B14" s="36" t="s">
        <v>54</v>
      </c>
      <c r="C14" s="60">
        <v>2645.36</v>
      </c>
      <c r="D14" s="102">
        <v>2718.55</v>
      </c>
      <c r="E14" s="109">
        <v>2823.79</v>
      </c>
      <c r="F14" s="102">
        <v>2715.25</v>
      </c>
      <c r="G14" s="62">
        <v>2685.59</v>
      </c>
      <c r="H14" s="63"/>
      <c r="I14" s="64"/>
      <c r="J14" s="65"/>
      <c r="K14" s="66"/>
      <c r="L14" s="67"/>
      <c r="M14" s="60"/>
    </row>
    <row r="15" spans="1:15" x14ac:dyDescent="0.2">
      <c r="A15" s="2" t="s">
        <v>66</v>
      </c>
      <c r="B15" s="36" t="s">
        <v>67</v>
      </c>
      <c r="C15" s="60">
        <v>689.04</v>
      </c>
      <c r="D15" s="102">
        <v>691.14</v>
      </c>
      <c r="E15" s="109">
        <v>699.9</v>
      </c>
      <c r="F15" s="102">
        <v>751.79</v>
      </c>
      <c r="G15" s="62">
        <v>760.48</v>
      </c>
      <c r="H15" s="63"/>
      <c r="I15" s="64"/>
      <c r="J15" s="65"/>
      <c r="K15" s="66"/>
      <c r="L15" s="67"/>
      <c r="M15" s="60"/>
    </row>
    <row r="16" spans="1:15" x14ac:dyDescent="0.2">
      <c r="A16" s="2" t="s">
        <v>42</v>
      </c>
      <c r="B16" s="36" t="s">
        <v>5</v>
      </c>
      <c r="C16" s="60">
        <v>7.6376429999999997</v>
      </c>
      <c r="D16" s="102">
        <v>7.6524999999999999</v>
      </c>
      <c r="E16" s="109">
        <v>7.6517999999999997</v>
      </c>
      <c r="F16" s="102">
        <v>7.6475</v>
      </c>
      <c r="G16" s="62">
        <v>7.6058000000000003</v>
      </c>
      <c r="H16" s="63"/>
      <c r="I16" s="64"/>
      <c r="J16" s="65"/>
      <c r="K16" s="66"/>
      <c r="L16" s="67"/>
      <c r="M16" s="60"/>
      <c r="O16" t="s">
        <v>237</v>
      </c>
    </row>
    <row r="17" spans="1:16" x14ac:dyDescent="0.2">
      <c r="A17" s="2" t="s">
        <v>35</v>
      </c>
      <c r="B17" s="36" t="s">
        <v>6</v>
      </c>
      <c r="C17" s="51">
        <v>27.425000000000001</v>
      </c>
      <c r="D17" s="102">
        <v>27.513000000000002</v>
      </c>
      <c r="E17" s="109">
        <v>27.329000000000001</v>
      </c>
      <c r="F17" s="102">
        <v>27.451000000000001</v>
      </c>
      <c r="G17" s="62">
        <v>27.45</v>
      </c>
      <c r="H17" s="63"/>
      <c r="I17" s="64"/>
      <c r="J17" s="65"/>
      <c r="K17" s="66"/>
      <c r="L17" s="67"/>
      <c r="M17" s="60"/>
      <c r="O17" t="s">
        <v>237</v>
      </c>
    </row>
    <row r="18" spans="1:16" x14ac:dyDescent="0.2">
      <c r="A18" s="2" t="s">
        <v>34</v>
      </c>
      <c r="B18" s="36" t="s">
        <v>7</v>
      </c>
      <c r="C18" s="60">
        <v>7.4607000000000001</v>
      </c>
      <c r="D18" s="102">
        <v>7.4614000000000003</v>
      </c>
      <c r="E18" s="109">
        <v>7.4626000000000001</v>
      </c>
      <c r="F18" s="102">
        <v>7.4658999999999995</v>
      </c>
      <c r="G18" s="62">
        <v>7.4641999999999999</v>
      </c>
      <c r="H18" s="63"/>
      <c r="I18" s="64"/>
      <c r="J18" s="65"/>
      <c r="K18" s="66"/>
      <c r="L18" s="67"/>
      <c r="M18" s="60"/>
    </row>
    <row r="19" spans="1:16" x14ac:dyDescent="0.2">
      <c r="A19" s="2" t="s">
        <v>77</v>
      </c>
      <c r="B19" s="36" t="s">
        <v>71</v>
      </c>
      <c r="C19" s="60">
        <v>58.678800000000003</v>
      </c>
      <c r="D19" s="102">
        <v>58.042000000000002</v>
      </c>
      <c r="E19" s="109">
        <v>59.6004</v>
      </c>
      <c r="F19" s="102">
        <v>59.401400000000002</v>
      </c>
      <c r="G19" s="62">
        <v>59.988</v>
      </c>
      <c r="H19" s="63"/>
      <c r="I19" s="64"/>
      <c r="J19" s="65"/>
      <c r="K19" s="66"/>
      <c r="L19" s="67"/>
      <c r="M19" s="60"/>
    </row>
    <row r="20" spans="1:16" x14ac:dyDescent="0.2">
      <c r="A20" s="2" t="s">
        <v>97</v>
      </c>
      <c r="B20" s="36" t="s">
        <v>94</v>
      </c>
      <c r="C20" s="60">
        <v>9.5581999999999994</v>
      </c>
      <c r="D20" s="102">
        <v>9.3905999999999992</v>
      </c>
      <c r="E20" s="109">
        <v>9.6117000000000008</v>
      </c>
      <c r="F20" s="102">
        <v>9.5951000000000004</v>
      </c>
      <c r="G20" s="62">
        <v>9.7134</v>
      </c>
      <c r="H20" s="63"/>
      <c r="I20" s="64"/>
      <c r="J20" s="65"/>
      <c r="K20" s="66"/>
      <c r="L20" s="67"/>
      <c r="M20" s="60"/>
    </row>
    <row r="21" spans="1:16" x14ac:dyDescent="0.2">
      <c r="A21" s="2" t="s">
        <v>78</v>
      </c>
      <c r="B21" s="36" t="s">
        <v>72</v>
      </c>
      <c r="C21" s="60">
        <v>12.0243</v>
      </c>
      <c r="D21" s="102">
        <v>11.856299999999999</v>
      </c>
      <c r="E21" s="109">
        <v>12.0763</v>
      </c>
      <c r="F21" s="102">
        <v>12.048299999999999</v>
      </c>
      <c r="G21" s="62">
        <v>12.1335</v>
      </c>
      <c r="H21" s="63"/>
      <c r="I21" s="64"/>
      <c r="J21" s="65"/>
      <c r="K21" s="66"/>
      <c r="L21" s="67"/>
      <c r="M21" s="60"/>
    </row>
    <row r="22" spans="1:16" x14ac:dyDescent="0.2">
      <c r="A22" s="2" t="s">
        <v>121</v>
      </c>
      <c r="B22" s="36" t="s">
        <v>122</v>
      </c>
      <c r="C22" s="74" t="s">
        <v>169</v>
      </c>
      <c r="D22" s="99" t="s">
        <v>169</v>
      </c>
      <c r="E22" s="111" t="s">
        <v>169</v>
      </c>
      <c r="F22" s="99" t="s">
        <v>169</v>
      </c>
      <c r="G22" s="68" t="s">
        <v>169</v>
      </c>
      <c r="H22" s="69"/>
      <c r="I22" s="70"/>
      <c r="J22" s="71"/>
      <c r="K22" s="72"/>
      <c r="L22" s="73"/>
      <c r="M22" s="74"/>
    </row>
    <row r="23" spans="1:16" x14ac:dyDescent="0.2">
      <c r="A23" s="2" t="s">
        <v>79</v>
      </c>
      <c r="B23" s="36" t="s">
        <v>73</v>
      </c>
      <c r="C23" s="60">
        <v>10.777200000000001</v>
      </c>
      <c r="D23" s="102">
        <v>10.535399999999999</v>
      </c>
      <c r="E23" s="109">
        <v>10.69</v>
      </c>
      <c r="F23" s="102">
        <v>10.6431</v>
      </c>
      <c r="G23" s="62">
        <v>10.7142</v>
      </c>
      <c r="H23" s="63"/>
      <c r="I23" s="64"/>
      <c r="J23" s="65"/>
      <c r="K23" s="66"/>
      <c r="L23" s="67"/>
      <c r="M23" s="60"/>
    </row>
    <row r="24" spans="1:16" x14ac:dyDescent="0.2">
      <c r="A24" s="2" t="s">
        <v>32</v>
      </c>
      <c r="B24" s="36" t="s">
        <v>8</v>
      </c>
      <c r="C24" s="60">
        <v>10.6578</v>
      </c>
      <c r="D24" s="102">
        <v>10.4739</v>
      </c>
      <c r="E24" s="109">
        <v>10.710699999999999</v>
      </c>
      <c r="F24" s="102">
        <v>10.680300000000001</v>
      </c>
      <c r="G24" s="62">
        <v>10.751200000000001</v>
      </c>
      <c r="H24" s="63"/>
      <c r="I24" s="64"/>
      <c r="J24" s="65"/>
      <c r="K24" s="66"/>
      <c r="L24" s="67"/>
      <c r="M24" s="60"/>
    </row>
    <row r="25" spans="1:16" x14ac:dyDescent="0.2">
      <c r="A25" s="2" t="s">
        <v>31</v>
      </c>
      <c r="B25" s="36" t="s">
        <v>9</v>
      </c>
      <c r="C25" s="60">
        <v>296.91000000000003</v>
      </c>
      <c r="D25" s="102">
        <v>312.23</v>
      </c>
      <c r="E25" s="109">
        <v>310.08</v>
      </c>
      <c r="F25" s="102">
        <v>307.43</v>
      </c>
      <c r="G25" s="62">
        <v>306.95</v>
      </c>
      <c r="H25" s="63"/>
      <c r="I25" s="64"/>
      <c r="J25" s="65"/>
      <c r="K25" s="66"/>
      <c r="L25" s="67"/>
      <c r="M25" s="60"/>
      <c r="O25" t="s">
        <v>237</v>
      </c>
      <c r="P25" s="51"/>
    </row>
    <row r="26" spans="1:16" x14ac:dyDescent="0.2">
      <c r="A26" s="2" t="s">
        <v>80</v>
      </c>
      <c r="B26" s="36" t="s">
        <v>74</v>
      </c>
      <c r="C26" s="60">
        <v>27.8278</v>
      </c>
      <c r="D26" s="102">
        <v>26.976600000000001</v>
      </c>
      <c r="E26" s="109">
        <v>26.960699999999999</v>
      </c>
      <c r="F26" s="102">
        <v>26.466200000000001</v>
      </c>
      <c r="G26" s="62">
        <v>26.484999999999999</v>
      </c>
      <c r="H26" s="63"/>
      <c r="I26" s="64"/>
      <c r="J26" s="65"/>
      <c r="K26" s="66"/>
      <c r="L26" s="67"/>
      <c r="M26" s="60"/>
    </row>
    <row r="27" spans="1:16" x14ac:dyDescent="0.2">
      <c r="A27" s="2" t="s">
        <v>99</v>
      </c>
      <c r="B27" s="36" t="s">
        <v>100</v>
      </c>
      <c r="C27" s="60">
        <v>84.938400000000001</v>
      </c>
      <c r="D27" s="102">
        <v>84.304000000000002</v>
      </c>
      <c r="E27" s="109">
        <v>85.322999999999993</v>
      </c>
      <c r="F27" s="102">
        <v>82.304000000000002</v>
      </c>
      <c r="G27" s="62">
        <v>83.616600000000005</v>
      </c>
      <c r="H27" s="63"/>
      <c r="I27" s="64"/>
      <c r="J27" s="65"/>
      <c r="K27" s="66"/>
      <c r="L27" s="67"/>
      <c r="M27" s="60"/>
    </row>
    <row r="28" spans="1:16" x14ac:dyDescent="0.2">
      <c r="A28" s="2" t="s">
        <v>98</v>
      </c>
      <c r="B28" s="36" t="s">
        <v>95</v>
      </c>
      <c r="C28" s="60">
        <v>16720.189999999999</v>
      </c>
      <c r="D28" s="102">
        <v>16428.64</v>
      </c>
      <c r="E28" s="109">
        <v>16030.45</v>
      </c>
      <c r="F28" s="102">
        <v>15486.31</v>
      </c>
      <c r="G28" s="62">
        <v>16025.92</v>
      </c>
      <c r="H28" s="63"/>
      <c r="I28" s="64"/>
      <c r="J28" s="65"/>
      <c r="K28" s="66"/>
      <c r="L28" s="67"/>
      <c r="M28" s="60"/>
    </row>
    <row r="29" spans="1:16" x14ac:dyDescent="0.2">
      <c r="A29" s="2" t="s">
        <v>41</v>
      </c>
      <c r="B29" s="36" t="s">
        <v>10</v>
      </c>
      <c r="C29" s="60">
        <v>4.7684999999999995</v>
      </c>
      <c r="D29" s="102">
        <v>4.7416999999999998</v>
      </c>
      <c r="E29" s="109">
        <v>4.8151000000000002</v>
      </c>
      <c r="F29" s="102">
        <v>4.7977999999999996</v>
      </c>
      <c r="G29" s="62">
        <v>4.7994000000000003</v>
      </c>
      <c r="H29" s="63"/>
      <c r="I29" s="64"/>
      <c r="J29" s="65"/>
      <c r="K29" s="66"/>
      <c r="L29" s="67"/>
      <c r="M29" s="60"/>
    </row>
    <row r="30" spans="1:16" x14ac:dyDescent="0.2">
      <c r="A30" s="2" t="s">
        <v>127</v>
      </c>
      <c r="B30" s="36" t="s">
        <v>128</v>
      </c>
      <c r="C30" s="60">
        <v>145.65979999999999</v>
      </c>
      <c r="D30" s="102">
        <v>143.62620000000001</v>
      </c>
      <c r="E30" s="109">
        <v>147.6831</v>
      </c>
      <c r="F30" s="102">
        <v>149.45400000000001</v>
      </c>
      <c r="G30" s="62">
        <v>150.46260000000001</v>
      </c>
      <c r="H30" s="63"/>
      <c r="I30" s="64"/>
      <c r="J30" s="65"/>
      <c r="K30" s="66"/>
      <c r="L30" s="67"/>
      <c r="M30" s="60"/>
    </row>
    <row r="31" spans="1:16" x14ac:dyDescent="0.2">
      <c r="A31" s="2" t="s">
        <v>87</v>
      </c>
      <c r="B31" s="36" t="s">
        <v>84</v>
      </c>
      <c r="C31" s="60">
        <v>144.82</v>
      </c>
      <c r="D31" s="102">
        <v>137.63999999999999</v>
      </c>
      <c r="E31" s="109">
        <v>140.47999999999999</v>
      </c>
      <c r="F31" s="102">
        <v>142.12</v>
      </c>
      <c r="G31" s="62">
        <v>141.75</v>
      </c>
      <c r="H31" s="63"/>
      <c r="I31" s="64"/>
      <c r="J31" s="65"/>
      <c r="K31" s="66"/>
      <c r="L31" s="67"/>
      <c r="M31" s="60"/>
    </row>
    <row r="32" spans="1:16" x14ac:dyDescent="0.2">
      <c r="A32" s="2" t="s">
        <v>126</v>
      </c>
      <c r="B32" s="36" t="s">
        <v>96</v>
      </c>
      <c r="C32" s="60">
        <v>211.17</v>
      </c>
      <c r="D32" s="102">
        <v>209.71</v>
      </c>
      <c r="E32" s="109">
        <v>254.53</v>
      </c>
      <c r="F32" s="102">
        <v>250.74</v>
      </c>
      <c r="G32" s="62">
        <v>252.51</v>
      </c>
      <c r="H32" s="63"/>
      <c r="I32" s="64"/>
      <c r="J32" s="65"/>
      <c r="K32" s="66"/>
      <c r="L32" s="67"/>
      <c r="M32" s="60"/>
      <c r="O32" t="s">
        <v>237</v>
      </c>
    </row>
    <row r="33" spans="1:13" x14ac:dyDescent="0.2">
      <c r="A33" s="2" t="s">
        <v>88</v>
      </c>
      <c r="B33" s="36" t="s">
        <v>85</v>
      </c>
      <c r="C33" s="60">
        <v>118.8</v>
      </c>
      <c r="D33" s="102">
        <v>116.65</v>
      </c>
      <c r="E33" s="109">
        <v>119.31</v>
      </c>
      <c r="F33" s="102">
        <v>118.97</v>
      </c>
      <c r="G33" s="62">
        <v>120.66</v>
      </c>
      <c r="H33" s="63"/>
      <c r="I33" s="64"/>
      <c r="J33" s="65"/>
      <c r="K33" s="66"/>
      <c r="L33" s="67"/>
      <c r="M33" s="60"/>
    </row>
    <row r="34" spans="1:13" x14ac:dyDescent="0.2">
      <c r="A34" s="2" t="s">
        <v>89</v>
      </c>
      <c r="B34" s="36" t="s">
        <v>86</v>
      </c>
      <c r="C34" s="60">
        <v>1447.0903000000001</v>
      </c>
      <c r="D34" s="102">
        <v>1460.3702000000001</v>
      </c>
      <c r="E34" s="109">
        <v>1472.1402</v>
      </c>
      <c r="F34" s="102">
        <v>1465.5101999999999</v>
      </c>
      <c r="G34" s="62">
        <v>1432.7701999999999</v>
      </c>
      <c r="H34" s="63"/>
      <c r="I34" s="64"/>
      <c r="J34" s="65"/>
      <c r="K34" s="66"/>
      <c r="L34" s="67"/>
      <c r="M34" s="60"/>
    </row>
    <row r="35" spans="1:13" x14ac:dyDescent="0.2">
      <c r="A35" s="2" t="s">
        <v>117</v>
      </c>
      <c r="B35" s="36" t="s">
        <v>118</v>
      </c>
      <c r="C35" s="60">
        <v>0.70252999999999999</v>
      </c>
      <c r="D35" s="102">
        <v>0.70279999999999998</v>
      </c>
      <c r="E35" s="109">
        <v>0.70279999999999998</v>
      </c>
      <c r="F35" s="102">
        <v>0.70279999999999998</v>
      </c>
      <c r="G35" s="62">
        <v>0.70279999999999998</v>
      </c>
      <c r="H35" s="63"/>
      <c r="I35" s="64"/>
      <c r="J35" s="65"/>
      <c r="K35" s="66"/>
      <c r="L35" s="67"/>
      <c r="M35" s="60"/>
    </row>
    <row r="36" spans="1:13" x14ac:dyDescent="0.2">
      <c r="A36" s="2" t="s">
        <v>119</v>
      </c>
      <c r="B36" s="36" t="s">
        <v>120</v>
      </c>
      <c r="C36" s="60">
        <v>3.4510000000000001</v>
      </c>
      <c r="D36" s="102">
        <v>3.4518</v>
      </c>
      <c r="E36" s="109">
        <v>3.4508000000000001</v>
      </c>
      <c r="F36" s="102">
        <v>3.452</v>
      </c>
      <c r="G36" s="62">
        <v>3.4529999999999998</v>
      </c>
      <c r="H36" s="63"/>
      <c r="I36" s="64"/>
      <c r="J36" s="65"/>
      <c r="K36" s="66"/>
      <c r="L36" s="67"/>
      <c r="M36" s="60"/>
    </row>
    <row r="37" spans="1:13" x14ac:dyDescent="0.2">
      <c r="A37" s="2" t="s">
        <v>101</v>
      </c>
      <c r="B37" s="36" t="s">
        <v>102</v>
      </c>
      <c r="C37" s="60">
        <v>4.5094000000000003</v>
      </c>
      <c r="D37" s="102">
        <v>4.5153999999999996</v>
      </c>
      <c r="E37" s="109">
        <v>4.5228000000000002</v>
      </c>
      <c r="F37" s="102">
        <v>4.4980000000000002</v>
      </c>
      <c r="G37" s="62">
        <v>4.5206</v>
      </c>
      <c r="H37" s="63"/>
      <c r="I37" s="64"/>
      <c r="J37" s="65"/>
      <c r="K37" s="66"/>
      <c r="L37" s="67"/>
      <c r="M37" s="60"/>
    </row>
    <row r="38" spans="1:13" x14ac:dyDescent="0.2">
      <c r="A38" s="2" t="s">
        <v>55</v>
      </c>
      <c r="B38" s="36" t="s">
        <v>56</v>
      </c>
      <c r="C38" s="60">
        <v>17.908799999999999</v>
      </c>
      <c r="D38" s="102">
        <v>18.009699999999999</v>
      </c>
      <c r="E38" s="109">
        <v>18.3019</v>
      </c>
      <c r="F38" s="102">
        <v>17.978100000000001</v>
      </c>
      <c r="G38" s="62">
        <v>18.136700000000001</v>
      </c>
      <c r="H38" s="63"/>
      <c r="I38" s="64"/>
      <c r="J38" s="65"/>
      <c r="K38" s="66"/>
      <c r="L38" s="67"/>
      <c r="M38" s="60"/>
    </row>
    <row r="39" spans="1:13" x14ac:dyDescent="0.2">
      <c r="A39" s="2" t="s">
        <v>22</v>
      </c>
      <c r="B39" s="36" t="s">
        <v>11</v>
      </c>
      <c r="C39" s="60">
        <v>2.4598</v>
      </c>
      <c r="D39" s="102">
        <v>2.4138999999999999</v>
      </c>
      <c r="E39" s="109">
        <v>2.4704999999999999</v>
      </c>
      <c r="F39" s="102">
        <v>2.4647000000000001</v>
      </c>
      <c r="G39" s="62">
        <v>2.4822000000000002</v>
      </c>
      <c r="H39" s="63"/>
      <c r="I39" s="64"/>
      <c r="J39" s="65"/>
      <c r="K39" s="66"/>
      <c r="L39" s="67"/>
      <c r="M39" s="60"/>
    </row>
    <row r="40" spans="1:13" x14ac:dyDescent="0.2">
      <c r="A40" s="2" t="s">
        <v>29</v>
      </c>
      <c r="B40" s="36" t="s">
        <v>12</v>
      </c>
      <c r="C40" s="60">
        <v>4.4729000000000001</v>
      </c>
      <c r="D40" s="102">
        <v>4.4995000000000003</v>
      </c>
      <c r="E40" s="109">
        <v>4.5031999999999996</v>
      </c>
      <c r="F40" s="102">
        <v>4.4615999999999998</v>
      </c>
      <c r="G40" s="62">
        <v>4.4376999999999995</v>
      </c>
      <c r="H40" s="63"/>
      <c r="I40" s="64"/>
      <c r="J40" s="65"/>
      <c r="K40" s="66"/>
      <c r="L40" s="67"/>
      <c r="M40" s="60"/>
    </row>
    <row r="41" spans="1:13" x14ac:dyDescent="0.2">
      <c r="A41" s="2" t="s">
        <v>123</v>
      </c>
      <c r="B41" s="36" t="s">
        <v>124</v>
      </c>
      <c r="C41" s="60">
        <v>1.6729000000000001</v>
      </c>
      <c r="D41" s="102">
        <v>1.6680999999999999</v>
      </c>
      <c r="E41" s="109">
        <v>1.6465000000000001</v>
      </c>
      <c r="F41" s="102">
        <v>1.5880000000000001</v>
      </c>
      <c r="G41" s="62">
        <v>1.6093999999999999</v>
      </c>
      <c r="H41" s="63"/>
      <c r="I41" s="64"/>
      <c r="J41" s="65"/>
      <c r="K41" s="66"/>
      <c r="L41" s="67"/>
      <c r="M41" s="60"/>
    </row>
    <row r="42" spans="1:13" x14ac:dyDescent="0.2">
      <c r="A42" s="2" t="s">
        <v>81</v>
      </c>
      <c r="B42" s="36" t="s">
        <v>75</v>
      </c>
      <c r="C42" s="60">
        <v>34.816000000000003</v>
      </c>
      <c r="D42" s="102">
        <v>34.566499999999998</v>
      </c>
      <c r="E42" s="109">
        <v>35.238399999999999</v>
      </c>
      <c r="F42" s="102">
        <v>35.302700000000002</v>
      </c>
      <c r="G42" s="62">
        <v>35.6952</v>
      </c>
      <c r="H42" s="63"/>
      <c r="I42" s="64"/>
      <c r="J42" s="65"/>
      <c r="K42" s="66"/>
      <c r="L42" s="67"/>
      <c r="M42" s="60"/>
    </row>
    <row r="43" spans="1:13" x14ac:dyDescent="0.2">
      <c r="A43" s="2" t="s">
        <v>110</v>
      </c>
      <c r="B43" s="36" t="s">
        <v>111</v>
      </c>
      <c r="C43" s="60">
        <v>220.2791</v>
      </c>
      <c r="D43" s="102">
        <v>219.346</v>
      </c>
      <c r="E43" s="109">
        <v>227.994</v>
      </c>
      <c r="F43" s="102">
        <v>227.26480000000001</v>
      </c>
      <c r="G43" s="62">
        <v>222.90270000000001</v>
      </c>
      <c r="H43" s="63"/>
      <c r="I43" s="64"/>
      <c r="J43" s="65"/>
      <c r="K43" s="66"/>
      <c r="L43" s="67"/>
      <c r="M43" s="60"/>
    </row>
    <row r="44" spans="1:13" x14ac:dyDescent="0.2">
      <c r="A44" s="2" t="s">
        <v>58</v>
      </c>
      <c r="B44" s="36" t="s">
        <v>59</v>
      </c>
      <c r="C44" s="60">
        <v>8.3448999999999991</v>
      </c>
      <c r="D44" s="102">
        <v>8.4695999999999998</v>
      </c>
      <c r="E44" s="109">
        <v>8.2866</v>
      </c>
      <c r="F44" s="102">
        <v>8.2454000000000001</v>
      </c>
      <c r="G44" s="62">
        <v>8.2497000000000007</v>
      </c>
      <c r="H44" s="63"/>
      <c r="I44" s="64"/>
      <c r="J44" s="65"/>
      <c r="K44" s="66"/>
      <c r="L44" s="67"/>
      <c r="M44" s="60"/>
    </row>
    <row r="45" spans="1:13" x14ac:dyDescent="0.2">
      <c r="A45" s="2" t="s">
        <v>112</v>
      </c>
      <c r="B45" s="36" t="s">
        <v>113</v>
      </c>
      <c r="C45" s="60">
        <v>144.773</v>
      </c>
      <c r="D45" s="102">
        <v>142.20310000000001</v>
      </c>
      <c r="E45" s="109">
        <v>144.79499999999999</v>
      </c>
      <c r="F45" s="102">
        <v>135.3537</v>
      </c>
      <c r="G45" s="62">
        <v>136.79650000000001</v>
      </c>
      <c r="H45" s="63"/>
      <c r="I45" s="64"/>
      <c r="J45" s="65"/>
      <c r="K45" s="66"/>
      <c r="L45" s="67"/>
      <c r="M45" s="60"/>
    </row>
    <row r="46" spans="1:13" x14ac:dyDescent="0.2">
      <c r="A46" s="2" t="s">
        <v>82</v>
      </c>
      <c r="B46" s="36" t="s">
        <v>76</v>
      </c>
      <c r="C46" s="60">
        <v>1.3742000000000001</v>
      </c>
      <c r="D46" s="102">
        <v>1.3485</v>
      </c>
      <c r="E46" s="109">
        <v>1.3801999999999999</v>
      </c>
      <c r="F46" s="102">
        <v>1.3769</v>
      </c>
      <c r="G46" s="62">
        <v>1.3866000000000001</v>
      </c>
      <c r="H46" s="63"/>
      <c r="I46" s="64"/>
      <c r="J46" s="65"/>
      <c r="K46" s="66"/>
      <c r="L46" s="67"/>
      <c r="M46" s="60"/>
    </row>
    <row r="47" spans="1:13" x14ac:dyDescent="0.2">
      <c r="A47" s="2" t="s">
        <v>62</v>
      </c>
      <c r="B47" s="36" t="s">
        <v>63</v>
      </c>
      <c r="C47" s="60">
        <v>6318.8616000000002</v>
      </c>
      <c r="D47" s="102">
        <v>6319.9157999999998</v>
      </c>
      <c r="E47" s="109">
        <v>6122.7062999999998</v>
      </c>
      <c r="F47" s="102">
        <v>6116.4929000000002</v>
      </c>
      <c r="G47" s="62">
        <v>6149.1228000000001</v>
      </c>
      <c r="H47" s="63"/>
      <c r="I47" s="64"/>
      <c r="J47" s="65"/>
      <c r="K47" s="66"/>
      <c r="L47" s="67"/>
      <c r="M47" s="60"/>
    </row>
    <row r="48" spans="1:13" x14ac:dyDescent="0.2">
      <c r="A48" s="2" t="s">
        <v>47</v>
      </c>
      <c r="B48" s="36" t="s">
        <v>57</v>
      </c>
      <c r="C48" s="60">
        <v>3.8468</v>
      </c>
      <c r="D48" s="102">
        <v>3.8073999999999999</v>
      </c>
      <c r="E48" s="109">
        <v>3.8628</v>
      </c>
      <c r="F48" s="102">
        <v>3.8677000000000001</v>
      </c>
      <c r="G48" s="62">
        <v>3.8932000000000002</v>
      </c>
      <c r="H48" s="63"/>
      <c r="I48" s="64"/>
      <c r="J48" s="65"/>
      <c r="K48" s="66"/>
      <c r="L48" s="67"/>
      <c r="M48" s="60"/>
    </row>
    <row r="49" spans="1:15" x14ac:dyDescent="0.2">
      <c r="A49" s="2" t="s">
        <v>30</v>
      </c>
      <c r="B49" s="36" t="s">
        <v>14</v>
      </c>
      <c r="C49" s="60">
        <v>4.1471999999999998</v>
      </c>
      <c r="D49" s="102">
        <v>4.2523</v>
      </c>
      <c r="E49" s="109">
        <v>4.1584000000000003</v>
      </c>
      <c r="F49" s="102">
        <v>4.1662999999999997</v>
      </c>
      <c r="G49" s="62">
        <v>4.2038000000000002</v>
      </c>
      <c r="H49" s="63"/>
      <c r="I49" s="64"/>
      <c r="J49" s="65"/>
      <c r="K49" s="66"/>
      <c r="L49" s="67"/>
      <c r="M49" s="60"/>
      <c r="O49" t="s">
        <v>237</v>
      </c>
    </row>
    <row r="50" spans="1:15" ht="13.5" customHeight="1" x14ac:dyDescent="0.2">
      <c r="A50" s="2" t="s">
        <v>166</v>
      </c>
      <c r="B50" s="36" t="s">
        <v>165</v>
      </c>
      <c r="C50" s="60">
        <v>60.936799999999998</v>
      </c>
      <c r="D50" s="102">
        <v>61.142299999999999</v>
      </c>
      <c r="E50" s="109">
        <v>61.558199999999999</v>
      </c>
      <c r="F50" s="102">
        <v>61.711199999999998</v>
      </c>
      <c r="G50" s="62">
        <v>61.772599999999997</v>
      </c>
      <c r="H50" s="63"/>
      <c r="I50" s="64"/>
      <c r="J50" s="65"/>
      <c r="K50" s="66"/>
      <c r="L50" s="67"/>
      <c r="M50" s="60"/>
    </row>
    <row r="51" spans="1:15" x14ac:dyDescent="0.2">
      <c r="A51" s="2" t="s">
        <v>39</v>
      </c>
      <c r="B51" s="36" t="s">
        <v>15</v>
      </c>
      <c r="C51" s="60">
        <v>45.599499999999999</v>
      </c>
      <c r="D51" s="102">
        <v>47.138399999999997</v>
      </c>
      <c r="E51" s="109">
        <v>49.870600000000003</v>
      </c>
      <c r="F51" s="102">
        <v>48.305500000000002</v>
      </c>
      <c r="G51" s="62">
        <v>49.4011</v>
      </c>
      <c r="H51" s="63"/>
      <c r="I51" s="64"/>
      <c r="J51" s="65"/>
      <c r="K51" s="66"/>
      <c r="L51" s="67"/>
      <c r="M51" s="60"/>
    </row>
    <row r="52" spans="1:15" x14ac:dyDescent="0.2">
      <c r="A52" s="2" t="s">
        <v>108</v>
      </c>
      <c r="B52" s="36" t="s">
        <v>109</v>
      </c>
      <c r="C52" s="60">
        <v>5.1547000000000001</v>
      </c>
      <c r="D52" s="102">
        <v>5.0586000000000002</v>
      </c>
      <c r="E52" s="109">
        <v>5.1761999999999997</v>
      </c>
      <c r="F52" s="102">
        <v>5.1637000000000004</v>
      </c>
      <c r="G52" s="62">
        <v>5.2011000000000003</v>
      </c>
      <c r="H52" s="63"/>
      <c r="I52" s="64"/>
      <c r="J52" s="65"/>
      <c r="K52" s="66"/>
      <c r="L52" s="67"/>
      <c r="M52" s="60"/>
    </row>
    <row r="53" spans="1:15" x14ac:dyDescent="0.2">
      <c r="A53" s="2" t="s">
        <v>38</v>
      </c>
      <c r="B53" s="38" t="s">
        <v>83</v>
      </c>
      <c r="C53" s="60">
        <v>114.575</v>
      </c>
      <c r="D53" s="102">
        <v>115.90860000000001</v>
      </c>
      <c r="E53" s="109">
        <v>115.9281</v>
      </c>
      <c r="F53" s="102">
        <v>115.29</v>
      </c>
      <c r="G53" s="62">
        <v>115.50960000000001</v>
      </c>
      <c r="H53" s="63"/>
      <c r="I53" s="64"/>
      <c r="J53" s="65"/>
      <c r="K53" s="66"/>
      <c r="L53" s="67"/>
      <c r="M53" s="60"/>
    </row>
    <row r="54" spans="1:15" x14ac:dyDescent="0.2">
      <c r="A54" s="2" t="s">
        <v>68</v>
      </c>
      <c r="B54" s="36" t="s">
        <v>69</v>
      </c>
      <c r="C54" s="60">
        <v>1.7363</v>
      </c>
      <c r="D54" s="102">
        <v>1.7221</v>
      </c>
      <c r="E54" s="109">
        <v>1.7495000000000001</v>
      </c>
      <c r="F54" s="102">
        <v>1.7316</v>
      </c>
      <c r="G54" s="62">
        <v>1.7385999999999999</v>
      </c>
      <c r="H54" s="63"/>
      <c r="I54" s="64"/>
      <c r="J54" s="65"/>
      <c r="K54" s="66"/>
      <c r="L54" s="67"/>
      <c r="M54" s="60"/>
    </row>
    <row r="55" spans="1:15" x14ac:dyDescent="0.2">
      <c r="A55" s="2" t="s">
        <v>28</v>
      </c>
      <c r="B55" s="36" t="s">
        <v>16</v>
      </c>
      <c r="C55" s="60">
        <v>14.419599999999999</v>
      </c>
      <c r="D55" s="102">
        <v>14.997299999999999</v>
      </c>
      <c r="E55" s="109">
        <v>14.853999999999999</v>
      </c>
      <c r="F55" s="102">
        <v>14.502800000000001</v>
      </c>
      <c r="G55" s="62">
        <v>14.591900000000001</v>
      </c>
      <c r="H55" s="63"/>
      <c r="I55" s="64"/>
      <c r="J55" s="65"/>
      <c r="K55" s="66"/>
      <c r="L55" s="67"/>
      <c r="M55" s="60"/>
    </row>
    <row r="56" spans="1:15" x14ac:dyDescent="0.2">
      <c r="A56" s="2" t="s">
        <v>114</v>
      </c>
      <c r="B56" s="36" t="s">
        <v>115</v>
      </c>
      <c r="C56" s="60">
        <v>179.7467</v>
      </c>
      <c r="D56" s="102">
        <v>176.321</v>
      </c>
      <c r="E56" s="109">
        <v>180.42019999999999</v>
      </c>
      <c r="F56" s="102">
        <v>179.9667</v>
      </c>
      <c r="G56" s="62">
        <v>181.15649999999999</v>
      </c>
      <c r="H56" s="63"/>
      <c r="I56" s="64"/>
      <c r="J56" s="65"/>
      <c r="K56" s="66"/>
      <c r="L56" s="67"/>
      <c r="M56" s="60"/>
    </row>
    <row r="57" spans="1:15" x14ac:dyDescent="0.2">
      <c r="A57" s="2" t="s">
        <v>60</v>
      </c>
      <c r="B57" s="36" t="s">
        <v>61</v>
      </c>
      <c r="C57" s="60">
        <v>8.8435000000000006</v>
      </c>
      <c r="D57" s="102">
        <v>8.8348999999999993</v>
      </c>
      <c r="E57" s="109">
        <v>8.8463999999999992</v>
      </c>
      <c r="F57" s="102">
        <v>8.9126999999999992</v>
      </c>
      <c r="G57" s="62">
        <v>9.0164000000000009</v>
      </c>
      <c r="H57" s="63"/>
      <c r="I57" s="64"/>
      <c r="J57" s="65"/>
      <c r="K57" s="66"/>
      <c r="L57" s="67"/>
      <c r="M57" s="60"/>
    </row>
    <row r="58" spans="1:15" x14ac:dyDescent="0.2">
      <c r="A58" s="2" t="s">
        <v>25</v>
      </c>
      <c r="B58" s="36" t="s">
        <v>17</v>
      </c>
      <c r="C58" s="60">
        <v>1.2273499999999999</v>
      </c>
      <c r="D58" s="102">
        <v>1.2222599999999999</v>
      </c>
      <c r="E58" s="109">
        <v>1.2145999999999999</v>
      </c>
      <c r="F58" s="102">
        <v>1.21807</v>
      </c>
      <c r="G58" s="62">
        <v>1.22081</v>
      </c>
      <c r="H58" s="63"/>
      <c r="I58" s="64"/>
      <c r="J58" s="65"/>
      <c r="K58" s="66"/>
      <c r="L58" s="67"/>
      <c r="M58" s="60"/>
    </row>
    <row r="59" spans="1:15" x14ac:dyDescent="0.2">
      <c r="A59" s="2" t="s">
        <v>90</v>
      </c>
      <c r="B59" s="36" t="s">
        <v>91</v>
      </c>
      <c r="C59" s="60">
        <v>45</v>
      </c>
      <c r="D59" s="102">
        <v>44.539000000000001</v>
      </c>
      <c r="E59" s="109">
        <v>44.952800000000003</v>
      </c>
      <c r="F59" s="102">
        <v>44.643999999999998</v>
      </c>
      <c r="G59" s="62">
        <v>44.8932</v>
      </c>
      <c r="H59" s="63"/>
      <c r="I59" s="64"/>
      <c r="J59" s="65"/>
      <c r="K59" s="66"/>
      <c r="L59" s="67"/>
      <c r="M59" s="60"/>
    </row>
    <row r="60" spans="1:15" x14ac:dyDescent="0.2">
      <c r="A60" s="2" t="s">
        <v>129</v>
      </c>
      <c r="B60" s="36" t="s">
        <v>103</v>
      </c>
      <c r="C60" s="60">
        <v>40.9968</v>
      </c>
      <c r="D60" s="102">
        <v>40.921300000000002</v>
      </c>
      <c r="E60" s="109">
        <v>41.868299999999998</v>
      </c>
      <c r="F60" s="102">
        <v>41.957300000000004</v>
      </c>
      <c r="G60" s="62">
        <v>41.854799999999997</v>
      </c>
      <c r="H60" s="63"/>
      <c r="I60" s="64"/>
      <c r="J60" s="65"/>
      <c r="K60" s="66"/>
      <c r="L60" s="67"/>
      <c r="M60" s="60"/>
    </row>
    <row r="61" spans="1:15" x14ac:dyDescent="0.2">
      <c r="A61" s="2" t="s">
        <v>26</v>
      </c>
      <c r="B61" s="36" t="s">
        <v>13</v>
      </c>
      <c r="C61" s="60">
        <v>2.9386000000000001</v>
      </c>
      <c r="D61" s="102">
        <v>3.0459999999999998</v>
      </c>
      <c r="E61" s="109">
        <v>3.0468999999999999</v>
      </c>
      <c r="F61" s="102">
        <v>2.9483999999999999</v>
      </c>
      <c r="G61" s="62">
        <v>2.9308999999999998</v>
      </c>
      <c r="H61" s="63"/>
      <c r="I61" s="64"/>
      <c r="J61" s="65"/>
      <c r="K61" s="66"/>
      <c r="L61" s="67"/>
      <c r="M61" s="60"/>
    </row>
    <row r="62" spans="1:15" x14ac:dyDescent="0.2">
      <c r="A62" s="2" t="s">
        <v>27</v>
      </c>
      <c r="B62" s="36" t="s">
        <v>18</v>
      </c>
      <c r="C62" s="60">
        <v>1.3743000000000001</v>
      </c>
      <c r="D62" s="102">
        <v>1.3488</v>
      </c>
      <c r="E62" s="109">
        <v>1.3801999999999999</v>
      </c>
      <c r="F62" s="102">
        <v>1.377</v>
      </c>
      <c r="G62" s="62">
        <v>1.3867</v>
      </c>
      <c r="H62" s="63"/>
      <c r="I62" s="64"/>
      <c r="J62" s="65"/>
      <c r="K62" s="66"/>
      <c r="L62" s="67"/>
      <c r="M62" s="60"/>
    </row>
    <row r="63" spans="1:15" x14ac:dyDescent="0.2">
      <c r="A63" s="2" t="s">
        <v>44</v>
      </c>
      <c r="B63" s="36" t="s">
        <v>19</v>
      </c>
      <c r="C63" s="60">
        <v>5.0475000000000003</v>
      </c>
      <c r="D63" s="102">
        <v>4.9531000000000001</v>
      </c>
      <c r="E63" s="109">
        <v>5.0693000000000001</v>
      </c>
      <c r="F63" s="102">
        <v>5.0575000000000001</v>
      </c>
      <c r="G63" s="62">
        <v>5.0937999999999999</v>
      </c>
      <c r="H63" s="63"/>
      <c r="I63" s="64"/>
      <c r="J63" s="65"/>
      <c r="K63" s="66"/>
      <c r="L63" s="67"/>
      <c r="M63" s="60"/>
    </row>
    <row r="64" spans="1:15" x14ac:dyDescent="0.2">
      <c r="A64" s="2" t="s">
        <v>40</v>
      </c>
      <c r="B64" s="36" t="s">
        <v>20</v>
      </c>
      <c r="C64" s="60">
        <v>11.04153</v>
      </c>
      <c r="D64" s="102">
        <v>11.621</v>
      </c>
      <c r="E64" s="109">
        <v>14.165100000000001</v>
      </c>
      <c r="F64" s="102">
        <v>15.3131</v>
      </c>
      <c r="G64" s="62">
        <v>16.155000000000001</v>
      </c>
      <c r="H64" s="63"/>
      <c r="I64" s="64"/>
      <c r="J64" s="65"/>
      <c r="K64" s="66"/>
      <c r="L64" s="67"/>
      <c r="M64" s="60"/>
    </row>
    <row r="65" spans="1:13" x14ac:dyDescent="0.2">
      <c r="A65" s="2" t="s">
        <v>64</v>
      </c>
      <c r="B65" s="36" t="s">
        <v>65</v>
      </c>
      <c r="C65" s="60">
        <v>29.616399999999999</v>
      </c>
      <c r="D65" s="102">
        <v>29.870100000000001</v>
      </c>
      <c r="E65" s="109">
        <v>31.022300000000001</v>
      </c>
      <c r="F65" s="102">
        <v>31.059799999999999</v>
      </c>
      <c r="G65" s="62">
        <v>31.9312</v>
      </c>
      <c r="H65" s="63"/>
      <c r="I65" s="64"/>
      <c r="J65" s="65"/>
      <c r="K65" s="66"/>
      <c r="L65" s="67"/>
      <c r="M65" s="60"/>
    </row>
    <row r="66" spans="1:13" x14ac:dyDescent="0.2">
      <c r="A66" s="2" t="s">
        <v>93</v>
      </c>
      <c r="B66" s="36" t="s">
        <v>125</v>
      </c>
      <c r="C66" s="60">
        <v>8.6466999999999992</v>
      </c>
      <c r="D66" s="102">
        <v>8.4850999999999992</v>
      </c>
      <c r="E66" s="109">
        <v>8.6839999999999993</v>
      </c>
      <c r="F66" s="102">
        <v>8.6638999999999999</v>
      </c>
      <c r="G66" s="62">
        <v>8.7251999999999992</v>
      </c>
      <c r="H66" s="63"/>
      <c r="I66" s="64"/>
      <c r="J66" s="65"/>
      <c r="K66" s="66"/>
      <c r="L66" s="67"/>
      <c r="M66" s="60"/>
    </row>
    <row r="67" spans="1:13" ht="13.5" thickBot="1" x14ac:dyDescent="0.25">
      <c r="A67" s="2" t="s">
        <v>106</v>
      </c>
      <c r="B67" s="36" t="s">
        <v>107</v>
      </c>
      <c r="C67" s="60">
        <v>29003</v>
      </c>
      <c r="D67" s="100">
        <v>28378</v>
      </c>
      <c r="E67" s="109">
        <v>29109</v>
      </c>
      <c r="F67" s="100">
        <v>29026</v>
      </c>
      <c r="G67" s="62">
        <v>29211</v>
      </c>
      <c r="H67" s="63"/>
      <c r="I67" s="64"/>
      <c r="J67" s="65"/>
      <c r="K67" s="66"/>
      <c r="L67" s="67"/>
      <c r="M67" s="60"/>
    </row>
    <row r="68" spans="1:13" ht="13.5" thickBot="1" x14ac:dyDescent="0.25">
      <c r="A68" s="39" t="s">
        <v>46</v>
      </c>
      <c r="B68" s="18"/>
      <c r="C68" s="33"/>
      <c r="D68" s="34"/>
      <c r="E68" s="103"/>
      <c r="F68" s="103"/>
      <c r="G68" s="103"/>
    </row>
    <row r="69" spans="1:13" x14ac:dyDescent="0.2">
      <c r="A69" s="20"/>
      <c r="B69" s="25"/>
      <c r="C69" s="41"/>
      <c r="D69" s="96"/>
      <c r="E69" s="105"/>
      <c r="F69" s="105"/>
      <c r="G69" s="105"/>
    </row>
    <row r="70" spans="1:13" ht="13.5" thickBot="1" x14ac:dyDescent="0.25">
      <c r="A70" s="26"/>
      <c r="B70" s="19"/>
      <c r="C70" s="42"/>
      <c r="D70" s="97"/>
      <c r="E70" s="106"/>
      <c r="F70" s="106"/>
      <c r="G70" s="106"/>
    </row>
    <row r="71" spans="1:13" ht="28.5" customHeight="1" thickBot="1" x14ac:dyDescent="0.25">
      <c r="A71" s="30" t="s">
        <v>23</v>
      </c>
      <c r="B71" s="43" t="s">
        <v>21</v>
      </c>
      <c r="C71" s="101" t="s">
        <v>238</v>
      </c>
      <c r="D71" s="47" t="s">
        <v>170</v>
      </c>
      <c r="E71" s="107" t="s">
        <v>242</v>
      </c>
      <c r="F71" s="107" t="s">
        <v>244</v>
      </c>
      <c r="G71" s="107" t="s">
        <v>251</v>
      </c>
      <c r="H71" s="75"/>
      <c r="I71" s="75"/>
      <c r="J71" s="76"/>
      <c r="K71" s="76"/>
      <c r="L71" s="76"/>
      <c r="M71" s="75"/>
    </row>
    <row r="72" spans="1:13" x14ac:dyDescent="0.2">
      <c r="A72" s="20" t="s">
        <v>24</v>
      </c>
      <c r="B72" s="21" t="s">
        <v>0</v>
      </c>
      <c r="C72" s="48">
        <v>7.2869999999999999</v>
      </c>
      <c r="D72" s="102">
        <v>9.6105</v>
      </c>
      <c r="E72" s="109">
        <v>10.131</v>
      </c>
      <c r="F72" s="114">
        <v>10.403499999999999</v>
      </c>
      <c r="G72" s="77">
        <v>10.5695</v>
      </c>
      <c r="H72" s="78"/>
      <c r="I72" s="79"/>
      <c r="J72" s="80"/>
      <c r="K72" s="81"/>
      <c r="L72" s="82"/>
      <c r="M72" s="60"/>
    </row>
    <row r="73" spans="1:13" x14ac:dyDescent="0.2">
      <c r="A73" s="2" t="s">
        <v>43</v>
      </c>
      <c r="B73" s="1" t="s">
        <v>1</v>
      </c>
      <c r="C73" s="48">
        <v>1.3776900000000001</v>
      </c>
      <c r="D73" s="102">
        <v>1.5383100000000001</v>
      </c>
      <c r="E73" s="109">
        <v>1.53128</v>
      </c>
      <c r="F73" s="102">
        <v>1.5283199999999999</v>
      </c>
      <c r="G73" s="77">
        <v>1.5164899999999999</v>
      </c>
      <c r="H73" s="78"/>
      <c r="I73" s="79"/>
      <c r="J73" s="80"/>
      <c r="K73" s="81"/>
      <c r="L73" s="82"/>
      <c r="M73" s="60"/>
    </row>
    <row r="74" spans="1:13" x14ac:dyDescent="0.2">
      <c r="A74" s="2" t="s">
        <v>104</v>
      </c>
      <c r="B74" s="1" t="s">
        <v>105</v>
      </c>
      <c r="C74" s="48">
        <v>0.50080000000000002</v>
      </c>
      <c r="D74" s="102">
        <v>0.51349999999999996</v>
      </c>
      <c r="E74" s="109">
        <v>0.51419999999999999</v>
      </c>
      <c r="F74" s="102">
        <v>0.51670000000000005</v>
      </c>
      <c r="G74" s="77">
        <v>0.51770000000000005</v>
      </c>
      <c r="H74" s="78"/>
      <c r="I74" s="79"/>
      <c r="J74" s="80"/>
      <c r="K74" s="81"/>
      <c r="L74" s="82"/>
      <c r="M74" s="60"/>
    </row>
    <row r="75" spans="1:13" x14ac:dyDescent="0.2">
      <c r="A75" s="2" t="s">
        <v>48</v>
      </c>
      <c r="B75" s="1" t="s">
        <v>49</v>
      </c>
      <c r="C75" s="48">
        <v>9.1934000000000005</v>
      </c>
      <c r="D75" s="102">
        <v>9.4138999999999999</v>
      </c>
      <c r="E75" s="109">
        <v>9.4248999999999992</v>
      </c>
      <c r="F75" s="102">
        <v>9.4604999999999997</v>
      </c>
      <c r="G75" s="77">
        <v>9.4797999999999991</v>
      </c>
      <c r="H75" s="78"/>
      <c r="I75" s="79"/>
      <c r="J75" s="80"/>
      <c r="K75" s="81"/>
      <c r="L75" s="82"/>
      <c r="M75" s="60"/>
    </row>
    <row r="76" spans="1:13" x14ac:dyDescent="0.2">
      <c r="A76" s="2" t="s">
        <v>50</v>
      </c>
      <c r="B76" s="1" t="s">
        <v>51</v>
      </c>
      <c r="C76" s="48">
        <v>2.8702999999999999</v>
      </c>
      <c r="D76" s="102">
        <v>3.2437999999999998</v>
      </c>
      <c r="E76" s="109">
        <v>3.2488999999999999</v>
      </c>
      <c r="F76" s="102">
        <v>3.2389000000000001</v>
      </c>
      <c r="G76" s="77">
        <v>3.1972</v>
      </c>
      <c r="H76" s="78"/>
      <c r="I76" s="79"/>
      <c r="J76" s="80"/>
      <c r="K76" s="81"/>
      <c r="L76" s="82"/>
      <c r="M76" s="60"/>
    </row>
    <row r="77" spans="1:13" x14ac:dyDescent="0.2">
      <c r="A77" s="2" t="s">
        <v>33</v>
      </c>
      <c r="B77" s="1" t="s">
        <v>2</v>
      </c>
      <c r="C77" s="48">
        <v>0.84913000000000005</v>
      </c>
      <c r="D77" s="102">
        <v>0.82694999999999996</v>
      </c>
      <c r="E77" s="109">
        <v>0.82615000000000005</v>
      </c>
      <c r="F77" s="102">
        <v>0.82809999999999995</v>
      </c>
      <c r="G77" s="77">
        <v>0.82721999999999996</v>
      </c>
      <c r="H77" s="78"/>
      <c r="I77" s="79"/>
      <c r="J77" s="80"/>
      <c r="K77" s="81"/>
      <c r="L77" s="82"/>
      <c r="M77" s="60"/>
    </row>
    <row r="78" spans="1:13" x14ac:dyDescent="0.2">
      <c r="A78" s="2" t="s">
        <v>45</v>
      </c>
      <c r="B78" s="1" t="s">
        <v>3</v>
      </c>
      <c r="C78" s="50">
        <v>1.95583</v>
      </c>
      <c r="D78" s="98">
        <v>1.95583</v>
      </c>
      <c r="E78" s="113">
        <v>1.95583</v>
      </c>
      <c r="F78" s="116">
        <v>1.9559</v>
      </c>
      <c r="G78" s="83">
        <v>1.95583</v>
      </c>
      <c r="H78" s="83"/>
      <c r="I78" s="83"/>
      <c r="J78" s="83"/>
      <c r="K78" s="83"/>
      <c r="L78" s="83"/>
      <c r="M78" s="83"/>
    </row>
    <row r="79" spans="1:13" x14ac:dyDescent="0.2">
      <c r="A79" s="22" t="s">
        <v>167</v>
      </c>
      <c r="B79" s="23" t="s">
        <v>168</v>
      </c>
      <c r="C79" s="48">
        <v>1.36856</v>
      </c>
      <c r="D79" s="102">
        <v>1.4894799999999999</v>
      </c>
      <c r="E79" s="109">
        <v>1.49949</v>
      </c>
      <c r="F79" s="102">
        <v>1.51139</v>
      </c>
      <c r="G79" s="84">
        <v>1.51309</v>
      </c>
      <c r="H79" s="85"/>
      <c r="I79" s="86"/>
      <c r="J79" s="87"/>
      <c r="K79" s="88"/>
      <c r="L79" s="89"/>
      <c r="M79" s="60"/>
    </row>
    <row r="80" spans="1:13" x14ac:dyDescent="0.2">
      <c r="A80" s="2" t="s">
        <v>70</v>
      </c>
      <c r="B80" s="1" t="s">
        <v>52</v>
      </c>
      <c r="C80" s="48">
        <v>658.53</v>
      </c>
      <c r="D80" s="102">
        <v>733.2</v>
      </c>
      <c r="E80" s="109">
        <v>744.71</v>
      </c>
      <c r="F80" s="102">
        <v>756.09</v>
      </c>
      <c r="G80" s="84">
        <v>758.94</v>
      </c>
      <c r="H80" s="85"/>
      <c r="I80" s="86"/>
      <c r="J80" s="87"/>
      <c r="K80" s="88"/>
      <c r="L80" s="89"/>
      <c r="M80" s="60"/>
    </row>
    <row r="81" spans="1:13" x14ac:dyDescent="0.2">
      <c r="A81" s="2" t="s">
        <v>37</v>
      </c>
      <c r="B81" s="1" t="s">
        <v>4</v>
      </c>
      <c r="C81" s="48">
        <v>8.1671999999999993</v>
      </c>
      <c r="D81" s="102">
        <v>8.2432999999999996</v>
      </c>
      <c r="E81" s="109">
        <v>8.2757000000000005</v>
      </c>
      <c r="F81" s="102">
        <v>8.3607999999999993</v>
      </c>
      <c r="G81" s="84">
        <v>8.4215999999999998</v>
      </c>
      <c r="H81" s="85"/>
      <c r="I81" s="86"/>
      <c r="J81" s="87"/>
      <c r="K81" s="88"/>
      <c r="L81" s="89"/>
      <c r="M81" s="60"/>
    </row>
    <row r="82" spans="1:13" x14ac:dyDescent="0.2">
      <c r="A82" s="2" t="s">
        <v>53</v>
      </c>
      <c r="B82" s="1" t="s">
        <v>54</v>
      </c>
      <c r="C82" s="48">
        <v>2483.67</v>
      </c>
      <c r="D82" s="102">
        <v>2675.01</v>
      </c>
      <c r="E82" s="109">
        <v>2728.15</v>
      </c>
      <c r="F82" s="102">
        <v>2747.82</v>
      </c>
      <c r="G82" s="84">
        <v>2729.27</v>
      </c>
      <c r="H82" s="85"/>
      <c r="I82" s="86"/>
      <c r="J82" s="87"/>
      <c r="K82" s="88"/>
      <c r="L82" s="89"/>
      <c r="M82" s="60"/>
    </row>
    <row r="83" spans="1:13" x14ac:dyDescent="0.2">
      <c r="A83" s="2" t="s">
        <v>66</v>
      </c>
      <c r="B83" s="1" t="s">
        <v>67</v>
      </c>
      <c r="C83" s="48">
        <v>664.13</v>
      </c>
      <c r="D83" s="102">
        <v>685.29</v>
      </c>
      <c r="E83" s="109">
        <v>699.1</v>
      </c>
      <c r="F83" s="102">
        <v>718.43</v>
      </c>
      <c r="G83" s="84">
        <v>728.12</v>
      </c>
      <c r="H83" s="85"/>
      <c r="I83" s="86"/>
      <c r="J83" s="87"/>
      <c r="K83" s="88"/>
      <c r="L83" s="89"/>
      <c r="M83" s="60"/>
    </row>
    <row r="84" spans="1:13" x14ac:dyDescent="0.2">
      <c r="A84" s="2" t="s">
        <v>42</v>
      </c>
      <c r="B84" s="1" t="s">
        <v>5</v>
      </c>
      <c r="C84" s="48">
        <v>7.5792000000000002</v>
      </c>
      <c r="D84" s="102">
        <v>7.6345000000000001</v>
      </c>
      <c r="E84" s="109">
        <v>7.6452999999999998</v>
      </c>
      <c r="F84" s="102">
        <v>7.6494999999999997</v>
      </c>
      <c r="G84" s="84">
        <v>7.6435000000000004</v>
      </c>
      <c r="H84" s="85"/>
      <c r="I84" s="86"/>
      <c r="J84" s="87"/>
      <c r="K84" s="88"/>
      <c r="L84" s="89"/>
      <c r="M84" s="60"/>
    </row>
    <row r="85" spans="1:13" x14ac:dyDescent="0.2">
      <c r="A85" s="2" t="s">
        <v>35</v>
      </c>
      <c r="B85" s="1" t="s">
        <v>6</v>
      </c>
      <c r="C85" s="48">
        <v>25.977</v>
      </c>
      <c r="D85" s="102">
        <v>27.478999999999999</v>
      </c>
      <c r="E85" s="109">
        <v>27.459</v>
      </c>
      <c r="F85" s="102">
        <v>27.437000000000001</v>
      </c>
      <c r="G85" s="84">
        <v>27.439</v>
      </c>
      <c r="H85" s="85"/>
      <c r="I85" s="86"/>
      <c r="J85" s="87"/>
      <c r="K85" s="88"/>
      <c r="L85" s="89"/>
      <c r="M85" s="60"/>
    </row>
    <row r="86" spans="1:13" x14ac:dyDescent="0.2">
      <c r="A86" s="2" t="s">
        <v>34</v>
      </c>
      <c r="B86" s="1" t="s">
        <v>7</v>
      </c>
      <c r="C86" s="48">
        <v>7.4580000000000002</v>
      </c>
      <c r="D86" s="102">
        <v>7.4614000000000003</v>
      </c>
      <c r="E86" s="109">
        <v>7.4618000000000002</v>
      </c>
      <c r="F86" s="102">
        <v>7.4625000000000004</v>
      </c>
      <c r="G86" s="84">
        <v>7.4633000000000003</v>
      </c>
      <c r="H86" s="85"/>
      <c r="I86" s="86"/>
      <c r="J86" s="87"/>
      <c r="K86" s="88"/>
      <c r="L86" s="89"/>
      <c r="M86" s="60"/>
    </row>
    <row r="87" spans="1:13" x14ac:dyDescent="0.2">
      <c r="A87" s="2" t="s">
        <v>77</v>
      </c>
      <c r="B87" s="1" t="s">
        <v>71</v>
      </c>
      <c r="C87" s="48">
        <v>55.479900000000001</v>
      </c>
      <c r="D87" s="102">
        <v>58.407499999999999</v>
      </c>
      <c r="E87" s="109">
        <v>58.667499999999997</v>
      </c>
      <c r="F87" s="102">
        <v>59.008200000000002</v>
      </c>
      <c r="G87" s="84">
        <v>59.170299999999997</v>
      </c>
      <c r="H87" s="85"/>
      <c r="I87" s="86"/>
      <c r="J87" s="87"/>
      <c r="K87" s="88"/>
      <c r="L87" s="89"/>
      <c r="M87" s="60"/>
    </row>
    <row r="88" spans="1:13" x14ac:dyDescent="0.2">
      <c r="A88" s="2" t="s">
        <v>97</v>
      </c>
      <c r="B88" s="1" t="s">
        <v>94</v>
      </c>
      <c r="C88" s="48">
        <v>9.1323000000000008</v>
      </c>
      <c r="D88" s="102">
        <v>9.4809999999999999</v>
      </c>
      <c r="E88" s="109">
        <v>9.4955999999999996</v>
      </c>
      <c r="F88" s="102">
        <v>9.5398999999999994</v>
      </c>
      <c r="G88" s="84">
        <v>9.5662000000000003</v>
      </c>
      <c r="H88" s="85"/>
      <c r="I88" s="86"/>
      <c r="J88" s="87"/>
      <c r="K88" s="88"/>
      <c r="L88" s="89"/>
      <c r="M88" s="60"/>
    </row>
    <row r="89" spans="1:13" x14ac:dyDescent="0.2">
      <c r="A89" s="2" t="s">
        <v>78</v>
      </c>
      <c r="B89" s="1" t="s">
        <v>72</v>
      </c>
      <c r="C89" s="48">
        <v>11.6233</v>
      </c>
      <c r="D89" s="102">
        <v>11.9239</v>
      </c>
      <c r="E89" s="109">
        <v>11.9406</v>
      </c>
      <c r="F89" s="102">
        <v>11.9917</v>
      </c>
      <c r="G89" s="84">
        <v>12.0161</v>
      </c>
      <c r="H89" s="85"/>
      <c r="I89" s="86"/>
      <c r="J89" s="87"/>
      <c r="K89" s="88"/>
      <c r="L89" s="89"/>
      <c r="M89" s="60"/>
    </row>
    <row r="90" spans="1:13" x14ac:dyDescent="0.2">
      <c r="A90" s="2" t="s">
        <v>121</v>
      </c>
      <c r="B90" s="1" t="s">
        <v>122</v>
      </c>
      <c r="C90" s="49" t="s">
        <v>169</v>
      </c>
      <c r="D90" s="99" t="s">
        <v>169</v>
      </c>
      <c r="E90" s="111" t="s">
        <v>169</v>
      </c>
      <c r="F90" s="99" t="s">
        <v>169</v>
      </c>
      <c r="G90" s="90" t="s">
        <v>169</v>
      </c>
      <c r="H90" s="91"/>
      <c r="I90" s="92"/>
      <c r="J90" s="93"/>
      <c r="K90" s="94"/>
      <c r="L90" s="95"/>
      <c r="M90" s="74"/>
    </row>
    <row r="91" spans="1:13" x14ac:dyDescent="0.2">
      <c r="A91" s="2" t="s">
        <v>79</v>
      </c>
      <c r="B91" s="1" t="s">
        <v>73</v>
      </c>
      <c r="C91" s="48">
        <v>10.443300000000001</v>
      </c>
      <c r="D91" s="102">
        <v>10.6913</v>
      </c>
      <c r="E91" s="109">
        <v>10.6549</v>
      </c>
      <c r="F91" s="102">
        <v>10.665900000000001</v>
      </c>
      <c r="G91" s="84">
        <v>10.676399999999999</v>
      </c>
      <c r="H91" s="85"/>
      <c r="I91" s="86"/>
      <c r="J91" s="87"/>
      <c r="K91" s="88"/>
      <c r="L91" s="89"/>
      <c r="M91" s="60"/>
    </row>
    <row r="92" spans="1:13" x14ac:dyDescent="0.2">
      <c r="A92" s="2" t="s">
        <v>32</v>
      </c>
      <c r="B92" s="1" t="s">
        <v>8</v>
      </c>
      <c r="C92" s="48">
        <v>10.3043</v>
      </c>
      <c r="D92" s="102">
        <v>10.567399999999999</v>
      </c>
      <c r="E92" s="109">
        <v>10.585000000000001</v>
      </c>
      <c r="F92" s="102">
        <v>10.632899999999999</v>
      </c>
      <c r="G92" s="84">
        <v>10.6524</v>
      </c>
      <c r="H92" s="85"/>
      <c r="I92" s="86"/>
      <c r="J92" s="87"/>
      <c r="K92" s="88"/>
      <c r="L92" s="89"/>
      <c r="M92" s="60"/>
    </row>
    <row r="93" spans="1:13" x14ac:dyDescent="0.2">
      <c r="A93" s="2" t="s">
        <v>31</v>
      </c>
      <c r="B93" s="1" t="s">
        <v>9</v>
      </c>
      <c r="C93" s="48">
        <v>296.85000000000002</v>
      </c>
      <c r="D93" s="102">
        <v>302.14</v>
      </c>
      <c r="E93" s="109">
        <v>305.81</v>
      </c>
      <c r="F93" s="102">
        <v>307.70999999999998</v>
      </c>
      <c r="G93" s="84">
        <v>307.58999999999997</v>
      </c>
      <c r="H93" s="85"/>
      <c r="I93" s="86"/>
      <c r="J93" s="87"/>
      <c r="K93" s="88"/>
      <c r="L93" s="89"/>
      <c r="M93" s="60"/>
    </row>
    <row r="94" spans="1:13" x14ac:dyDescent="0.2">
      <c r="A94" s="2" t="s">
        <v>80</v>
      </c>
      <c r="B94" s="1" t="s">
        <v>74</v>
      </c>
      <c r="C94" s="48">
        <v>26.6907</v>
      </c>
      <c r="D94" s="102">
        <v>27.3096</v>
      </c>
      <c r="E94" s="109">
        <v>27.154900000000001</v>
      </c>
      <c r="F94" s="102">
        <v>27.017399999999999</v>
      </c>
      <c r="G94" s="84">
        <v>26.869299999999999</v>
      </c>
      <c r="H94" s="85"/>
      <c r="I94" s="86"/>
      <c r="J94" s="87"/>
      <c r="K94" s="88"/>
      <c r="L94" s="89"/>
      <c r="M94" s="60"/>
    </row>
    <row r="95" spans="1:13" x14ac:dyDescent="0.2">
      <c r="A95" s="2" t="s">
        <v>99</v>
      </c>
      <c r="B95" s="1" t="s">
        <v>100</v>
      </c>
      <c r="C95" s="48">
        <v>77.856499999999997</v>
      </c>
      <c r="D95" s="102">
        <v>84.544300000000007</v>
      </c>
      <c r="E95" s="109">
        <v>84.735299999999995</v>
      </c>
      <c r="F95" s="102">
        <v>84.627200000000002</v>
      </c>
      <c r="G95" s="84">
        <v>84.293700000000001</v>
      </c>
      <c r="H95" s="85"/>
      <c r="I95" s="86"/>
      <c r="J95" s="87"/>
      <c r="K95" s="88"/>
      <c r="L95" s="89"/>
      <c r="M95" s="60"/>
    </row>
    <row r="96" spans="1:13" x14ac:dyDescent="0.2">
      <c r="A96" s="2" t="s">
        <v>98</v>
      </c>
      <c r="B96" s="1" t="s">
        <v>95</v>
      </c>
      <c r="C96" s="48">
        <v>13858.1</v>
      </c>
      <c r="D96" s="102">
        <v>16476.14</v>
      </c>
      <c r="E96" s="109">
        <v>16383.96</v>
      </c>
      <c r="F96" s="102">
        <v>16189.91</v>
      </c>
      <c r="G96" s="84">
        <v>16089.3</v>
      </c>
      <c r="H96" s="85"/>
      <c r="I96" s="86"/>
      <c r="J96" s="87"/>
      <c r="K96" s="88"/>
      <c r="L96" s="89"/>
      <c r="M96" s="60"/>
    </row>
    <row r="97" spans="1:13" x14ac:dyDescent="0.2">
      <c r="A97" s="2" t="s">
        <v>41</v>
      </c>
      <c r="B97" s="1" t="s">
        <v>10</v>
      </c>
      <c r="C97" s="48">
        <v>4.7930999999999999</v>
      </c>
      <c r="D97" s="102">
        <v>4.7580999999999998</v>
      </c>
      <c r="E97" s="109">
        <v>4.7789999999999999</v>
      </c>
      <c r="F97" s="102">
        <v>4.7892000000000001</v>
      </c>
      <c r="G97" s="84">
        <v>4.7916999999999996</v>
      </c>
      <c r="H97" s="85"/>
      <c r="I97" s="86"/>
      <c r="J97" s="87"/>
      <c r="K97" s="88"/>
      <c r="L97" s="89"/>
      <c r="M97" s="60"/>
    </row>
    <row r="98" spans="1:13" x14ac:dyDescent="0.2">
      <c r="A98" s="2" t="s">
        <v>127</v>
      </c>
      <c r="B98" s="1" t="s">
        <v>128</v>
      </c>
      <c r="C98" s="48">
        <v>132.81120000000001</v>
      </c>
      <c r="D98" s="102">
        <v>144.85480000000001</v>
      </c>
      <c r="E98" s="109">
        <v>145.65639999999999</v>
      </c>
      <c r="F98" s="102">
        <v>147.03630000000001</v>
      </c>
      <c r="G98" s="84">
        <v>147.8716</v>
      </c>
      <c r="H98" s="85"/>
      <c r="I98" s="86"/>
      <c r="J98" s="87"/>
      <c r="K98" s="88"/>
      <c r="L98" s="89"/>
      <c r="M98" s="60"/>
    </row>
    <row r="99" spans="1:13" x14ac:dyDescent="0.2">
      <c r="A99" s="2" t="s">
        <v>87</v>
      </c>
      <c r="B99" s="1" t="s">
        <v>84</v>
      </c>
      <c r="C99" s="48">
        <v>129.71</v>
      </c>
      <c r="D99" s="102">
        <v>141.51</v>
      </c>
      <c r="E99" s="109">
        <v>140.62</v>
      </c>
      <c r="F99" s="102">
        <v>140.91</v>
      </c>
      <c r="G99" s="84">
        <v>141.08000000000001</v>
      </c>
      <c r="H99" s="85"/>
      <c r="I99" s="86"/>
      <c r="J99" s="87"/>
      <c r="K99" s="88"/>
      <c r="L99" s="89"/>
      <c r="M99" s="60"/>
    </row>
    <row r="100" spans="1:13" x14ac:dyDescent="0.2">
      <c r="A100" s="2" t="s">
        <v>126</v>
      </c>
      <c r="B100" s="1" t="s">
        <v>96</v>
      </c>
      <c r="C100" s="48">
        <v>202.24</v>
      </c>
      <c r="D100" s="102">
        <v>211.12</v>
      </c>
      <c r="E100" s="109">
        <v>224.82</v>
      </c>
      <c r="F100" s="102">
        <v>233.8</v>
      </c>
      <c r="G100" s="84">
        <v>238.32</v>
      </c>
      <c r="H100" s="85"/>
      <c r="I100" s="86"/>
      <c r="J100" s="87"/>
      <c r="K100" s="88"/>
      <c r="L100" s="89"/>
      <c r="M100" s="60"/>
    </row>
    <row r="101" spans="1:13" x14ac:dyDescent="0.2">
      <c r="A101" s="2" t="s">
        <v>88</v>
      </c>
      <c r="B101" s="1" t="s">
        <v>85</v>
      </c>
      <c r="C101" s="48">
        <v>114.42</v>
      </c>
      <c r="D101" s="102">
        <v>117.46</v>
      </c>
      <c r="E101" s="109">
        <v>117.68</v>
      </c>
      <c r="F101" s="102">
        <v>118.32</v>
      </c>
      <c r="G101" s="84">
        <v>118.7</v>
      </c>
      <c r="H101" s="85"/>
      <c r="I101" s="86"/>
      <c r="J101" s="87"/>
      <c r="K101" s="88"/>
      <c r="L101" s="89"/>
      <c r="M101" s="60"/>
    </row>
    <row r="102" spans="1:13" x14ac:dyDescent="0.2">
      <c r="A102" s="2" t="s">
        <v>89</v>
      </c>
      <c r="B102" s="1" t="s">
        <v>86</v>
      </c>
      <c r="C102" s="48">
        <v>1454.0573999999999</v>
      </c>
      <c r="D102" s="102">
        <v>1454.799</v>
      </c>
      <c r="E102" s="109">
        <v>1458.9765</v>
      </c>
      <c r="F102" s="102">
        <v>1466.3209999999999</v>
      </c>
      <c r="G102" s="84">
        <v>1459.6690000000001</v>
      </c>
      <c r="H102" s="85"/>
      <c r="I102" s="86"/>
      <c r="J102" s="87"/>
      <c r="K102" s="88"/>
      <c r="L102" s="89"/>
      <c r="M102" s="60"/>
    </row>
    <row r="103" spans="1:13" x14ac:dyDescent="0.2">
      <c r="A103" s="2" t="s">
        <v>117</v>
      </c>
      <c r="B103" s="1" t="s">
        <v>118</v>
      </c>
      <c r="C103" s="48">
        <v>0.70130999999999999</v>
      </c>
      <c r="D103" s="102">
        <v>0.70276000000000005</v>
      </c>
      <c r="E103" s="109">
        <v>0.70277999999999996</v>
      </c>
      <c r="F103" s="102">
        <v>0.70279000000000003</v>
      </c>
      <c r="G103" s="84">
        <v>0.70279000000000003</v>
      </c>
      <c r="H103" s="85"/>
      <c r="I103" s="86"/>
      <c r="J103" s="87"/>
      <c r="K103" s="88"/>
      <c r="L103" s="89"/>
      <c r="M103" s="60"/>
    </row>
    <row r="104" spans="1:13" x14ac:dyDescent="0.2">
      <c r="A104" s="2" t="s">
        <v>119</v>
      </c>
      <c r="B104" s="1" t="s">
        <v>120</v>
      </c>
      <c r="C104" s="48">
        <v>3.4531000000000001</v>
      </c>
      <c r="D104" s="102">
        <v>3.4533</v>
      </c>
      <c r="E104" s="109">
        <v>3.4533999999999998</v>
      </c>
      <c r="F104" s="102">
        <v>3.4531999999999998</v>
      </c>
      <c r="G104" s="84">
        <v>3.4531999999999998</v>
      </c>
      <c r="H104" s="85"/>
      <c r="I104" s="86"/>
      <c r="J104" s="87"/>
      <c r="K104" s="88"/>
      <c r="L104" s="89"/>
      <c r="M104" s="60"/>
    </row>
    <row r="105" spans="1:13" x14ac:dyDescent="0.2">
      <c r="A105" s="2" t="s">
        <v>101</v>
      </c>
      <c r="B105" s="1" t="s">
        <v>102</v>
      </c>
      <c r="C105" s="48">
        <v>4.1864999999999997</v>
      </c>
      <c r="D105" s="102">
        <v>4.5012999999999996</v>
      </c>
      <c r="E105" s="109">
        <v>4.5103</v>
      </c>
      <c r="F105" s="102">
        <v>4.5195999999999996</v>
      </c>
      <c r="G105" s="84">
        <v>4.5138999999999996</v>
      </c>
      <c r="H105" s="85"/>
      <c r="I105" s="86"/>
      <c r="J105" s="87"/>
      <c r="K105" s="88"/>
      <c r="L105" s="89"/>
      <c r="M105" s="60"/>
    </row>
    <row r="106" spans="1:13" x14ac:dyDescent="0.2">
      <c r="A106" s="2" t="s">
        <v>55</v>
      </c>
      <c r="B106" s="1" t="s">
        <v>56</v>
      </c>
      <c r="C106" s="48">
        <v>16.9574</v>
      </c>
      <c r="D106" s="102">
        <v>17.9986</v>
      </c>
      <c r="E106" s="109">
        <v>18.0762</v>
      </c>
      <c r="F106" s="102">
        <v>18.1326</v>
      </c>
      <c r="G106" s="84">
        <v>18.1084</v>
      </c>
      <c r="H106" s="85"/>
      <c r="I106" s="86"/>
      <c r="J106" s="87"/>
      <c r="K106" s="88"/>
      <c r="L106" s="89"/>
      <c r="M106" s="60"/>
    </row>
    <row r="107" spans="1:13" x14ac:dyDescent="0.2">
      <c r="A107" s="2" t="s">
        <v>22</v>
      </c>
      <c r="B107" s="1" t="s">
        <v>11</v>
      </c>
      <c r="C107" s="48">
        <v>2.3769999999999998</v>
      </c>
      <c r="D107" s="102">
        <v>2.4384000000000001</v>
      </c>
      <c r="E107" s="109">
        <v>2.4422999999999999</v>
      </c>
      <c r="F107" s="102">
        <v>2.4529000000000001</v>
      </c>
      <c r="G107" s="84">
        <v>2.4579</v>
      </c>
      <c r="H107" s="85"/>
      <c r="I107" s="86"/>
      <c r="J107" s="87"/>
      <c r="K107" s="88"/>
      <c r="L107" s="89"/>
      <c r="M107" s="60"/>
    </row>
    <row r="108" spans="1:13" x14ac:dyDescent="0.2">
      <c r="A108" s="2" t="s">
        <v>29</v>
      </c>
      <c r="B108" s="1" t="s">
        <v>12</v>
      </c>
      <c r="C108" s="48">
        <v>4.4179000000000004</v>
      </c>
      <c r="D108" s="102">
        <v>4.5205000000000002</v>
      </c>
      <c r="E108" s="109">
        <v>4.5067000000000004</v>
      </c>
      <c r="F108" s="102">
        <v>4.5023</v>
      </c>
      <c r="G108" s="84">
        <v>4.4911000000000003</v>
      </c>
      <c r="H108" s="85"/>
      <c r="I108" s="86"/>
      <c r="J108" s="87"/>
      <c r="K108" s="88"/>
      <c r="L108" s="89"/>
      <c r="M108" s="60"/>
    </row>
    <row r="109" spans="1:13" x14ac:dyDescent="0.2">
      <c r="A109" s="2" t="s">
        <v>123</v>
      </c>
      <c r="B109" s="1" t="s">
        <v>124</v>
      </c>
      <c r="C109" s="48">
        <v>1.6202000000000001</v>
      </c>
      <c r="D109" s="102">
        <v>1.6475</v>
      </c>
      <c r="E109" s="109">
        <v>1.6474</v>
      </c>
      <c r="F109" s="102">
        <v>1.6385000000000001</v>
      </c>
      <c r="G109" s="84">
        <v>1.6296999999999999</v>
      </c>
      <c r="H109" s="85"/>
      <c r="I109" s="86"/>
      <c r="J109" s="87"/>
      <c r="K109" s="88"/>
      <c r="L109" s="89"/>
      <c r="M109" s="60"/>
    </row>
    <row r="110" spans="1:13" x14ac:dyDescent="0.2">
      <c r="A110" s="2" t="s">
        <v>81</v>
      </c>
      <c r="B110" s="1" t="s">
        <v>75</v>
      </c>
      <c r="C110" s="48">
        <v>32.782600000000002</v>
      </c>
      <c r="D110" s="102">
        <v>34.558900000000001</v>
      </c>
      <c r="E110" s="109">
        <v>34.686999999999998</v>
      </c>
      <c r="F110" s="102">
        <v>34.906300000000002</v>
      </c>
      <c r="G110" s="84">
        <v>35.061999999999998</v>
      </c>
      <c r="H110" s="85"/>
      <c r="I110" s="86"/>
      <c r="J110" s="87"/>
      <c r="K110" s="88"/>
      <c r="L110" s="89"/>
      <c r="M110" s="60"/>
    </row>
    <row r="111" spans="1:13" x14ac:dyDescent="0.2">
      <c r="A111" s="2" t="s">
        <v>110</v>
      </c>
      <c r="B111" s="1" t="s">
        <v>111</v>
      </c>
      <c r="C111" s="48">
        <v>211.53809999999999</v>
      </c>
      <c r="D111" s="102">
        <v>218.28700000000001</v>
      </c>
      <c r="E111" s="109">
        <v>220.95310000000001</v>
      </c>
      <c r="F111" s="102">
        <v>223.16579999999999</v>
      </c>
      <c r="G111" s="84">
        <v>223.4067</v>
      </c>
      <c r="H111" s="85"/>
      <c r="I111" s="86"/>
      <c r="J111" s="87"/>
      <c r="K111" s="88"/>
      <c r="L111" s="89"/>
      <c r="M111" s="60"/>
    </row>
    <row r="112" spans="1:13" x14ac:dyDescent="0.2">
      <c r="A112" s="2" t="s">
        <v>58</v>
      </c>
      <c r="B112" s="1" t="s">
        <v>59</v>
      </c>
      <c r="C112" s="48">
        <v>7.81</v>
      </c>
      <c r="D112" s="102">
        <v>8.3890999999999991</v>
      </c>
      <c r="E112" s="109">
        <v>8.3742000000000001</v>
      </c>
      <c r="F112" s="102">
        <v>8.3480000000000008</v>
      </c>
      <c r="G112" s="84">
        <v>8.3252000000000006</v>
      </c>
      <c r="H112" s="85"/>
      <c r="I112" s="86"/>
      <c r="J112" s="87"/>
      <c r="K112" s="88"/>
      <c r="L112" s="89"/>
      <c r="M112" s="60"/>
    </row>
    <row r="113" spans="1:16" x14ac:dyDescent="0.2">
      <c r="A113" s="2" t="s">
        <v>112</v>
      </c>
      <c r="B113" s="1" t="s">
        <v>113</v>
      </c>
      <c r="C113" s="48">
        <v>135.0129</v>
      </c>
      <c r="D113" s="102">
        <v>143.6866</v>
      </c>
      <c r="E113" s="109">
        <v>143.6909</v>
      </c>
      <c r="F113" s="102">
        <v>141.8725</v>
      </c>
      <c r="G113" s="84">
        <v>140.0635</v>
      </c>
      <c r="H113" s="85"/>
      <c r="I113" s="86"/>
      <c r="J113" s="87"/>
      <c r="K113" s="88"/>
      <c r="L113" s="89"/>
      <c r="M113" s="60"/>
    </row>
    <row r="114" spans="1:16" x14ac:dyDescent="0.2">
      <c r="A114" s="2" t="s">
        <v>82</v>
      </c>
      <c r="B114" s="1" t="s">
        <v>76</v>
      </c>
      <c r="C114" s="48">
        <v>1.3284</v>
      </c>
      <c r="D114" s="102">
        <v>1.3622000000000001</v>
      </c>
      <c r="E114" s="109">
        <v>1.3644000000000001</v>
      </c>
      <c r="F114" s="102">
        <v>1.3704000000000001</v>
      </c>
      <c r="G114" s="84">
        <v>1.3732</v>
      </c>
      <c r="H114" s="85"/>
      <c r="I114" s="86"/>
      <c r="J114" s="87"/>
      <c r="K114" s="88"/>
      <c r="L114" s="89"/>
      <c r="M114" s="60"/>
    </row>
    <row r="115" spans="1:16" x14ac:dyDescent="0.2">
      <c r="A115" s="2" t="s">
        <v>62</v>
      </c>
      <c r="B115" s="1" t="s">
        <v>63</v>
      </c>
      <c r="C115" s="48">
        <v>5710.3701000000001</v>
      </c>
      <c r="D115" s="102">
        <v>6315.5288</v>
      </c>
      <c r="E115" s="109">
        <v>6246.4555</v>
      </c>
      <c r="F115" s="102">
        <v>6203.7644</v>
      </c>
      <c r="G115" s="84">
        <v>6182.7330000000002</v>
      </c>
      <c r="H115" s="85"/>
      <c r="I115" s="86"/>
      <c r="J115" s="87"/>
      <c r="K115" s="88"/>
      <c r="L115" s="89"/>
      <c r="M115" s="60"/>
    </row>
    <row r="116" spans="1:16" x14ac:dyDescent="0.2">
      <c r="A116" s="2" t="s">
        <v>47</v>
      </c>
      <c r="B116" s="1" t="s">
        <v>57</v>
      </c>
      <c r="C116" s="48">
        <v>3.5926</v>
      </c>
      <c r="D116" s="102">
        <v>3.8267000000000002</v>
      </c>
      <c r="E116" s="109">
        <v>3.8353000000000002</v>
      </c>
      <c r="F116" s="102">
        <v>3.8502999999999998</v>
      </c>
      <c r="G116" s="84">
        <v>3.8527999999999998</v>
      </c>
      <c r="H116" s="85"/>
      <c r="I116" s="86"/>
      <c r="J116" s="87"/>
      <c r="K116" s="88"/>
      <c r="L116" s="89"/>
      <c r="M116" s="60"/>
    </row>
    <row r="117" spans="1:16" x14ac:dyDescent="0.2">
      <c r="A117" s="2" t="s">
        <v>30</v>
      </c>
      <c r="B117" s="1" t="s">
        <v>14</v>
      </c>
      <c r="C117" s="48">
        <v>4.1951999999999998</v>
      </c>
      <c r="D117" s="102">
        <v>4.1783000000000001</v>
      </c>
      <c r="E117" s="109">
        <v>4.1746999999999996</v>
      </c>
      <c r="F117" s="102">
        <v>4.1833</v>
      </c>
      <c r="G117" s="84">
        <v>4.1830999999999996</v>
      </c>
      <c r="H117" s="85"/>
      <c r="I117" s="86"/>
      <c r="J117" s="87"/>
      <c r="K117" s="88"/>
      <c r="L117" s="89"/>
      <c r="M117" s="60"/>
    </row>
    <row r="118" spans="1:16" x14ac:dyDescent="0.2">
      <c r="A118" s="2" t="s">
        <v>166</v>
      </c>
      <c r="B118" s="1" t="s">
        <v>165</v>
      </c>
      <c r="C118" s="48">
        <v>56.427300000000002</v>
      </c>
      <c r="D118" s="102">
        <v>61.280200000000001</v>
      </c>
      <c r="E118" s="109">
        <v>61.277700000000003</v>
      </c>
      <c r="F118" s="102">
        <v>61.488999999999997</v>
      </c>
      <c r="G118" s="84">
        <v>61.518799999999999</v>
      </c>
      <c r="H118" s="85"/>
      <c r="I118" s="86"/>
      <c r="J118" s="87"/>
      <c r="K118" s="88"/>
      <c r="L118" s="89"/>
      <c r="M118" s="60"/>
    </row>
    <row r="119" spans="1:16" x14ac:dyDescent="0.2">
      <c r="A119" s="2" t="s">
        <v>39</v>
      </c>
      <c r="B119" s="1" t="s">
        <v>15</v>
      </c>
      <c r="C119" s="48">
        <v>42.337899999999998</v>
      </c>
      <c r="D119" s="102">
        <v>46.017200000000003</v>
      </c>
      <c r="E119" s="109">
        <v>47.085700000000003</v>
      </c>
      <c r="F119" s="102">
        <v>48.029299999999999</v>
      </c>
      <c r="G119" s="84">
        <v>48.348300000000002</v>
      </c>
      <c r="H119" s="85"/>
      <c r="I119" s="86"/>
      <c r="J119" s="87"/>
      <c r="K119" s="88"/>
      <c r="L119" s="89"/>
      <c r="M119" s="60"/>
    </row>
    <row r="120" spans="1:16" x14ac:dyDescent="0.2">
      <c r="A120" s="2" t="s">
        <v>108</v>
      </c>
      <c r="B120" s="1" t="s">
        <v>109</v>
      </c>
      <c r="C120" s="48">
        <v>4.9819000000000004</v>
      </c>
      <c r="D120" s="102">
        <v>5.1087999999999996</v>
      </c>
      <c r="E120" s="109">
        <v>5.1157000000000004</v>
      </c>
      <c r="F120" s="102">
        <v>5.1395999999999997</v>
      </c>
      <c r="G120" s="84">
        <v>5.1494</v>
      </c>
      <c r="H120" s="85"/>
      <c r="I120" s="86"/>
      <c r="J120" s="87"/>
      <c r="K120" s="88"/>
      <c r="L120" s="89"/>
      <c r="M120" s="60"/>
    </row>
    <row r="121" spans="1:16" x14ac:dyDescent="0.2">
      <c r="A121" s="2" t="s">
        <v>38</v>
      </c>
      <c r="B121" s="24" t="s">
        <v>83</v>
      </c>
      <c r="C121" s="48">
        <v>113.0967</v>
      </c>
      <c r="D121" s="102">
        <v>115.38979999999999</v>
      </c>
      <c r="E121" s="109">
        <v>115.6039</v>
      </c>
      <c r="F121" s="102">
        <v>115.6574</v>
      </c>
      <c r="G121" s="84">
        <v>115.61190000000001</v>
      </c>
      <c r="H121" s="85"/>
      <c r="I121" s="86"/>
      <c r="J121" s="87"/>
      <c r="K121" s="88"/>
      <c r="L121" s="89"/>
      <c r="M121" s="60"/>
    </row>
    <row r="122" spans="1:16" x14ac:dyDescent="0.2">
      <c r="A122" s="2" t="s">
        <v>68</v>
      </c>
      <c r="B122" s="1" t="s">
        <v>69</v>
      </c>
      <c r="C122" s="48">
        <v>1.6620999999999999</v>
      </c>
      <c r="D122" s="102">
        <v>1.7336</v>
      </c>
      <c r="E122" s="109">
        <v>1.7321</v>
      </c>
      <c r="F122" s="102">
        <v>1.7387999999999999</v>
      </c>
      <c r="G122" s="84">
        <v>1.7373000000000001</v>
      </c>
      <c r="H122" s="85"/>
      <c r="I122" s="86"/>
      <c r="J122" s="87"/>
      <c r="K122" s="88"/>
      <c r="L122" s="89"/>
      <c r="M122" s="60"/>
    </row>
    <row r="123" spans="1:16" x14ac:dyDescent="0.2">
      <c r="A123" s="2" t="s">
        <v>28</v>
      </c>
      <c r="B123" s="1" t="s">
        <v>16</v>
      </c>
      <c r="C123" s="48">
        <v>12.825900000000001</v>
      </c>
      <c r="D123" s="102">
        <v>14.8116</v>
      </c>
      <c r="E123" s="109">
        <v>14.8851</v>
      </c>
      <c r="F123" s="102">
        <v>14.8759</v>
      </c>
      <c r="G123" s="84">
        <v>14.795999999999999</v>
      </c>
      <c r="H123" s="85"/>
      <c r="I123" s="86"/>
      <c r="J123" s="87"/>
      <c r="K123" s="88"/>
      <c r="L123" s="89"/>
      <c r="M123" s="60"/>
    </row>
    <row r="124" spans="1:16" x14ac:dyDescent="0.2">
      <c r="A124" s="2" t="s">
        <v>114</v>
      </c>
      <c r="B124" s="1" t="s">
        <v>115</v>
      </c>
      <c r="C124" s="48">
        <v>171.59229999999999</v>
      </c>
      <c r="D124" s="102">
        <v>178.07140000000001</v>
      </c>
      <c r="E124" s="109">
        <v>178.43129999999999</v>
      </c>
      <c r="F124" s="102">
        <v>179.14179999999999</v>
      </c>
      <c r="G124" s="84">
        <v>179.4641</v>
      </c>
      <c r="H124" s="85"/>
      <c r="I124" s="86"/>
      <c r="J124" s="87"/>
      <c r="K124" s="88"/>
      <c r="L124" s="89"/>
      <c r="M124" s="60"/>
    </row>
    <row r="125" spans="1:16" x14ac:dyDescent="0.2">
      <c r="A125" s="2" t="s">
        <v>60</v>
      </c>
      <c r="B125" s="1" t="s">
        <v>61</v>
      </c>
      <c r="C125" s="48">
        <v>8.6518999999999995</v>
      </c>
      <c r="D125" s="102">
        <v>8.8323</v>
      </c>
      <c r="E125" s="109">
        <v>8.8506</v>
      </c>
      <c r="F125" s="102">
        <v>8.8550000000000004</v>
      </c>
      <c r="G125" s="84">
        <v>8.9037000000000006</v>
      </c>
      <c r="H125" s="85"/>
      <c r="I125" s="86"/>
      <c r="J125" s="87"/>
      <c r="K125" s="88"/>
      <c r="L125" s="89"/>
      <c r="M125" s="60"/>
    </row>
    <row r="126" spans="1:16" x14ac:dyDescent="0.2">
      <c r="A126" s="2" t="s">
        <v>25</v>
      </c>
      <c r="B126" s="1" t="s">
        <v>17</v>
      </c>
      <c r="C126" s="48">
        <v>1.2306900000000001</v>
      </c>
      <c r="D126" s="102">
        <v>1.23048</v>
      </c>
      <c r="E126" s="109">
        <v>1.2261899999999999</v>
      </c>
      <c r="F126" s="102">
        <v>1.2233400000000001</v>
      </c>
      <c r="G126" s="84">
        <v>1.22234</v>
      </c>
      <c r="H126" s="85"/>
      <c r="I126" s="86"/>
      <c r="J126" s="87"/>
      <c r="K126" s="88"/>
      <c r="L126" s="89"/>
      <c r="M126" s="60"/>
    </row>
    <row r="127" spans="1:16" x14ac:dyDescent="0.2">
      <c r="A127" s="2" t="s">
        <v>92</v>
      </c>
      <c r="B127" s="1" t="s">
        <v>91</v>
      </c>
      <c r="C127" s="48">
        <v>40.833100000000002</v>
      </c>
      <c r="D127" s="102">
        <v>44.8523</v>
      </c>
      <c r="E127" s="109">
        <v>44.7254</v>
      </c>
      <c r="F127" s="102">
        <v>44.738</v>
      </c>
      <c r="G127" s="84">
        <v>44.708500000000001</v>
      </c>
      <c r="H127" s="85"/>
      <c r="I127" s="86"/>
      <c r="J127" s="87"/>
      <c r="K127" s="88"/>
      <c r="L127" s="89"/>
      <c r="M127" s="60"/>
      <c r="P127" s="46"/>
    </row>
    <row r="128" spans="1:16" x14ac:dyDescent="0.2">
      <c r="A128" s="2" t="s">
        <v>129</v>
      </c>
      <c r="B128" s="1" t="s">
        <v>103</v>
      </c>
      <c r="C128" s="48">
        <v>39.445599999999999</v>
      </c>
      <c r="D128" s="102">
        <v>41.0655</v>
      </c>
      <c r="E128" s="109">
        <v>41.243400000000001</v>
      </c>
      <c r="F128" s="102">
        <v>41.513100000000001</v>
      </c>
      <c r="G128" s="84">
        <v>41.565199999999997</v>
      </c>
      <c r="H128" s="85"/>
      <c r="I128" s="86"/>
      <c r="J128" s="87"/>
      <c r="K128" s="88"/>
      <c r="L128" s="89"/>
      <c r="M128" s="60"/>
    </row>
    <row r="129" spans="1:13" x14ac:dyDescent="0.2">
      <c r="A129" s="2" t="s">
        <v>26</v>
      </c>
      <c r="B129" s="1" t="s">
        <v>13</v>
      </c>
      <c r="C129" s="48">
        <v>2.5333999999999999</v>
      </c>
      <c r="D129" s="102">
        <v>3.0244</v>
      </c>
      <c r="E129" s="109">
        <v>3.0219999999999998</v>
      </c>
      <c r="F129" s="102">
        <v>3.0344000000000002</v>
      </c>
      <c r="G129" s="84">
        <v>3.0091000000000001</v>
      </c>
      <c r="H129" s="85"/>
      <c r="I129" s="86"/>
      <c r="J129" s="87"/>
      <c r="K129" s="88"/>
      <c r="L129" s="89"/>
      <c r="M129" s="60"/>
    </row>
    <row r="130" spans="1:13" x14ac:dyDescent="0.2">
      <c r="A130" s="2" t="s">
        <v>27</v>
      </c>
      <c r="B130" s="1" t="s">
        <v>18</v>
      </c>
      <c r="C130" s="48">
        <v>1.3285</v>
      </c>
      <c r="D130" s="102">
        <v>1.3623000000000001</v>
      </c>
      <c r="E130" s="109">
        <v>1.3645</v>
      </c>
      <c r="F130" s="102">
        <v>1.3704000000000001</v>
      </c>
      <c r="G130" s="84">
        <v>1.3731</v>
      </c>
      <c r="H130" s="85"/>
      <c r="I130" s="86"/>
      <c r="J130" s="87"/>
      <c r="K130" s="88"/>
      <c r="L130" s="89"/>
      <c r="M130" s="60"/>
    </row>
    <row r="131" spans="1:13" x14ac:dyDescent="0.2">
      <c r="A131" s="2" t="s">
        <v>44</v>
      </c>
      <c r="B131" s="1" t="s">
        <v>19</v>
      </c>
      <c r="C131" s="48">
        <v>4.8792999999999997</v>
      </c>
      <c r="D131" s="102">
        <v>5.0031999999999996</v>
      </c>
      <c r="E131" s="109">
        <v>5.01</v>
      </c>
      <c r="F131" s="102">
        <v>5.0335999999999999</v>
      </c>
      <c r="G131" s="84">
        <v>5.0433000000000003</v>
      </c>
      <c r="H131" s="85"/>
      <c r="I131" s="86"/>
      <c r="J131" s="87"/>
      <c r="K131" s="88"/>
      <c r="L131" s="89"/>
      <c r="M131" s="60"/>
    </row>
    <row r="132" spans="1:13" x14ac:dyDescent="0.2">
      <c r="A132" s="2" t="s">
        <v>40</v>
      </c>
      <c r="B132" s="1" t="s">
        <v>20</v>
      </c>
      <c r="C132" s="48">
        <v>10.834300000000001</v>
      </c>
      <c r="D132" s="102">
        <v>11.383699999999999</v>
      </c>
      <c r="E132" s="109">
        <v>11.8773</v>
      </c>
      <c r="F132" s="102">
        <v>12.5494</v>
      </c>
      <c r="G132" s="84">
        <v>13.4893</v>
      </c>
      <c r="H132" s="85"/>
      <c r="I132" s="86"/>
      <c r="J132" s="87"/>
      <c r="K132" s="88"/>
      <c r="L132" s="89"/>
      <c r="M132" s="60"/>
    </row>
    <row r="133" spans="1:13" x14ac:dyDescent="0.2">
      <c r="A133" s="2" t="s">
        <v>64</v>
      </c>
      <c r="B133" s="1" t="s">
        <v>65</v>
      </c>
      <c r="C133" s="48">
        <v>27.150700000000001</v>
      </c>
      <c r="D133" s="102">
        <v>29.296399999999998</v>
      </c>
      <c r="E133" s="109">
        <v>29.881</v>
      </c>
      <c r="F133" s="102">
        <v>30.325600000000001</v>
      </c>
      <c r="G133" s="84">
        <v>30.633400000000002</v>
      </c>
      <c r="H133" s="85"/>
      <c r="I133" s="86"/>
      <c r="J133" s="87"/>
      <c r="K133" s="88"/>
      <c r="L133" s="89"/>
      <c r="M133" s="60"/>
    </row>
    <row r="134" spans="1:13" x14ac:dyDescent="0.2">
      <c r="A134" s="2" t="s">
        <v>93</v>
      </c>
      <c r="B134" s="1" t="s">
        <v>125</v>
      </c>
      <c r="C134" s="48">
        <v>8.0525000000000002</v>
      </c>
      <c r="D134" s="102">
        <v>8.5713000000000008</v>
      </c>
      <c r="E134" s="109">
        <v>8.5850000000000009</v>
      </c>
      <c r="F134" s="102">
        <v>8.6225000000000005</v>
      </c>
      <c r="G134" s="84">
        <v>8.6399000000000008</v>
      </c>
      <c r="H134" s="85"/>
      <c r="I134" s="86"/>
      <c r="J134" s="87"/>
      <c r="K134" s="88"/>
      <c r="L134" s="89"/>
      <c r="M134" s="60"/>
    </row>
    <row r="135" spans="1:13" ht="13.5" thickBot="1" x14ac:dyDescent="0.25">
      <c r="A135" s="27" t="s">
        <v>116</v>
      </c>
      <c r="B135" s="28" t="s">
        <v>107</v>
      </c>
      <c r="C135" s="48">
        <v>27917</v>
      </c>
      <c r="D135" s="100">
        <v>28709</v>
      </c>
      <c r="E135" s="109">
        <v>28762</v>
      </c>
      <c r="F135" s="100">
        <v>28890</v>
      </c>
      <c r="G135" s="84">
        <v>28950</v>
      </c>
      <c r="H135" s="85"/>
      <c r="I135" s="86"/>
      <c r="J135" s="87"/>
      <c r="K135" s="88"/>
      <c r="L135" s="89"/>
      <c r="M135" s="60"/>
    </row>
  </sheetData>
  <phoneticPr fontId="5" type="noConversion"/>
  <pageMargins left="0.75" right="0.75" top="1" bottom="1" header="0.5" footer="0.5"/>
  <pageSetup paperSize="9" fitToHeight="2" orientation="portrait" r:id="rId1"/>
  <headerFooter alignWithMargins="0">
    <oddFooter>&amp;LI:\\DATA\Office|\...\\Treasury\FX Rates\&amp;F</oddFooter>
  </headerFooter>
  <rowBreaks count="1" manualBreakCount="1">
    <brk id="68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8"/>
  <sheetViews>
    <sheetView topLeftCell="A4" workbookViewId="0">
      <selection activeCell="G23" sqref="G23"/>
    </sheetView>
  </sheetViews>
  <sheetFormatPr defaultRowHeight="12.75" x14ac:dyDescent="0.2"/>
  <cols>
    <col min="1" max="1" width="10.140625" customWidth="1"/>
    <col min="2" max="2" width="15.85546875" bestFit="1" customWidth="1"/>
    <col min="3" max="3" width="19.5703125" customWidth="1"/>
    <col min="4" max="4" width="6.28515625" customWidth="1"/>
    <col min="5" max="5" width="15.7109375" bestFit="1" customWidth="1"/>
    <col min="6" max="6" width="16.140625" bestFit="1" customWidth="1"/>
    <col min="7" max="7" width="14.42578125" customWidth="1"/>
    <col min="8" max="10" width="7.140625" customWidth="1"/>
    <col min="11" max="11" width="16.28515625" bestFit="1" customWidth="1"/>
    <col min="12" max="12" width="18.42578125" bestFit="1" customWidth="1"/>
    <col min="13" max="13" width="5" customWidth="1"/>
    <col min="14" max="14" width="9.140625" customWidth="1"/>
  </cols>
  <sheetData>
    <row r="1" spans="1:21" ht="13.5" thickBot="1" x14ac:dyDescent="0.25">
      <c r="A1" s="5" t="s">
        <v>164</v>
      </c>
      <c r="B1" s="3"/>
      <c r="C1" s="3"/>
      <c r="D1" s="3"/>
      <c r="E1" s="3"/>
      <c r="F1" s="3"/>
      <c r="G1" s="3"/>
      <c r="H1" s="5" t="s">
        <v>137</v>
      </c>
      <c r="I1" s="16">
        <f>VLOOKUP($C$6,$H$2:$I$13,2,FALSE)</f>
        <v>3</v>
      </c>
      <c r="J1" s="3"/>
      <c r="K1" s="5" t="s">
        <v>138</v>
      </c>
      <c r="L1" s="5" t="s">
        <v>139</v>
      </c>
      <c r="M1" s="5" t="s">
        <v>157</v>
      </c>
      <c r="N1" s="3"/>
      <c r="O1" s="3"/>
      <c r="P1" s="3"/>
      <c r="Q1" s="3"/>
      <c r="R1" s="3"/>
      <c r="S1" s="3"/>
      <c r="T1" s="3"/>
      <c r="U1" s="3"/>
    </row>
    <row r="2" spans="1:21" ht="9.75" customHeight="1" x14ac:dyDescent="0.2">
      <c r="A2" s="3"/>
      <c r="B2" s="3"/>
      <c r="C2" s="3"/>
      <c r="D2" s="3"/>
      <c r="E2" s="3"/>
      <c r="F2" s="3"/>
      <c r="G2" s="3"/>
      <c r="H2" s="3" t="s">
        <v>141</v>
      </c>
      <c r="I2" s="3">
        <v>1</v>
      </c>
      <c r="J2" s="3"/>
      <c r="K2" s="3"/>
      <c r="L2" s="3" t="s">
        <v>142</v>
      </c>
      <c r="M2" s="3"/>
      <c r="N2" s="3"/>
      <c r="O2" s="3"/>
      <c r="P2" s="3"/>
      <c r="Q2" s="3"/>
      <c r="R2" s="3"/>
      <c r="S2" s="3"/>
      <c r="T2" s="3"/>
      <c r="U2" s="3"/>
    </row>
    <row r="3" spans="1:21" x14ac:dyDescent="0.2">
      <c r="A3" s="3"/>
      <c r="B3" s="3"/>
      <c r="C3" s="3"/>
      <c r="D3" s="3"/>
      <c r="E3" s="3"/>
      <c r="F3" s="3"/>
      <c r="G3" s="3"/>
      <c r="H3" s="3" t="s">
        <v>140</v>
      </c>
      <c r="I3" s="3">
        <v>2</v>
      </c>
      <c r="J3" s="3"/>
      <c r="K3" s="3" t="s">
        <v>236</v>
      </c>
      <c r="L3" s="3" t="s">
        <v>245</v>
      </c>
      <c r="M3" s="3">
        <v>2013</v>
      </c>
      <c r="N3" s="3"/>
      <c r="O3" s="3"/>
      <c r="P3" s="3"/>
      <c r="Q3" s="3"/>
      <c r="R3" s="3"/>
      <c r="S3" s="3"/>
      <c r="T3" s="3"/>
      <c r="U3" s="3"/>
    </row>
    <row r="4" spans="1:21" ht="13.5" thickBot="1" x14ac:dyDescent="0.25">
      <c r="A4" s="3"/>
      <c r="B4" s="3"/>
      <c r="C4" s="5" t="s">
        <v>163</v>
      </c>
      <c r="D4" s="3"/>
      <c r="E4" s="3"/>
      <c r="F4" s="3"/>
      <c r="G4" s="3"/>
      <c r="H4" s="3" t="s">
        <v>143</v>
      </c>
      <c r="I4" s="3">
        <v>3</v>
      </c>
      <c r="J4" s="3"/>
      <c r="K4" s="3"/>
      <c r="L4" s="3" t="s">
        <v>246</v>
      </c>
      <c r="M4" s="3">
        <v>2014</v>
      </c>
      <c r="N4" s="3"/>
      <c r="O4" s="3"/>
      <c r="P4" s="3"/>
      <c r="Q4" s="3"/>
      <c r="R4" s="3"/>
      <c r="S4" s="3"/>
      <c r="T4" s="3"/>
      <c r="U4" s="3"/>
    </row>
    <row r="5" spans="1:21" x14ac:dyDescent="0.2">
      <c r="A5" s="3"/>
      <c r="B5" s="7" t="s">
        <v>159</v>
      </c>
      <c r="C5" s="10" t="s">
        <v>236</v>
      </c>
      <c r="D5" s="3" t="s">
        <v>162</v>
      </c>
      <c r="E5" s="3"/>
      <c r="F5" s="3"/>
      <c r="G5" s="3"/>
      <c r="H5" s="3" t="s">
        <v>144</v>
      </c>
      <c r="I5" s="3">
        <v>4</v>
      </c>
      <c r="J5" s="3"/>
      <c r="K5" s="3"/>
      <c r="L5" s="3" t="s">
        <v>247</v>
      </c>
      <c r="M5" s="3"/>
      <c r="N5" s="3"/>
      <c r="O5" s="3"/>
      <c r="P5" s="3"/>
      <c r="Q5" s="3"/>
      <c r="R5" s="3"/>
      <c r="S5" s="3"/>
      <c r="T5" s="3"/>
      <c r="U5" s="3"/>
    </row>
    <row r="6" spans="1:21" x14ac:dyDescent="0.2">
      <c r="A6" s="3"/>
      <c r="B6" s="8" t="s">
        <v>160</v>
      </c>
      <c r="C6" s="11" t="s">
        <v>143</v>
      </c>
      <c r="D6" s="3" t="s">
        <v>162</v>
      </c>
      <c r="E6" s="3"/>
      <c r="F6" s="3"/>
      <c r="G6" s="3"/>
      <c r="H6" s="3" t="s">
        <v>146</v>
      </c>
      <c r="I6" s="3">
        <v>5</v>
      </c>
      <c r="J6" s="3"/>
      <c r="K6" s="3"/>
      <c r="L6" s="3" t="s">
        <v>248</v>
      </c>
      <c r="M6" s="3"/>
      <c r="N6" s="3"/>
      <c r="O6" s="3"/>
      <c r="P6" s="3"/>
      <c r="Q6" s="3"/>
      <c r="R6" s="3"/>
      <c r="S6" s="3"/>
      <c r="T6" s="3"/>
      <c r="U6" s="3"/>
    </row>
    <row r="7" spans="1:21" x14ac:dyDescent="0.2">
      <c r="A7" s="3"/>
      <c r="B7" s="8" t="s">
        <v>161</v>
      </c>
      <c r="C7" s="11" t="s">
        <v>142</v>
      </c>
      <c r="D7" s="3" t="s">
        <v>162</v>
      </c>
      <c r="E7" s="3"/>
      <c r="F7" s="3"/>
      <c r="G7" s="3"/>
      <c r="H7" s="3" t="s">
        <v>148</v>
      </c>
      <c r="I7" s="3">
        <v>6</v>
      </c>
      <c r="J7" s="3"/>
      <c r="K7" s="3" t="s">
        <v>145</v>
      </c>
      <c r="L7" s="3" t="s">
        <v>249</v>
      </c>
      <c r="M7" s="3"/>
      <c r="N7" s="3"/>
      <c r="O7" s="3"/>
      <c r="P7" s="3"/>
      <c r="Q7" s="3"/>
      <c r="R7" s="3"/>
      <c r="S7" s="3"/>
      <c r="T7" s="3"/>
      <c r="U7" s="3"/>
    </row>
    <row r="8" spans="1:21" ht="13.5" thickBot="1" x14ac:dyDescent="0.25">
      <c r="A8" s="3"/>
      <c r="B8" s="9" t="s">
        <v>157</v>
      </c>
      <c r="C8" s="12">
        <v>2013</v>
      </c>
      <c r="D8" s="3" t="s">
        <v>162</v>
      </c>
      <c r="E8" s="3"/>
      <c r="F8" s="3"/>
      <c r="G8" s="3"/>
      <c r="H8" s="3" t="s">
        <v>150</v>
      </c>
      <c r="I8" s="3">
        <v>7</v>
      </c>
      <c r="J8" s="3"/>
      <c r="K8" s="3" t="s">
        <v>147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">
      <c r="A9" s="3"/>
      <c r="B9" s="3"/>
      <c r="C9" s="3"/>
      <c r="D9" s="3"/>
      <c r="E9" s="3"/>
      <c r="F9" s="3"/>
      <c r="G9" s="3"/>
      <c r="H9" s="3" t="s">
        <v>152</v>
      </c>
      <c r="I9" s="3">
        <v>8</v>
      </c>
      <c r="J9" s="3"/>
      <c r="K9" s="3" t="s">
        <v>149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">
      <c r="A10" s="3"/>
      <c r="B10" s="3"/>
      <c r="C10" s="3"/>
      <c r="D10" s="3"/>
      <c r="E10" s="3"/>
      <c r="F10" s="3"/>
      <c r="G10" s="3"/>
      <c r="H10" s="3" t="s">
        <v>153</v>
      </c>
      <c r="I10" s="3">
        <v>9</v>
      </c>
      <c r="J10" s="3"/>
      <c r="K10" s="3" t="s">
        <v>151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">
      <c r="A11" s="3"/>
      <c r="B11" s="3"/>
      <c r="C11" s="3"/>
      <c r="D11" s="3"/>
      <c r="E11" s="3"/>
      <c r="F11" s="3"/>
      <c r="G11" s="3"/>
      <c r="H11" s="3" t="s">
        <v>158</v>
      </c>
      <c r="I11" s="3">
        <v>10</v>
      </c>
      <c r="J11" s="3"/>
      <c r="K11" s="3" t="s">
        <v>147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">
      <c r="A12" s="3"/>
      <c r="B12" s="3"/>
      <c r="C12" s="3"/>
      <c r="D12" s="3"/>
      <c r="E12" s="3"/>
      <c r="F12" s="3"/>
      <c r="G12" s="3"/>
      <c r="H12" s="3" t="s">
        <v>154</v>
      </c>
      <c r="I12" s="3">
        <v>11</v>
      </c>
      <c r="J12" s="3"/>
      <c r="K12" s="3" t="s">
        <v>147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">
      <c r="A13" s="3"/>
      <c r="B13" s="3"/>
      <c r="C13" s="3"/>
      <c r="D13" s="3"/>
      <c r="E13" s="3"/>
      <c r="F13" s="3"/>
      <c r="G13" s="3"/>
      <c r="H13" s="3" t="s">
        <v>156</v>
      </c>
      <c r="I13" s="3">
        <v>12</v>
      </c>
      <c r="J13" s="3"/>
      <c r="K13" s="3" t="s">
        <v>155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">
      <c r="A16" s="5" t="s">
        <v>130</v>
      </c>
      <c r="B16" s="17" t="s">
        <v>131</v>
      </c>
      <c r="C16" s="17" t="s">
        <v>132</v>
      </c>
      <c r="D16" s="3"/>
      <c r="E16" s="5" t="s">
        <v>133</v>
      </c>
      <c r="F16" s="3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3.5" thickBot="1" x14ac:dyDescent="0.25">
      <c r="A17" s="3"/>
      <c r="B17" s="3"/>
      <c r="C17" s="3"/>
      <c r="D17" s="3"/>
      <c r="E17" s="6" t="s">
        <v>135</v>
      </c>
      <c r="F17" s="6" t="s">
        <v>134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3.5" thickBot="1" x14ac:dyDescent="0.25">
      <c r="A18" s="5" t="s">
        <v>0</v>
      </c>
      <c r="B18" s="13">
        <f>CHOOSE($I$1,'FX Rates'!D4,'FX Rates'!E4,'FX Rates'!F4,,'FX Rates'!G4,'FX Rates'!H4,'FX Rates'!I4,'FX Rates'!J4,'FX Rates'!K4,'FX Rates'!L4,'FX Rates'!M4,'FX Rates'!C4)</f>
        <v>11.0176</v>
      </c>
      <c r="C18" s="13">
        <f>CHOOSE($I$1,'FX Rates'!D72,'FX Rates'!E72,'FX Rates'!F72,,'FX Rates'!G72,'FX Rates'!H72,'FX Rates'!I72,'FX Rates'!J72,'FX Rates'!K72,'FX Rates'!L72,'FX Rates'!M72,'FX Rates'!C72)</f>
        <v>10.403499999999999</v>
      </c>
      <c r="D18" s="3"/>
      <c r="E18" s="15" t="e">
        <f ca="1">[2]!HsSetValue(B18,$C$5,"Scenario#"&amp;$C$7&amp;";Year#"&amp;$C$8&amp;";Period#"&amp;$C$6&amp;";View#"&amp;$K$7&amp;";Entity#"&amp;$K$8&amp;";Value#"&amp;$K$9&amp;";Account#"&amp;$E$17&amp;";ICP#"&amp;$K$13&amp;";Custom1#"&amp;$K$10&amp;";Custom2#"&amp;$A18&amp;";Custom3#"&amp;$K$11&amp;";Custom4#"&amp;$K$12&amp;"")</f>
        <v>#NAME?</v>
      </c>
      <c r="F18" s="14" t="e">
        <f ca="1">[2]!HsSetValue(C18,$C$5,"Scenario#"&amp;$C$7&amp;";Year#"&amp;$C$8&amp;";Period#"&amp;$C$6&amp;";View#"&amp;$K$7&amp;";Entity#"&amp;$K$8&amp;";Value#"&amp;$K$9&amp;";Account#"&amp;$F$17&amp;";ICP#"&amp;$K$13&amp;";Custom1#"&amp;$K$10&amp;";Custom2#"&amp;$A18&amp;";Custom3#"&amp;$K$11&amp;";Custom4#"&amp;$K$12&amp;"")</f>
        <v>#NAME?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3.5" thickBot="1" x14ac:dyDescent="0.25">
      <c r="A19" s="5" t="s">
        <v>1</v>
      </c>
      <c r="B19" s="13">
        <f>CHOOSE($I$1,'FX Rates'!D5,'FX Rates'!E5,'FX Rates'!F5,,'FX Rates'!G5,'FX Rates'!H5,'FX Rates'!I5,'FX Rates'!J5,'FX Rates'!K5,'FX Rates'!L5,'FX Rates'!M5,'FX Rates'!C5)</f>
        <v>1.4862299999999999</v>
      </c>
      <c r="C19" s="13">
        <f>CHOOSE($I$1,'FX Rates'!D73,'FX Rates'!E73,'FX Rates'!F73,,'FX Rates'!G73,'FX Rates'!H73,'FX Rates'!I73,'FX Rates'!J73,'FX Rates'!K73,'FX Rates'!L73,'FX Rates'!M73,'FX Rates'!C73)</f>
        <v>1.5283199999999999</v>
      </c>
      <c r="D19" s="3"/>
      <c r="E19" s="15" t="e">
        <f ca="1">[2]!HsSetValue(B19,$C$5,"Scenario#"&amp;$C$7&amp;";Year#"&amp;$C$8&amp;";Period#"&amp;$C$6&amp;";View#"&amp;$K$7&amp;";Entity#"&amp;$K$8&amp;";Value#"&amp;$K$9&amp;";Account#"&amp;$E$17&amp;";ICP#"&amp;$K$13&amp;";Custom1#"&amp;$K$10&amp;";Custom2#"&amp;$A19&amp;";Custom3#"&amp;$K$11&amp;";Custom4#"&amp;$K$12&amp;"")</f>
        <v>#NAME?</v>
      </c>
      <c r="F19" s="14" t="e">
        <f ca="1">[2]!HsSetValue(C19,$C$5,"Scenario#"&amp;$C$7&amp;";Year#"&amp;$C$8&amp;";Period#"&amp;$C$6&amp;";View#"&amp;$K$7&amp;";Entity#"&amp;$K$8&amp;";Value#"&amp;$K$9&amp;";Account#"&amp;$F$17&amp;";ICP#"&amp;$K$13&amp;";Custom1#"&amp;$K$10&amp;";Custom2#"&amp;$A19&amp;";Custom3#"&amp;$K$11&amp;";Custom4#"&amp;$K$12&amp;"")</f>
        <v>#NAME?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3.5" thickBot="1" x14ac:dyDescent="0.25">
      <c r="A20" s="5" t="s">
        <v>105</v>
      </c>
      <c r="B20" s="13">
        <f>CHOOSE($I$1,'FX Rates'!D6,'FX Rates'!E6,'FX Rates'!F6,,'FX Rates'!G6,'FX Rates'!H6,'FX Rates'!I6,'FX Rates'!J6,'FX Rates'!K6,'FX Rates'!L6,'FX Rates'!M6,'FX Rates'!C6)</f>
        <v>0.51910000000000001</v>
      </c>
      <c r="C20" s="13">
        <f>CHOOSE($I$1,'FX Rates'!D74,'FX Rates'!E74,'FX Rates'!F74,,'FX Rates'!G74,'FX Rates'!H74,'FX Rates'!I74,'FX Rates'!J74,'FX Rates'!K74,'FX Rates'!L74,'FX Rates'!M74,'FX Rates'!C74)</f>
        <v>0.51670000000000005</v>
      </c>
      <c r="D20" s="3"/>
      <c r="E20" s="15" t="e">
        <f ca="1">[2]!HsSetValue(B20,$C$5,"Scenario#"&amp;$C$7&amp;";Year#"&amp;$C$8&amp;";Period#"&amp;$C$6&amp;";View#"&amp;$K$7&amp;";Entity#"&amp;$K$8&amp;";Value#"&amp;$K$9&amp;";Account#"&amp;$E$17&amp;";ICP#"&amp;$K$13&amp;";Custom1#"&amp;$K$10&amp;";Custom2#"&amp;$A20&amp;";Custom3#"&amp;$K$11&amp;";Custom4#"&amp;$K$12&amp;"")</f>
        <v>#NAME?</v>
      </c>
      <c r="F20" s="14" t="e">
        <f ca="1">[2]!HsSetValue(C20,$C$5,"Scenario#"&amp;$C$7&amp;";Year#"&amp;$C$8&amp;";Period#"&amp;$C$6&amp;";View#"&amp;$K$7&amp;";Entity#"&amp;$K$8&amp;";Value#"&amp;$K$9&amp;";Account#"&amp;$F$17&amp;";ICP#"&amp;$K$13&amp;";Custom1#"&amp;$K$10&amp;";Custom2#"&amp;$A20&amp;";Custom3#"&amp;$K$11&amp;";Custom4#"&amp;$K$12&amp;"")</f>
        <v>#NAME?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3.5" thickBot="1" x14ac:dyDescent="0.25">
      <c r="A21" s="5" t="s">
        <v>49</v>
      </c>
      <c r="B21" s="13">
        <f>CHOOSE($I$1,'FX Rates'!D7,'FX Rates'!E7,'FX Rates'!F7,,'FX Rates'!G7,'FX Rates'!H7,'FX Rates'!I7,'FX Rates'!J7,'FX Rates'!K7,'FX Rates'!L7,'FX Rates'!M7,'FX Rates'!C7)</f>
        <v>9.4945000000000004</v>
      </c>
      <c r="C21" s="13">
        <f>CHOOSE($I$1,'FX Rates'!D75,'FX Rates'!E75,'FX Rates'!F75,,'FX Rates'!G75,'FX Rates'!H75,'FX Rates'!I75,'FX Rates'!J75,'FX Rates'!K75,'FX Rates'!L75,'FX Rates'!M75,'FX Rates'!C75)</f>
        <v>9.4604999999999997</v>
      </c>
      <c r="D21" s="3"/>
      <c r="E21" s="15" t="e">
        <f ca="1">[2]!HsSetValue(B21,$C$5,"Scenario#"&amp;$C$7&amp;";Year#"&amp;$C$8&amp;";Period#"&amp;$C$6&amp;";View#"&amp;$K$7&amp;";Entity#"&amp;$K$8&amp;";Value#"&amp;$K$9&amp;";Account#"&amp;$E$17&amp;";ICP#"&amp;$K$13&amp;";Custom1#"&amp;$K$10&amp;";Custom2#"&amp;$A21&amp;";Custom3#"&amp;$K$11&amp;";Custom4#"&amp;$K$12&amp;"")</f>
        <v>#NAME?</v>
      </c>
      <c r="F21" s="14" t="e">
        <f ca="1">[2]!HsSetValue(C21,$C$5,"Scenario#"&amp;$C$7&amp;";Year#"&amp;$C$8&amp;";Period#"&amp;$C$6&amp;";View#"&amp;$K$7&amp;";Entity#"&amp;$K$8&amp;";Value#"&amp;$K$9&amp;";Account#"&amp;$F$17&amp;";ICP#"&amp;$K$13&amp;";Custom1#"&amp;$K$10&amp;";Custom2#"&amp;$A21&amp;";Custom3#"&amp;$K$11&amp;";Custom4#"&amp;$K$12&amp;"")</f>
        <v>#NAME?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3.5" thickBot="1" x14ac:dyDescent="0.25">
      <c r="A22" s="5" t="s">
        <v>51</v>
      </c>
      <c r="B22" s="13">
        <f>CHOOSE($I$1,'FX Rates'!D8,'FX Rates'!E8,'FX Rates'!F8,,'FX Rates'!G8,'FX Rates'!H8,'FX Rates'!I8,'FX Rates'!J8,'FX Rates'!K8,'FX Rates'!L8,'FX Rates'!M8,'FX Rates'!C8)</f>
        <v>3.1280000000000001</v>
      </c>
      <c r="C22" s="13">
        <f>CHOOSE($I$1,'FX Rates'!D76,'FX Rates'!E76,'FX Rates'!F76,,'FX Rates'!G76,'FX Rates'!H76,'FX Rates'!I76,'FX Rates'!J76,'FX Rates'!K76,'FX Rates'!L76,'FX Rates'!M76,'FX Rates'!C76)</f>
        <v>3.2389000000000001</v>
      </c>
      <c r="D22" s="3"/>
      <c r="E22" s="15" t="e">
        <f ca="1">[2]!HsSetValue(B22,$C$5,"Scenario#"&amp;$C$7&amp;";Year#"&amp;$C$8&amp;";Period#"&amp;$C$6&amp;";View#"&amp;$K$7&amp;";Entity#"&amp;$K$8&amp;";Value#"&amp;$K$9&amp;";Account#"&amp;$E$17&amp;";ICP#"&amp;$K$13&amp;";Custom1#"&amp;$K$10&amp;";Custom2#"&amp;$A22&amp;";Custom3#"&amp;$K$11&amp;";Custom4#"&amp;$K$12&amp;"")</f>
        <v>#NAME?</v>
      </c>
      <c r="F22" s="14" t="e">
        <f ca="1">[2]!HsSetValue(C22,$C$5,"Scenario#"&amp;$C$7&amp;";Year#"&amp;$C$8&amp;";Period#"&amp;$C$6&amp;";View#"&amp;$K$7&amp;";Entity#"&amp;$K$8&amp;";Value#"&amp;$K$9&amp;";Account#"&amp;$F$17&amp;";ICP#"&amp;$K$13&amp;";Custom1#"&amp;$K$10&amp;";Custom2#"&amp;$A22&amp;";Custom3#"&amp;$K$11&amp;";Custom4#"&amp;$K$12&amp;"")</f>
        <v>#NAME?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3.5" thickBot="1" x14ac:dyDescent="0.25">
      <c r="A23" s="5" t="s">
        <v>2</v>
      </c>
      <c r="B23" s="13">
        <f>CHOOSE($I$1,'FX Rates'!D9,'FX Rates'!E9,'FX Rates'!F9,,'FX Rates'!G9,'FX Rates'!H9,'FX Rates'!I9,'FX Rates'!J9,'FX Rates'!K9,'FX Rates'!L9,'FX Rates'!M9,'FX Rates'!C9)</f>
        <v>0.82633999999999996</v>
      </c>
      <c r="C23" s="13">
        <f>CHOOSE($I$1,'FX Rates'!D77,'FX Rates'!E77,'FX Rates'!F77,,'FX Rates'!G77,'FX Rates'!H77,'FX Rates'!I77,'FX Rates'!J77,'FX Rates'!K77,'FX Rates'!L77,'FX Rates'!M77,'FX Rates'!C77)</f>
        <v>0.82809999999999995</v>
      </c>
      <c r="D23" s="3"/>
      <c r="E23" s="15" t="e">
        <f ca="1">[2]!HsSetValue(B23,$C$5,"Scenario#"&amp;$C$7&amp;";Year#"&amp;$C$8&amp;";Period#"&amp;$C$6&amp;";View#"&amp;$K$7&amp;";Entity#"&amp;$K$8&amp;";Value#"&amp;$K$9&amp;";Account#"&amp;$E$17&amp;";ICP#"&amp;$K$13&amp;";Custom1#"&amp;$K$10&amp;";Custom2#"&amp;$A23&amp;";Custom3#"&amp;$K$11&amp;";Custom4#"&amp;$K$12&amp;"")</f>
        <v>#NAME?</v>
      </c>
      <c r="F23" s="14" t="e">
        <f ca="1">[2]!HsSetValue(C23,$C$5,"Scenario#"&amp;$C$7&amp;";Year#"&amp;$C$8&amp;";Period#"&amp;$C$6&amp;";View#"&amp;$K$7&amp;";Entity#"&amp;$K$8&amp;";Value#"&amp;$K$9&amp;";Account#"&amp;$F$17&amp;";ICP#"&amp;$K$13&amp;";Custom1#"&amp;$K$10&amp;";Custom2#"&amp;$A23&amp;";Custom3#"&amp;$K$11&amp;";Custom4#"&amp;$K$12&amp;"")</f>
        <v>#NAME?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3.5" thickBot="1" x14ac:dyDescent="0.25">
      <c r="A24" s="5" t="s">
        <v>3</v>
      </c>
      <c r="B24" s="13">
        <f>CHOOSE($I$1,'FX Rates'!D10,'FX Rates'!E10,'FX Rates'!F10,,'FX Rates'!G10,'FX Rates'!H10,'FX Rates'!I10,'FX Rates'!J10,'FX Rates'!K10,'FX Rates'!L10,'FX Rates'!M10,'FX Rates'!C10)</f>
        <v>1.9558</v>
      </c>
      <c r="C24" s="13">
        <f>CHOOSE($I$1,'FX Rates'!D78,'FX Rates'!E78,'FX Rates'!F78,,'FX Rates'!G78,'FX Rates'!H78,'FX Rates'!I78,'FX Rates'!J78,'FX Rates'!K78,'FX Rates'!L78,'FX Rates'!M78,'FX Rates'!C78)</f>
        <v>1.9559</v>
      </c>
      <c r="D24" s="3"/>
      <c r="E24" s="15" t="e">
        <f ca="1">[2]!HsSetValue(B24,$C$5,"Scenario#"&amp;$C$7&amp;";Year#"&amp;$C$8&amp;";Period#"&amp;$C$6&amp;";View#"&amp;$K$7&amp;";Entity#"&amp;$K$8&amp;";Value#"&amp;$K$9&amp;";Account#"&amp;$E$17&amp;";ICP#"&amp;$K$13&amp;";Custom1#"&amp;$K$10&amp;";Custom2#"&amp;$A24&amp;";Custom3#"&amp;$K$11&amp;";Custom4#"&amp;$K$12&amp;"")</f>
        <v>#NAME?</v>
      </c>
      <c r="F24" s="14" t="e">
        <f ca="1">[2]!HsSetValue(C24,$C$5,"Scenario#"&amp;$C$7&amp;";Year#"&amp;$C$8&amp;";Period#"&amp;$C$6&amp;";View#"&amp;$K$7&amp;";Entity#"&amp;$K$8&amp;";Value#"&amp;$K$9&amp;";Account#"&amp;$F$17&amp;";ICP#"&amp;$K$13&amp;";Custom1#"&amp;$K$10&amp;";Custom2#"&amp;$A24&amp;";Custom3#"&amp;$K$11&amp;";Custom4#"&amp;$K$12&amp;"")</f>
        <v>#NAME?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3.5" thickBot="1" x14ac:dyDescent="0.25">
      <c r="A25" s="5" t="s">
        <v>168</v>
      </c>
      <c r="B25" s="13">
        <f>CHOOSE($I$1,'FX Rates'!D11,'FX Rates'!E11,'FX Rates'!F11,,'FX Rates'!G11,'FX Rates'!H11,'FX Rates'!I11,'FX Rates'!J11,'FX Rates'!K11,'FX Rates'!L11,'FX Rates'!M11,'FX Rates'!C11)</f>
        <v>1.52145</v>
      </c>
      <c r="C25" s="13">
        <f>CHOOSE($I$1,'FX Rates'!D79,'FX Rates'!E79,'FX Rates'!F79,,'FX Rates'!G79,'FX Rates'!H79,'FX Rates'!I79,'FX Rates'!J79,'FX Rates'!K79,'FX Rates'!L79,'FX Rates'!M79,'FX Rates'!C79)</f>
        <v>1.51139</v>
      </c>
      <c r="D25" s="3"/>
      <c r="E25" s="15" t="e">
        <f ca="1">[2]!HsSetValue(B25,$C$5,"Scenario#"&amp;$C$7&amp;";Year#"&amp;$C$8&amp;";Period#"&amp;$C$6&amp;";View#"&amp;$K$7&amp;";Entity#"&amp;$K$8&amp;";Value#"&amp;$K$9&amp;";Account#"&amp;$E$17&amp;";ICP#"&amp;$K$13&amp;";Custom1#"&amp;$K$10&amp;";Custom2#"&amp;$A25&amp;";Custom3#"&amp;$K$11&amp;";Custom4#"&amp;$K$12&amp;"")</f>
        <v>#NAME?</v>
      </c>
      <c r="F25" s="14" t="e">
        <f ca="1">[2]!HsSetValue(C25,$C$5,"Scenario#"&amp;$C$7&amp;";Year#"&amp;$C$8&amp;";Period#"&amp;$C$6&amp;";View#"&amp;$K$7&amp;";Entity#"&amp;$K$8&amp;";Value#"&amp;$K$9&amp;";Account#"&amp;$F$17&amp;";ICP#"&amp;$K$13&amp;";Custom1#"&amp;$K$10&amp;";Custom2#"&amp;$A25&amp;";Custom3#"&amp;$K$11&amp;";Custom4#"&amp;$K$12&amp;"")</f>
        <v>#NAME?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3.5" thickBot="1" x14ac:dyDescent="0.25">
      <c r="A26" s="5" t="s">
        <v>52</v>
      </c>
      <c r="B26" s="13">
        <f>CHOOSE($I$1,'FX Rates'!D12,'FX Rates'!E12,'FX Rates'!F12,,'FX Rates'!G12,'FX Rates'!H12,'FX Rates'!I12,'FX Rates'!J12,'FX Rates'!K12,'FX Rates'!L12,'FX Rates'!M12,'FX Rates'!C12)</f>
        <v>755.25</v>
      </c>
      <c r="C26" s="13">
        <f>CHOOSE($I$1,'FX Rates'!D80,'FX Rates'!E80,'FX Rates'!F80,,'FX Rates'!G80,'FX Rates'!H80,'FX Rates'!I80,'FX Rates'!J80,'FX Rates'!K80,'FX Rates'!L80,'FX Rates'!M80,'FX Rates'!C80)</f>
        <v>756.09</v>
      </c>
      <c r="D26" s="3"/>
      <c r="E26" s="15" t="e">
        <f ca="1">[2]!HsSetValue(B26,$C$5,"Scenario#"&amp;$C$7&amp;";Year#"&amp;$C$8&amp;";Period#"&amp;$C$6&amp;";View#"&amp;$K$7&amp;";Entity#"&amp;$K$8&amp;";Value#"&amp;$K$9&amp;";Account#"&amp;$E$17&amp;";ICP#"&amp;$K$13&amp;";Custom1#"&amp;$K$10&amp;";Custom2#"&amp;$A26&amp;";Custom3#"&amp;$K$11&amp;";Custom4#"&amp;$K$12&amp;"")</f>
        <v>#NAME?</v>
      </c>
      <c r="F26" s="14" t="e">
        <f ca="1">[2]!HsSetValue(C26,$C$5,"Scenario#"&amp;$C$7&amp;";Year#"&amp;$C$8&amp;";Period#"&amp;$C$6&amp;";View#"&amp;$K$7&amp;";Entity#"&amp;$K$8&amp;";Value#"&amp;$K$9&amp;";Account#"&amp;$F$17&amp;";ICP#"&amp;$K$13&amp;";Custom1#"&amp;$K$10&amp;";Custom2#"&amp;$A26&amp;";Custom3#"&amp;$K$11&amp;";Custom4#"&amp;$K$12&amp;"")</f>
        <v>#NAME?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3.5" thickBot="1" x14ac:dyDescent="0.25">
      <c r="A27" s="5" t="s">
        <v>4</v>
      </c>
      <c r="B27" s="13">
        <f>CHOOSE($I$1,'FX Rates'!D13,'FX Rates'!E13,'FX Rates'!F13,,'FX Rates'!G13,'FX Rates'!H13,'FX Rates'!I13,'FX Rates'!J13,'FX Rates'!K13,'FX Rates'!L13,'FX Rates'!M13,'FX Rates'!C13)</f>
        <v>8.5621000000000009</v>
      </c>
      <c r="C27" s="13">
        <f>CHOOSE($I$1,'FX Rates'!D81,'FX Rates'!E81,'FX Rates'!F81,,'FX Rates'!G81,'FX Rates'!H81,'FX Rates'!I81,'FX Rates'!J81,'FX Rates'!K81,'FX Rates'!L81,'FX Rates'!M81,'FX Rates'!C81)</f>
        <v>8.3607999999999993</v>
      </c>
      <c r="D27" s="3"/>
      <c r="E27" s="15" t="e">
        <f ca="1">[2]!HsSetValue(B27,$C$5,"Scenario#"&amp;$C$7&amp;";Year#"&amp;$C$8&amp;";Period#"&amp;$C$6&amp;";View#"&amp;$K$7&amp;";Entity#"&amp;$K$8&amp;";Value#"&amp;$K$9&amp;";Account#"&amp;$E$17&amp;";ICP#"&amp;$K$13&amp;";Custom1#"&amp;$K$10&amp;";Custom2#"&amp;$A27&amp;";Custom3#"&amp;$K$11&amp;";Custom4#"&amp;$K$12&amp;"")</f>
        <v>#NAME?</v>
      </c>
      <c r="F27" s="14" t="e">
        <f ca="1">[2]!HsSetValue(C27,$C$5,"Scenario#"&amp;$C$7&amp;";Year#"&amp;$C$8&amp;";Period#"&amp;$C$6&amp;";View#"&amp;$K$7&amp;";Entity#"&amp;$K$8&amp;";Value#"&amp;$K$9&amp;";Account#"&amp;$F$17&amp;";ICP#"&amp;$K$13&amp;";Custom1#"&amp;$K$10&amp;";Custom2#"&amp;$A27&amp;";Custom3#"&amp;$K$11&amp;";Custom4#"&amp;$K$12&amp;"")</f>
        <v>#NAME?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3.5" thickBot="1" x14ac:dyDescent="0.25">
      <c r="A28" s="5" t="s">
        <v>54</v>
      </c>
      <c r="B28" s="13">
        <f>CHOOSE($I$1,'FX Rates'!D14,'FX Rates'!E14,'FX Rates'!F14,,'FX Rates'!G14,'FX Rates'!H14,'FX Rates'!I14,'FX Rates'!J14,'FX Rates'!K14,'FX Rates'!L14,'FX Rates'!M14,'FX Rates'!C14)</f>
        <v>2715.25</v>
      </c>
      <c r="C28" s="13">
        <f>CHOOSE($I$1,'FX Rates'!D82,'FX Rates'!E82,'FX Rates'!F82,,'FX Rates'!G82,'FX Rates'!H82,'FX Rates'!I82,'FX Rates'!J82,'FX Rates'!K82,'FX Rates'!L82,'FX Rates'!M82,'FX Rates'!C82)</f>
        <v>2747.82</v>
      </c>
      <c r="D28" s="3"/>
      <c r="E28" s="15" t="e">
        <f ca="1">[2]!HsSetValue(B28,$C$5,"Scenario#"&amp;$C$7&amp;";Year#"&amp;$C$8&amp;";Period#"&amp;$C$6&amp;";View#"&amp;$K$7&amp;";Entity#"&amp;$K$8&amp;";Value#"&amp;$K$9&amp;";Account#"&amp;$E$17&amp;";ICP#"&amp;$K$13&amp;";Custom1#"&amp;$K$10&amp;";Custom2#"&amp;$A28&amp;";Custom3#"&amp;$K$11&amp;";Custom4#"&amp;$K$12&amp;"")</f>
        <v>#NAME?</v>
      </c>
      <c r="F28" s="14" t="e">
        <f ca="1">[2]!HsSetValue(C28,$C$5,"Scenario#"&amp;$C$7&amp;";Year#"&amp;$C$8&amp;";Period#"&amp;$C$6&amp;";View#"&amp;$K$7&amp;";Entity#"&amp;$K$8&amp;";Value#"&amp;$K$9&amp;";Account#"&amp;$F$17&amp;";ICP#"&amp;$K$13&amp;";Custom1#"&amp;$K$10&amp;";Custom2#"&amp;$A28&amp;";Custom3#"&amp;$K$11&amp;";Custom4#"&amp;$K$12&amp;"")</f>
        <v>#NAME?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3.5" thickBot="1" x14ac:dyDescent="0.25">
      <c r="A29" s="5" t="s">
        <v>67</v>
      </c>
      <c r="B29" s="13">
        <f>CHOOSE($I$1,'FX Rates'!D15,'FX Rates'!E15,'FX Rates'!F15,,'FX Rates'!G15,'FX Rates'!H15,'FX Rates'!I15,'FX Rates'!J15,'FX Rates'!K15,'FX Rates'!L15,'FX Rates'!M15,'FX Rates'!C15)</f>
        <v>751.79</v>
      </c>
      <c r="C29" s="13">
        <f>CHOOSE($I$1,'FX Rates'!D83,'FX Rates'!E83,'FX Rates'!F83,,'FX Rates'!G83,'FX Rates'!H83,'FX Rates'!I83,'FX Rates'!J83,'FX Rates'!K83,'FX Rates'!L83,'FX Rates'!M83,'FX Rates'!C83)</f>
        <v>718.43</v>
      </c>
      <c r="D29" s="3"/>
      <c r="E29" s="15" t="e">
        <f ca="1">[2]!HsSetValue(B29,$C$5,"Scenario#"&amp;$C$7&amp;";Year#"&amp;$C$8&amp;";Period#"&amp;$C$6&amp;";View#"&amp;$K$7&amp;";Entity#"&amp;$K$8&amp;";Value#"&amp;$K$9&amp;";Account#"&amp;$E$17&amp;";ICP#"&amp;$K$13&amp;";Custom1#"&amp;$K$10&amp;";Custom2#"&amp;$A29&amp;";Custom3#"&amp;$K$11&amp;";Custom4#"&amp;$K$12&amp;"")</f>
        <v>#NAME?</v>
      </c>
      <c r="F29" s="14" t="e">
        <f ca="1">[2]!HsSetValue(C29,$C$5,"Scenario#"&amp;$C$7&amp;";Year#"&amp;$C$8&amp;";Period#"&amp;$C$6&amp;";View#"&amp;$K$7&amp;";Entity#"&amp;$K$8&amp;";Value#"&amp;$K$9&amp;";Account#"&amp;$F$17&amp;";ICP#"&amp;$K$13&amp;";Custom1#"&amp;$K$10&amp;";Custom2#"&amp;$A29&amp;";Custom3#"&amp;$K$11&amp;";Custom4#"&amp;$K$12&amp;"")</f>
        <v>#NAME?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3.5" thickBot="1" x14ac:dyDescent="0.25">
      <c r="A30" s="5" t="s">
        <v>5</v>
      </c>
      <c r="B30" s="13">
        <f>CHOOSE($I$1,'FX Rates'!D16,'FX Rates'!E16,'FX Rates'!F16,,'FX Rates'!G16,'FX Rates'!H16,'FX Rates'!I16,'FX Rates'!J16,'FX Rates'!K16,'FX Rates'!L16,'FX Rates'!M16,'FX Rates'!C16)</f>
        <v>7.6475</v>
      </c>
      <c r="C30" s="13">
        <f>CHOOSE($I$1,'FX Rates'!D84,'FX Rates'!E84,'FX Rates'!F84,,'FX Rates'!G84,'FX Rates'!H84,'FX Rates'!I84,'FX Rates'!J84,'FX Rates'!K84,'FX Rates'!L84,'FX Rates'!M84,'FX Rates'!C84)</f>
        <v>7.6494999999999997</v>
      </c>
      <c r="D30" s="3"/>
      <c r="E30" s="15" t="e">
        <f ca="1">[2]!HsSetValue(B30,$C$5,"Scenario#"&amp;$C$7&amp;";Year#"&amp;$C$8&amp;";Period#"&amp;$C$6&amp;";View#"&amp;$K$7&amp;";Entity#"&amp;$K$8&amp;";Value#"&amp;$K$9&amp;";Account#"&amp;$E$17&amp;";ICP#"&amp;$K$13&amp;";Custom1#"&amp;$K$10&amp;";Custom2#"&amp;$A30&amp;";Custom3#"&amp;$K$11&amp;";Custom4#"&amp;$K$12&amp;"")</f>
        <v>#NAME?</v>
      </c>
      <c r="F30" s="14" t="e">
        <f ca="1">[2]!HsSetValue(C30,$C$5,"Scenario#"&amp;$C$7&amp;";Year#"&amp;$C$8&amp;";Period#"&amp;$C$6&amp;";View#"&amp;$K$7&amp;";Entity#"&amp;$K$8&amp;";Value#"&amp;$K$9&amp;";Account#"&amp;$F$17&amp;";ICP#"&amp;$K$13&amp;";Custom1#"&amp;$K$10&amp;";Custom2#"&amp;$A30&amp;";Custom3#"&amp;$K$11&amp;";Custom4#"&amp;$K$12&amp;"")</f>
        <v>#NAME?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3.5" thickBot="1" x14ac:dyDescent="0.25">
      <c r="A31" s="5" t="s">
        <v>6</v>
      </c>
      <c r="B31" s="13">
        <f>CHOOSE($I$1,'FX Rates'!D17,'FX Rates'!E17,'FX Rates'!F17,,'FX Rates'!G17,'FX Rates'!H17,'FX Rates'!I17,'FX Rates'!J17,'FX Rates'!K17,'FX Rates'!L17,'FX Rates'!M17,'FX Rates'!C17)</f>
        <v>27.451000000000001</v>
      </c>
      <c r="C31" s="13">
        <f>CHOOSE($I$1,'FX Rates'!D85,'FX Rates'!E85,'FX Rates'!F85,,'FX Rates'!G85,'FX Rates'!H85,'FX Rates'!I85,'FX Rates'!J85,'FX Rates'!K85,'FX Rates'!L85,'FX Rates'!M85,'FX Rates'!C85)</f>
        <v>27.437000000000001</v>
      </c>
      <c r="D31" s="3"/>
      <c r="E31" s="15" t="e">
        <f ca="1">[2]!HsSetValue(B31,$C$5,"Scenario#"&amp;$C$7&amp;";Year#"&amp;$C$8&amp;";Period#"&amp;$C$6&amp;";View#"&amp;$K$7&amp;";Entity#"&amp;$K$8&amp;";Value#"&amp;$K$9&amp;";Account#"&amp;$E$17&amp;";ICP#"&amp;$K$13&amp;";Custom1#"&amp;$K$10&amp;";Custom2#"&amp;$A31&amp;";Custom3#"&amp;$K$11&amp;";Custom4#"&amp;$K$12&amp;"")</f>
        <v>#NAME?</v>
      </c>
      <c r="F31" s="14" t="e">
        <f ca="1">[2]!HsSetValue(C31,$C$5,"Scenario#"&amp;$C$7&amp;";Year#"&amp;$C$8&amp;";Period#"&amp;$C$6&amp;";View#"&amp;$K$7&amp;";Entity#"&amp;$K$8&amp;";Value#"&amp;$K$9&amp;";Account#"&amp;$F$17&amp;";ICP#"&amp;$K$13&amp;";Custom1#"&amp;$K$10&amp;";Custom2#"&amp;$A31&amp;";Custom3#"&amp;$K$11&amp;";Custom4#"&amp;$K$12&amp;"")</f>
        <v>#NAME?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3.5" thickBot="1" x14ac:dyDescent="0.25">
      <c r="A32" s="5" t="s">
        <v>7</v>
      </c>
      <c r="B32" s="13">
        <f>CHOOSE($I$1,'FX Rates'!D18,'FX Rates'!E18,'FX Rates'!F18,,'FX Rates'!G18,'FX Rates'!H18,'FX Rates'!I18,'FX Rates'!J18,'FX Rates'!K18,'FX Rates'!L18,'FX Rates'!M18,'FX Rates'!C18)</f>
        <v>7.4658999999999995</v>
      </c>
      <c r="C32" s="13">
        <f>CHOOSE($I$1,'FX Rates'!D86,'FX Rates'!E86,'FX Rates'!F86,,'FX Rates'!G86,'FX Rates'!H86,'FX Rates'!I86,'FX Rates'!J86,'FX Rates'!K86,'FX Rates'!L86,'FX Rates'!M86,'FX Rates'!C86)</f>
        <v>7.4625000000000004</v>
      </c>
      <c r="D32" s="3"/>
      <c r="E32" s="15" t="e">
        <f ca="1">[2]!HsSetValue(B32,$C$5,"Scenario#"&amp;$C$7&amp;";Year#"&amp;$C$8&amp;";Period#"&amp;$C$6&amp;";View#"&amp;$K$7&amp;";Entity#"&amp;$K$8&amp;";Value#"&amp;$K$9&amp;";Account#"&amp;$E$17&amp;";ICP#"&amp;$K$13&amp;";Custom1#"&amp;$K$10&amp;";Custom2#"&amp;$A32&amp;";Custom3#"&amp;$K$11&amp;";Custom4#"&amp;$K$12&amp;"")</f>
        <v>#NAME?</v>
      </c>
      <c r="F32" s="14" t="e">
        <f ca="1">[2]!HsSetValue(C32,$C$5,"Scenario#"&amp;$C$7&amp;";Year#"&amp;$C$8&amp;";Period#"&amp;$C$6&amp;";View#"&amp;$K$7&amp;";Entity#"&amp;$K$8&amp;";Value#"&amp;$K$9&amp;";Account#"&amp;$F$17&amp;";ICP#"&amp;$K$13&amp;";Custom1#"&amp;$K$10&amp;";Custom2#"&amp;$A32&amp;";Custom3#"&amp;$K$11&amp;";Custom4#"&amp;$K$12&amp;"")</f>
        <v>#NAME?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3.5" thickBot="1" x14ac:dyDescent="0.25">
      <c r="A33" s="5" t="s">
        <v>71</v>
      </c>
      <c r="B33" s="13">
        <f>CHOOSE($I$1,'FX Rates'!D19,'FX Rates'!E19,'FX Rates'!F19,,'FX Rates'!G19,'FX Rates'!H19,'FX Rates'!I19,'FX Rates'!J19,'FX Rates'!K19,'FX Rates'!L19,'FX Rates'!M19,'FX Rates'!C19)</f>
        <v>59.401400000000002</v>
      </c>
      <c r="C33" s="13">
        <f>CHOOSE($I$1,'FX Rates'!D87,'FX Rates'!E87,'FX Rates'!F87,,'FX Rates'!G87,'FX Rates'!H87,'FX Rates'!I87,'FX Rates'!J87,'FX Rates'!K87,'FX Rates'!L87,'FX Rates'!M87,'FX Rates'!C87)</f>
        <v>59.008200000000002</v>
      </c>
      <c r="D33" s="3"/>
      <c r="E33" s="15" t="e">
        <f ca="1">[2]!HsSetValue(B33,$C$5,"Scenario#"&amp;$C$7&amp;";Year#"&amp;$C$8&amp;";Period#"&amp;$C$6&amp;";View#"&amp;$K$7&amp;";Entity#"&amp;$K$8&amp;";Value#"&amp;$K$9&amp;";Account#"&amp;$E$17&amp;";ICP#"&amp;$K$13&amp;";Custom1#"&amp;$K$10&amp;";Custom2#"&amp;$A33&amp;";Custom3#"&amp;$K$11&amp;";Custom4#"&amp;$K$12&amp;"")</f>
        <v>#NAME?</v>
      </c>
      <c r="F33" s="14" t="e">
        <f ca="1">[2]!HsSetValue(C33,$C$5,"Scenario#"&amp;$C$7&amp;";Year#"&amp;$C$8&amp;";Period#"&amp;$C$6&amp;";View#"&amp;$K$7&amp;";Entity#"&amp;$K$8&amp;";Value#"&amp;$K$9&amp;";Account#"&amp;$F$17&amp;";ICP#"&amp;$K$13&amp;";Custom1#"&amp;$K$10&amp;";Custom2#"&amp;$A33&amp;";Custom3#"&amp;$K$11&amp;";Custom4#"&amp;$K$12&amp;"")</f>
        <v>#NAME?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3.5" thickBot="1" x14ac:dyDescent="0.25">
      <c r="A34" s="5" t="s">
        <v>94</v>
      </c>
      <c r="B34" s="13">
        <f>CHOOSE($I$1,'FX Rates'!D20,'FX Rates'!E20,'FX Rates'!F20,,'FX Rates'!G20,'FX Rates'!H20,'FX Rates'!I20,'FX Rates'!J20,'FX Rates'!K20,'FX Rates'!L20,'FX Rates'!M20,'FX Rates'!C20)</f>
        <v>9.5951000000000004</v>
      </c>
      <c r="C34" s="13">
        <f>CHOOSE($I$1,'FX Rates'!D88,'FX Rates'!E88,'FX Rates'!F88,,'FX Rates'!G88,'FX Rates'!H88,'FX Rates'!I88,'FX Rates'!J88,'FX Rates'!K88,'FX Rates'!L88,'FX Rates'!M88,'FX Rates'!C88)</f>
        <v>9.5398999999999994</v>
      </c>
      <c r="D34" s="3"/>
      <c r="E34" s="15" t="e">
        <f ca="1">[2]!HsSetValue(B34,$C$5,"Scenario#"&amp;$C$7&amp;";Year#"&amp;$C$8&amp;";Period#"&amp;$C$6&amp;";View#"&amp;$K$7&amp;";Entity#"&amp;$K$8&amp;";Value#"&amp;$K$9&amp;";Account#"&amp;$E$17&amp;";ICP#"&amp;$K$13&amp;";Custom1#"&amp;$K$10&amp;";Custom2#"&amp;$A34&amp;";Custom3#"&amp;$K$11&amp;";Custom4#"&amp;$K$12&amp;"")</f>
        <v>#NAME?</v>
      </c>
      <c r="F34" s="14" t="e">
        <f ca="1">[2]!HsSetValue(C34,$C$5,"Scenario#"&amp;$C$7&amp;";Year#"&amp;$C$8&amp;";Period#"&amp;$C$6&amp;";View#"&amp;$K$7&amp;";Entity#"&amp;$K$8&amp;";Value#"&amp;$K$9&amp;";Account#"&amp;$F$17&amp;";ICP#"&amp;$K$13&amp;";Custom1#"&amp;$K$10&amp;";Custom2#"&amp;$A34&amp;";Custom3#"&amp;$K$11&amp;";Custom4#"&amp;$K$12&amp;"")</f>
        <v>#NAME?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3.5" thickBot="1" x14ac:dyDescent="0.25">
      <c r="A35" s="5" t="s">
        <v>72</v>
      </c>
      <c r="B35" s="13">
        <f>CHOOSE($I$1,'FX Rates'!D21,'FX Rates'!E21,'FX Rates'!F21,,'FX Rates'!G21,'FX Rates'!H21,'FX Rates'!I21,'FX Rates'!J21,'FX Rates'!K21,'FX Rates'!L21,'FX Rates'!M21,'FX Rates'!C21)</f>
        <v>12.048299999999999</v>
      </c>
      <c r="C35" s="13">
        <f>CHOOSE($I$1,'FX Rates'!D89,'FX Rates'!E89,'FX Rates'!F89,,'FX Rates'!G89,'FX Rates'!H89,'FX Rates'!I89,'FX Rates'!J89,'FX Rates'!K89,'FX Rates'!L89,'FX Rates'!M89,'FX Rates'!C89)</f>
        <v>11.9917</v>
      </c>
      <c r="D35" s="3"/>
      <c r="E35" s="15" t="e">
        <f ca="1">[2]!HsSetValue(B35,$C$5,"Scenario#"&amp;$C$7&amp;";Year#"&amp;$C$8&amp;";Period#"&amp;$C$6&amp;";View#"&amp;$K$7&amp;";Entity#"&amp;$K$8&amp;";Value#"&amp;$K$9&amp;";Account#"&amp;$E$17&amp;";ICP#"&amp;$K$13&amp;";Custom1#"&amp;$K$10&amp;";Custom2#"&amp;$A35&amp;";Custom3#"&amp;$K$11&amp;";Custom4#"&amp;$K$12&amp;"")</f>
        <v>#NAME?</v>
      </c>
      <c r="F35" s="14" t="e">
        <f ca="1">[2]!HsSetValue(C35,$C$5,"Scenario#"&amp;$C$7&amp;";Year#"&amp;$C$8&amp;";Period#"&amp;$C$6&amp;";View#"&amp;$K$7&amp;";Entity#"&amp;$K$8&amp;";Value#"&amp;$K$9&amp;";Account#"&amp;$F$17&amp;";ICP#"&amp;$K$13&amp;";Custom1#"&amp;$K$10&amp;";Custom2#"&amp;$A35&amp;";Custom3#"&amp;$K$11&amp;";Custom4#"&amp;$K$12&amp;"")</f>
        <v>#NAME?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3.5" thickBot="1" x14ac:dyDescent="0.25">
      <c r="A36" s="5" t="s">
        <v>122</v>
      </c>
      <c r="B36" s="13" t="str">
        <f>CHOOSE($I$1,'FX Rates'!D22,'FX Rates'!E22,'FX Rates'!F22,,'FX Rates'!G22,'FX Rates'!H22,'FX Rates'!I22,'FX Rates'!J22,'FX Rates'!K22,'FX Rates'!L22,'FX Rates'!M22,'FX Rates'!C22)</f>
        <v>moved to EUR</v>
      </c>
      <c r="C36" s="13" t="str">
        <f>CHOOSE($I$1,'FX Rates'!D90,'FX Rates'!E90,'FX Rates'!F90,,'FX Rates'!G90,'FX Rates'!H90,'FX Rates'!I90,'FX Rates'!J90,'FX Rates'!K90,'FX Rates'!L90,'FX Rates'!M90,'FX Rates'!C90)</f>
        <v>moved to EUR</v>
      </c>
      <c r="D36" s="3"/>
      <c r="E36" s="15" t="e">
        <f ca="1">[2]!HsSetValue(B36,$C$5,"Scenario#"&amp;$C$7&amp;";Year#"&amp;$C$8&amp;";Period#"&amp;$C$6&amp;";View#"&amp;$K$7&amp;";Entity#"&amp;$K$8&amp;";Value#"&amp;$K$9&amp;";Account#"&amp;$E$17&amp;";ICP#"&amp;$K$13&amp;";Custom1#"&amp;$K$10&amp;";Custom2#"&amp;$A36&amp;";Custom3#"&amp;$K$11&amp;";Custom4#"&amp;$K$12&amp;"")</f>
        <v>#NAME?</v>
      </c>
      <c r="F36" s="14" t="e">
        <f ca="1">[2]!HsSetValue(C36,$C$5,"Scenario#"&amp;$C$7&amp;";Year#"&amp;$C$8&amp;";Period#"&amp;$C$6&amp;";View#"&amp;$K$7&amp;";Entity#"&amp;$K$8&amp;";Value#"&amp;$K$9&amp;";Account#"&amp;$F$17&amp;";ICP#"&amp;$K$13&amp;";Custom1#"&amp;$K$10&amp;";Custom2#"&amp;$A36&amp;";Custom3#"&amp;$K$11&amp;";Custom4#"&amp;$K$12&amp;"")</f>
        <v>#NAME?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3.5" thickBot="1" x14ac:dyDescent="0.25">
      <c r="A37" s="5" t="s">
        <v>73</v>
      </c>
      <c r="B37" s="13">
        <f>CHOOSE($I$1,'FX Rates'!D23,'FX Rates'!E23,'FX Rates'!F23,,'FX Rates'!G23,'FX Rates'!H23,'FX Rates'!I23,'FX Rates'!J23,'FX Rates'!K23,'FX Rates'!L23,'FX Rates'!M23,'FX Rates'!C23)</f>
        <v>10.6431</v>
      </c>
      <c r="C37" s="13">
        <f>CHOOSE($I$1,'FX Rates'!D91,'FX Rates'!E91,'FX Rates'!F91,,'FX Rates'!G91,'FX Rates'!H91,'FX Rates'!I91,'FX Rates'!J91,'FX Rates'!K91,'FX Rates'!L91,'FX Rates'!M91,'FX Rates'!C91)</f>
        <v>10.665900000000001</v>
      </c>
      <c r="D37" s="3"/>
      <c r="E37" s="15" t="e">
        <f ca="1">[2]!HsSetValue(B37,$C$5,"Scenario#"&amp;$C$7&amp;";Year#"&amp;$C$8&amp;";Period#"&amp;$C$6&amp;";View#"&amp;$K$7&amp;";Entity#"&amp;$K$8&amp;";Value#"&amp;$K$9&amp;";Account#"&amp;$E$17&amp;";ICP#"&amp;$K$13&amp;";Custom1#"&amp;$K$10&amp;";Custom2#"&amp;$A37&amp;";Custom3#"&amp;$K$11&amp;";Custom4#"&amp;$K$12&amp;"")</f>
        <v>#NAME?</v>
      </c>
      <c r="F37" s="14" t="e">
        <f ca="1">[2]!HsSetValue(C37,$C$5,"Scenario#"&amp;$C$7&amp;";Year#"&amp;$C$8&amp;";Period#"&amp;$C$6&amp;";View#"&amp;$K$7&amp;";Entity#"&amp;$K$8&amp;";Value#"&amp;$K$9&amp;";Account#"&amp;$F$17&amp;";ICP#"&amp;$K$13&amp;";Custom1#"&amp;$K$10&amp;";Custom2#"&amp;$A37&amp;";Custom3#"&amp;$K$11&amp;";Custom4#"&amp;$K$12&amp;"")</f>
        <v>#NAME?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3.5" thickBot="1" x14ac:dyDescent="0.25">
      <c r="A38" s="5" t="s">
        <v>8</v>
      </c>
      <c r="B38" s="13">
        <f>CHOOSE($I$1,'FX Rates'!D24,'FX Rates'!E24,'FX Rates'!F24,,'FX Rates'!G24,'FX Rates'!H24,'FX Rates'!I24,'FX Rates'!J24,'FX Rates'!K24,'FX Rates'!L24,'FX Rates'!M24,'FX Rates'!C24)</f>
        <v>10.680300000000001</v>
      </c>
      <c r="C38" s="13">
        <f>CHOOSE($I$1,'FX Rates'!D92,'FX Rates'!E92,'FX Rates'!F92,,'FX Rates'!G92,'FX Rates'!H92,'FX Rates'!I92,'FX Rates'!J92,'FX Rates'!K92,'FX Rates'!L92,'FX Rates'!M92,'FX Rates'!C92)</f>
        <v>10.632899999999999</v>
      </c>
      <c r="D38" s="3"/>
      <c r="E38" s="15" t="e">
        <f ca="1">[2]!HsSetValue(B38,$C$5,"Scenario#"&amp;$C$7&amp;";Year#"&amp;$C$8&amp;";Period#"&amp;$C$6&amp;";View#"&amp;$K$7&amp;";Entity#"&amp;$K$8&amp;";Value#"&amp;$K$9&amp;";Account#"&amp;$E$17&amp;";ICP#"&amp;$K$13&amp;";Custom1#"&amp;$K$10&amp;";Custom2#"&amp;$A38&amp;";Custom3#"&amp;$K$11&amp;";Custom4#"&amp;$K$12&amp;"")</f>
        <v>#NAME?</v>
      </c>
      <c r="F38" s="14" t="e">
        <f ca="1">[2]!HsSetValue(C38,$C$5,"Scenario#"&amp;$C$7&amp;";Year#"&amp;$C$8&amp;";Period#"&amp;$C$6&amp;";View#"&amp;$K$7&amp;";Entity#"&amp;$K$8&amp;";Value#"&amp;$K$9&amp;";Account#"&amp;$F$17&amp;";ICP#"&amp;$K$13&amp;";Custom1#"&amp;$K$10&amp;";Custom2#"&amp;$A38&amp;";Custom3#"&amp;$K$11&amp;";Custom4#"&amp;$K$12&amp;"")</f>
        <v>#NAME?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3.5" thickBot="1" x14ac:dyDescent="0.25">
      <c r="A39" s="5" t="s">
        <v>9</v>
      </c>
      <c r="B39" s="13">
        <f>CHOOSE($I$1,'FX Rates'!D25,'FX Rates'!E25,'FX Rates'!F25,,'FX Rates'!G25,'FX Rates'!H25,'FX Rates'!I25,'FX Rates'!J25,'FX Rates'!K25,'FX Rates'!L25,'FX Rates'!M25,'FX Rates'!C25)</f>
        <v>307.43</v>
      </c>
      <c r="C39" s="13">
        <f>CHOOSE($I$1,'FX Rates'!D93,'FX Rates'!E93,'FX Rates'!F93,,'FX Rates'!G93,'FX Rates'!H93,'FX Rates'!I93,'FX Rates'!J93,'FX Rates'!K93,'FX Rates'!L93,'FX Rates'!M93,'FX Rates'!C93)</f>
        <v>307.70999999999998</v>
      </c>
      <c r="D39" s="3"/>
      <c r="E39" s="15" t="e">
        <f ca="1">[2]!HsSetValue(B39,$C$5,"Scenario#"&amp;$C$7&amp;";Year#"&amp;$C$8&amp;";Period#"&amp;$C$6&amp;";View#"&amp;$K$7&amp;";Entity#"&amp;$K$8&amp;";Value#"&amp;$K$9&amp;";Account#"&amp;$E$17&amp;";ICP#"&amp;$K$13&amp;";Custom1#"&amp;$K$10&amp;";Custom2#"&amp;$A39&amp;";Custom3#"&amp;$K$11&amp;";Custom4#"&amp;$K$12&amp;"")</f>
        <v>#NAME?</v>
      </c>
      <c r="F39" s="14" t="e">
        <f ca="1">[2]!HsSetValue(C39,$C$5,"Scenario#"&amp;$C$7&amp;";Year#"&amp;$C$8&amp;";Period#"&amp;$C$6&amp;";View#"&amp;$K$7&amp;";Entity#"&amp;$K$8&amp;";Value#"&amp;$K$9&amp;";Account#"&amp;$F$17&amp;";ICP#"&amp;$K$13&amp;";Custom1#"&amp;$K$10&amp;";Custom2#"&amp;$A39&amp;";Custom3#"&amp;$K$11&amp;";Custom4#"&amp;$K$12&amp;"")</f>
        <v>#NAME?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3.5" thickBot="1" x14ac:dyDescent="0.25">
      <c r="A40" s="5" t="s">
        <v>74</v>
      </c>
      <c r="B40" s="13">
        <f>CHOOSE($I$1,'FX Rates'!D26,'FX Rates'!E26,'FX Rates'!F26,,'FX Rates'!G26,'FX Rates'!H26,'FX Rates'!I26,'FX Rates'!J26,'FX Rates'!K26,'FX Rates'!L26,'FX Rates'!M26,'FX Rates'!C26)</f>
        <v>26.466200000000001</v>
      </c>
      <c r="C40" s="13">
        <f>CHOOSE($I$1,'FX Rates'!D94,'FX Rates'!E94,'FX Rates'!F94,,'FX Rates'!G94,'FX Rates'!H94,'FX Rates'!I94,'FX Rates'!J94,'FX Rates'!K94,'FX Rates'!L94,'FX Rates'!M94,'FX Rates'!C94)</f>
        <v>27.017399999999999</v>
      </c>
      <c r="D40" s="3"/>
      <c r="E40" s="15" t="e">
        <f ca="1">[2]!HsSetValue(B40,$C$5,"Scenario#"&amp;$C$7&amp;";Year#"&amp;$C$8&amp;";Period#"&amp;$C$6&amp;";View#"&amp;$K$7&amp;";Entity#"&amp;$K$8&amp;";Value#"&amp;$K$9&amp;";Account#"&amp;$E$17&amp;";ICP#"&amp;$K$13&amp;";Custom1#"&amp;$K$10&amp;";Custom2#"&amp;$A40&amp;";Custom3#"&amp;$K$11&amp;";Custom4#"&amp;$K$12&amp;"")</f>
        <v>#NAME?</v>
      </c>
      <c r="F40" s="14" t="e">
        <f ca="1">[2]!HsSetValue(C40,$C$5,"Scenario#"&amp;$C$7&amp;";Year#"&amp;$C$8&amp;";Period#"&amp;$C$6&amp;";View#"&amp;$K$7&amp;";Entity#"&amp;$K$8&amp;";Value#"&amp;$K$9&amp;";Account#"&amp;$F$17&amp;";ICP#"&amp;$K$13&amp;";Custom1#"&amp;$K$10&amp;";Custom2#"&amp;$A40&amp;";Custom3#"&amp;$K$11&amp;";Custom4#"&amp;$K$12&amp;"")</f>
        <v>#NAME?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3.5" thickBot="1" x14ac:dyDescent="0.25">
      <c r="A41" s="5" t="s">
        <v>100</v>
      </c>
      <c r="B41" s="13">
        <f>CHOOSE($I$1,'FX Rates'!D27,'FX Rates'!E27,'FX Rates'!F27,,'FX Rates'!G27,'FX Rates'!H27,'FX Rates'!I27,'FX Rates'!J27,'FX Rates'!K27,'FX Rates'!L27,'FX Rates'!M27,'FX Rates'!C27)</f>
        <v>82.304000000000002</v>
      </c>
      <c r="C41" s="13">
        <f>CHOOSE($I$1,'FX Rates'!D95,'FX Rates'!E95,'FX Rates'!F95,,'FX Rates'!G95,'FX Rates'!H95,'FX Rates'!I95,'FX Rates'!J95,'FX Rates'!K95,'FX Rates'!L95,'FX Rates'!M95,'FX Rates'!C95)</f>
        <v>84.627200000000002</v>
      </c>
      <c r="D41" s="3"/>
      <c r="E41" s="15" t="e">
        <f ca="1">[2]!HsSetValue(B41,$C$5,"Scenario#"&amp;$C$7&amp;";Year#"&amp;$C$8&amp;";Period#"&amp;$C$6&amp;";View#"&amp;$K$7&amp;";Entity#"&amp;$K$8&amp;";Value#"&amp;$K$9&amp;";Account#"&amp;$E$17&amp;";ICP#"&amp;$K$13&amp;";Custom1#"&amp;$K$10&amp;";Custom2#"&amp;$A41&amp;";Custom3#"&amp;$K$11&amp;";Custom4#"&amp;$K$12&amp;"")</f>
        <v>#NAME?</v>
      </c>
      <c r="F41" s="14" t="e">
        <f ca="1">[2]!HsSetValue(C41,$C$5,"Scenario#"&amp;$C$7&amp;";Year#"&amp;$C$8&amp;";Period#"&amp;$C$6&amp;";View#"&amp;$K$7&amp;";Entity#"&amp;$K$8&amp;";Value#"&amp;$K$9&amp;";Account#"&amp;$F$17&amp;";ICP#"&amp;$K$13&amp;";Custom1#"&amp;$K$10&amp;";Custom2#"&amp;$A41&amp;";Custom3#"&amp;$K$11&amp;";Custom4#"&amp;$K$12&amp;"")</f>
        <v>#NAME?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3.5" thickBot="1" x14ac:dyDescent="0.25">
      <c r="A42" s="5" t="s">
        <v>95</v>
      </c>
      <c r="B42" s="13">
        <f>CHOOSE($I$1,'FX Rates'!D28,'FX Rates'!E28,'FX Rates'!F28,,'FX Rates'!G28,'FX Rates'!H28,'FX Rates'!I28,'FX Rates'!J28,'FX Rates'!K28,'FX Rates'!L28,'FX Rates'!M28,'FX Rates'!C28)</f>
        <v>15486.31</v>
      </c>
      <c r="C42" s="13">
        <f>CHOOSE($I$1,'FX Rates'!D96,'FX Rates'!E96,'FX Rates'!F96,,'FX Rates'!G96,'FX Rates'!H96,'FX Rates'!I96,'FX Rates'!J96,'FX Rates'!K96,'FX Rates'!L96,'FX Rates'!M96,'FX Rates'!C96)</f>
        <v>16189.91</v>
      </c>
      <c r="D42" s="3"/>
      <c r="E42" s="15" t="e">
        <f ca="1">[2]!HsSetValue(B42,$C$5,"Scenario#"&amp;$C$7&amp;";Year#"&amp;$C$8&amp;";Period#"&amp;$C$6&amp;";View#"&amp;$K$7&amp;";Entity#"&amp;$K$8&amp;";Value#"&amp;$K$9&amp;";Account#"&amp;$E$17&amp;";ICP#"&amp;$K$13&amp;";Custom1#"&amp;$K$10&amp;";Custom2#"&amp;$A42&amp;";Custom3#"&amp;$K$11&amp;";Custom4#"&amp;$K$12&amp;"")</f>
        <v>#NAME?</v>
      </c>
      <c r="F42" s="14" t="e">
        <f ca="1">[2]!HsSetValue(C42,$C$5,"Scenario#"&amp;$C$7&amp;";Year#"&amp;$C$8&amp;";Period#"&amp;$C$6&amp;";View#"&amp;$K$7&amp;";Entity#"&amp;$K$8&amp;";Value#"&amp;$K$9&amp;";Account#"&amp;$F$17&amp;";ICP#"&amp;$K$13&amp;";Custom1#"&amp;$K$10&amp;";Custom2#"&amp;$A42&amp;";Custom3#"&amp;$K$11&amp;";Custom4#"&amp;$K$12&amp;"")</f>
        <v>#NAME?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3.5" thickBot="1" x14ac:dyDescent="0.25">
      <c r="A43" s="5" t="s">
        <v>10</v>
      </c>
      <c r="B43" s="13">
        <f>CHOOSE($I$1,'FX Rates'!D29,'FX Rates'!E29,'FX Rates'!F29,,'FX Rates'!G29,'FX Rates'!H29,'FX Rates'!I29,'FX Rates'!J29,'FX Rates'!K29,'FX Rates'!L29,'FX Rates'!M29,'FX Rates'!C29)</f>
        <v>4.7977999999999996</v>
      </c>
      <c r="C43" s="13">
        <f>CHOOSE($I$1,'FX Rates'!D97,'FX Rates'!E97,'FX Rates'!F97,,'FX Rates'!G97,'FX Rates'!H97,'FX Rates'!I97,'FX Rates'!J97,'FX Rates'!K97,'FX Rates'!L97,'FX Rates'!M97,'FX Rates'!C97)</f>
        <v>4.7892000000000001</v>
      </c>
      <c r="D43" s="3"/>
      <c r="E43" s="15" t="e">
        <f ca="1">[2]!HsSetValue(B43,$C$5,"Scenario#"&amp;$C$7&amp;";Year#"&amp;$C$8&amp;";Period#"&amp;$C$6&amp;";View#"&amp;$K$7&amp;";Entity#"&amp;$K$8&amp;";Value#"&amp;$K$9&amp;";Account#"&amp;$E$17&amp;";ICP#"&amp;$K$13&amp;";Custom1#"&amp;$K$10&amp;";Custom2#"&amp;$A43&amp;";Custom3#"&amp;$K$11&amp;";Custom4#"&amp;$K$12&amp;"")</f>
        <v>#NAME?</v>
      </c>
      <c r="F43" s="14" t="e">
        <f ca="1">[2]!HsSetValue(C43,$C$5,"Scenario#"&amp;$C$7&amp;";Year#"&amp;$C$8&amp;";Period#"&amp;$C$6&amp;";View#"&amp;$K$7&amp;";Entity#"&amp;$K$8&amp;";Value#"&amp;$K$9&amp;";Account#"&amp;$F$17&amp;";ICP#"&amp;$K$13&amp;";Custom1#"&amp;$K$10&amp;";Custom2#"&amp;$A43&amp;";Custom3#"&amp;$K$11&amp;";Custom4#"&amp;$K$12&amp;"")</f>
        <v>#NAME?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3.5" thickBot="1" x14ac:dyDescent="0.25">
      <c r="A44" s="5" t="s">
        <v>128</v>
      </c>
      <c r="B44" s="13">
        <f>CHOOSE($I$1,'FX Rates'!D30,'FX Rates'!E30,'FX Rates'!F30,,'FX Rates'!G30,'FX Rates'!H30,'FX Rates'!I30,'FX Rates'!J30,'FX Rates'!K30,'FX Rates'!L30,'FX Rates'!M30,'FX Rates'!C30)</f>
        <v>149.45400000000001</v>
      </c>
      <c r="C44" s="13">
        <f>CHOOSE($I$1,'FX Rates'!D98,'FX Rates'!E98,'FX Rates'!F98,,'FX Rates'!G98,'FX Rates'!H98,'FX Rates'!I98,'FX Rates'!J98,'FX Rates'!K98,'FX Rates'!L98,'FX Rates'!M98,'FX Rates'!C98)</f>
        <v>147.03630000000001</v>
      </c>
      <c r="D44" s="3"/>
      <c r="E44" s="15" t="e">
        <f ca="1">[2]!HsSetValue(B44,$C$5,"Scenario#"&amp;$C$7&amp;";Year#"&amp;$C$8&amp;";Period#"&amp;$C$6&amp;";View#"&amp;$K$7&amp;";Entity#"&amp;$K$8&amp;";Value#"&amp;$K$9&amp;";Account#"&amp;$E$17&amp;";ICP#"&amp;$K$13&amp;";Custom1#"&amp;$K$10&amp;";Custom2#"&amp;$A44&amp;";Custom3#"&amp;$K$11&amp;";Custom4#"&amp;$K$12&amp;"")</f>
        <v>#NAME?</v>
      </c>
      <c r="F44" s="14" t="e">
        <f ca="1">[2]!HsSetValue(C44,$C$5,"Scenario#"&amp;$C$7&amp;";Year#"&amp;$C$8&amp;";Period#"&amp;$C$6&amp;";View#"&amp;$K$7&amp;";Entity#"&amp;$K$8&amp;";Value#"&amp;$K$9&amp;";Account#"&amp;$F$17&amp;";ICP#"&amp;$K$13&amp;";Custom1#"&amp;$K$10&amp;";Custom2#"&amp;$A44&amp;";Custom3#"&amp;$K$11&amp;";Custom4#"&amp;$K$12&amp;"")</f>
        <v>#NAME?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3.5" thickBot="1" x14ac:dyDescent="0.25">
      <c r="A45" s="5" t="s">
        <v>84</v>
      </c>
      <c r="B45" s="13">
        <f>CHOOSE($I$1,'FX Rates'!D31,'FX Rates'!E31,'FX Rates'!F31,,'FX Rates'!G31,'FX Rates'!H31,'FX Rates'!I31,'FX Rates'!J31,'FX Rates'!K31,'FX Rates'!L31,'FX Rates'!M31,'FX Rates'!C31)</f>
        <v>142.12</v>
      </c>
      <c r="C45" s="13">
        <f>CHOOSE($I$1,'FX Rates'!D99,'FX Rates'!E99,'FX Rates'!F99,,'FX Rates'!G99,'FX Rates'!H99,'FX Rates'!I99,'FX Rates'!J99,'FX Rates'!K99,'FX Rates'!L99,'FX Rates'!M99,'FX Rates'!C99)</f>
        <v>140.91</v>
      </c>
      <c r="D45" s="3"/>
      <c r="E45" s="15" t="e">
        <f ca="1">[2]!HsSetValue(B45,$C$5,"Scenario#"&amp;$C$7&amp;";Year#"&amp;$C$8&amp;";Period#"&amp;$C$6&amp;";View#"&amp;$K$7&amp;";Entity#"&amp;$K$8&amp;";Value#"&amp;$K$9&amp;";Account#"&amp;$E$17&amp;";ICP#"&amp;$K$13&amp;";Custom1#"&amp;$K$10&amp;";Custom2#"&amp;$A45&amp;";Custom3#"&amp;$K$11&amp;";Custom4#"&amp;$K$12&amp;"")</f>
        <v>#NAME?</v>
      </c>
      <c r="F45" s="14" t="e">
        <f ca="1">[2]!HsSetValue(C45,$C$5,"Scenario#"&amp;$C$7&amp;";Year#"&amp;$C$8&amp;";Period#"&amp;$C$6&amp;";View#"&amp;$K$7&amp;";Entity#"&amp;$K$8&amp;";Value#"&amp;$K$9&amp;";Account#"&amp;$F$17&amp;";ICP#"&amp;$K$13&amp;";Custom1#"&amp;$K$10&amp;";Custom2#"&amp;$A45&amp;";Custom3#"&amp;$K$11&amp;";Custom4#"&amp;$K$12&amp;"")</f>
        <v>#NAME?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3.5" thickBot="1" x14ac:dyDescent="0.25">
      <c r="A46" s="5" t="s">
        <v>96</v>
      </c>
      <c r="B46" s="13">
        <f>CHOOSE($I$1,'FX Rates'!D32,'FX Rates'!E32,'FX Rates'!F32,,'FX Rates'!G32,'FX Rates'!H32,'FX Rates'!I32,'FX Rates'!J32,'FX Rates'!K32,'FX Rates'!L32,'FX Rates'!M32,'FX Rates'!C32)</f>
        <v>250.74</v>
      </c>
      <c r="C46" s="13">
        <f>CHOOSE($I$1,'FX Rates'!D100,'FX Rates'!E100,'FX Rates'!F100,,'FX Rates'!G100,'FX Rates'!H100,'FX Rates'!I100,'FX Rates'!J100,'FX Rates'!K100,'FX Rates'!L100,'FX Rates'!M100,'FX Rates'!C100)</f>
        <v>233.8</v>
      </c>
      <c r="D46" s="3"/>
      <c r="E46" s="15" t="e">
        <f ca="1">[2]!HsSetValue(B46,$C$5,"Scenario#"&amp;$C$7&amp;";Year#"&amp;$C$8&amp;";Period#"&amp;$C$6&amp;";View#"&amp;$K$7&amp;";Entity#"&amp;$K$8&amp;";Value#"&amp;$K$9&amp;";Account#"&amp;$E$17&amp;";ICP#"&amp;$K$13&amp;";Custom1#"&amp;$K$10&amp;";Custom2#"&amp;$A46&amp;";Custom3#"&amp;$K$11&amp;";Custom4#"&amp;$K$12&amp;"")</f>
        <v>#NAME?</v>
      </c>
      <c r="F46" s="14" t="e">
        <f ca="1">[2]!HsSetValue(C46,$C$5,"Scenario#"&amp;$C$7&amp;";Year#"&amp;$C$8&amp;";Period#"&amp;$C$6&amp;";View#"&amp;$K$7&amp;";Entity#"&amp;$K$8&amp;";Value#"&amp;$K$9&amp;";Account#"&amp;$F$17&amp;";ICP#"&amp;$K$13&amp;";Custom1#"&amp;$K$10&amp;";Custom2#"&amp;$A46&amp;";Custom3#"&amp;$K$11&amp;";Custom4#"&amp;$K$12&amp;"")</f>
        <v>#NAME?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3.5" thickBot="1" x14ac:dyDescent="0.25">
      <c r="A47" s="5" t="s">
        <v>85</v>
      </c>
      <c r="B47" s="13">
        <f>CHOOSE($I$1,'FX Rates'!D33,'FX Rates'!E33,'FX Rates'!F33,,'FX Rates'!G33,'FX Rates'!H33,'FX Rates'!I33,'FX Rates'!J33,'FX Rates'!K33,'FX Rates'!L33,'FX Rates'!M33,'FX Rates'!C33)</f>
        <v>118.97</v>
      </c>
      <c r="C47" s="13">
        <f>CHOOSE($I$1,'FX Rates'!D101,'FX Rates'!E101,'FX Rates'!F101,,'FX Rates'!G101,'FX Rates'!H101,'FX Rates'!I101,'FX Rates'!J101,'FX Rates'!K101,'FX Rates'!L101,'FX Rates'!M101,'FX Rates'!C101)</f>
        <v>118.32</v>
      </c>
      <c r="D47" s="3"/>
      <c r="E47" s="15" t="e">
        <f ca="1">[2]!HsSetValue(B47,$C$5,"Scenario#"&amp;$C$7&amp;";Year#"&amp;$C$8&amp;";Period#"&amp;$C$6&amp;";View#"&amp;$K$7&amp;";Entity#"&amp;$K$8&amp;";Value#"&amp;$K$9&amp;";Account#"&amp;$E$17&amp;";ICP#"&amp;$K$13&amp;";Custom1#"&amp;$K$10&amp;";Custom2#"&amp;$A47&amp;";Custom3#"&amp;$K$11&amp;";Custom4#"&amp;$K$12&amp;"")</f>
        <v>#NAME?</v>
      </c>
      <c r="F47" s="14" t="e">
        <f ca="1">[2]!HsSetValue(C47,$C$5,"Scenario#"&amp;$C$7&amp;";Year#"&amp;$C$8&amp;";Period#"&amp;$C$6&amp;";View#"&amp;$K$7&amp;";Entity#"&amp;$K$8&amp;";Value#"&amp;$K$9&amp;";Account#"&amp;$F$17&amp;";ICP#"&amp;$K$13&amp;";Custom1#"&amp;$K$10&amp;";Custom2#"&amp;$A47&amp;";Custom3#"&amp;$K$11&amp;";Custom4#"&amp;$K$12&amp;"")</f>
        <v>#NAME?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3.5" thickBot="1" x14ac:dyDescent="0.25">
      <c r="A48" s="5" t="s">
        <v>86</v>
      </c>
      <c r="B48" s="13">
        <f>CHOOSE($I$1,'FX Rates'!D34,'FX Rates'!E34,'FX Rates'!F34,,'FX Rates'!G34,'FX Rates'!H34,'FX Rates'!I34,'FX Rates'!J34,'FX Rates'!K34,'FX Rates'!L34,'FX Rates'!M34,'FX Rates'!C34)</f>
        <v>1465.5101999999999</v>
      </c>
      <c r="C48" s="13">
        <f>CHOOSE($I$1,'FX Rates'!D102,'FX Rates'!E102,'FX Rates'!F102,,'FX Rates'!G102,'FX Rates'!H102,'FX Rates'!I102,'FX Rates'!J102,'FX Rates'!K102,'FX Rates'!L102,'FX Rates'!M102,'FX Rates'!C102)</f>
        <v>1466.3209999999999</v>
      </c>
      <c r="D48" s="3"/>
      <c r="E48" s="15" t="e">
        <f ca="1">[2]!HsSetValue(B48,$C$5,"Scenario#"&amp;$C$7&amp;";Year#"&amp;$C$8&amp;";Period#"&amp;$C$6&amp;";View#"&amp;$K$7&amp;";Entity#"&amp;$K$8&amp;";Value#"&amp;$K$9&amp;";Account#"&amp;$E$17&amp;";ICP#"&amp;$K$13&amp;";Custom1#"&amp;$K$10&amp;";Custom2#"&amp;$A48&amp;";Custom3#"&amp;$K$11&amp;";Custom4#"&amp;$K$12&amp;"")</f>
        <v>#NAME?</v>
      </c>
      <c r="F48" s="14" t="e">
        <f ca="1">[2]!HsSetValue(C48,$C$5,"Scenario#"&amp;$C$7&amp;";Year#"&amp;$C$8&amp;";Period#"&amp;$C$6&amp;";View#"&amp;$K$7&amp;";Entity#"&amp;$K$8&amp;";Value#"&amp;$K$9&amp;";Account#"&amp;$F$17&amp;";ICP#"&amp;$K$13&amp;";Custom1#"&amp;$K$10&amp;";Custom2#"&amp;$A48&amp;";Custom3#"&amp;$K$11&amp;";Custom4#"&amp;$K$12&amp;"")</f>
        <v>#NAME?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3.5" thickBot="1" x14ac:dyDescent="0.25">
      <c r="A49" s="5" t="s">
        <v>118</v>
      </c>
      <c r="B49" s="13">
        <f>CHOOSE($I$1,'FX Rates'!D35,'FX Rates'!E35,'FX Rates'!F35,,'FX Rates'!G35,'FX Rates'!H35,'FX Rates'!I35,'FX Rates'!J35,'FX Rates'!K35,'FX Rates'!L35,'FX Rates'!M35,'FX Rates'!C35)</f>
        <v>0.70279999999999998</v>
      </c>
      <c r="C49" s="13">
        <f>CHOOSE($I$1,'FX Rates'!D103,'FX Rates'!E103,'FX Rates'!F103,,'FX Rates'!G103,'FX Rates'!H103,'FX Rates'!I103,'FX Rates'!J103,'FX Rates'!K103,'FX Rates'!L103,'FX Rates'!M103,'FX Rates'!C103)</f>
        <v>0.70279000000000003</v>
      </c>
      <c r="D49" s="3"/>
      <c r="E49" s="15" t="e">
        <f ca="1">[2]!HsSetValue(B49,$C$5,"Scenario#"&amp;$C$7&amp;";Year#"&amp;$C$8&amp;";Period#"&amp;$C$6&amp;";View#"&amp;$K$7&amp;";Entity#"&amp;$K$8&amp;";Value#"&amp;$K$9&amp;";Account#"&amp;$E$17&amp;";ICP#"&amp;$K$13&amp;";Custom1#"&amp;$K$10&amp;";Custom2#"&amp;$A49&amp;";Custom3#"&amp;$K$11&amp;";Custom4#"&amp;$K$12&amp;"")</f>
        <v>#NAME?</v>
      </c>
      <c r="F49" s="14" t="e">
        <f ca="1">[2]!HsSetValue(C49,$C$5,"Scenario#"&amp;$C$7&amp;";Year#"&amp;$C$8&amp;";Period#"&amp;$C$6&amp;";View#"&amp;$K$7&amp;";Entity#"&amp;$K$8&amp;";Value#"&amp;$K$9&amp;";Account#"&amp;$F$17&amp;";ICP#"&amp;$K$13&amp;";Custom1#"&amp;$K$10&amp;";Custom2#"&amp;$A49&amp;";Custom3#"&amp;$K$11&amp;";Custom4#"&amp;$K$12&amp;"")</f>
        <v>#NAME?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3.5" thickBot="1" x14ac:dyDescent="0.25">
      <c r="A50" s="5" t="s">
        <v>120</v>
      </c>
      <c r="B50" s="13">
        <f>CHOOSE($I$1,'FX Rates'!D36,'FX Rates'!E36,'FX Rates'!F36,,'FX Rates'!G36,'FX Rates'!H36,'FX Rates'!I36,'FX Rates'!J36,'FX Rates'!K36,'FX Rates'!L36,'FX Rates'!M36,'FX Rates'!C36)</f>
        <v>3.452</v>
      </c>
      <c r="C50" s="13">
        <f>CHOOSE($I$1,'FX Rates'!D104,'FX Rates'!E104,'FX Rates'!F104,,'FX Rates'!G104,'FX Rates'!H104,'FX Rates'!I104,'FX Rates'!J104,'FX Rates'!K104,'FX Rates'!L104,'FX Rates'!M104,'FX Rates'!C104)</f>
        <v>3.4531999999999998</v>
      </c>
      <c r="D50" s="3"/>
      <c r="E50" s="15" t="e">
        <f ca="1">[2]!HsSetValue(B50,$C$5,"Scenario#"&amp;$C$7&amp;";Year#"&amp;$C$8&amp;";Period#"&amp;$C$6&amp;";View#"&amp;$K$7&amp;";Entity#"&amp;$K$8&amp;";Value#"&amp;$K$9&amp;";Account#"&amp;$E$17&amp;";ICP#"&amp;$K$13&amp;";Custom1#"&amp;$K$10&amp;";Custom2#"&amp;$A50&amp;";Custom3#"&amp;$K$11&amp;";Custom4#"&amp;$K$12&amp;"")</f>
        <v>#NAME?</v>
      </c>
      <c r="F50" s="14" t="e">
        <f ca="1">[2]!HsSetValue(C50,$C$5,"Scenario#"&amp;$C$7&amp;";Year#"&amp;$C$8&amp;";Period#"&amp;$C$6&amp;";View#"&amp;$K$7&amp;";Entity#"&amp;$K$8&amp;";Value#"&amp;$K$9&amp;";Account#"&amp;$F$17&amp;";ICP#"&amp;$K$13&amp;";Custom1#"&amp;$K$10&amp;";Custom2#"&amp;$A50&amp;";Custom3#"&amp;$K$11&amp;";Custom4#"&amp;$K$12&amp;"")</f>
        <v>#NAME?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3.5" thickBot="1" x14ac:dyDescent="0.25">
      <c r="A51" s="5" t="s">
        <v>102</v>
      </c>
      <c r="B51" s="13">
        <f>CHOOSE($I$1,'FX Rates'!D37,'FX Rates'!E37,'FX Rates'!F37,,'FX Rates'!G37,'FX Rates'!H37,'FX Rates'!I37,'FX Rates'!J37,'FX Rates'!K37,'FX Rates'!L37,'FX Rates'!M37,'FX Rates'!C37)</f>
        <v>4.4980000000000002</v>
      </c>
      <c r="C51" s="13">
        <f>CHOOSE($I$1,'FX Rates'!D105,'FX Rates'!E105,'FX Rates'!F105,,'FX Rates'!G105,'FX Rates'!H105,'FX Rates'!I105,'FX Rates'!J105,'FX Rates'!K105,'FX Rates'!L105,'FX Rates'!M105,'FX Rates'!C105)</f>
        <v>4.5195999999999996</v>
      </c>
      <c r="D51" s="3"/>
      <c r="E51" s="15" t="e">
        <f ca="1">[2]!HsSetValue(B51,$C$5,"Scenario#"&amp;$C$7&amp;";Year#"&amp;$C$8&amp;";Period#"&amp;$C$6&amp;";View#"&amp;$K$7&amp;";Entity#"&amp;$K$8&amp;";Value#"&amp;$K$9&amp;";Account#"&amp;$E$17&amp;";ICP#"&amp;$K$13&amp;";Custom1#"&amp;$K$10&amp;";Custom2#"&amp;$A51&amp;";Custom3#"&amp;$K$11&amp;";Custom4#"&amp;$K$12&amp;"")</f>
        <v>#NAME?</v>
      </c>
      <c r="F51" s="14" t="e">
        <f ca="1">[2]!HsSetValue(C51,$C$5,"Scenario#"&amp;$C$7&amp;";Year#"&amp;$C$8&amp;";Period#"&amp;$C$6&amp;";View#"&amp;$K$7&amp;";Entity#"&amp;$K$8&amp;";Value#"&amp;$K$9&amp;";Account#"&amp;$F$17&amp;";ICP#"&amp;$K$13&amp;";Custom1#"&amp;$K$10&amp;";Custom2#"&amp;$A51&amp;";Custom3#"&amp;$K$11&amp;";Custom4#"&amp;$K$12&amp;"")</f>
        <v>#NAME?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3.5" thickBot="1" x14ac:dyDescent="0.25">
      <c r="A52" s="5" t="s">
        <v>56</v>
      </c>
      <c r="B52" s="13">
        <f>CHOOSE($I$1,'FX Rates'!D38,'FX Rates'!E38,'FX Rates'!F38,,'FX Rates'!G38,'FX Rates'!H38,'FX Rates'!I38,'FX Rates'!J38,'FX Rates'!K38,'FX Rates'!L38,'FX Rates'!M38,'FX Rates'!C38)</f>
        <v>17.978100000000001</v>
      </c>
      <c r="C52" s="13">
        <f>CHOOSE($I$1,'FX Rates'!D106,'FX Rates'!E106,'FX Rates'!F106,,'FX Rates'!G106,'FX Rates'!H106,'FX Rates'!I106,'FX Rates'!J106,'FX Rates'!K106,'FX Rates'!L106,'FX Rates'!M106,'FX Rates'!C106)</f>
        <v>18.1326</v>
      </c>
      <c r="D52" s="3"/>
      <c r="E52" s="15" t="e">
        <f ca="1">[2]!HsSetValue(B52,$C$5,"Scenario#"&amp;$C$7&amp;";Year#"&amp;$C$8&amp;";Period#"&amp;$C$6&amp;";View#"&amp;$K$7&amp;";Entity#"&amp;$K$8&amp;";Value#"&amp;$K$9&amp;";Account#"&amp;$E$17&amp;";ICP#"&amp;$K$13&amp;";Custom1#"&amp;$K$10&amp;";Custom2#"&amp;$A52&amp;";Custom3#"&amp;$K$11&amp;";Custom4#"&amp;$K$12&amp;"")</f>
        <v>#NAME?</v>
      </c>
      <c r="F52" s="14" t="e">
        <f ca="1">[2]!HsSetValue(C52,$C$5,"Scenario#"&amp;$C$7&amp;";Year#"&amp;$C$8&amp;";Period#"&amp;$C$6&amp;";View#"&amp;$K$7&amp;";Entity#"&amp;$K$8&amp;";Value#"&amp;$K$9&amp;";Account#"&amp;$F$17&amp;";ICP#"&amp;$K$13&amp;";Custom1#"&amp;$K$10&amp;";Custom2#"&amp;$A52&amp;";Custom3#"&amp;$K$11&amp;";Custom4#"&amp;$K$12&amp;"")</f>
        <v>#NAME?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3.5" thickBot="1" x14ac:dyDescent="0.25">
      <c r="A53" s="5" t="s">
        <v>11</v>
      </c>
      <c r="B53" s="13">
        <f>CHOOSE($I$1,'FX Rates'!D39,'FX Rates'!E39,'FX Rates'!F39,,'FX Rates'!G39,'FX Rates'!H39,'FX Rates'!I39,'FX Rates'!J39,'FX Rates'!K39,'FX Rates'!L39,'FX Rates'!M39,'FX Rates'!C39)</f>
        <v>2.4647000000000001</v>
      </c>
      <c r="C53" s="13">
        <f>CHOOSE($I$1,'FX Rates'!D107,'FX Rates'!E107,'FX Rates'!F107,,'FX Rates'!G107,'FX Rates'!H107,'FX Rates'!I107,'FX Rates'!J107,'FX Rates'!K107,'FX Rates'!L107,'FX Rates'!M107,'FX Rates'!C107)</f>
        <v>2.4529000000000001</v>
      </c>
      <c r="D53" s="3"/>
      <c r="E53" s="15" t="e">
        <f ca="1">[2]!HsSetValue(B53,$C$5,"Scenario#"&amp;$C$7&amp;";Year#"&amp;$C$8&amp;";Period#"&amp;$C$6&amp;";View#"&amp;$K$7&amp;";Entity#"&amp;$K$8&amp;";Value#"&amp;$K$9&amp;";Account#"&amp;$E$17&amp;";ICP#"&amp;$K$13&amp;";Custom1#"&amp;$K$10&amp;";Custom2#"&amp;$A53&amp;";Custom3#"&amp;$K$11&amp;";Custom4#"&amp;$K$12&amp;"")</f>
        <v>#NAME?</v>
      </c>
      <c r="F53" s="14" t="e">
        <f ca="1">[2]!HsSetValue(C53,$C$5,"Scenario#"&amp;$C$7&amp;";Year#"&amp;$C$8&amp;";Period#"&amp;$C$6&amp;";View#"&amp;$K$7&amp;";Entity#"&amp;$K$8&amp;";Value#"&amp;$K$9&amp;";Account#"&amp;$F$17&amp;";ICP#"&amp;$K$13&amp;";Custom1#"&amp;$K$10&amp;";Custom2#"&amp;$A53&amp;";Custom3#"&amp;$K$11&amp;";Custom4#"&amp;$K$12&amp;"")</f>
        <v>#NAME?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3.5" thickBot="1" x14ac:dyDescent="0.25">
      <c r="A54" s="5" t="s">
        <v>12</v>
      </c>
      <c r="B54" s="13">
        <f>CHOOSE($I$1,'FX Rates'!D40,'FX Rates'!E40,'FX Rates'!F40,,'FX Rates'!G40,'FX Rates'!H40,'FX Rates'!I40,'FX Rates'!J40,'FX Rates'!K40,'FX Rates'!L40,'FX Rates'!M40,'FX Rates'!C40)</f>
        <v>4.4615999999999998</v>
      </c>
      <c r="C54" s="13">
        <f>CHOOSE($I$1,'FX Rates'!D108,'FX Rates'!E108,'FX Rates'!F108,,'FX Rates'!G108,'FX Rates'!H108,'FX Rates'!I108,'FX Rates'!J108,'FX Rates'!K108,'FX Rates'!L108,'FX Rates'!M108,'FX Rates'!C108)</f>
        <v>4.5023</v>
      </c>
      <c r="D54" s="3"/>
      <c r="E54" s="15" t="e">
        <f ca="1">[2]!HsSetValue(B54,$C$5,"Scenario#"&amp;$C$7&amp;";Year#"&amp;$C$8&amp;";Period#"&amp;$C$6&amp;";View#"&amp;$K$7&amp;";Entity#"&amp;$K$8&amp;";Value#"&amp;$K$9&amp;";Account#"&amp;$E$17&amp;";ICP#"&amp;$K$13&amp;";Custom1#"&amp;$K$10&amp;";Custom2#"&amp;$A54&amp;";Custom3#"&amp;$K$11&amp;";Custom4#"&amp;$K$12&amp;"")</f>
        <v>#NAME?</v>
      </c>
      <c r="F54" s="14" t="e">
        <f ca="1">[2]!HsSetValue(C54,$C$5,"Scenario#"&amp;$C$7&amp;";Year#"&amp;$C$8&amp;";Period#"&amp;$C$6&amp;";View#"&amp;$K$7&amp;";Entity#"&amp;$K$8&amp;";Value#"&amp;$K$9&amp;";Account#"&amp;$F$17&amp;";ICP#"&amp;$K$13&amp;";Custom1#"&amp;$K$10&amp;";Custom2#"&amp;$A54&amp;";Custom3#"&amp;$K$11&amp;";Custom4#"&amp;$K$12&amp;"")</f>
        <v>#NAME?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3.5" thickBot="1" x14ac:dyDescent="0.25">
      <c r="A55" s="5" t="s">
        <v>124</v>
      </c>
      <c r="B55" s="13">
        <f>CHOOSE($I$1,'FX Rates'!D41,'FX Rates'!E41,'FX Rates'!F41,,'FX Rates'!G41,'FX Rates'!H41,'FX Rates'!I41,'FX Rates'!J41,'FX Rates'!K41,'FX Rates'!L41,'FX Rates'!M41,'FX Rates'!C41)</f>
        <v>1.5880000000000001</v>
      </c>
      <c r="C55" s="13">
        <f>CHOOSE($I$1,'FX Rates'!D109,'FX Rates'!E109,'FX Rates'!F109,,'FX Rates'!G109,'FX Rates'!H109,'FX Rates'!I109,'FX Rates'!J109,'FX Rates'!K109,'FX Rates'!L109,'FX Rates'!M109,'FX Rates'!C109)</f>
        <v>1.6385000000000001</v>
      </c>
      <c r="D55" s="3"/>
      <c r="E55" s="15" t="e">
        <f ca="1">[2]!HsSetValue(B55,$C$5,"Scenario#"&amp;$C$7&amp;";Year#"&amp;$C$8&amp;";Period#"&amp;$C$6&amp;";View#"&amp;$K$7&amp;";Entity#"&amp;$K$8&amp;";Value#"&amp;$K$9&amp;";Account#"&amp;$E$17&amp;";ICP#"&amp;$K$13&amp;";Custom1#"&amp;$K$10&amp;";Custom2#"&amp;$A55&amp;";Custom3#"&amp;$K$11&amp;";Custom4#"&amp;$K$12&amp;"")</f>
        <v>#NAME?</v>
      </c>
      <c r="F55" s="14" t="e">
        <f ca="1">[2]!HsSetValue(C55,$C$5,"Scenario#"&amp;$C$7&amp;";Year#"&amp;$C$8&amp;";Period#"&amp;$C$6&amp;";View#"&amp;$K$7&amp;";Entity#"&amp;$K$8&amp;";Value#"&amp;$K$9&amp;";Account#"&amp;$F$17&amp;";ICP#"&amp;$K$13&amp;";Custom1#"&amp;$K$10&amp;";Custom2#"&amp;$A55&amp;";Custom3#"&amp;$K$11&amp;";Custom4#"&amp;$K$12&amp;"")</f>
        <v>#NAME?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3.5" thickBot="1" x14ac:dyDescent="0.25">
      <c r="A56" s="5" t="s">
        <v>75</v>
      </c>
      <c r="B56" s="13">
        <f>CHOOSE($I$1,'FX Rates'!D42,'FX Rates'!E42,'FX Rates'!F42,,'FX Rates'!G42,'FX Rates'!H42,'FX Rates'!I42,'FX Rates'!J42,'FX Rates'!K42,'FX Rates'!L42,'FX Rates'!M42,'FX Rates'!C42)</f>
        <v>35.302700000000002</v>
      </c>
      <c r="C56" s="13">
        <f>CHOOSE($I$1,'FX Rates'!D110,'FX Rates'!E110,'FX Rates'!F110,,'FX Rates'!G110,'FX Rates'!H110,'FX Rates'!I110,'FX Rates'!J110,'FX Rates'!K110,'FX Rates'!L110,'FX Rates'!M110,'FX Rates'!C110)</f>
        <v>34.906300000000002</v>
      </c>
      <c r="D56" s="3"/>
      <c r="E56" s="15" t="e">
        <f ca="1">[2]!HsSetValue(B56,$C$5,"Scenario#"&amp;$C$7&amp;";Year#"&amp;$C$8&amp;";Period#"&amp;$C$6&amp;";View#"&amp;$K$7&amp;";Entity#"&amp;$K$8&amp;";Value#"&amp;$K$9&amp;";Account#"&amp;$E$17&amp;";ICP#"&amp;$K$13&amp;";Custom1#"&amp;$K$10&amp;";Custom2#"&amp;$A56&amp;";Custom3#"&amp;$K$11&amp;";Custom4#"&amp;$K$12&amp;"")</f>
        <v>#NAME?</v>
      </c>
      <c r="F56" s="14" t="e">
        <f ca="1">[2]!HsSetValue(C56,$C$5,"Scenario#"&amp;$C$7&amp;";Year#"&amp;$C$8&amp;";Period#"&amp;$C$6&amp;";View#"&amp;$K$7&amp;";Entity#"&amp;$K$8&amp;";Value#"&amp;$K$9&amp;";Account#"&amp;$F$17&amp;";ICP#"&amp;$K$13&amp;";Custom1#"&amp;$K$10&amp;";Custom2#"&amp;$A56&amp;";Custom3#"&amp;$K$11&amp;";Custom4#"&amp;$K$12&amp;"")</f>
        <v>#NAME?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3.5" thickBot="1" x14ac:dyDescent="0.25">
      <c r="A57" s="5" t="s">
        <v>111</v>
      </c>
      <c r="B57" s="13">
        <f>CHOOSE($I$1,'FX Rates'!D43,'FX Rates'!E43,'FX Rates'!F43,,'FX Rates'!G43,'FX Rates'!H43,'FX Rates'!I43,'FX Rates'!J43,'FX Rates'!K43,'FX Rates'!L43,'FX Rates'!M43,'FX Rates'!C43)</f>
        <v>227.26480000000001</v>
      </c>
      <c r="C57" s="13">
        <f>CHOOSE($I$1,'FX Rates'!D111,'FX Rates'!E111,'FX Rates'!F111,,'FX Rates'!G111,'FX Rates'!H111,'FX Rates'!I111,'FX Rates'!J111,'FX Rates'!K111,'FX Rates'!L111,'FX Rates'!M111,'FX Rates'!C111)</f>
        <v>223.16579999999999</v>
      </c>
      <c r="D57" s="3"/>
      <c r="E57" s="15" t="e">
        <f ca="1">[2]!HsSetValue(B57,$C$5,"Scenario#"&amp;$C$7&amp;";Year#"&amp;$C$8&amp;";Period#"&amp;$C$6&amp;";View#"&amp;$K$7&amp;";Entity#"&amp;$K$8&amp;";Value#"&amp;$K$9&amp;";Account#"&amp;$E$17&amp;";ICP#"&amp;$K$13&amp;";Custom1#"&amp;$K$10&amp;";Custom2#"&amp;$A57&amp;";Custom3#"&amp;$K$11&amp;";Custom4#"&amp;$K$12&amp;"")</f>
        <v>#NAME?</v>
      </c>
      <c r="F57" s="14" t="e">
        <f ca="1">[2]!HsSetValue(C57,$C$5,"Scenario#"&amp;$C$7&amp;";Year#"&amp;$C$8&amp;";Period#"&amp;$C$6&amp;";View#"&amp;$K$7&amp;";Entity#"&amp;$K$8&amp;";Value#"&amp;$K$9&amp;";Account#"&amp;$F$17&amp;";ICP#"&amp;$K$13&amp;";Custom1#"&amp;$K$10&amp;";Custom2#"&amp;$A57&amp;";Custom3#"&amp;$K$11&amp;";Custom4#"&amp;$K$12&amp;"")</f>
        <v>#NAME?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3.5" thickBot="1" x14ac:dyDescent="0.25">
      <c r="A58" s="5" t="s">
        <v>59</v>
      </c>
      <c r="B58" s="13">
        <f>CHOOSE($I$1,'FX Rates'!D44,'FX Rates'!E44,'FX Rates'!F44,,'FX Rates'!G44,'FX Rates'!H44,'FX Rates'!I44,'FX Rates'!J44,'FX Rates'!K44,'FX Rates'!L44,'FX Rates'!M44,'FX Rates'!C44)</f>
        <v>8.2454000000000001</v>
      </c>
      <c r="C58" s="13">
        <f>CHOOSE($I$1,'FX Rates'!D112,'FX Rates'!E112,'FX Rates'!F112,,'FX Rates'!G112,'FX Rates'!H112,'FX Rates'!I112,'FX Rates'!J112,'FX Rates'!K112,'FX Rates'!L112,'FX Rates'!M112,'FX Rates'!C112)</f>
        <v>8.3480000000000008</v>
      </c>
      <c r="D58" s="3"/>
      <c r="E58" s="15" t="e">
        <f ca="1">[2]!HsSetValue(B58,$C$5,"Scenario#"&amp;$C$7&amp;";Year#"&amp;$C$8&amp;";Period#"&amp;$C$6&amp;";View#"&amp;$K$7&amp;";Entity#"&amp;$K$8&amp;";Value#"&amp;$K$9&amp;";Account#"&amp;$E$17&amp;";ICP#"&amp;$K$13&amp;";Custom1#"&amp;$K$10&amp;";Custom2#"&amp;$A58&amp;";Custom3#"&amp;$K$11&amp;";Custom4#"&amp;$K$12&amp;"")</f>
        <v>#NAME?</v>
      </c>
      <c r="F58" s="14" t="e">
        <f ca="1">[2]!HsSetValue(C58,$C$5,"Scenario#"&amp;$C$7&amp;";Year#"&amp;$C$8&amp;";Period#"&amp;$C$6&amp;";View#"&amp;$K$7&amp;";Entity#"&amp;$K$8&amp;";Value#"&amp;$K$9&amp;";Account#"&amp;$F$17&amp;";ICP#"&amp;$K$13&amp;";Custom1#"&amp;$K$10&amp;";Custom2#"&amp;$A58&amp;";Custom3#"&amp;$K$11&amp;";Custom4#"&amp;$K$12&amp;"")</f>
        <v>#NAME?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3.5" thickBot="1" x14ac:dyDescent="0.25">
      <c r="A59" s="5" t="s">
        <v>113</v>
      </c>
      <c r="B59" s="13">
        <f>CHOOSE($I$1,'FX Rates'!D45,'FX Rates'!E45,'FX Rates'!F45,,'FX Rates'!G45,'FX Rates'!H45,'FX Rates'!I45,'FX Rates'!J45,'FX Rates'!K45,'FX Rates'!L45,'FX Rates'!M45,'FX Rates'!C45)</f>
        <v>135.3537</v>
      </c>
      <c r="C59" s="13">
        <f>CHOOSE($I$1,'FX Rates'!D113,'FX Rates'!E113,'FX Rates'!F113,,'FX Rates'!G113,'FX Rates'!H113,'FX Rates'!I113,'FX Rates'!J113,'FX Rates'!K113,'FX Rates'!L113,'FX Rates'!M113,'FX Rates'!C113)</f>
        <v>141.8725</v>
      </c>
      <c r="D59" s="3"/>
      <c r="E59" s="15" t="e">
        <f ca="1">[2]!HsSetValue(B59,$C$5,"Scenario#"&amp;$C$7&amp;";Year#"&amp;$C$8&amp;";Period#"&amp;$C$6&amp;";View#"&amp;$K$7&amp;";Entity#"&amp;$K$8&amp;";Value#"&amp;$K$9&amp;";Account#"&amp;$E$17&amp;";ICP#"&amp;$K$13&amp;";Custom1#"&amp;$K$10&amp;";Custom2#"&amp;$A59&amp;";Custom3#"&amp;$K$11&amp;";Custom4#"&amp;$K$12&amp;"")</f>
        <v>#NAME?</v>
      </c>
      <c r="F59" s="14" t="e">
        <f ca="1">[2]!HsSetValue(C59,$C$5,"Scenario#"&amp;$C$7&amp;";Year#"&amp;$C$8&amp;";Period#"&amp;$C$6&amp;";View#"&amp;$K$7&amp;";Entity#"&amp;$K$8&amp;";Value#"&amp;$K$9&amp;";Account#"&amp;$F$17&amp;";ICP#"&amp;$K$13&amp;";Custom1#"&amp;$K$10&amp;";Custom2#"&amp;$A59&amp;";Custom3#"&amp;$K$11&amp;";Custom4#"&amp;$K$12&amp;"")</f>
        <v>#NAME?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3.5" thickBot="1" x14ac:dyDescent="0.25">
      <c r="A60" s="5" t="s">
        <v>76</v>
      </c>
      <c r="B60" s="13">
        <f>CHOOSE($I$1,'FX Rates'!D46,'FX Rates'!E46,'FX Rates'!F46,,'FX Rates'!G46,'FX Rates'!H46,'FX Rates'!I46,'FX Rates'!J46,'FX Rates'!K46,'FX Rates'!L46,'FX Rates'!M46,'FX Rates'!C46)</f>
        <v>1.3769</v>
      </c>
      <c r="C60" s="13">
        <f>CHOOSE($I$1,'FX Rates'!D114,'FX Rates'!E114,'FX Rates'!F114,,'FX Rates'!G114,'FX Rates'!H114,'FX Rates'!I114,'FX Rates'!J114,'FX Rates'!K114,'FX Rates'!L114,'FX Rates'!M114,'FX Rates'!C114)</f>
        <v>1.3704000000000001</v>
      </c>
      <c r="D60" s="3"/>
      <c r="E60" s="15" t="e">
        <f ca="1">[2]!HsSetValue(B60,$C$5,"Scenario#"&amp;$C$7&amp;";Year#"&amp;$C$8&amp;";Period#"&amp;$C$6&amp;";View#"&amp;$K$7&amp;";Entity#"&amp;$K$8&amp;";Value#"&amp;$K$9&amp;";Account#"&amp;$E$17&amp;";ICP#"&amp;$K$13&amp;";Custom1#"&amp;$K$10&amp;";Custom2#"&amp;$A60&amp;";Custom3#"&amp;$K$11&amp;";Custom4#"&amp;$K$12&amp;"")</f>
        <v>#NAME?</v>
      </c>
      <c r="F60" s="14" t="e">
        <f ca="1">[2]!HsSetValue(C60,$C$5,"Scenario#"&amp;$C$7&amp;";Year#"&amp;$C$8&amp;";Period#"&amp;$C$6&amp;";View#"&amp;$K$7&amp;";Entity#"&amp;$K$8&amp;";Value#"&amp;$K$9&amp;";Account#"&amp;$F$17&amp;";ICP#"&amp;$K$13&amp;";Custom1#"&amp;$K$10&amp;";Custom2#"&amp;$A60&amp;";Custom3#"&amp;$K$11&amp;";Custom4#"&amp;$K$12&amp;"")</f>
        <v>#NAME?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3.5" thickBot="1" x14ac:dyDescent="0.25">
      <c r="A61" s="5" t="s">
        <v>63</v>
      </c>
      <c r="B61" s="13">
        <f>CHOOSE($I$1,'FX Rates'!D47,'FX Rates'!E47,'FX Rates'!F47,,'FX Rates'!G47,'FX Rates'!H47,'FX Rates'!I47,'FX Rates'!J47,'FX Rates'!K47,'FX Rates'!L47,'FX Rates'!M47,'FX Rates'!C47)</f>
        <v>6116.4929000000002</v>
      </c>
      <c r="C61" s="13">
        <f>CHOOSE($I$1,'FX Rates'!D115,'FX Rates'!E115,'FX Rates'!F115,,'FX Rates'!G115,'FX Rates'!H115,'FX Rates'!I115,'FX Rates'!J115,'FX Rates'!K115,'FX Rates'!L115,'FX Rates'!M115,'FX Rates'!C115)</f>
        <v>6203.7644</v>
      </c>
      <c r="D61" s="3"/>
      <c r="E61" s="15" t="e">
        <f ca="1">[2]!HsSetValue(B61,$C$5,"Scenario#"&amp;$C$7&amp;";Year#"&amp;$C$8&amp;";Period#"&amp;$C$6&amp;";View#"&amp;$K$7&amp;";Entity#"&amp;$K$8&amp;";Value#"&amp;$K$9&amp;";Account#"&amp;$E$17&amp;";ICP#"&amp;$K$13&amp;";Custom1#"&amp;$K$10&amp;";Custom2#"&amp;$A61&amp;";Custom3#"&amp;$K$11&amp;";Custom4#"&amp;$K$12&amp;"")</f>
        <v>#NAME?</v>
      </c>
      <c r="F61" s="14" t="e">
        <f ca="1">[2]!HsSetValue(C61,$C$5,"Scenario#"&amp;$C$7&amp;";Year#"&amp;$C$8&amp;";Period#"&amp;$C$6&amp;";View#"&amp;$K$7&amp;";Entity#"&amp;$K$8&amp;";Value#"&amp;$K$9&amp;";Account#"&amp;$F$17&amp;";ICP#"&amp;$K$13&amp;";Custom1#"&amp;$K$10&amp;";Custom2#"&amp;$A61&amp;";Custom3#"&amp;$K$11&amp;";Custom4#"&amp;$K$12&amp;"")</f>
        <v>#NAME?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3.5" thickBot="1" x14ac:dyDescent="0.25">
      <c r="A62" s="5" t="s">
        <v>57</v>
      </c>
      <c r="B62" s="13">
        <f>CHOOSE($I$1,'FX Rates'!D48,'FX Rates'!E48,'FX Rates'!F48,,'FX Rates'!G48,'FX Rates'!H48,'FX Rates'!I48,'FX Rates'!J48,'FX Rates'!K48,'FX Rates'!L48,'FX Rates'!M48,'FX Rates'!C48)</f>
        <v>3.8677000000000001</v>
      </c>
      <c r="C62" s="13">
        <f>CHOOSE($I$1,'FX Rates'!D116,'FX Rates'!E116,'FX Rates'!F116,,'FX Rates'!G116,'FX Rates'!H116,'FX Rates'!I116,'FX Rates'!J116,'FX Rates'!K116,'FX Rates'!L116,'FX Rates'!M116,'FX Rates'!C116)</f>
        <v>3.8502999999999998</v>
      </c>
      <c r="D62" s="3"/>
      <c r="E62" s="15" t="e">
        <f ca="1">[2]!HsSetValue(B62,$C$5,"Scenario#"&amp;$C$7&amp;";Year#"&amp;$C$8&amp;";Period#"&amp;$C$6&amp;";View#"&amp;$K$7&amp;";Entity#"&amp;$K$8&amp;";Value#"&amp;$K$9&amp;";Account#"&amp;$E$17&amp;";ICP#"&amp;$K$13&amp;";Custom1#"&amp;$K$10&amp;";Custom2#"&amp;$A62&amp;";Custom3#"&amp;$K$11&amp;";Custom4#"&amp;$K$12&amp;"")</f>
        <v>#NAME?</v>
      </c>
      <c r="F62" s="14" t="e">
        <f ca="1">[2]!HsSetValue(C62,$C$5,"Scenario#"&amp;$C$7&amp;";Year#"&amp;$C$8&amp;";Period#"&amp;$C$6&amp;";View#"&amp;$K$7&amp;";Entity#"&amp;$K$8&amp;";Value#"&amp;$K$9&amp;";Account#"&amp;$F$17&amp;";ICP#"&amp;$K$13&amp;";Custom1#"&amp;$K$10&amp;";Custom2#"&amp;$A62&amp;";Custom3#"&amp;$K$11&amp;";Custom4#"&amp;$K$12&amp;"")</f>
        <v>#NAME?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3.5" thickBot="1" x14ac:dyDescent="0.25">
      <c r="A63" s="5" t="s">
        <v>14</v>
      </c>
      <c r="B63" s="13">
        <f>CHOOSE($I$1,'FX Rates'!D49,'FX Rates'!E49,'FX Rates'!F49,,'FX Rates'!G49,'FX Rates'!H49,'FX Rates'!I49,'FX Rates'!J49,'FX Rates'!K49,'FX Rates'!L49,'FX Rates'!M49,'FX Rates'!C49)</f>
        <v>4.1662999999999997</v>
      </c>
      <c r="C63" s="13">
        <f>CHOOSE($I$1,'FX Rates'!D117,'FX Rates'!E117,'FX Rates'!F117,,'FX Rates'!G117,'FX Rates'!H117,'FX Rates'!I117,'FX Rates'!J117,'FX Rates'!K117,'FX Rates'!L117,'FX Rates'!M117,'FX Rates'!C117)</f>
        <v>4.1833</v>
      </c>
      <c r="D63" s="3"/>
      <c r="E63" s="15" t="e">
        <f ca="1">[2]!HsSetValue(B63,$C$5,"Scenario#"&amp;$C$7&amp;";Year#"&amp;$C$8&amp;";Period#"&amp;$C$6&amp;";View#"&amp;$K$7&amp;";Entity#"&amp;$K$8&amp;";Value#"&amp;$K$9&amp;";Account#"&amp;$E$17&amp;";ICP#"&amp;$K$13&amp;";Custom1#"&amp;$K$10&amp;";Custom2#"&amp;$A63&amp;";Custom3#"&amp;$K$11&amp;";Custom4#"&amp;$K$12&amp;"")</f>
        <v>#NAME?</v>
      </c>
      <c r="F63" s="14" t="e">
        <f ca="1">[2]!HsSetValue(C63,$C$5,"Scenario#"&amp;$C$7&amp;";Year#"&amp;$C$8&amp;";Period#"&amp;$C$6&amp;";View#"&amp;$K$7&amp;";Entity#"&amp;$K$8&amp;";Value#"&amp;$K$9&amp;";Account#"&amp;$F$17&amp;";ICP#"&amp;$K$13&amp;";Custom1#"&amp;$K$10&amp;";Custom2#"&amp;$A63&amp;";Custom3#"&amp;$K$11&amp;";Custom4#"&amp;$K$12&amp;"")</f>
        <v>#NAME?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3.5" thickBot="1" x14ac:dyDescent="0.25">
      <c r="A64" s="5" t="s">
        <v>165</v>
      </c>
      <c r="B64" s="13">
        <f>CHOOSE($I$1,'FX Rates'!D50,'FX Rates'!E50,'FX Rates'!F50,,'FX Rates'!G50,'FX Rates'!H50,'FX Rates'!I50,'FX Rates'!J50,'FX Rates'!K50,'FX Rates'!L50,'FX Rates'!M50,'FX Rates'!C50)</f>
        <v>61.711199999999998</v>
      </c>
      <c r="C64" s="13">
        <f>CHOOSE($I$1,'FX Rates'!D118,'FX Rates'!E118,'FX Rates'!F118,,'FX Rates'!G118,'FX Rates'!H118,'FX Rates'!I118,'FX Rates'!J118,'FX Rates'!K118,'FX Rates'!L118,'FX Rates'!M118,'FX Rates'!C118)</f>
        <v>61.488999999999997</v>
      </c>
      <c r="D64" s="3"/>
      <c r="E64" s="15" t="e">
        <f ca="1">[2]!HsSetValue(B64,$C$5,"Scenario#"&amp;$C$7&amp;";Year#"&amp;$C$8&amp;";Period#"&amp;$C$6&amp;";View#"&amp;$K$7&amp;";Entity#"&amp;$K$8&amp;";Value#"&amp;$K$9&amp;";Account#"&amp;$E$17&amp;";ICP#"&amp;$K$13&amp;";Custom1#"&amp;$K$10&amp;";Custom2#"&amp;$A64&amp;";Custom3#"&amp;$K$11&amp;";Custom4#"&amp;$K$12&amp;"")</f>
        <v>#NAME?</v>
      </c>
      <c r="F64" s="14" t="e">
        <f ca="1">[2]!HsSetValue(C64,$C$5,"Scenario#"&amp;$C$7&amp;";Year#"&amp;$C$8&amp;";Period#"&amp;$C$6&amp;";View#"&amp;$K$7&amp;";Entity#"&amp;$K$8&amp;";Value#"&amp;$K$9&amp;";Account#"&amp;$F$17&amp;";ICP#"&amp;$K$13&amp;";Custom1#"&amp;$K$10&amp;";Custom2#"&amp;$A64&amp;";Custom3#"&amp;$K$11&amp;";Custom4#"&amp;$K$12&amp;"")</f>
        <v>#NAME?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3.5" thickBot="1" x14ac:dyDescent="0.25">
      <c r="A65" s="5" t="s">
        <v>15</v>
      </c>
      <c r="B65" s="13">
        <f>CHOOSE($I$1,'FX Rates'!D51,'FX Rates'!E51,'FX Rates'!F51,,'FX Rates'!G51,'FX Rates'!H51,'FX Rates'!I51,'FX Rates'!J51,'FX Rates'!K51,'FX Rates'!L51,'FX Rates'!M51,'FX Rates'!C51)</f>
        <v>48.305500000000002</v>
      </c>
      <c r="C65" s="13">
        <f>CHOOSE($I$1,'FX Rates'!D119,'FX Rates'!E119,'FX Rates'!F119,,'FX Rates'!G119,'FX Rates'!H119,'FX Rates'!I119,'FX Rates'!J119,'FX Rates'!K119,'FX Rates'!L119,'FX Rates'!M119,'FX Rates'!C119)</f>
        <v>48.029299999999999</v>
      </c>
      <c r="D65" s="3"/>
      <c r="E65" s="15" t="e">
        <f ca="1">[2]!HsSetValue(B65,$C$5,"Scenario#"&amp;$C$7&amp;";Year#"&amp;$C$8&amp;";Period#"&amp;$C$6&amp;";View#"&amp;$K$7&amp;";Entity#"&amp;$K$8&amp;";Value#"&amp;$K$9&amp;";Account#"&amp;$E$17&amp;";ICP#"&amp;$K$13&amp;";Custom1#"&amp;$K$10&amp;";Custom2#"&amp;$A65&amp;";Custom3#"&amp;$K$11&amp;";Custom4#"&amp;$K$12&amp;"")</f>
        <v>#NAME?</v>
      </c>
      <c r="F65" s="14" t="e">
        <f ca="1">[2]!HsSetValue(C65,$C$5,"Scenario#"&amp;$C$7&amp;";Year#"&amp;$C$8&amp;";Period#"&amp;$C$6&amp;";View#"&amp;$K$7&amp;";Entity#"&amp;$K$8&amp;";Value#"&amp;$K$9&amp;";Account#"&amp;$F$17&amp;";ICP#"&amp;$K$13&amp;";Custom1#"&amp;$K$10&amp;";Custom2#"&amp;$A65&amp;";Custom3#"&amp;$K$11&amp;";Custom4#"&amp;$K$12&amp;"")</f>
        <v>#NAME?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3.5" thickBot="1" x14ac:dyDescent="0.25">
      <c r="A66" s="5" t="s">
        <v>109</v>
      </c>
      <c r="B66" s="13">
        <f>CHOOSE($I$1,'FX Rates'!D52,'FX Rates'!E52,'FX Rates'!F52,,'FX Rates'!G52,'FX Rates'!H52,'FX Rates'!I52,'FX Rates'!J52,'FX Rates'!K52,'FX Rates'!L52,'FX Rates'!M52,'FX Rates'!C52)</f>
        <v>5.1637000000000004</v>
      </c>
      <c r="C66" s="13">
        <f>CHOOSE($I$1,'FX Rates'!D120,'FX Rates'!E120,'FX Rates'!F120,,'FX Rates'!G120,'FX Rates'!H120,'FX Rates'!I120,'FX Rates'!J120,'FX Rates'!K120,'FX Rates'!L120,'FX Rates'!M120,'FX Rates'!C120)</f>
        <v>5.1395999999999997</v>
      </c>
      <c r="D66" s="3"/>
      <c r="E66" s="15" t="e">
        <f ca="1">[2]!HsSetValue(B66,$C$5,"Scenario#"&amp;$C$7&amp;";Year#"&amp;$C$8&amp;";Period#"&amp;$C$6&amp;";View#"&amp;$K$7&amp;";Entity#"&amp;$K$8&amp;";Value#"&amp;$K$9&amp;";Account#"&amp;$E$17&amp;";ICP#"&amp;$K$13&amp;";Custom1#"&amp;$K$10&amp;";Custom2#"&amp;$A66&amp;";Custom3#"&amp;$K$11&amp;";Custom4#"&amp;$K$12&amp;"")</f>
        <v>#NAME?</v>
      </c>
      <c r="F66" s="14" t="e">
        <f ca="1">[2]!HsSetValue(C66,$C$5,"Scenario#"&amp;$C$7&amp;";Year#"&amp;$C$8&amp;";Period#"&amp;$C$6&amp;";View#"&amp;$K$7&amp;";Entity#"&amp;$K$8&amp;";Value#"&amp;$K$9&amp;";Account#"&amp;$F$17&amp;";ICP#"&amp;$K$13&amp;";Custom1#"&amp;$K$10&amp;";Custom2#"&amp;$A66&amp;";Custom3#"&amp;$K$11&amp;";Custom4#"&amp;$K$12&amp;"")</f>
        <v>#NAME?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3.5" thickBot="1" x14ac:dyDescent="0.25">
      <c r="A67" s="5" t="s">
        <v>83</v>
      </c>
      <c r="B67" s="13">
        <f>CHOOSE($I$1,'FX Rates'!D53,'FX Rates'!E53,'FX Rates'!F53,,'FX Rates'!G53,'FX Rates'!H53,'FX Rates'!I53,'FX Rates'!J53,'FX Rates'!K53,'FX Rates'!L53,'FX Rates'!M53,'FX Rates'!C53)</f>
        <v>115.29</v>
      </c>
      <c r="C67" s="13">
        <f>CHOOSE($I$1,'FX Rates'!D121,'FX Rates'!E121,'FX Rates'!F121,,'FX Rates'!G121,'FX Rates'!H121,'FX Rates'!I121,'FX Rates'!J121,'FX Rates'!K121,'FX Rates'!L121,'FX Rates'!M121,'FX Rates'!C121)</f>
        <v>115.6574</v>
      </c>
      <c r="D67" s="3"/>
      <c r="E67" s="15" t="e">
        <f ca="1">[2]!HsSetValue(B67,$C$5,"Scenario#"&amp;$C$7&amp;";Year#"&amp;$C$8&amp;";Period#"&amp;$C$6&amp;";View#"&amp;$K$7&amp;";Entity#"&amp;$K$8&amp;";Value#"&amp;$K$9&amp;";Account#"&amp;$E$17&amp;";ICP#"&amp;$K$13&amp;";Custom1#"&amp;$K$10&amp;";Custom2#"&amp;$A67&amp;";Custom3#"&amp;$K$11&amp;";Custom4#"&amp;$K$12&amp;"")</f>
        <v>#NAME?</v>
      </c>
      <c r="F67" s="14" t="e">
        <f ca="1">[2]!HsSetValue(C67,$C$5,"Scenario#"&amp;$C$7&amp;";Year#"&amp;$C$8&amp;";Period#"&amp;$C$6&amp;";View#"&amp;$K$7&amp;";Entity#"&amp;$K$8&amp;";Value#"&amp;$K$9&amp;";Account#"&amp;$F$17&amp;";ICP#"&amp;$K$13&amp;";Custom1#"&amp;$K$10&amp;";Custom2#"&amp;$A67&amp;";Custom3#"&amp;$K$11&amp;";Custom4#"&amp;$K$12&amp;"")</f>
        <v>#NAME?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3.5" thickBot="1" x14ac:dyDescent="0.25">
      <c r="A68" s="5" t="s">
        <v>69</v>
      </c>
      <c r="B68" s="13">
        <f>CHOOSE($I$1,'FX Rates'!D54,'FX Rates'!E54,'FX Rates'!F54,,'FX Rates'!G54,'FX Rates'!H54,'FX Rates'!I54,'FX Rates'!J54,'FX Rates'!K54,'FX Rates'!L54,'FX Rates'!M54,'FX Rates'!C54)</f>
        <v>1.7316</v>
      </c>
      <c r="C68" s="13">
        <f>CHOOSE($I$1,'FX Rates'!D122,'FX Rates'!E122,'FX Rates'!F122,,'FX Rates'!G122,'FX Rates'!H122,'FX Rates'!I122,'FX Rates'!J122,'FX Rates'!K122,'FX Rates'!L122,'FX Rates'!M122,'FX Rates'!C122)</f>
        <v>1.7387999999999999</v>
      </c>
      <c r="D68" s="3"/>
      <c r="E68" s="15" t="e">
        <f ca="1">[2]!HsSetValue(B68,$C$5,"Scenario#"&amp;$C$7&amp;";Year#"&amp;$C$8&amp;";Period#"&amp;$C$6&amp;";View#"&amp;$K$7&amp;";Entity#"&amp;$K$8&amp;";Value#"&amp;$K$9&amp;";Account#"&amp;$E$17&amp;";ICP#"&amp;$K$13&amp;";Custom1#"&amp;$K$10&amp;";Custom2#"&amp;$A68&amp;";Custom3#"&amp;$K$11&amp;";Custom4#"&amp;$K$12&amp;"")</f>
        <v>#NAME?</v>
      </c>
      <c r="F68" s="14" t="e">
        <f ca="1">[2]!HsSetValue(C68,$C$5,"Scenario#"&amp;$C$7&amp;";Year#"&amp;$C$8&amp;";Period#"&amp;$C$6&amp;";View#"&amp;$K$7&amp;";Entity#"&amp;$K$8&amp;";Value#"&amp;$K$9&amp;";Account#"&amp;$F$17&amp;";ICP#"&amp;$K$13&amp;";Custom1#"&amp;$K$10&amp;";Custom2#"&amp;$A68&amp;";Custom3#"&amp;$K$11&amp;";Custom4#"&amp;$K$12&amp;"")</f>
        <v>#NAME?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3.5" thickBot="1" x14ac:dyDescent="0.25">
      <c r="A69" s="5" t="s">
        <v>16</v>
      </c>
      <c r="B69" s="13">
        <f>CHOOSE($I$1,'FX Rates'!D55,'FX Rates'!E55,'FX Rates'!F55,,'FX Rates'!G55,'FX Rates'!H55,'FX Rates'!I55,'FX Rates'!J55,'FX Rates'!K55,'FX Rates'!L55,'FX Rates'!M55,'FX Rates'!C55)</f>
        <v>14.502800000000001</v>
      </c>
      <c r="C69" s="13">
        <f>CHOOSE($I$1,'FX Rates'!D123,'FX Rates'!E123,'FX Rates'!F123,,'FX Rates'!G123,'FX Rates'!H123,'FX Rates'!I123,'FX Rates'!J123,'FX Rates'!K123,'FX Rates'!L123,'FX Rates'!M123,'FX Rates'!C123)</f>
        <v>14.8759</v>
      </c>
      <c r="D69" s="3"/>
      <c r="E69" s="15" t="e">
        <f ca="1">[2]!HsSetValue(B69,$C$5,"Scenario#"&amp;$C$7&amp;";Year#"&amp;$C$8&amp;";Period#"&amp;$C$6&amp;";View#"&amp;$K$7&amp;";Entity#"&amp;$K$8&amp;";Value#"&amp;$K$9&amp;";Account#"&amp;$E$17&amp;";ICP#"&amp;$K$13&amp;";Custom1#"&amp;$K$10&amp;";Custom2#"&amp;$A69&amp;";Custom3#"&amp;$K$11&amp;";Custom4#"&amp;$K$12&amp;"")</f>
        <v>#NAME?</v>
      </c>
      <c r="F69" s="14" t="e">
        <f ca="1">[2]!HsSetValue(C69,$C$5,"Scenario#"&amp;$C$7&amp;";Year#"&amp;$C$8&amp;";Period#"&amp;$C$6&amp;";View#"&amp;$K$7&amp;";Entity#"&amp;$K$8&amp;";Value#"&amp;$K$9&amp;";Account#"&amp;$F$17&amp;";ICP#"&amp;$K$13&amp;";Custom1#"&amp;$K$10&amp;";Custom2#"&amp;$A69&amp;";Custom3#"&amp;$K$11&amp;";Custom4#"&amp;$K$12&amp;"")</f>
        <v>#NAME?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3.5" thickBot="1" x14ac:dyDescent="0.25">
      <c r="A70" s="5" t="s">
        <v>115</v>
      </c>
      <c r="B70" s="13">
        <f>CHOOSE($I$1,'FX Rates'!D56,'FX Rates'!E56,'FX Rates'!F56,,'FX Rates'!G56,'FX Rates'!H56,'FX Rates'!I56,'FX Rates'!J56,'FX Rates'!K56,'FX Rates'!L56,'FX Rates'!M56,'FX Rates'!C56)</f>
        <v>179.9667</v>
      </c>
      <c r="C70" s="13">
        <f>CHOOSE($I$1,'FX Rates'!D124,'FX Rates'!E124,'FX Rates'!F124,,'FX Rates'!G124,'FX Rates'!H124,'FX Rates'!I124,'FX Rates'!J124,'FX Rates'!K124,'FX Rates'!L124,'FX Rates'!M124,'FX Rates'!C124)</f>
        <v>179.14179999999999</v>
      </c>
      <c r="D70" s="3"/>
      <c r="E70" s="15" t="e">
        <f ca="1">[2]!HsSetValue(B70,$C$5,"Scenario#"&amp;$C$7&amp;";Year#"&amp;$C$8&amp;";Period#"&amp;$C$6&amp;";View#"&amp;$K$7&amp;";Entity#"&amp;$K$8&amp;";Value#"&amp;$K$9&amp;";Account#"&amp;$E$17&amp;";ICP#"&amp;$K$13&amp;";Custom1#"&amp;$K$10&amp;";Custom2#"&amp;$A70&amp;";Custom3#"&amp;$K$11&amp;";Custom4#"&amp;$K$12&amp;"")</f>
        <v>#NAME?</v>
      </c>
      <c r="F70" s="14" t="e">
        <f ca="1">[2]!HsSetValue(C70,$C$5,"Scenario#"&amp;$C$7&amp;";Year#"&amp;$C$8&amp;";Period#"&amp;$C$6&amp;";View#"&amp;$K$7&amp;";Entity#"&amp;$K$8&amp;";Value#"&amp;$K$9&amp;";Account#"&amp;$F$17&amp;";ICP#"&amp;$K$13&amp;";Custom1#"&amp;$K$10&amp;";Custom2#"&amp;$A70&amp;";Custom3#"&amp;$K$11&amp;";Custom4#"&amp;$K$12&amp;"")</f>
        <v>#NAME?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3.5" thickBot="1" x14ac:dyDescent="0.25">
      <c r="A71" s="5" t="s">
        <v>61</v>
      </c>
      <c r="B71" s="13">
        <f>CHOOSE($I$1,'FX Rates'!D57,'FX Rates'!E57,'FX Rates'!F57,,'FX Rates'!G57,'FX Rates'!H57,'FX Rates'!I57,'FX Rates'!J57,'FX Rates'!K57,'FX Rates'!L57,'FX Rates'!M57,'FX Rates'!C57)</f>
        <v>8.9126999999999992</v>
      </c>
      <c r="C71" s="13">
        <f>CHOOSE($I$1,'FX Rates'!D125,'FX Rates'!E125,'FX Rates'!F125,,'FX Rates'!G125,'FX Rates'!H125,'FX Rates'!I125,'FX Rates'!J125,'FX Rates'!K125,'FX Rates'!L125,'FX Rates'!M125,'FX Rates'!C125)</f>
        <v>8.8550000000000004</v>
      </c>
      <c r="D71" s="3"/>
      <c r="E71" s="15" t="e">
        <f ca="1">[2]!HsSetValue(B71,$C$5,"Scenario#"&amp;$C$7&amp;";Year#"&amp;$C$8&amp;";Period#"&amp;$C$6&amp;";View#"&amp;$K$7&amp;";Entity#"&amp;$K$8&amp;";Value#"&amp;$K$9&amp;";Account#"&amp;$E$17&amp;";ICP#"&amp;$K$13&amp;";Custom1#"&amp;$K$10&amp;";Custom2#"&amp;$A71&amp;";Custom3#"&amp;$K$11&amp;";Custom4#"&amp;$K$12&amp;"")</f>
        <v>#NAME?</v>
      </c>
      <c r="F71" s="14" t="e">
        <f ca="1">[2]!HsSetValue(C71,$C$5,"Scenario#"&amp;$C$7&amp;";Year#"&amp;$C$8&amp;";Period#"&amp;$C$6&amp;";View#"&amp;$K$7&amp;";Entity#"&amp;$K$8&amp;";Value#"&amp;$K$9&amp;";Account#"&amp;$F$17&amp;";ICP#"&amp;$K$13&amp;";Custom1#"&amp;$K$10&amp;";Custom2#"&amp;$A71&amp;";Custom3#"&amp;$K$11&amp;";Custom4#"&amp;$K$12&amp;"")</f>
        <v>#NAME?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3.5" thickBot="1" x14ac:dyDescent="0.25">
      <c r="A72" s="5" t="s">
        <v>17</v>
      </c>
      <c r="B72" s="13">
        <f>CHOOSE($I$1,'FX Rates'!D58,'FX Rates'!E58,'FX Rates'!F58,,'FX Rates'!G58,'FX Rates'!H58,'FX Rates'!I58,'FX Rates'!J58,'FX Rates'!K58,'FX Rates'!L58,'FX Rates'!M58,'FX Rates'!C58)</f>
        <v>1.21807</v>
      </c>
      <c r="C72" s="13">
        <f>CHOOSE($I$1,'FX Rates'!D126,'FX Rates'!E126,'FX Rates'!F126,,'FX Rates'!G126,'FX Rates'!H126,'FX Rates'!I126,'FX Rates'!J126,'FX Rates'!K126,'FX Rates'!L126,'FX Rates'!M126,'FX Rates'!C126)</f>
        <v>1.2233400000000001</v>
      </c>
      <c r="D72" s="3"/>
      <c r="E72" s="15" t="e">
        <f ca="1">[2]!HsSetValue(B72,$C$5,"Scenario#"&amp;$C$7&amp;";Year#"&amp;$C$8&amp;";Period#"&amp;$C$6&amp;";View#"&amp;$K$7&amp;";Entity#"&amp;$K$8&amp;";Value#"&amp;$K$9&amp;";Account#"&amp;$E$17&amp;";ICP#"&amp;$K$13&amp;";Custom1#"&amp;$K$10&amp;";Custom2#"&amp;$A72&amp;";Custom3#"&amp;$K$11&amp;";Custom4#"&amp;$K$12&amp;"")</f>
        <v>#NAME?</v>
      </c>
      <c r="F72" s="14" t="e">
        <f ca="1">[2]!HsSetValue(C72,$C$5,"Scenario#"&amp;$C$7&amp;";Year#"&amp;$C$8&amp;";Period#"&amp;$C$6&amp;";View#"&amp;$K$7&amp;";Entity#"&amp;$K$8&amp;";Value#"&amp;$K$9&amp;";Account#"&amp;$F$17&amp;";ICP#"&amp;$K$13&amp;";Custom1#"&amp;$K$10&amp;";Custom2#"&amp;$A72&amp;";Custom3#"&amp;$K$11&amp;";Custom4#"&amp;$K$12&amp;"")</f>
        <v>#NAME?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3.5" thickBot="1" x14ac:dyDescent="0.25">
      <c r="A73" s="5" t="s">
        <v>91</v>
      </c>
      <c r="B73" s="13">
        <f>CHOOSE($I$1,'FX Rates'!D59,'FX Rates'!E59,'FX Rates'!F59,,'FX Rates'!G59,'FX Rates'!H59,'FX Rates'!I59,'FX Rates'!J59,'FX Rates'!K59,'FX Rates'!L59,'FX Rates'!M59,'FX Rates'!C59)</f>
        <v>44.643999999999998</v>
      </c>
      <c r="C73" s="13">
        <f>CHOOSE($I$1,'FX Rates'!D127,'FX Rates'!E127,'FX Rates'!F127,,'FX Rates'!G127,'FX Rates'!H127,'FX Rates'!I127,'FX Rates'!J127,'FX Rates'!K127,'FX Rates'!L127,'FX Rates'!M127,'FX Rates'!C127)</f>
        <v>44.738</v>
      </c>
      <c r="D73" s="3"/>
      <c r="E73" s="15" t="e">
        <f ca="1">[2]!HsSetValue(B73,$C$5,"Scenario#"&amp;$C$7&amp;";Year#"&amp;$C$8&amp;";Period#"&amp;$C$6&amp;";View#"&amp;$K$7&amp;";Entity#"&amp;$K$8&amp;";Value#"&amp;$K$9&amp;";Account#"&amp;$E$17&amp;";ICP#"&amp;$K$13&amp;";Custom1#"&amp;$K$10&amp;";Custom2#"&amp;$A73&amp;";Custom3#"&amp;$K$11&amp;";Custom4#"&amp;$K$12&amp;"")</f>
        <v>#NAME?</v>
      </c>
      <c r="F73" s="14" t="e">
        <f ca="1">[2]!HsSetValue(C73,$C$5,"Scenario#"&amp;$C$7&amp;";Year#"&amp;$C$8&amp;";Period#"&amp;$C$6&amp;";View#"&amp;$K$7&amp;";Entity#"&amp;$K$8&amp;";Value#"&amp;$K$9&amp;";Account#"&amp;$F$17&amp;";ICP#"&amp;$K$13&amp;";Custom1#"&amp;$K$10&amp;";Custom2#"&amp;$A73&amp;";Custom3#"&amp;$K$11&amp;";Custom4#"&amp;$K$12&amp;"")</f>
        <v>#NAME?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3.5" thickBot="1" x14ac:dyDescent="0.25">
      <c r="A74" s="5" t="s">
        <v>103</v>
      </c>
      <c r="B74" s="13">
        <f>CHOOSE($I$1,'FX Rates'!D60,'FX Rates'!E60,'FX Rates'!F60,,'FX Rates'!G60,'FX Rates'!H60,'FX Rates'!I60,'FX Rates'!J60,'FX Rates'!K60,'FX Rates'!L60,'FX Rates'!M60,'FX Rates'!C60)</f>
        <v>41.957300000000004</v>
      </c>
      <c r="C74" s="13">
        <f>CHOOSE($I$1,'FX Rates'!D128,'FX Rates'!E128,'FX Rates'!F128,,'FX Rates'!G128,'FX Rates'!H128,'FX Rates'!I128,'FX Rates'!J128,'FX Rates'!K128,'FX Rates'!L128,'FX Rates'!M128,'FX Rates'!C128)</f>
        <v>41.513100000000001</v>
      </c>
      <c r="D74" s="3"/>
      <c r="E74" s="15" t="e">
        <f ca="1">[2]!HsSetValue(B74,$C$5,"Scenario#"&amp;$C$7&amp;";Year#"&amp;$C$8&amp;";Period#"&amp;$C$6&amp;";View#"&amp;$K$7&amp;";Entity#"&amp;$K$8&amp;";Value#"&amp;$K$9&amp;";Account#"&amp;$E$17&amp;";ICP#"&amp;$K$13&amp;";Custom1#"&amp;$K$10&amp;";Custom2#"&amp;$A74&amp;";Custom3#"&amp;$K$11&amp;";Custom4#"&amp;$K$12&amp;"")</f>
        <v>#NAME?</v>
      </c>
      <c r="F74" s="14" t="e">
        <f ca="1">[2]!HsSetValue(C74,$C$5,"Scenario#"&amp;$C$7&amp;";Year#"&amp;$C$8&amp;";Period#"&amp;$C$6&amp;";View#"&amp;$K$7&amp;";Entity#"&amp;$K$8&amp;";Value#"&amp;$K$9&amp;";Account#"&amp;$F$17&amp;";ICP#"&amp;$K$13&amp;";Custom1#"&amp;$K$10&amp;";Custom2#"&amp;$A74&amp;";Custom3#"&amp;$K$11&amp;";Custom4#"&amp;$K$12&amp;"")</f>
        <v>#NAME?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3.5" thickBot="1" x14ac:dyDescent="0.25">
      <c r="A75" s="5" t="s">
        <v>13</v>
      </c>
      <c r="B75" s="13">
        <f>CHOOSE($I$1,'FX Rates'!D61,'FX Rates'!E61,'FX Rates'!F61,,'FX Rates'!G61,'FX Rates'!H61,'FX Rates'!I61,'FX Rates'!J61,'FX Rates'!K61,'FX Rates'!L61,'FX Rates'!M61,'FX Rates'!C61)</f>
        <v>2.9483999999999999</v>
      </c>
      <c r="C75" s="13">
        <f>CHOOSE($I$1,'FX Rates'!D129,'FX Rates'!E129,'FX Rates'!F129,,'FX Rates'!G129,'FX Rates'!H129,'FX Rates'!I129,'FX Rates'!J129,'FX Rates'!K129,'FX Rates'!L129,'FX Rates'!M129,'FX Rates'!C129)</f>
        <v>3.0344000000000002</v>
      </c>
      <c r="D75" s="3"/>
      <c r="E75" s="15" t="e">
        <f ca="1">[2]!HsSetValue(B75,$C$5,"Scenario#"&amp;$C$7&amp;";Year#"&amp;$C$8&amp;";Period#"&amp;$C$6&amp;";View#"&amp;$K$7&amp;";Entity#"&amp;$K$8&amp;";Value#"&amp;$K$9&amp;";Account#"&amp;$E$17&amp;";ICP#"&amp;$K$13&amp;";Custom1#"&amp;$K$10&amp;";Custom2#"&amp;$A75&amp;";Custom3#"&amp;$K$11&amp;";Custom4#"&amp;$K$12&amp;"")</f>
        <v>#NAME?</v>
      </c>
      <c r="F75" s="14" t="e">
        <f ca="1">[2]!HsSetValue(C75,$C$5,"Scenario#"&amp;$C$7&amp;";Year#"&amp;$C$8&amp;";Period#"&amp;$C$6&amp;";View#"&amp;$K$7&amp;";Entity#"&amp;$K$8&amp;";Value#"&amp;$K$9&amp;";Account#"&amp;$F$17&amp;";ICP#"&amp;$K$13&amp;";Custom1#"&amp;$K$10&amp;";Custom2#"&amp;$A75&amp;";Custom3#"&amp;$K$11&amp;";Custom4#"&amp;$K$12&amp;"")</f>
        <v>#NAME?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3.5" thickBot="1" x14ac:dyDescent="0.25">
      <c r="A76" s="5" t="s">
        <v>18</v>
      </c>
      <c r="B76" s="13">
        <f>CHOOSE($I$1,'FX Rates'!D62,'FX Rates'!E62,'FX Rates'!F62,,'FX Rates'!G62,'FX Rates'!H62,'FX Rates'!I62,'FX Rates'!J62,'FX Rates'!K62,'FX Rates'!L62,'FX Rates'!M62,'FX Rates'!C62)</f>
        <v>1.377</v>
      </c>
      <c r="C76" s="13">
        <f>CHOOSE($I$1,'FX Rates'!D130,'FX Rates'!E130,'FX Rates'!F130,,'FX Rates'!G130,'FX Rates'!H130,'FX Rates'!I130,'FX Rates'!J130,'FX Rates'!K130,'FX Rates'!L130,'FX Rates'!M130,'FX Rates'!C130)</f>
        <v>1.3704000000000001</v>
      </c>
      <c r="D76" s="3"/>
      <c r="E76" s="15" t="e">
        <f ca="1">[2]!HsSetValue(B76,$C$5,"Scenario#"&amp;$C$7&amp;";Year#"&amp;$C$8&amp;";Period#"&amp;$C$6&amp;";View#"&amp;$K$7&amp;";Entity#"&amp;$K$8&amp;";Value#"&amp;$K$9&amp;";Account#"&amp;$E$17&amp;";ICP#"&amp;$K$13&amp;";Custom1#"&amp;$K$10&amp;";Custom2#"&amp;$A76&amp;";Custom3#"&amp;$K$11&amp;";Custom4#"&amp;$K$12&amp;"")</f>
        <v>#NAME?</v>
      </c>
      <c r="F76" s="14" t="e">
        <f ca="1">[2]!HsSetValue(C76,$C$5,"Scenario#"&amp;$C$7&amp;";Year#"&amp;$C$8&amp;";Period#"&amp;$C$6&amp;";View#"&amp;$K$7&amp;";Entity#"&amp;$K$8&amp;";Value#"&amp;$K$9&amp;";Account#"&amp;$F$17&amp;";ICP#"&amp;$K$13&amp;";Custom1#"&amp;$K$10&amp;";Custom2#"&amp;$A76&amp;";Custom3#"&amp;$K$11&amp;";Custom4#"&amp;$K$12&amp;"")</f>
        <v>#NAME?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3.5" thickBot="1" x14ac:dyDescent="0.25">
      <c r="A77" s="5" t="s">
        <v>19</v>
      </c>
      <c r="B77" s="13">
        <f>CHOOSE($I$1,'FX Rates'!D63,'FX Rates'!E63,'FX Rates'!F63,,'FX Rates'!G63,'FX Rates'!H63,'FX Rates'!I63,'FX Rates'!J63,'FX Rates'!K63,'FX Rates'!L63,'FX Rates'!M63,'FX Rates'!C63)</f>
        <v>5.0575000000000001</v>
      </c>
      <c r="C77" s="13">
        <f>CHOOSE($I$1,'FX Rates'!D131,'FX Rates'!E131,'FX Rates'!F131,,'FX Rates'!G131,'FX Rates'!H131,'FX Rates'!I131,'FX Rates'!J131,'FX Rates'!K131,'FX Rates'!L131,'FX Rates'!M131,'FX Rates'!C131)</f>
        <v>5.0335999999999999</v>
      </c>
      <c r="D77" s="3"/>
      <c r="E77" s="15" t="e">
        <f ca="1">[2]!HsSetValue(B77,$C$5,"Scenario#"&amp;$C$7&amp;";Year#"&amp;$C$8&amp;";Period#"&amp;$C$6&amp;";View#"&amp;$K$7&amp;";Entity#"&amp;$K$8&amp;";Value#"&amp;$K$9&amp;";Account#"&amp;$E$17&amp;";ICP#"&amp;$K$13&amp;";Custom1#"&amp;$K$10&amp;";Custom2#"&amp;$A77&amp;";Custom3#"&amp;$K$11&amp;";Custom4#"&amp;$K$12&amp;"")</f>
        <v>#NAME?</v>
      </c>
      <c r="F77" s="14" t="e">
        <f ca="1">[2]!HsSetValue(C77,$C$5,"Scenario#"&amp;$C$7&amp;";Year#"&amp;$C$8&amp;";Period#"&amp;$C$6&amp;";View#"&amp;$K$7&amp;";Entity#"&amp;$K$8&amp;";Value#"&amp;$K$9&amp;";Account#"&amp;$F$17&amp;";ICP#"&amp;$K$13&amp;";Custom1#"&amp;$K$10&amp;";Custom2#"&amp;$A77&amp;";Custom3#"&amp;$K$11&amp;";Custom4#"&amp;$K$12&amp;"")</f>
        <v>#NAME?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3.5" thickBot="1" x14ac:dyDescent="0.25">
      <c r="A78" s="5" t="s">
        <v>20</v>
      </c>
      <c r="B78" s="13">
        <f>CHOOSE($I$1,'FX Rates'!D64,'FX Rates'!E64,'FX Rates'!F64,,'FX Rates'!G64,'FX Rates'!H64,'FX Rates'!I64,'FX Rates'!J64,'FX Rates'!K64,'FX Rates'!L64,'FX Rates'!M64,'FX Rates'!C64)</f>
        <v>15.3131</v>
      </c>
      <c r="C78" s="13">
        <f>CHOOSE($I$1,'FX Rates'!D132,'FX Rates'!E132,'FX Rates'!F132,,'FX Rates'!G132,'FX Rates'!H132,'FX Rates'!I132,'FX Rates'!J132,'FX Rates'!K132,'FX Rates'!L132,'FX Rates'!M132,'FX Rates'!C132)</f>
        <v>12.5494</v>
      </c>
      <c r="D78" s="3"/>
      <c r="E78" s="15" t="e">
        <f ca="1">[2]!HsSetValue(B78,$C$5,"Scenario#"&amp;$C$7&amp;";Year#"&amp;$C$8&amp;";Period#"&amp;$C$6&amp;";View#"&amp;$K$7&amp;";Entity#"&amp;$K$8&amp;";Value#"&amp;$K$9&amp;";Account#"&amp;$E$17&amp;";ICP#"&amp;$K$13&amp;";Custom1#"&amp;$K$10&amp;";Custom2#"&amp;$A78&amp;";Custom3#"&amp;$K$11&amp;";Custom4#"&amp;$K$12&amp;"")</f>
        <v>#NAME?</v>
      </c>
      <c r="F78" s="14" t="e">
        <f ca="1">[2]!HsSetValue(C78,$C$5,"Scenario#"&amp;$C$7&amp;";Year#"&amp;$C$8&amp;";Period#"&amp;$C$6&amp;";View#"&amp;$K$7&amp;";Entity#"&amp;$K$8&amp;";Value#"&amp;$K$9&amp;";Account#"&amp;$F$17&amp;";ICP#"&amp;$K$13&amp;";Custom1#"&amp;$K$10&amp;";Custom2#"&amp;$A78&amp;";Custom3#"&amp;$K$11&amp;";Custom4#"&amp;$K$12&amp;"")</f>
        <v>#NAME?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3.5" thickBot="1" x14ac:dyDescent="0.25">
      <c r="A79" s="5" t="s">
        <v>65</v>
      </c>
      <c r="B79" s="13">
        <f>CHOOSE($I$1,'FX Rates'!D65,'FX Rates'!E65,'FX Rates'!F65,,'FX Rates'!G65,'FX Rates'!H65,'FX Rates'!I65,'FX Rates'!J65,'FX Rates'!K65,'FX Rates'!L65,'FX Rates'!M65,'FX Rates'!C65)</f>
        <v>31.059799999999999</v>
      </c>
      <c r="C79" s="13">
        <f>CHOOSE($I$1,'FX Rates'!D133,'FX Rates'!E133,'FX Rates'!F133,,'FX Rates'!G133,'FX Rates'!H133,'FX Rates'!I133,'FX Rates'!J133,'FX Rates'!K133,'FX Rates'!L133,'FX Rates'!M133,'FX Rates'!C133)</f>
        <v>30.325600000000001</v>
      </c>
      <c r="D79" s="3"/>
      <c r="E79" s="15" t="e">
        <f ca="1">[2]!HsSetValue(B79,$C$5,"Scenario#"&amp;$C$7&amp;";Year#"&amp;$C$8&amp;";Period#"&amp;$C$6&amp;";View#"&amp;$K$7&amp;";Entity#"&amp;$K$8&amp;";Value#"&amp;$K$9&amp;";Account#"&amp;$E$17&amp;";ICP#"&amp;$K$13&amp;";Custom1#"&amp;$K$10&amp;";Custom2#"&amp;$A79&amp;";Custom3#"&amp;$K$11&amp;";Custom4#"&amp;$K$12&amp;"")</f>
        <v>#NAME?</v>
      </c>
      <c r="F79" s="14" t="e">
        <f ca="1">[2]!HsSetValue(C79,$C$5,"Scenario#"&amp;$C$7&amp;";Year#"&amp;$C$8&amp;";Period#"&amp;$C$6&amp;";View#"&amp;$K$7&amp;";Entity#"&amp;$K$8&amp;";Value#"&amp;$K$9&amp;";Account#"&amp;$F$17&amp;";ICP#"&amp;$K$13&amp;";Custom1#"&amp;$K$10&amp;";Custom2#"&amp;$A79&amp;";Custom3#"&amp;$K$11&amp;";Custom4#"&amp;$K$12&amp;"")</f>
        <v>#NAME?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3.5" thickBot="1" x14ac:dyDescent="0.25">
      <c r="A80" s="5" t="s">
        <v>136</v>
      </c>
      <c r="B80" s="13">
        <f>B81*1000</f>
        <v>8663.9</v>
      </c>
      <c r="C80" s="13">
        <f>C81*1000</f>
        <v>8622.5</v>
      </c>
      <c r="D80" s="3"/>
      <c r="E80" s="15" t="e">
        <f ca="1">[2]!HsSetValue(B80,$C$5,"Scenario#"&amp;$C$7&amp;";Year#"&amp;$C$8&amp;";Period#"&amp;$C$6&amp;";View#"&amp;$K$7&amp;";Entity#"&amp;$K$8&amp;";Value#"&amp;$K$9&amp;";Account#"&amp;$E$17&amp;";ICP#"&amp;$K$13&amp;";Custom1#"&amp;$K$10&amp;";Custom2#"&amp;$A80&amp;";Custom3#"&amp;$K$11&amp;";Custom4#"&amp;$K$12&amp;"")</f>
        <v>#NAME?</v>
      </c>
      <c r="F80" s="14" t="e">
        <f ca="1">[2]!HsSetValue(C80,$C$5,"Scenario#"&amp;$C$7&amp;";Year#"&amp;$C$8&amp;";Period#"&amp;$C$6&amp;";View#"&amp;$K$7&amp;";Entity#"&amp;$K$8&amp;";Value#"&amp;$K$9&amp;";Account#"&amp;$F$17&amp;";ICP#"&amp;$K$13&amp;";Custom1#"&amp;$K$10&amp;";Custom2#"&amp;$A80&amp;";Custom3#"&amp;$K$11&amp;";Custom4#"&amp;$K$12&amp;"")</f>
        <v>#NAME?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3.5" thickBot="1" x14ac:dyDescent="0.25">
      <c r="A81" s="5" t="s">
        <v>125</v>
      </c>
      <c r="B81" s="13">
        <f>CHOOSE($I$1,'FX Rates'!D66,'FX Rates'!E66,'FX Rates'!F66,,'FX Rates'!G67,'FX Rates'!H67,'FX Rates'!I67,'FX Rates'!J67,'FX Rates'!K67,'FX Rates'!L67,'FX Rates'!M67,'FX Rates'!C67)</f>
        <v>8.6638999999999999</v>
      </c>
      <c r="C81" s="13">
        <f>CHOOSE($I$1,'FX Rates'!D134,'FX Rates'!E134,'FX Rates'!F134,,'FX Rates'!G135,'FX Rates'!H135,'FX Rates'!I135,'FX Rates'!J135,'FX Rates'!K135,'FX Rates'!L135,'FX Rates'!M135,'FX Rates'!C135)</f>
        <v>8.6225000000000005</v>
      </c>
      <c r="D81" s="3"/>
      <c r="E81" s="15" t="e">
        <f ca="1">[2]!HsSetValue(B81,$C$5,"Scenario#"&amp;$C$7&amp;";Year#"&amp;$C$8&amp;";Period#"&amp;$C$6&amp;";View#"&amp;$K$7&amp;";Entity#"&amp;$K$8&amp;";Value#"&amp;$K$9&amp;";Account#"&amp;$E$17&amp;";ICP#"&amp;$K$13&amp;";Custom1#"&amp;$K$10&amp;";Custom2#"&amp;$A81&amp;";Custom3#"&amp;$K$11&amp;";Custom4#"&amp;$K$12&amp;"")</f>
        <v>#NAME?</v>
      </c>
      <c r="F81" s="14" t="e">
        <f ca="1">[2]!HsSetValue(C81,$C$5,"Scenario#"&amp;$C$7&amp;";Year#"&amp;$C$8&amp;";Period#"&amp;$C$6&amp;";View#"&amp;$K$7&amp;";Entity#"&amp;$K$8&amp;";Value#"&amp;$K$9&amp;";Account#"&amp;$F$17&amp;";ICP#"&amp;$K$13&amp;";Custom1#"&amp;$K$10&amp;";Custom2#"&amp;$A81&amp;";Custom3#"&amp;$K$11&amp;";Custom4#"&amp;$K$12&amp;"")</f>
        <v>#NAME?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3.5" thickBot="1" x14ac:dyDescent="0.25">
      <c r="A82" s="5" t="s">
        <v>107</v>
      </c>
      <c r="B82" s="13">
        <f>CHOOSE($I$1,'FX Rates'!D67,'FX Rates'!E67,'FX Rates'!F67,,'FX Rates'!G68,'FX Rates'!H68,'FX Rates'!I68,'FX Rates'!J68,'FX Rates'!K68,'FX Rates'!L68,'FX Rates'!M68,'FX Rates'!C68)</f>
        <v>29026</v>
      </c>
      <c r="C82" s="13">
        <f>CHOOSE($I$1,'FX Rates'!D135,'FX Rates'!E135,'FX Rates'!F135,,'FX Rates'!G136,'FX Rates'!H136,'FX Rates'!I136,'FX Rates'!J136,'FX Rates'!K136,'FX Rates'!L136,'FX Rates'!M136,'FX Rates'!C136)</f>
        <v>28890</v>
      </c>
      <c r="D82" s="3"/>
      <c r="E82" s="15" t="e">
        <f ca="1">[2]!HsSetValue(B82,$C$5,"Scenario#"&amp;$C$7&amp;";Year#"&amp;$C$8&amp;";Period#"&amp;$C$6&amp;";View#"&amp;$K$7&amp;";Entity#"&amp;$K$8&amp;";Value#"&amp;$K$9&amp;";Account#"&amp;$E$17&amp;";ICP#"&amp;$K$13&amp;";Custom1#"&amp;$K$10&amp;";Custom2#"&amp;$A82&amp;";Custom3#"&amp;$K$11&amp;";Custom4#"&amp;$K$12&amp;"")</f>
        <v>#NAME?</v>
      </c>
      <c r="F82" s="14" t="e">
        <f ca="1">[2]!HsSetValue(C82,$C$5,"Scenario#"&amp;$C$7&amp;";Year#"&amp;$C$8&amp;";Period#"&amp;$C$6&amp;";View#"&amp;$K$7&amp;";Entity#"&amp;$K$8&amp;";Value#"&amp;$K$9&amp;";Account#"&amp;$F$17&amp;";ICP#"&amp;$K$13&amp;";Custom1#"&amp;$K$10&amp;";Custom2#"&amp;$A82&amp;";Custom3#"&amp;$K$11&amp;";Custom4#"&amp;$K$12&amp;"")</f>
        <v>#NAME?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">
      <c r="A83" s="5" t="s">
        <v>234</v>
      </c>
      <c r="B83" s="13">
        <f>CHOOSE($I$1,'FX Rates'!D69,'FX Rates'!E69,'FX Rates'!F69,,'FX Rates'!G69,'FX Rates'!H69,'FX Rates'!I69,'FX Rates'!J69,'FX Rates'!K69,'FX Rates'!L69,'FX Rates'!M69,'FX Rates'!C69)</f>
        <v>0</v>
      </c>
      <c r="C83" s="13">
        <f>CHOOSE($I$1,'FX Rates'!D137,'FX Rates'!E137,'FX Rates'!F137,,'FX Rates'!G137,'FX Rates'!H137,'FX Rates'!I137,'FX Rates'!J137,'FX Rates'!K137,'FX Rates'!L137,'FX Rates'!M137,'FX Rates'!C137)</f>
        <v>0</v>
      </c>
      <c r="D83" s="3"/>
      <c r="E83" s="15" t="e">
        <f ca="1">[2]!HsSetValue(B83,$C$5,"Scenario#"&amp;$C$7&amp;";Year#"&amp;$C$8&amp;";Period#"&amp;$C$6&amp;";View#"&amp;$K$7&amp;";Entity#"&amp;$K$8&amp;";Value#"&amp;$K$9&amp;";Account#"&amp;$E$17&amp;";ICP#"&amp;$K$13&amp;";Custom1#"&amp;$K$10&amp;";Custom2#"&amp;$A83&amp;";Custom3#"&amp;$K$11&amp;";Custom4#"&amp;$K$12&amp;"")</f>
        <v>#NAME?</v>
      </c>
      <c r="F83" s="14" t="e">
        <f ca="1">[2]!HsSetValue(C83,$C$5,"Scenario#"&amp;$C$7&amp;";Year#"&amp;$C$8&amp;";Period#"&amp;$C$6&amp;";View#"&amp;$K$7&amp;";Entity#"&amp;$K$8&amp;";Value#"&amp;$K$9&amp;";Account#"&amp;$F$17&amp;";ICP#"&amp;$K$13&amp;";Custom1#"&amp;$K$10&amp;";Custom2#"&amp;$A83&amp;";Custom3#"&amp;$K$11&amp;";Custom4#"&amp;$K$12&amp;"")</f>
        <v>#NAME?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4"/>
      <c r="B88" s="4"/>
      <c r="C88" s="4"/>
    </row>
    <row r="89" spans="1:21" x14ac:dyDescent="0.2">
      <c r="A89" s="4"/>
      <c r="B89" s="4"/>
      <c r="C89" s="4"/>
    </row>
    <row r="90" spans="1:21" x14ac:dyDescent="0.2">
      <c r="A90" s="4"/>
      <c r="B90" s="4"/>
      <c r="C90" s="4"/>
    </row>
    <row r="91" spans="1:21" x14ac:dyDescent="0.2">
      <c r="A91" s="4"/>
      <c r="B91" s="4"/>
      <c r="C91" s="4"/>
    </row>
    <row r="92" spans="1:21" x14ac:dyDescent="0.2">
      <c r="A92" s="4"/>
      <c r="B92" s="4"/>
      <c r="C92" s="4"/>
    </row>
    <row r="93" spans="1:21" x14ac:dyDescent="0.2">
      <c r="A93" s="4"/>
      <c r="B93" s="4"/>
      <c r="C93" s="4"/>
    </row>
    <row r="94" spans="1:21" x14ac:dyDescent="0.2">
      <c r="A94" s="4"/>
      <c r="B94" s="4"/>
      <c r="C94" s="4"/>
    </row>
    <row r="95" spans="1:21" x14ac:dyDescent="0.2">
      <c r="A95" s="4"/>
      <c r="B95" s="4"/>
      <c r="C95" s="4"/>
    </row>
    <row r="96" spans="1:21" x14ac:dyDescent="0.2">
      <c r="A96" s="4"/>
      <c r="B96" s="4"/>
      <c r="C96" s="4"/>
    </row>
    <row r="97" spans="1:3" x14ac:dyDescent="0.2">
      <c r="A97" s="4"/>
      <c r="B97" s="4"/>
      <c r="C97" s="4"/>
    </row>
    <row r="98" spans="1:3" x14ac:dyDescent="0.2">
      <c r="A98" s="4"/>
      <c r="B98" s="4"/>
      <c r="C98" s="4"/>
    </row>
    <row r="99" spans="1:3" x14ac:dyDescent="0.2">
      <c r="A99" s="4"/>
      <c r="B99" s="4"/>
      <c r="C99" s="4"/>
    </row>
    <row r="100" spans="1:3" x14ac:dyDescent="0.2">
      <c r="A100" s="4"/>
      <c r="B100" s="4"/>
      <c r="C100" s="4"/>
    </row>
    <row r="101" spans="1:3" x14ac:dyDescent="0.2">
      <c r="A101" s="4"/>
      <c r="B101" s="4"/>
      <c r="C101" s="4"/>
    </row>
    <row r="102" spans="1:3" x14ac:dyDescent="0.2">
      <c r="A102" s="4"/>
      <c r="B102" s="4"/>
      <c r="C102" s="4"/>
    </row>
    <row r="103" spans="1:3" x14ac:dyDescent="0.2">
      <c r="A103" s="4"/>
      <c r="B103" s="4"/>
      <c r="C103" s="4"/>
    </row>
    <row r="104" spans="1:3" x14ac:dyDescent="0.2">
      <c r="A104" s="4"/>
      <c r="B104" s="4"/>
      <c r="C104" s="4"/>
    </row>
    <row r="105" spans="1:3" x14ac:dyDescent="0.2">
      <c r="A105" s="4"/>
      <c r="B105" s="4"/>
      <c r="C105" s="4"/>
    </row>
    <row r="106" spans="1:3" x14ac:dyDescent="0.2">
      <c r="A106" s="4"/>
      <c r="B106" s="4"/>
      <c r="C106" s="4"/>
    </row>
    <row r="107" spans="1:3" x14ac:dyDescent="0.2">
      <c r="A107" s="4"/>
      <c r="B107" s="4"/>
      <c r="C107" s="4"/>
    </row>
    <row r="108" spans="1:3" x14ac:dyDescent="0.2">
      <c r="A108" s="4"/>
      <c r="B108" s="4"/>
      <c r="C108" s="4"/>
    </row>
    <row r="109" spans="1:3" x14ac:dyDescent="0.2">
      <c r="A109" s="4"/>
      <c r="B109" s="4"/>
      <c r="C109" s="4"/>
    </row>
    <row r="110" spans="1:3" x14ac:dyDescent="0.2">
      <c r="A110" s="4"/>
      <c r="B110" s="4"/>
      <c r="C110" s="4"/>
    </row>
    <row r="111" spans="1:3" x14ac:dyDescent="0.2">
      <c r="A111" s="4"/>
      <c r="B111" s="4"/>
      <c r="C111" s="4"/>
    </row>
    <row r="112" spans="1:3" x14ac:dyDescent="0.2">
      <c r="A112" s="4"/>
      <c r="B112" s="4"/>
      <c r="C112" s="4"/>
    </row>
    <row r="113" spans="1:3" x14ac:dyDescent="0.2">
      <c r="A113" s="4"/>
      <c r="B113" s="4"/>
      <c r="C113" s="4"/>
    </row>
    <row r="114" spans="1:3" x14ac:dyDescent="0.2">
      <c r="A114" s="4"/>
      <c r="B114" s="4"/>
      <c r="C114" s="4"/>
    </row>
    <row r="115" spans="1:3" x14ac:dyDescent="0.2">
      <c r="A115" s="4"/>
      <c r="B115" s="4"/>
      <c r="C115" s="4"/>
    </row>
    <row r="116" spans="1:3" x14ac:dyDescent="0.2">
      <c r="A116" s="4"/>
      <c r="B116" s="4"/>
      <c r="C116" s="4"/>
    </row>
    <row r="117" spans="1:3" x14ac:dyDescent="0.2">
      <c r="A117" s="4"/>
      <c r="B117" s="4"/>
      <c r="C117" s="4"/>
    </row>
    <row r="118" spans="1:3" x14ac:dyDescent="0.2">
      <c r="A118" s="4"/>
      <c r="B118" s="4"/>
      <c r="C118" s="4"/>
    </row>
    <row r="119" spans="1:3" x14ac:dyDescent="0.2">
      <c r="A119" s="4"/>
      <c r="B119" s="4"/>
      <c r="C119" s="4"/>
    </row>
    <row r="120" spans="1:3" x14ac:dyDescent="0.2">
      <c r="A120" s="4"/>
      <c r="B120" s="4"/>
      <c r="C120" s="4"/>
    </row>
    <row r="121" spans="1:3" x14ac:dyDescent="0.2">
      <c r="A121" s="4"/>
      <c r="B121" s="4"/>
      <c r="C121" s="4"/>
    </row>
    <row r="122" spans="1:3" x14ac:dyDescent="0.2">
      <c r="A122" s="4"/>
      <c r="B122" s="4"/>
      <c r="C122" s="4"/>
    </row>
    <row r="123" spans="1:3" x14ac:dyDescent="0.2">
      <c r="A123" s="4"/>
      <c r="B123" s="4"/>
      <c r="C123" s="4"/>
    </row>
    <row r="124" spans="1:3" x14ac:dyDescent="0.2">
      <c r="A124" s="4"/>
      <c r="B124" s="4"/>
      <c r="C124" s="4"/>
    </row>
    <row r="125" spans="1:3" x14ac:dyDescent="0.2">
      <c r="A125" s="4"/>
      <c r="B125" s="4"/>
      <c r="C125" s="4"/>
    </row>
    <row r="126" spans="1:3" x14ac:dyDescent="0.2">
      <c r="A126" s="4"/>
      <c r="B126" s="4"/>
      <c r="C126" s="4"/>
    </row>
    <row r="127" spans="1:3" x14ac:dyDescent="0.2">
      <c r="A127" s="4"/>
      <c r="B127" s="4"/>
      <c r="C127" s="4"/>
    </row>
    <row r="128" spans="1:3" x14ac:dyDescent="0.2">
      <c r="A128" s="4"/>
      <c r="B128" s="4"/>
      <c r="C128" s="4"/>
    </row>
    <row r="129" spans="1:3" x14ac:dyDescent="0.2">
      <c r="A129" s="4"/>
      <c r="B129" s="4"/>
      <c r="C129" s="4"/>
    </row>
    <row r="130" spans="1:3" x14ac:dyDescent="0.2">
      <c r="A130" s="4"/>
      <c r="B130" s="4"/>
      <c r="C130" s="4"/>
    </row>
    <row r="131" spans="1:3" x14ac:dyDescent="0.2">
      <c r="A131" s="4"/>
      <c r="B131" s="4"/>
      <c r="C131" s="4"/>
    </row>
    <row r="132" spans="1:3" x14ac:dyDescent="0.2">
      <c r="A132" s="4"/>
      <c r="B132" s="4"/>
      <c r="C132" s="4"/>
    </row>
    <row r="133" spans="1:3" x14ac:dyDescent="0.2">
      <c r="A133" s="4"/>
      <c r="B133" s="4"/>
      <c r="C133" s="4"/>
    </row>
    <row r="134" spans="1:3" x14ac:dyDescent="0.2">
      <c r="A134" s="4"/>
      <c r="B134" s="4"/>
      <c r="C134" s="4"/>
    </row>
    <row r="135" spans="1:3" x14ac:dyDescent="0.2">
      <c r="A135" s="4"/>
      <c r="B135" s="4"/>
      <c r="C135" s="4"/>
    </row>
    <row r="136" spans="1:3" x14ac:dyDescent="0.2">
      <c r="A136" s="4"/>
      <c r="B136" s="4"/>
      <c r="C136" s="4"/>
    </row>
    <row r="137" spans="1:3" x14ac:dyDescent="0.2">
      <c r="A137" s="4"/>
      <c r="B137" s="4"/>
      <c r="C137" s="4"/>
    </row>
    <row r="138" spans="1:3" x14ac:dyDescent="0.2">
      <c r="A138" s="4"/>
      <c r="B138" s="4"/>
      <c r="C138" s="4"/>
    </row>
    <row r="139" spans="1:3" x14ac:dyDescent="0.2">
      <c r="A139" s="4"/>
      <c r="B139" s="4"/>
      <c r="C139" s="4"/>
    </row>
    <row r="140" spans="1:3" x14ac:dyDescent="0.2">
      <c r="A140" s="4"/>
      <c r="B140" s="4"/>
      <c r="C140" s="4"/>
    </row>
    <row r="141" spans="1:3" x14ac:dyDescent="0.2">
      <c r="A141" s="4"/>
      <c r="B141" s="4"/>
      <c r="C141" s="4"/>
    </row>
    <row r="142" spans="1:3" x14ac:dyDescent="0.2">
      <c r="A142" s="4"/>
      <c r="B142" s="4"/>
      <c r="C142" s="4"/>
    </row>
    <row r="143" spans="1:3" x14ac:dyDescent="0.2">
      <c r="A143" s="4"/>
      <c r="B143" s="4"/>
      <c r="C143" s="4"/>
    </row>
    <row r="144" spans="1:3" x14ac:dyDescent="0.2">
      <c r="A144" s="4"/>
      <c r="B144" s="4"/>
      <c r="C144" s="4"/>
    </row>
    <row r="145" spans="1:3" x14ac:dyDescent="0.2">
      <c r="A145" s="4"/>
      <c r="B145" s="4"/>
      <c r="C145" s="4"/>
    </row>
    <row r="146" spans="1:3" x14ac:dyDescent="0.2">
      <c r="A146" s="4"/>
      <c r="B146" s="4"/>
      <c r="C146" s="4"/>
    </row>
    <row r="147" spans="1:3" x14ac:dyDescent="0.2">
      <c r="A147" s="4"/>
      <c r="B147" s="4"/>
      <c r="C147" s="4"/>
    </row>
    <row r="148" spans="1:3" x14ac:dyDescent="0.2">
      <c r="A148" s="4"/>
      <c r="B148" s="4"/>
      <c r="C148" s="4"/>
    </row>
    <row r="149" spans="1:3" x14ac:dyDescent="0.2">
      <c r="A149" s="4"/>
      <c r="B149" s="4"/>
      <c r="C149" s="4"/>
    </row>
    <row r="150" spans="1:3" x14ac:dyDescent="0.2">
      <c r="A150" s="4"/>
      <c r="B150" s="4"/>
      <c r="C150" s="4"/>
    </row>
    <row r="151" spans="1:3" x14ac:dyDescent="0.2">
      <c r="A151" s="4"/>
      <c r="B151" s="4"/>
      <c r="C151" s="4"/>
    </row>
    <row r="152" spans="1:3" x14ac:dyDescent="0.2">
      <c r="A152" s="4"/>
      <c r="B152" s="4"/>
      <c r="C152" s="4"/>
    </row>
    <row r="153" spans="1:3" x14ac:dyDescent="0.2">
      <c r="A153" s="4"/>
      <c r="B153" s="4"/>
      <c r="C153" s="4"/>
    </row>
    <row r="154" spans="1:3" x14ac:dyDescent="0.2">
      <c r="A154" s="4"/>
      <c r="B154" s="4"/>
      <c r="C154" s="4"/>
    </row>
    <row r="155" spans="1:3" x14ac:dyDescent="0.2">
      <c r="A155" s="4"/>
      <c r="B155" s="4"/>
      <c r="C155" s="4"/>
    </row>
    <row r="156" spans="1:3" x14ac:dyDescent="0.2">
      <c r="A156" s="4"/>
      <c r="B156" s="4"/>
      <c r="C156" s="4"/>
    </row>
    <row r="157" spans="1:3" x14ac:dyDescent="0.2">
      <c r="A157" s="4"/>
      <c r="B157" s="4"/>
      <c r="C157" s="4"/>
    </row>
    <row r="158" spans="1:3" x14ac:dyDescent="0.2">
      <c r="A158" s="4"/>
      <c r="B158" s="4"/>
      <c r="C158" s="4"/>
    </row>
    <row r="159" spans="1:3" x14ac:dyDescent="0.2">
      <c r="A159" s="4"/>
      <c r="B159" s="4"/>
      <c r="C159" s="4"/>
    </row>
    <row r="160" spans="1:3" x14ac:dyDescent="0.2">
      <c r="A160" s="4"/>
      <c r="B160" s="4"/>
      <c r="C160" s="4"/>
    </row>
    <row r="161" spans="1:3" x14ac:dyDescent="0.2">
      <c r="A161" s="4"/>
      <c r="B161" s="4"/>
      <c r="C161" s="4"/>
    </row>
    <row r="162" spans="1:3" x14ac:dyDescent="0.2">
      <c r="A162" s="4"/>
      <c r="B162" s="4"/>
      <c r="C162" s="4"/>
    </row>
    <row r="163" spans="1:3" x14ac:dyDescent="0.2">
      <c r="A163" s="4"/>
      <c r="B163" s="4"/>
      <c r="C163" s="4"/>
    </row>
    <row r="164" spans="1:3" x14ac:dyDescent="0.2">
      <c r="A164" s="4"/>
      <c r="B164" s="4"/>
      <c r="C164" s="4"/>
    </row>
    <row r="165" spans="1:3" x14ac:dyDescent="0.2">
      <c r="A165" s="4"/>
      <c r="B165" s="4"/>
      <c r="C165" s="4"/>
    </row>
    <row r="166" spans="1:3" x14ac:dyDescent="0.2">
      <c r="A166" s="4"/>
      <c r="B166" s="4"/>
      <c r="C166" s="4"/>
    </row>
    <row r="167" spans="1:3" x14ac:dyDescent="0.2">
      <c r="A167" s="4"/>
      <c r="B167" s="4"/>
      <c r="C167" s="4"/>
    </row>
    <row r="168" spans="1:3" x14ac:dyDescent="0.2">
      <c r="A168" s="4"/>
      <c r="B168" s="4"/>
      <c r="C168" s="4"/>
    </row>
    <row r="169" spans="1:3" x14ac:dyDescent="0.2">
      <c r="A169" s="4"/>
      <c r="B169" s="4"/>
      <c r="C169" s="4"/>
    </row>
    <row r="170" spans="1:3" x14ac:dyDescent="0.2">
      <c r="A170" s="4"/>
      <c r="B170" s="4"/>
      <c r="C170" s="4"/>
    </row>
    <row r="171" spans="1:3" x14ac:dyDescent="0.2">
      <c r="A171" s="4"/>
      <c r="B171" s="4"/>
      <c r="C171" s="4"/>
    </row>
    <row r="172" spans="1:3" x14ac:dyDescent="0.2">
      <c r="A172" s="4"/>
      <c r="B172" s="4"/>
      <c r="C172" s="4"/>
    </row>
    <row r="173" spans="1:3" x14ac:dyDescent="0.2">
      <c r="A173" s="4"/>
      <c r="B173" s="4"/>
      <c r="C173" s="4"/>
    </row>
    <row r="174" spans="1:3" x14ac:dyDescent="0.2">
      <c r="A174" s="4"/>
      <c r="B174" s="4"/>
      <c r="C174" s="4"/>
    </row>
    <row r="175" spans="1:3" x14ac:dyDescent="0.2">
      <c r="A175" s="4"/>
      <c r="B175" s="4"/>
      <c r="C175" s="4"/>
    </row>
    <row r="176" spans="1:3" x14ac:dyDescent="0.2">
      <c r="A176" s="4"/>
      <c r="B176" s="4"/>
      <c r="C176" s="4"/>
    </row>
    <row r="177" spans="1:3" x14ac:dyDescent="0.2">
      <c r="A177" s="4"/>
      <c r="B177" s="4"/>
      <c r="C177" s="4"/>
    </row>
    <row r="178" spans="1:3" x14ac:dyDescent="0.2">
      <c r="A178" s="4"/>
      <c r="B178" s="4"/>
      <c r="C178" s="4"/>
    </row>
    <row r="179" spans="1:3" x14ac:dyDescent="0.2">
      <c r="A179" s="4"/>
      <c r="B179" s="4"/>
      <c r="C179" s="4"/>
    </row>
    <row r="180" spans="1:3" x14ac:dyDescent="0.2">
      <c r="A180" s="4"/>
      <c r="B180" s="4"/>
      <c r="C180" s="4"/>
    </row>
    <row r="181" spans="1:3" x14ac:dyDescent="0.2">
      <c r="A181" s="4"/>
      <c r="B181" s="4"/>
      <c r="C181" s="4"/>
    </row>
    <row r="182" spans="1:3" x14ac:dyDescent="0.2">
      <c r="A182" s="4"/>
      <c r="B182" s="4"/>
      <c r="C182" s="4"/>
    </row>
    <row r="183" spans="1:3" x14ac:dyDescent="0.2">
      <c r="A183" s="4"/>
      <c r="B183" s="4"/>
      <c r="C183" s="4"/>
    </row>
    <row r="184" spans="1:3" x14ac:dyDescent="0.2">
      <c r="A184" s="4"/>
      <c r="B184" s="4"/>
      <c r="C184" s="4"/>
    </row>
    <row r="185" spans="1:3" x14ac:dyDescent="0.2">
      <c r="A185" s="4"/>
      <c r="B185" s="4"/>
      <c r="C185" s="4"/>
    </row>
    <row r="186" spans="1:3" x14ac:dyDescent="0.2">
      <c r="A186" s="4"/>
      <c r="B186" s="4"/>
      <c r="C186" s="4"/>
    </row>
    <row r="187" spans="1:3" x14ac:dyDescent="0.2">
      <c r="A187" s="4"/>
      <c r="B187" s="4"/>
      <c r="C187" s="4"/>
    </row>
    <row r="188" spans="1:3" x14ac:dyDescent="0.2">
      <c r="A188" s="4"/>
      <c r="B188" s="4"/>
      <c r="C188" s="4"/>
    </row>
    <row r="189" spans="1:3" x14ac:dyDescent="0.2">
      <c r="A189" s="4"/>
      <c r="B189" s="4"/>
      <c r="C189" s="4"/>
    </row>
    <row r="190" spans="1:3" x14ac:dyDescent="0.2">
      <c r="A190" s="4"/>
      <c r="B190" s="4"/>
      <c r="C190" s="4"/>
    </row>
    <row r="191" spans="1:3" x14ac:dyDescent="0.2">
      <c r="A191" s="4"/>
      <c r="B191" s="4"/>
      <c r="C191" s="4"/>
    </row>
    <row r="192" spans="1:3" x14ac:dyDescent="0.2">
      <c r="A192" s="4"/>
      <c r="B192" s="4"/>
      <c r="C192" s="4"/>
    </row>
    <row r="193" spans="1:3" x14ac:dyDescent="0.2">
      <c r="A193" s="4"/>
      <c r="B193" s="4"/>
      <c r="C193" s="4"/>
    </row>
    <row r="194" spans="1:3" x14ac:dyDescent="0.2">
      <c r="A194" s="4"/>
      <c r="B194" s="4"/>
      <c r="C194" s="4"/>
    </row>
    <row r="195" spans="1:3" x14ac:dyDescent="0.2">
      <c r="A195" s="4"/>
      <c r="B195" s="4"/>
      <c r="C195" s="4"/>
    </row>
    <row r="196" spans="1:3" x14ac:dyDescent="0.2">
      <c r="A196" s="4"/>
      <c r="B196" s="4"/>
      <c r="C196" s="4"/>
    </row>
    <row r="197" spans="1:3" x14ac:dyDescent="0.2">
      <c r="A197" s="4"/>
      <c r="B197" s="4"/>
      <c r="C197" s="4"/>
    </row>
    <row r="198" spans="1:3" x14ac:dyDescent="0.2">
      <c r="A198" s="4"/>
      <c r="B198" s="4"/>
      <c r="C198" s="4"/>
    </row>
    <row r="199" spans="1:3" x14ac:dyDescent="0.2">
      <c r="A199" s="4"/>
      <c r="B199" s="4"/>
      <c r="C199" s="4"/>
    </row>
    <row r="200" spans="1:3" x14ac:dyDescent="0.2">
      <c r="A200" s="4"/>
      <c r="B200" s="4"/>
      <c r="C200" s="4"/>
    </row>
    <row r="201" spans="1:3" x14ac:dyDescent="0.2">
      <c r="A201" s="4"/>
      <c r="B201" s="4"/>
      <c r="C201" s="4"/>
    </row>
    <row r="202" spans="1:3" x14ac:dyDescent="0.2">
      <c r="A202" s="4"/>
      <c r="B202" s="4"/>
      <c r="C202" s="4"/>
    </row>
    <row r="203" spans="1:3" x14ac:dyDescent="0.2">
      <c r="A203" s="4"/>
      <c r="B203" s="4"/>
      <c r="C203" s="4"/>
    </row>
    <row r="204" spans="1:3" x14ac:dyDescent="0.2">
      <c r="A204" s="4"/>
      <c r="B204" s="4"/>
      <c r="C204" s="4"/>
    </row>
    <row r="205" spans="1:3" x14ac:dyDescent="0.2">
      <c r="A205" s="4"/>
      <c r="B205" s="4"/>
      <c r="C205" s="4"/>
    </row>
    <row r="206" spans="1:3" x14ac:dyDescent="0.2">
      <c r="A206" s="4"/>
      <c r="B206" s="4"/>
      <c r="C206" s="4"/>
    </row>
    <row r="207" spans="1:3" x14ac:dyDescent="0.2">
      <c r="A207" s="4"/>
      <c r="B207" s="4"/>
      <c r="C207" s="4"/>
    </row>
    <row r="208" spans="1:3" x14ac:dyDescent="0.2">
      <c r="A208" s="4"/>
      <c r="B208" s="4"/>
      <c r="C208" s="4"/>
    </row>
    <row r="209" spans="1:3" x14ac:dyDescent="0.2">
      <c r="A209" s="4"/>
      <c r="B209" s="4"/>
      <c r="C209" s="4"/>
    </row>
    <row r="210" spans="1:3" x14ac:dyDescent="0.2">
      <c r="A210" s="4"/>
      <c r="B210" s="4"/>
      <c r="C210" s="4"/>
    </row>
    <row r="211" spans="1:3" x14ac:dyDescent="0.2">
      <c r="A211" s="4"/>
      <c r="B211" s="4"/>
      <c r="C211" s="4"/>
    </row>
    <row r="212" spans="1:3" x14ac:dyDescent="0.2">
      <c r="A212" s="4"/>
      <c r="B212" s="4"/>
      <c r="C212" s="4"/>
    </row>
    <row r="213" spans="1:3" x14ac:dyDescent="0.2">
      <c r="A213" s="4"/>
      <c r="B213" s="4"/>
      <c r="C213" s="4"/>
    </row>
    <row r="214" spans="1:3" x14ac:dyDescent="0.2">
      <c r="A214" s="4"/>
      <c r="B214" s="4"/>
      <c r="C214" s="4"/>
    </row>
    <row r="215" spans="1:3" x14ac:dyDescent="0.2">
      <c r="A215" s="4"/>
      <c r="B215" s="4"/>
      <c r="C215" s="4"/>
    </row>
    <row r="216" spans="1:3" x14ac:dyDescent="0.2">
      <c r="A216" s="4"/>
      <c r="B216" s="4"/>
      <c r="C216" s="4"/>
    </row>
    <row r="217" spans="1:3" x14ac:dyDescent="0.2">
      <c r="A217" s="4"/>
      <c r="B217" s="4"/>
      <c r="C217" s="4"/>
    </row>
    <row r="218" spans="1:3" x14ac:dyDescent="0.2">
      <c r="A218" s="4"/>
      <c r="B218" s="4"/>
      <c r="C218" s="4"/>
    </row>
    <row r="219" spans="1:3" x14ac:dyDescent="0.2">
      <c r="A219" s="4"/>
      <c r="B219" s="4"/>
      <c r="C219" s="4"/>
    </row>
    <row r="220" spans="1:3" x14ac:dyDescent="0.2">
      <c r="A220" s="4"/>
      <c r="B220" s="4"/>
      <c r="C220" s="4"/>
    </row>
    <row r="221" spans="1:3" x14ac:dyDescent="0.2">
      <c r="A221" s="4"/>
      <c r="B221" s="4"/>
      <c r="C221" s="4"/>
    </row>
    <row r="222" spans="1:3" x14ac:dyDescent="0.2">
      <c r="A222" s="4"/>
      <c r="B222" s="4"/>
      <c r="C222" s="4"/>
    </row>
    <row r="223" spans="1:3" x14ac:dyDescent="0.2">
      <c r="A223" s="4"/>
      <c r="B223" s="4"/>
      <c r="C223" s="4"/>
    </row>
    <row r="224" spans="1:3" x14ac:dyDescent="0.2">
      <c r="A224" s="4"/>
      <c r="B224" s="4"/>
      <c r="C224" s="4"/>
    </row>
    <row r="225" spans="1:3" x14ac:dyDescent="0.2">
      <c r="A225" s="4"/>
      <c r="B225" s="4"/>
      <c r="C225" s="4"/>
    </row>
    <row r="226" spans="1:3" x14ac:dyDescent="0.2">
      <c r="A226" s="4"/>
      <c r="B226" s="4"/>
      <c r="C226" s="4"/>
    </row>
    <row r="227" spans="1:3" x14ac:dyDescent="0.2">
      <c r="A227" s="4"/>
      <c r="B227" s="4"/>
      <c r="C227" s="4"/>
    </row>
    <row r="228" spans="1:3" x14ac:dyDescent="0.2">
      <c r="A228" s="4"/>
      <c r="B228" s="4"/>
      <c r="C228" s="4"/>
    </row>
    <row r="229" spans="1:3" x14ac:dyDescent="0.2">
      <c r="A229" s="4"/>
      <c r="B229" s="4"/>
      <c r="C229" s="4"/>
    </row>
    <row r="230" spans="1:3" x14ac:dyDescent="0.2">
      <c r="A230" s="4"/>
      <c r="B230" s="4"/>
      <c r="C230" s="4"/>
    </row>
    <row r="231" spans="1:3" x14ac:dyDescent="0.2">
      <c r="A231" s="4"/>
      <c r="B231" s="4"/>
      <c r="C231" s="4"/>
    </row>
    <row r="232" spans="1:3" x14ac:dyDescent="0.2">
      <c r="A232" s="4"/>
      <c r="B232" s="4"/>
      <c r="C232" s="4"/>
    </row>
    <row r="233" spans="1:3" x14ac:dyDescent="0.2">
      <c r="A233" s="4"/>
      <c r="B233" s="4"/>
      <c r="C233" s="4"/>
    </row>
    <row r="234" spans="1:3" x14ac:dyDescent="0.2">
      <c r="A234" s="4"/>
      <c r="B234" s="4"/>
      <c r="C234" s="4"/>
    </row>
    <row r="235" spans="1:3" x14ac:dyDescent="0.2">
      <c r="A235" s="4"/>
      <c r="B235" s="4"/>
      <c r="C235" s="4"/>
    </row>
    <row r="236" spans="1:3" x14ac:dyDescent="0.2">
      <c r="A236" s="4"/>
      <c r="B236" s="4"/>
      <c r="C236" s="4"/>
    </row>
    <row r="237" spans="1:3" x14ac:dyDescent="0.2">
      <c r="A237" s="4"/>
      <c r="B237" s="4"/>
      <c r="C237" s="4"/>
    </row>
    <row r="238" spans="1:3" x14ac:dyDescent="0.2">
      <c r="A238" s="4"/>
      <c r="B238" s="4"/>
      <c r="C238" s="4"/>
    </row>
    <row r="239" spans="1:3" x14ac:dyDescent="0.2">
      <c r="A239" s="4"/>
      <c r="B239" s="4"/>
      <c r="C239" s="4"/>
    </row>
    <row r="240" spans="1:3" x14ac:dyDescent="0.2">
      <c r="A240" s="4"/>
      <c r="B240" s="4"/>
      <c r="C240" s="4"/>
    </row>
    <row r="241" spans="1:3" x14ac:dyDescent="0.2">
      <c r="A241" s="4"/>
      <c r="B241" s="4"/>
      <c r="C241" s="4"/>
    </row>
    <row r="242" spans="1:3" x14ac:dyDescent="0.2">
      <c r="A242" s="4"/>
      <c r="B242" s="4"/>
      <c r="C242" s="4"/>
    </row>
    <row r="243" spans="1:3" x14ac:dyDescent="0.2">
      <c r="A243" s="4"/>
      <c r="B243" s="4"/>
      <c r="C243" s="4"/>
    </row>
    <row r="244" spans="1:3" x14ac:dyDescent="0.2">
      <c r="A244" s="4"/>
      <c r="B244" s="4"/>
      <c r="C244" s="4"/>
    </row>
    <row r="245" spans="1:3" x14ac:dyDescent="0.2">
      <c r="A245" s="4"/>
      <c r="B245" s="4"/>
      <c r="C245" s="4"/>
    </row>
    <row r="246" spans="1:3" x14ac:dyDescent="0.2">
      <c r="A246" s="4"/>
      <c r="B246" s="4"/>
      <c r="C246" s="4"/>
    </row>
    <row r="247" spans="1:3" x14ac:dyDescent="0.2">
      <c r="A247" s="4"/>
      <c r="B247" s="4"/>
      <c r="C247" s="4"/>
    </row>
    <row r="248" spans="1:3" x14ac:dyDescent="0.2">
      <c r="A248" s="4"/>
      <c r="B248" s="4"/>
      <c r="C248" s="4"/>
    </row>
    <row r="249" spans="1:3" x14ac:dyDescent="0.2">
      <c r="A249" s="4"/>
      <c r="B249" s="4"/>
      <c r="C249" s="4"/>
    </row>
    <row r="250" spans="1:3" x14ac:dyDescent="0.2">
      <c r="A250" s="4"/>
      <c r="B250" s="4"/>
      <c r="C250" s="4"/>
    </row>
    <row r="251" spans="1:3" x14ac:dyDescent="0.2">
      <c r="A251" s="4"/>
      <c r="B251" s="4"/>
      <c r="C251" s="4"/>
    </row>
    <row r="252" spans="1:3" x14ac:dyDescent="0.2">
      <c r="A252" s="4"/>
      <c r="B252" s="4"/>
      <c r="C252" s="4"/>
    </row>
    <row r="253" spans="1:3" x14ac:dyDescent="0.2">
      <c r="A253" s="4"/>
      <c r="B253" s="4"/>
      <c r="C253" s="4"/>
    </row>
    <row r="254" spans="1:3" x14ac:dyDescent="0.2">
      <c r="A254" s="4"/>
      <c r="B254" s="4"/>
      <c r="C254" s="4"/>
    </row>
    <row r="255" spans="1:3" x14ac:dyDescent="0.2">
      <c r="A255" s="4"/>
      <c r="B255" s="4"/>
      <c r="C255" s="4"/>
    </row>
    <row r="256" spans="1:3" x14ac:dyDescent="0.2">
      <c r="A256" s="4"/>
      <c r="B256" s="4"/>
      <c r="C256" s="4"/>
    </row>
    <row r="257" spans="1:3" x14ac:dyDescent="0.2">
      <c r="A257" s="4"/>
      <c r="B257" s="4"/>
      <c r="C257" s="4"/>
    </row>
    <row r="258" spans="1:3" x14ac:dyDescent="0.2">
      <c r="A258" s="4"/>
      <c r="B258" s="4"/>
      <c r="C258" s="4"/>
    </row>
    <row r="259" spans="1:3" x14ac:dyDescent="0.2">
      <c r="A259" s="4"/>
      <c r="B259" s="4"/>
      <c r="C259" s="4"/>
    </row>
    <row r="260" spans="1:3" x14ac:dyDescent="0.2">
      <c r="A260" s="4"/>
      <c r="B260" s="4"/>
      <c r="C260" s="4"/>
    </row>
    <row r="261" spans="1:3" x14ac:dyDescent="0.2">
      <c r="A261" s="4"/>
      <c r="B261" s="4"/>
      <c r="C261" s="4"/>
    </row>
    <row r="262" spans="1:3" x14ac:dyDescent="0.2">
      <c r="A262" s="4"/>
      <c r="B262" s="4"/>
      <c r="C262" s="4"/>
    </row>
    <row r="263" spans="1:3" x14ac:dyDescent="0.2">
      <c r="A263" s="4"/>
      <c r="B263" s="4"/>
      <c r="C263" s="4"/>
    </row>
    <row r="264" spans="1:3" x14ac:dyDescent="0.2">
      <c r="A264" s="4"/>
      <c r="B264" s="4"/>
      <c r="C264" s="4"/>
    </row>
    <row r="265" spans="1:3" x14ac:dyDescent="0.2">
      <c r="A265" s="4"/>
      <c r="B265" s="4"/>
      <c r="C265" s="4"/>
    </row>
    <row r="266" spans="1:3" x14ac:dyDescent="0.2">
      <c r="A266" s="4"/>
      <c r="B266" s="4"/>
      <c r="C266" s="4"/>
    </row>
    <row r="267" spans="1:3" x14ac:dyDescent="0.2">
      <c r="A267" s="4"/>
      <c r="B267" s="4"/>
      <c r="C267" s="4"/>
    </row>
    <row r="268" spans="1:3" x14ac:dyDescent="0.2">
      <c r="A268" s="4"/>
      <c r="B268" s="4"/>
      <c r="C268" s="4"/>
    </row>
    <row r="269" spans="1:3" x14ac:dyDescent="0.2">
      <c r="A269" s="4"/>
      <c r="B269" s="4"/>
      <c r="C269" s="4"/>
    </row>
    <row r="270" spans="1:3" x14ac:dyDescent="0.2">
      <c r="A270" s="4"/>
      <c r="B270" s="4"/>
      <c r="C270" s="4"/>
    </row>
    <row r="271" spans="1:3" x14ac:dyDescent="0.2">
      <c r="A271" s="4"/>
      <c r="B271" s="4"/>
      <c r="C271" s="4"/>
    </row>
    <row r="272" spans="1:3" x14ac:dyDescent="0.2">
      <c r="A272" s="4"/>
      <c r="B272" s="4"/>
      <c r="C272" s="4"/>
    </row>
    <row r="273" spans="1:3" x14ac:dyDescent="0.2">
      <c r="A273" s="4"/>
      <c r="B273" s="4"/>
      <c r="C273" s="4"/>
    </row>
    <row r="274" spans="1:3" x14ac:dyDescent="0.2">
      <c r="A274" s="4"/>
      <c r="B274" s="4"/>
      <c r="C274" s="4"/>
    </row>
    <row r="275" spans="1:3" x14ac:dyDescent="0.2">
      <c r="A275" s="4"/>
      <c r="B275" s="4"/>
      <c r="C275" s="4"/>
    </row>
    <row r="276" spans="1:3" x14ac:dyDescent="0.2">
      <c r="A276" s="4"/>
      <c r="B276" s="4"/>
      <c r="C276" s="4"/>
    </row>
    <row r="277" spans="1:3" x14ac:dyDescent="0.2">
      <c r="A277" s="4"/>
      <c r="B277" s="4"/>
      <c r="C277" s="4"/>
    </row>
    <row r="278" spans="1:3" x14ac:dyDescent="0.2">
      <c r="A278" s="4"/>
      <c r="B278" s="4"/>
      <c r="C278" s="4"/>
    </row>
    <row r="279" spans="1:3" x14ac:dyDescent="0.2">
      <c r="A279" s="4"/>
      <c r="B279" s="4"/>
      <c r="C279" s="4"/>
    </row>
    <row r="280" spans="1:3" x14ac:dyDescent="0.2">
      <c r="A280" s="4"/>
      <c r="B280" s="4"/>
      <c r="C280" s="4"/>
    </row>
    <row r="281" spans="1:3" x14ac:dyDescent="0.2">
      <c r="A281" s="4"/>
      <c r="B281" s="4"/>
      <c r="C281" s="4"/>
    </row>
    <row r="282" spans="1:3" x14ac:dyDescent="0.2">
      <c r="A282" s="4"/>
      <c r="B282" s="4"/>
      <c r="C282" s="4"/>
    </row>
    <row r="283" spans="1:3" x14ac:dyDescent="0.2">
      <c r="A283" s="4"/>
      <c r="B283" s="4"/>
      <c r="C283" s="4"/>
    </row>
    <row r="284" spans="1:3" x14ac:dyDescent="0.2">
      <c r="A284" s="4"/>
      <c r="B284" s="4"/>
      <c r="C284" s="4"/>
    </row>
    <row r="285" spans="1:3" x14ac:dyDescent="0.2">
      <c r="A285" s="4"/>
      <c r="B285" s="4"/>
      <c r="C285" s="4"/>
    </row>
    <row r="286" spans="1:3" x14ac:dyDescent="0.2">
      <c r="A286" s="4"/>
      <c r="B286" s="4"/>
      <c r="C286" s="4"/>
    </row>
    <row r="287" spans="1:3" x14ac:dyDescent="0.2">
      <c r="A287" s="4"/>
      <c r="B287" s="4"/>
      <c r="C287" s="4"/>
    </row>
    <row r="288" spans="1:3" x14ac:dyDescent="0.2">
      <c r="A288" s="4"/>
      <c r="B288" s="4"/>
      <c r="C288" s="4"/>
    </row>
  </sheetData>
  <phoneticPr fontId="5" type="noConversion"/>
  <dataValidations count="4">
    <dataValidation type="list" allowBlank="1" showInputMessage="1" showErrorMessage="1" sqref="C6">
      <formula1>$H$2:$H$13</formula1>
    </dataValidation>
    <dataValidation type="list" allowBlank="1" showInputMessage="1" showErrorMessage="1" sqref="C5">
      <formula1>$K$2:$K$5</formula1>
    </dataValidation>
    <dataValidation type="list" allowBlank="1" showInputMessage="1" showErrorMessage="1" sqref="C7">
      <formula1>$L$2:$L$5</formula1>
    </dataValidation>
    <dataValidation type="list" allowBlank="1" showInputMessage="1" showErrorMessage="1" sqref="C8">
      <formula1>$M$1:$M$4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95B107622F644D86372C8FF005CAA4" ma:contentTypeVersion="1" ma:contentTypeDescription="Create a new document." ma:contentTypeScope="" ma:versionID="a16280d3f9082a8e15a30bc24f9bc557">
  <xsd:schema xmlns:xsd="http://www.w3.org/2001/XMLSchema" xmlns:xs="http://www.w3.org/2001/XMLSchema" xmlns:p="http://schemas.microsoft.com/office/2006/metadata/properties" xmlns:ns2="0d065a89-9bd3-4bba-b99f-f3c783bd3fb0" targetNamespace="http://schemas.microsoft.com/office/2006/metadata/properties" ma:root="true" ma:fieldsID="88c1e3dad7a0b95a79ccf5ef34f59c3e" ns2:_="">
    <xsd:import namespace="0d065a89-9bd3-4bba-b99f-f3c783bd3fb0"/>
    <xsd:element name="properties">
      <xsd:complexType>
        <xsd:sequence>
          <xsd:element name="documentManagement">
            <xsd:complexType>
              <xsd:all>
                <xsd:element ref="ns2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065a89-9bd3-4bba-b99f-f3c783bd3fb0" elementFormDefault="qualified">
    <xsd:import namespace="http://schemas.microsoft.com/office/2006/documentManagement/types"/>
    <xsd:import namespace="http://schemas.microsoft.com/office/infopath/2007/PartnerControls"/>
    <xsd:element name="Order0" ma:index="8" nillable="true" ma:displayName="Order" ma:internalName="Order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der0 xmlns="0d065a89-9bd3-4bba-b99f-f3c783bd3fb0">97</Order0>
  </documentManagement>
</p:properties>
</file>

<file path=customXml/itemProps1.xml><?xml version="1.0" encoding="utf-8"?>
<ds:datastoreItem xmlns:ds="http://schemas.openxmlformats.org/officeDocument/2006/customXml" ds:itemID="{3D04F14E-85FE-4889-8451-BDEA570920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0284BA-776C-44AF-98E9-755367D77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065a89-9bd3-4bba-b99f-f3c783bd3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4385FF-4DBA-47E4-B425-9EC18AFBD157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65F017E8-1122-4D4F-BA66-5C30B5CD8085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0d065a89-9bd3-4bba-b99f-f3c783bd3fb0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TMFCUR Act Jan 11</vt:lpstr>
      <vt:lpstr>TMFCUR Bud Jan 12</vt:lpstr>
      <vt:lpstr>TMFCOPY3 Act Jan 12</vt:lpstr>
      <vt:lpstr>FX Rates</vt:lpstr>
      <vt:lpstr>HFM</vt:lpstr>
      <vt:lpstr>'FX Rates'!Print_Area</vt:lpstr>
    </vt:vector>
  </TitlesOfParts>
  <Company>Global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Average FX rates to 31 March  2014</dc:title>
  <dc:creator>Dave Bos</dc:creator>
  <cp:lastModifiedBy>Nicoleta Neamtiu</cp:lastModifiedBy>
  <cp:lastPrinted>2013-02-01T09:33:39Z</cp:lastPrinted>
  <dcterms:created xsi:type="dcterms:W3CDTF">2006-02-01T12:32:37Z</dcterms:created>
  <dcterms:modified xsi:type="dcterms:W3CDTF">2014-06-06T14:10:43Z</dcterms:modified>
</cp:coreProperties>
</file>