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te\OneDrive\Dokumente\GitHub\AmiGUS\AmiGUS-pub\Documentation\AmiGUS\"/>
    </mc:Choice>
  </mc:AlternateContent>
  <xr:revisionPtr revIDLastSave="0" documentId="13_ncr:1_{1A03E7CF-F749-4C37-B78D-5F84935B1D1A}" xr6:coauthVersionLast="47" xr6:coauthVersionMax="47" xr10:uidLastSave="{00000000-0000-0000-0000-000000000000}"/>
  <bookViews>
    <workbookView xWindow="2280" yWindow="2280" windowWidth="28800" windowHeight="15320" xr2:uid="{25B183AC-6DDA-4ECE-8C4C-D106BCA74C97}"/>
  </bookViews>
  <sheets>
    <sheet name="Main Register" sheetId="1" r:id="rId1"/>
    <sheet name="MP3 Register" sheetId="2" r:id="rId2"/>
    <sheet name="Hagen Register" sheetId="3" r:id="rId3"/>
    <sheet name="FPGA Flash" sheetId="7" r:id="rId4"/>
    <sheet name="MIDI" sheetId="4" r:id="rId5"/>
    <sheet name="24-bit" sheetId="6" r:id="rId6"/>
    <sheet name="TOD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E18" i="4" s="1"/>
  <c r="F18" i="4" s="1"/>
  <c r="D19" i="4"/>
  <c r="E19" i="4" s="1"/>
  <c r="F19" i="4" s="1"/>
  <c r="D20" i="4"/>
  <c r="E20" i="4" s="1"/>
  <c r="F20" i="4" s="1"/>
  <c r="D21" i="4"/>
  <c r="D22" i="4"/>
  <c r="D23" i="4"/>
  <c r="D24" i="4"/>
  <c r="D25" i="4"/>
  <c r="D26" i="4"/>
  <c r="E26" i="4" s="1"/>
  <c r="F26" i="4" s="1"/>
  <c r="D27" i="4"/>
  <c r="D28" i="4"/>
  <c r="D29" i="4"/>
  <c r="D30" i="4"/>
  <c r="D31" i="4"/>
  <c r="E31" i="4" s="1"/>
  <c r="F31" i="4" s="1"/>
  <c r="D32" i="4"/>
  <c r="D33" i="4"/>
  <c r="E33" i="4" s="1"/>
  <c r="F33" i="4" s="1"/>
  <c r="D34" i="4"/>
  <c r="E34" i="4" s="1"/>
  <c r="F34" i="4" s="1"/>
  <c r="D35" i="4"/>
  <c r="E35" i="4" s="1"/>
  <c r="F35" i="4" s="1"/>
  <c r="D36" i="4"/>
  <c r="D37" i="4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D48" i="4"/>
  <c r="D49" i="4"/>
  <c r="D50" i="4"/>
  <c r="D51" i="4"/>
  <c r="D52" i="4"/>
  <c r="D53" i="4"/>
  <c r="D54" i="4"/>
  <c r="D55" i="4"/>
  <c r="D56" i="4"/>
  <c r="D57" i="4"/>
  <c r="E57" i="4" s="1"/>
  <c r="F57" i="4" s="1"/>
  <c r="D58" i="4"/>
  <c r="D59" i="4"/>
  <c r="D60" i="4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66" i="4"/>
  <c r="E66" i="4" s="1"/>
  <c r="F66" i="4" s="1"/>
  <c r="D67" i="4"/>
  <c r="D68" i="4"/>
  <c r="D69" i="4"/>
  <c r="D70" i="4"/>
  <c r="E70" i="4" s="1"/>
  <c r="F70" i="4" s="1"/>
  <c r="D71" i="4"/>
  <c r="D72" i="4"/>
  <c r="D73" i="4"/>
  <c r="D74" i="4"/>
  <c r="D75" i="4"/>
  <c r="E75" i="4" s="1"/>
  <c r="F75" i="4" s="1"/>
  <c r="D76" i="4"/>
  <c r="D77" i="4"/>
  <c r="D78" i="4"/>
  <c r="E78" i="4" s="1"/>
  <c r="F78" i="4" s="1"/>
  <c r="D79" i="4"/>
  <c r="E79" i="4" s="1"/>
  <c r="F79" i="4" s="1"/>
  <c r="D80" i="4"/>
  <c r="E80" i="4" s="1"/>
  <c r="F80" i="4" s="1"/>
  <c r="D81" i="4"/>
  <c r="E81" i="4" s="1"/>
  <c r="F81" i="4" s="1"/>
  <c r="D82" i="4"/>
  <c r="E82" i="4" s="1"/>
  <c r="F82" i="4" s="1"/>
  <c r="D83" i="4"/>
  <c r="E83" i="4" s="1"/>
  <c r="F83" i="4" s="1"/>
  <c r="D84" i="4"/>
  <c r="E84" i="4" s="1"/>
  <c r="F84" i="4" s="1"/>
  <c r="D85" i="4"/>
  <c r="E85" i="4" s="1"/>
  <c r="F85" i="4" s="1"/>
  <c r="D86" i="4"/>
  <c r="E86" i="4" s="1"/>
  <c r="F86" i="4" s="1"/>
  <c r="D87" i="4"/>
  <c r="D88" i="4"/>
  <c r="D89" i="4"/>
  <c r="D90" i="4"/>
  <c r="D91" i="4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F97" i="4" s="1"/>
  <c r="D98" i="4"/>
  <c r="E98" i="4" s="1"/>
  <c r="F98" i="4" s="1"/>
  <c r="D99" i="4"/>
  <c r="E99" i="4" s="1"/>
  <c r="F99" i="4" s="1"/>
  <c r="D100" i="4"/>
  <c r="E100" i="4" s="1"/>
  <c r="F100" i="4" s="1"/>
  <c r="D101" i="4"/>
  <c r="E101" i="4" s="1"/>
  <c r="F101" i="4" s="1"/>
  <c r="D102" i="4"/>
  <c r="E102" i="4" s="1"/>
  <c r="F102" i="4" s="1"/>
  <c r="D103" i="4"/>
  <c r="E103" i="4" s="1"/>
  <c r="F103" i="4" s="1"/>
  <c r="D104" i="4"/>
  <c r="E104" i="4" s="1"/>
  <c r="F104" i="4" s="1"/>
  <c r="D105" i="4"/>
  <c r="E105" i="4" s="1"/>
  <c r="F105" i="4" s="1"/>
  <c r="D106" i="4"/>
  <c r="E106" i="4" s="1"/>
  <c r="F106" i="4" s="1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E122" i="4" s="1"/>
  <c r="F122" i="4" s="1"/>
  <c r="D123" i="4"/>
  <c r="E123" i="4" s="1"/>
  <c r="F123" i="4" s="1"/>
  <c r="D124" i="4"/>
  <c r="E124" i="4" s="1"/>
  <c r="F124" i="4" s="1"/>
  <c r="D125" i="4"/>
  <c r="D126" i="4"/>
  <c r="E126" i="4" s="1"/>
  <c r="F126" i="4" s="1"/>
  <c r="D127" i="4"/>
  <c r="D128" i="4"/>
  <c r="D129" i="4"/>
  <c r="D130" i="4"/>
  <c r="D131" i="4"/>
  <c r="D132" i="4"/>
  <c r="D133" i="4"/>
  <c r="D6" i="4"/>
  <c r="E6" i="4" s="1"/>
  <c r="F6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21" i="4"/>
  <c r="F21" i="4" s="1"/>
  <c r="E22" i="4"/>
  <c r="F22" i="4" s="1"/>
  <c r="E23" i="4"/>
  <c r="F23" i="4" s="1"/>
  <c r="E24" i="4"/>
  <c r="F24" i="4" s="1"/>
  <c r="E25" i="4"/>
  <c r="F25" i="4" s="1"/>
  <c r="E32" i="4"/>
  <c r="F32" i="4" s="1"/>
  <c r="E36" i="4"/>
  <c r="E37" i="4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71" i="4"/>
  <c r="F71" i="4" s="1"/>
  <c r="E72" i="4"/>
  <c r="F72" i="4" s="1"/>
  <c r="E73" i="4"/>
  <c r="F73" i="4" s="1"/>
  <c r="E74" i="4"/>
  <c r="F74" i="4" s="1"/>
  <c r="E76" i="4"/>
  <c r="F76" i="4" s="1"/>
  <c r="E77" i="4"/>
  <c r="F77" i="4" s="1"/>
  <c r="E91" i="4"/>
  <c r="F91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21" i="4"/>
  <c r="F121" i="4" s="1"/>
  <c r="E131" i="4"/>
  <c r="F131" i="4" s="1"/>
  <c r="E132" i="4"/>
  <c r="F132" i="4" s="1"/>
  <c r="E133" i="4"/>
  <c r="F133" i="4" s="1"/>
  <c r="F36" i="4"/>
  <c r="F37" i="4"/>
  <c r="H3" i="4"/>
  <c r="E7" i="4"/>
  <c r="F7" i="4" s="1"/>
  <c r="E8" i="4"/>
  <c r="F8" i="4" s="1"/>
  <c r="E9" i="4"/>
  <c r="F9" i="4" s="1"/>
  <c r="E10" i="4"/>
  <c r="F10" i="4" s="1"/>
  <c r="E27" i="4"/>
  <c r="F27" i="4" s="1"/>
  <c r="E28" i="4"/>
  <c r="F28" i="4" s="1"/>
  <c r="E29" i="4"/>
  <c r="F29" i="4" s="1"/>
  <c r="E30" i="4"/>
  <c r="F30" i="4" s="1"/>
  <c r="E47" i="4"/>
  <c r="F47" i="4" s="1"/>
  <c r="E48" i="4"/>
  <c r="F48" i="4" s="1"/>
  <c r="E49" i="4"/>
  <c r="F49" i="4" s="1"/>
  <c r="E50" i="4"/>
  <c r="F50" i="4" s="1"/>
  <c r="E58" i="4"/>
  <c r="F58" i="4" s="1"/>
  <c r="E59" i="4"/>
  <c r="F59" i="4" s="1"/>
  <c r="E60" i="4"/>
  <c r="F60" i="4" s="1"/>
  <c r="E67" i="4"/>
  <c r="F67" i="4" s="1"/>
  <c r="E68" i="4"/>
  <c r="F68" i="4" s="1"/>
  <c r="E69" i="4"/>
  <c r="F69" i="4" s="1"/>
  <c r="E87" i="4"/>
  <c r="F87" i="4" s="1"/>
  <c r="E88" i="4"/>
  <c r="F88" i="4" s="1"/>
  <c r="E89" i="4"/>
  <c r="F89" i="4" s="1"/>
  <c r="E90" i="4"/>
  <c r="F90" i="4" s="1"/>
  <c r="E107" i="4"/>
  <c r="F107" i="4" s="1"/>
  <c r="E108" i="4"/>
  <c r="F108" i="4" s="1"/>
  <c r="E109" i="4"/>
  <c r="F109" i="4" s="1"/>
  <c r="E110" i="4"/>
  <c r="F110" i="4" s="1"/>
  <c r="E118" i="4"/>
  <c r="F118" i="4" s="1"/>
  <c r="E119" i="4"/>
  <c r="F119" i="4" s="1"/>
  <c r="E120" i="4"/>
  <c r="F120" i="4" s="1"/>
  <c r="E125" i="4"/>
  <c r="F125" i="4" s="1"/>
  <c r="E127" i="4"/>
  <c r="F127" i="4" s="1"/>
  <c r="E128" i="4"/>
  <c r="F128" i="4" s="1"/>
  <c r="E129" i="4"/>
  <c r="F129" i="4" s="1"/>
  <c r="E130" i="4"/>
  <c r="F130" i="4" s="1"/>
</calcChain>
</file>

<file path=xl/sharedStrings.xml><?xml version="1.0" encoding="utf-8"?>
<sst xmlns="http://schemas.openxmlformats.org/spreadsheetml/2006/main" count="916" uniqueCount="478">
  <si>
    <t>Address Offset</t>
  </si>
  <si>
    <t>Register Name</t>
  </si>
  <si>
    <t>Bit(s)</t>
  </si>
  <si>
    <t>Function</t>
  </si>
  <si>
    <t>0x00</t>
  </si>
  <si>
    <t>Interrupt Register</t>
  </si>
  <si>
    <t>Interrupt Mask Register</t>
  </si>
  <si>
    <t>1 = FIFO Empty IRQ</t>
  </si>
  <si>
    <t>1 = FIFO Full IRQ</t>
  </si>
  <si>
    <t>1 = FIFO Watermark IRQ</t>
  </si>
  <si>
    <t>1 = FIFO Empty IRQ Enable</t>
  </si>
  <si>
    <t>1 = FIFO Full IRQ Enable</t>
  </si>
  <si>
    <t>1 = FIFO Watermark IRQ Enable</t>
  </si>
  <si>
    <t>1 = SPI Transfer Finish IRQ</t>
  </si>
  <si>
    <t>1 = SPI Transfer Finish IRQ Enable</t>
  </si>
  <si>
    <t>Global Function Register Map</t>
  </si>
  <si>
    <t>0x02</t>
  </si>
  <si>
    <t>0x04</t>
  </si>
  <si>
    <t>0x06</t>
  </si>
  <si>
    <t>0 = Stop sample playback</t>
  </si>
  <si>
    <t>1 = Enable sample playback</t>
  </si>
  <si>
    <t>0x08</t>
  </si>
  <si>
    <t>Strobe</t>
  </si>
  <si>
    <t>Reset FIFO state</t>
  </si>
  <si>
    <t>0x0a</t>
  </si>
  <si>
    <t>11-0</t>
  </si>
  <si>
    <t>FIFO Watermark level</t>
  </si>
  <si>
    <t>15-0</t>
  </si>
  <si>
    <t>FIFO Data Write Ports</t>
  </si>
  <si>
    <t>FIFO Words Pending</t>
  </si>
  <si>
    <t>0x0c / 0x0e</t>
  </si>
  <si>
    <t>0x10</t>
  </si>
  <si>
    <t>R/W</t>
  </si>
  <si>
    <t>R</t>
  </si>
  <si>
    <t>W</t>
  </si>
  <si>
    <t>0 = Clear bits (for each '1' written)</t>
  </si>
  <si>
    <t>1 = Set bits (for each '1' written)</t>
  </si>
  <si>
    <t>0x20</t>
  </si>
  <si>
    <t>6-0</t>
  </si>
  <si>
    <t>SPI Address Byte</t>
  </si>
  <si>
    <t>0x22</t>
  </si>
  <si>
    <t>7-0</t>
  </si>
  <si>
    <t>SPI Write Data Byte</t>
  </si>
  <si>
    <t>0x24</t>
  </si>
  <si>
    <t>SPI Write Trigger</t>
  </si>
  <si>
    <t>SPI Read Trigger</t>
  </si>
  <si>
    <t>SPI Read Data Byte</t>
  </si>
  <si>
    <t>Trigger SPI Write Transfer</t>
  </si>
  <si>
    <t>Trigger SPI Read Transfer</t>
  </si>
  <si>
    <t>SPI Address Byte (for Read &amp; Write)</t>
  </si>
  <si>
    <t>0x28</t>
  </si>
  <si>
    <t>0x26</t>
  </si>
  <si>
    <t>Sample FIFO Reset</t>
  </si>
  <si>
    <t>Sample FIFO Watermark</t>
  </si>
  <si>
    <t>Sample FIFO Data Write</t>
  </si>
  <si>
    <t>Sample FIFO Usage Level</t>
  </si>
  <si>
    <t>0x30</t>
  </si>
  <si>
    <t>0x32</t>
  </si>
  <si>
    <t>0x34</t>
  </si>
  <si>
    <t>0x36</t>
  </si>
  <si>
    <t>0x38</t>
  </si>
  <si>
    <t>0x40</t>
  </si>
  <si>
    <t>0x42</t>
  </si>
  <si>
    <t>0x44</t>
  </si>
  <si>
    <t>0x46</t>
  </si>
  <si>
    <t>0x3a</t>
  </si>
  <si>
    <t>0x3c</t>
  </si>
  <si>
    <t>0x3e</t>
  </si>
  <si>
    <t>0xe0</t>
  </si>
  <si>
    <t>Test Tone Control</t>
  </si>
  <si>
    <t>0 = Mixer Output on Left</t>
  </si>
  <si>
    <t>1 = Test Tone on Left</t>
  </si>
  <si>
    <t>0 = Mixer Output on Right</t>
  </si>
  <si>
    <t>1 = Test Tone on Right</t>
  </si>
  <si>
    <t>0xe2</t>
  </si>
  <si>
    <t>Test Tone Pitch</t>
  </si>
  <si>
    <t>Test Tone Pitch Value</t>
  </si>
  <si>
    <t>0x2a</t>
  </si>
  <si>
    <t>0 = SPI bus ready</t>
  </si>
  <si>
    <t>1 = SPI bus busy</t>
  </si>
  <si>
    <t>3-0</t>
  </si>
  <si>
    <t>0000 = 8000 Hz</t>
  </si>
  <si>
    <t>0001 = 11025 Hz</t>
  </si>
  <si>
    <t>0010 = 16000 Hz</t>
  </si>
  <si>
    <t>0011 = 22050 Hz</t>
  </si>
  <si>
    <t>0100 = 24000 Hz</t>
  </si>
  <si>
    <t>0101 = 32000 Hz</t>
  </si>
  <si>
    <t>0110 = 44100 Hz</t>
  </si>
  <si>
    <t>0111 = 48000 Hz</t>
  </si>
  <si>
    <t>1000 = 96000 Hz</t>
  </si>
  <si>
    <t>0 = No sample interpolation</t>
  </si>
  <si>
    <t>1 = Enable linear sample interpolation</t>
  </si>
  <si>
    <t>Mixer ADC Left for Left Output</t>
  </si>
  <si>
    <t>Mixer ADC Right for Right Output</t>
  </si>
  <si>
    <t>MP3 Function Register Map</t>
  </si>
  <si>
    <t>1 = VS1063 DRQ Line Raised IRQ</t>
  </si>
  <si>
    <t>0x4</t>
  </si>
  <si>
    <t>MP3 FIFO Control</t>
  </si>
  <si>
    <t>0 = Disable FIFO DMA</t>
  </si>
  <si>
    <t>1 = Enable FIFO DMA</t>
  </si>
  <si>
    <t>0x0a / 0x0c</t>
  </si>
  <si>
    <t>0x0e</t>
  </si>
  <si>
    <t>Interrupt Register #0</t>
  </si>
  <si>
    <t>Interrupt Register #1</t>
  </si>
  <si>
    <t>Interrupt Register #2</t>
  </si>
  <si>
    <t>Interrupt Register #3</t>
  </si>
  <si>
    <t>1 = Voice #0 IRQ</t>
  </si>
  <si>
    <t>1 = Voice #1 IRQ</t>
  </si>
  <si>
    <t>1 = Voice #2 IRQ</t>
  </si>
  <si>
    <t>1 = Voice #3 IRQ</t>
  </si>
  <si>
    <t>1 = Voice #4 IRQ</t>
  </si>
  <si>
    <t>1 = Voice #5 IRQ</t>
  </si>
  <si>
    <t>1 = Voice #6 IRQ</t>
  </si>
  <si>
    <t>1 = Voice #7 IRQ</t>
  </si>
  <si>
    <t>1 = Memory Write FIFO Full IRQ</t>
  </si>
  <si>
    <t>1 = Voice #8 IRQ</t>
  </si>
  <si>
    <t>1 = Voice #9 IRQ</t>
  </si>
  <si>
    <t>1 = Voice #10 IRQ</t>
  </si>
  <si>
    <t>1 = Voice #11 IRQ</t>
  </si>
  <si>
    <t>1 = Voice #12 IRQ</t>
  </si>
  <si>
    <t>1 = Voice #13 IRQ</t>
  </si>
  <si>
    <t>1 = Voice #14 IRQ</t>
  </si>
  <si>
    <t>1 = Voice #15 IRQ</t>
  </si>
  <si>
    <t>HAGEN Function Register Map</t>
  </si>
  <si>
    <t>1 = Voice #16 IRQ</t>
  </si>
  <si>
    <t>1 = Voice #17 IRQ</t>
  </si>
  <si>
    <t>1 = Voice #18 IRQ</t>
  </si>
  <si>
    <t>1 = Voice #19 IRQ</t>
  </si>
  <si>
    <t>1 = Voice #20 IRQ</t>
  </si>
  <si>
    <t>1 = Voice #21 IRQ</t>
  </si>
  <si>
    <t>1 = Voice #22 IRQ</t>
  </si>
  <si>
    <t>1 = Voice #23 IRQ</t>
  </si>
  <si>
    <t>1 = Voice #24 IRQ</t>
  </si>
  <si>
    <t>1 = Voice #25 IRQ</t>
  </si>
  <si>
    <t>1 = Voice #26 IRQ</t>
  </si>
  <si>
    <t>1 = Voice #27 IRQ</t>
  </si>
  <si>
    <t>1 = Voice #28 IRQ</t>
  </si>
  <si>
    <t>1 = Voice #29 IRQ</t>
  </si>
  <si>
    <t>1 = Voice #30 IRQ</t>
  </si>
  <si>
    <t>1 = Voice #31 IRQ</t>
  </si>
  <si>
    <t>Interrupt Mask Register #0</t>
  </si>
  <si>
    <t>Interrupt Mask Register #1</t>
  </si>
  <si>
    <t>Interrupt Mask Register #2</t>
  </si>
  <si>
    <t>Interrupt Mask Register #3</t>
  </si>
  <si>
    <t>1 = Voice #0 IRQ Enable</t>
  </si>
  <si>
    <t>1 = Voice #1 IRQ Enable</t>
  </si>
  <si>
    <t>1 = Voice #2 IRQ Enable</t>
  </si>
  <si>
    <t>1 = Voice #3 IRQ Enable</t>
  </si>
  <si>
    <t>1 = Voice #4 IRQ Enable</t>
  </si>
  <si>
    <t>1 = Voice #5 IRQ Enable</t>
  </si>
  <si>
    <t>1 = Voice #6 IRQ Enable</t>
  </si>
  <si>
    <t>1 = Voice #7 IRQ Enable</t>
  </si>
  <si>
    <t>1 = Memory Write FIFO Full IRQ  Enable</t>
  </si>
  <si>
    <t>1 = Voice #8 IRQ Enable</t>
  </si>
  <si>
    <t>1 = Voice #9 IRQ Enable</t>
  </si>
  <si>
    <t>1 = Voice #10 IRQ Enable</t>
  </si>
  <si>
    <t>1 = Voice #11 IRQ Enable</t>
  </si>
  <si>
    <t>1 = Voice #12 IRQ Enable</t>
  </si>
  <si>
    <t>1 = Voice #13 IRQ Enable</t>
  </si>
  <si>
    <t>1 = Voice #14 IRQ Enable</t>
  </si>
  <si>
    <t>1 = Voice #15 IRQ Enable</t>
  </si>
  <si>
    <t>1 = Voice #16 IRQ Enable</t>
  </si>
  <si>
    <t>1 = Voice #17 IRQ Enable</t>
  </si>
  <si>
    <t>1 = Voice #18 IRQ Enable</t>
  </si>
  <si>
    <t>1 = Voice #19 IRQ Enable</t>
  </si>
  <si>
    <t>1 = Voice #20 IRQ Enable</t>
  </si>
  <si>
    <t>1 = Voice #21 IRQ Enable</t>
  </si>
  <si>
    <t>1 = Voice #22 IRQ Enable</t>
  </si>
  <si>
    <t>1 = Voice #23 IRQ Enable</t>
  </si>
  <si>
    <t>1 = Voice #24 IRQ Enable</t>
  </si>
  <si>
    <t>1 = Voice #25 IRQ Enable</t>
  </si>
  <si>
    <t>1 = Voice #26 IRQ Enable</t>
  </si>
  <si>
    <t>1 = Voice #27 IRQ Enable</t>
  </si>
  <si>
    <t>1 = Voice #28 IRQ Enable</t>
  </si>
  <si>
    <t>1 = Voice #29 IRQ Enable</t>
  </si>
  <si>
    <t>1 = Voice #30 IRQ Enable</t>
  </si>
  <si>
    <t>1 = Voice #31 IRQ Enable</t>
  </si>
  <si>
    <t>0x0c</t>
  </si>
  <si>
    <t>SDRAM Write Port Data Low</t>
  </si>
  <si>
    <t>SDRAM Write Port Data High</t>
  </si>
  <si>
    <t>SDRAM Write Data (Bits 31-16)</t>
  </si>
  <si>
    <t>SDRAM Write Data (Bits 15-0)</t>
  </si>
  <si>
    <t>0x12</t>
  </si>
  <si>
    <t>SDRAM Address Port Low</t>
  </si>
  <si>
    <t>SDRAM Address Port High</t>
  </si>
  <si>
    <t>8-0</t>
  </si>
  <si>
    <t>0</t>
  </si>
  <si>
    <t>15-2</t>
  </si>
  <si>
    <t>0x14</t>
  </si>
  <si>
    <t>0x16</t>
  </si>
  <si>
    <t>0x18</t>
  </si>
  <si>
    <t>SDRAM Write FIFO Reset</t>
  </si>
  <si>
    <t>SDRAM FIFO Logic Reset Strobe</t>
  </si>
  <si>
    <t>0x1e</t>
  </si>
  <si>
    <t>4-0</t>
  </si>
  <si>
    <t>Voice Bank Number N</t>
  </si>
  <si>
    <t>Voice N Control Register</t>
  </si>
  <si>
    <t>15</t>
  </si>
  <si>
    <t>Voice Register Bank Number Select</t>
  </si>
  <si>
    <t>0 = 8-bit Sample Playback</t>
  </si>
  <si>
    <t>1 = 16-bit Sample Playback</t>
  </si>
  <si>
    <t>1 = Looped Playback</t>
  </si>
  <si>
    <t>0 = Nearest Neighbor Interpolation</t>
  </si>
  <si>
    <t>1 = Linear Sample Interpolation</t>
  </si>
  <si>
    <t>0 = Playback Stop</t>
  </si>
  <si>
    <t>1 = Playback Start</t>
  </si>
  <si>
    <t>Voice N Start Pointer High</t>
  </si>
  <si>
    <t>Voice N Start Pointer Low</t>
  </si>
  <si>
    <t>Voice N Loop Pointer High</t>
  </si>
  <si>
    <t>Voice N Loop Pointer Low</t>
  </si>
  <si>
    <t>Voice N End Pointer High</t>
  </si>
  <si>
    <t>Voice N End Pointer Low</t>
  </si>
  <si>
    <t>Voice N Playback Rate High</t>
  </si>
  <si>
    <t>Voice N Playback Rate Low</t>
  </si>
  <si>
    <t>Voice N Left Volume</t>
  </si>
  <si>
    <t>Voice N Right Volume</t>
  </si>
  <si>
    <t>Voice N Start Pointer (Bits 24-16)</t>
  </si>
  <si>
    <t>15-1</t>
  </si>
  <si>
    <t>Voice N Start Pointer (Bits 15-1)</t>
  </si>
  <si>
    <t>0x2c</t>
  </si>
  <si>
    <t>0x2e</t>
  </si>
  <si>
    <t>14-0</t>
  </si>
  <si>
    <t>Voice N Playback Rate (Bits 30-16)</t>
  </si>
  <si>
    <t>Voice N Playback Rate (Bits 15-0)</t>
  </si>
  <si>
    <t>3</t>
  </si>
  <si>
    <t>0 = Big Endian</t>
  </si>
  <si>
    <t>1 = Little Endian</t>
  </si>
  <si>
    <t>MIDI Note</t>
  </si>
  <si>
    <t>Samplerate</t>
  </si>
  <si>
    <t>HAGEN Register</t>
  </si>
  <si>
    <t>Sample Rate</t>
  </si>
  <si>
    <t>Acc Bits</t>
  </si>
  <si>
    <t>Highest Reg Value</t>
  </si>
  <si>
    <t>C1</t>
  </si>
  <si>
    <t>C3</t>
  </si>
  <si>
    <t>C2</t>
  </si>
  <si>
    <t>C4</t>
  </si>
  <si>
    <t>C5</t>
  </si>
  <si>
    <t>C7</t>
  </si>
  <si>
    <t>C6</t>
  </si>
  <si>
    <t>C8</t>
  </si>
  <si>
    <t>Base Freq (C-4)</t>
  </si>
  <si>
    <t>Factor</t>
  </si>
  <si>
    <t>5</t>
  </si>
  <si>
    <t>0 = No envelope modulation</t>
  </si>
  <si>
    <t>1 = Use envelope modulation</t>
  </si>
  <si>
    <t>14</t>
  </si>
  <si>
    <t>0 = Envelope key off</t>
  </si>
  <si>
    <t>1 = Envelope key on</t>
  </si>
  <si>
    <t>Mantissa of ATTACK value</t>
  </si>
  <si>
    <t>15-12</t>
  </si>
  <si>
    <t>Exponent of ATTACK value</t>
  </si>
  <si>
    <t>Voice N Envelope ATTACK</t>
  </si>
  <si>
    <t>Voice N Envelope DECAY</t>
  </si>
  <si>
    <t>Voice N Envelope SUSTAIN</t>
  </si>
  <si>
    <t>Voice N Envelope RELEASE</t>
  </si>
  <si>
    <t>Evelope SUSTAIN value</t>
  </si>
  <si>
    <t>Mantissa of DECAY value</t>
  </si>
  <si>
    <t>Exponent of DECAY value</t>
  </si>
  <si>
    <t>Mantissa of RELEASE value</t>
  </si>
  <si>
    <t>Exponent of RELEASE value</t>
  </si>
  <si>
    <t>Note</t>
  </si>
  <si>
    <t>1 = Play FIFO Empty IRQ Enable</t>
  </si>
  <si>
    <t>1 = Play FIFO Full IRQ Enable</t>
  </si>
  <si>
    <t>1 = Play FIFO Watermark IRQ Enable</t>
  </si>
  <si>
    <t>Playback Sample Format</t>
  </si>
  <si>
    <t>Playback Sample Rate &amp; Control</t>
  </si>
  <si>
    <t>Playback Sample FIFO Reset</t>
  </si>
  <si>
    <t>Playback Sample FIFO Watermark</t>
  </si>
  <si>
    <t>Playback Sample FIFO Data Write</t>
  </si>
  <si>
    <t>Playback Sample FIFO Usage Level</t>
  </si>
  <si>
    <t>Reset Playback FIFO state</t>
  </si>
  <si>
    <t>Playback FIFO Watermark level</t>
  </si>
  <si>
    <t>Playback FIFO Data Write Ports</t>
  </si>
  <si>
    <t>Playback FIFO Words Pending</t>
  </si>
  <si>
    <t>0x80</t>
  </si>
  <si>
    <t>Record Sample Format</t>
  </si>
  <si>
    <t>Record Sample Rate &amp; Control</t>
  </si>
  <si>
    <t>1 = Record FIFO Empty IRQ</t>
  </si>
  <si>
    <t>1 = Record FIFO Full IRQ</t>
  </si>
  <si>
    <t>1 = Record FIFO Watermark IRQ</t>
  </si>
  <si>
    <t>1 = Playback FIFO Empty IRQ</t>
  </si>
  <si>
    <t>1 = Playback FIFO Full IRQ</t>
  </si>
  <si>
    <t>1 = Playback FIFO Watermark IRQ</t>
  </si>
  <si>
    <t>0x82</t>
  </si>
  <si>
    <t>0 = Stop recording</t>
  </si>
  <si>
    <t>1 = Enable audio recording</t>
  </si>
  <si>
    <t>6-4</t>
  </si>
  <si>
    <t>000 = Select Mixer output</t>
  </si>
  <si>
    <t>001 = Select ADC output</t>
  </si>
  <si>
    <t>010 = Select MP3 output</t>
  </si>
  <si>
    <t>011 = Select HAGEN output</t>
  </si>
  <si>
    <t>100 = Select AHI output</t>
  </si>
  <si>
    <t>0 = 8-bit</t>
  </si>
  <si>
    <t>1 = 16-bit</t>
  </si>
  <si>
    <t>2-1</t>
  </si>
  <si>
    <t>00 = Stereo</t>
  </si>
  <si>
    <t>01 = Mono (Left)</t>
  </si>
  <si>
    <t>10 = Mono (Right)</t>
  </si>
  <si>
    <t>11 = Mono (Mix Left + Right)</t>
  </si>
  <si>
    <t>4</t>
  </si>
  <si>
    <t>0 = Signed sample format</t>
  </si>
  <si>
    <t>1 = Unsigned sample format</t>
  </si>
  <si>
    <t>0 = Big endian</t>
  </si>
  <si>
    <t>1 = Little endian</t>
  </si>
  <si>
    <t>Record Sample FIFO Reset</t>
  </si>
  <si>
    <t>Record Sample FIFO Watermark</t>
  </si>
  <si>
    <t>Record Sample FIFO Usage Level</t>
  </si>
  <si>
    <t>Record Sample FIFO Data Read</t>
  </si>
  <si>
    <t>Reset Record FIFO state</t>
  </si>
  <si>
    <t>Record FIFO Watermark level</t>
  </si>
  <si>
    <t>Record FIFO Words Pending</t>
  </si>
  <si>
    <t>Record Volume Left</t>
  </si>
  <si>
    <t>Record Volume Right</t>
  </si>
  <si>
    <t>Record Volume Level (Left Channel)</t>
  </si>
  <si>
    <t>Record Volume Level (Right Channel)</t>
  </si>
  <si>
    <t>0x84</t>
  </si>
  <si>
    <t>0x86</t>
  </si>
  <si>
    <t>0x88</t>
  </si>
  <si>
    <t>0x8a</t>
  </si>
  <si>
    <t>0x8c / 0x8e</t>
  </si>
  <si>
    <t>0x90</t>
  </si>
  <si>
    <t>1 = Record FIFO Empty IRQ Enable</t>
  </si>
  <si>
    <t>1 = Record FIFO Full IRQ Enable</t>
  </si>
  <si>
    <t>1 = Record FIFO Watermark IRQ Enable</t>
  </si>
  <si>
    <t>Record FIFO Data Read Ports</t>
  </si>
  <si>
    <t>SDRAM Write Address (Bits 24-16)</t>
  </si>
  <si>
    <t>SDRAM Write Address (Bits 15-2)</t>
  </si>
  <si>
    <t>Type</t>
  </si>
  <si>
    <t>Add Timer + Interrupt logic</t>
  </si>
  <si>
    <t>Hagen</t>
  </si>
  <si>
    <t>Main + Hagen</t>
  </si>
  <si>
    <t>LED Filter Emulation</t>
  </si>
  <si>
    <t>Add SDRAM Read "Test" Mode</t>
  </si>
  <si>
    <t>All</t>
  </si>
  <si>
    <t>Add Audio Level Read function</t>
  </si>
  <si>
    <t>Implement smooth fade-out when sample has stopped</t>
  </si>
  <si>
    <t>1 = Swap L &amp; R channel  (stereo)</t>
  </si>
  <si>
    <t>0 = One-Shot Playback</t>
  </si>
  <si>
    <t>Voice N Loop Pointer (Bits 24-16)</t>
  </si>
  <si>
    <t>Voice N Loop Pointer (Bits 15-1)</t>
  </si>
  <si>
    <t>Voice N End Pointer (Bits 24-16)</t>
  </si>
  <si>
    <t>Voice N End Pointer (Bits 15-1)</t>
  </si>
  <si>
    <t>0xf0</t>
  </si>
  <si>
    <t>High Resolution Timer Control</t>
  </si>
  <si>
    <t>0 = One shot</t>
  </si>
  <si>
    <t>1 = Continuous</t>
  </si>
  <si>
    <t>0 = Stop Timer</t>
  </si>
  <si>
    <t>1 = Start Timer</t>
  </si>
  <si>
    <t>0xf2 / 0xf4</t>
  </si>
  <si>
    <t>15 - 0</t>
  </si>
  <si>
    <t>Timer Reload Value (H/L)</t>
  </si>
  <si>
    <t>Timer Reload Value (High / Low)</t>
  </si>
  <si>
    <t>0xf6 / 0xf8</t>
  </si>
  <si>
    <t>Timer Read Value (H/L)</t>
  </si>
  <si>
    <t>Timer Read Value (High / Low)</t>
  </si>
  <si>
    <t>1 = Timer IRQ</t>
  </si>
  <si>
    <t>Implement Int_Enable behaviour similar to other modules</t>
  </si>
  <si>
    <t>1 = Timer IRQ Enable</t>
  </si>
  <si>
    <t>Connect volume sign flag to control register</t>
  </si>
  <si>
    <t>Main</t>
  </si>
  <si>
    <t>Change ADC clk to 48MHz, look at TDM mode</t>
  </si>
  <si>
    <t>0x50</t>
  </si>
  <si>
    <t>FPGA Flash Data Address</t>
  </si>
  <si>
    <t>FPGA Flash Data Write Strobe</t>
  </si>
  <si>
    <t>FPGA Flash Data Read Strobe</t>
  </si>
  <si>
    <t>FPGA Flash Data Read Port</t>
  </si>
  <si>
    <t>FPGA Flash Data Status</t>
  </si>
  <si>
    <t>0x52 / 0x54</t>
  </si>
  <si>
    <t>0x56</t>
  </si>
  <si>
    <t>0x58</t>
  </si>
  <si>
    <t>FPGA Flash Control Address</t>
  </si>
  <si>
    <t>FPGA Flash Control Data Write</t>
  </si>
  <si>
    <t>FPGA Flash Data Write Port</t>
  </si>
  <si>
    <t>FPGA Flash Control Write Strobe</t>
  </si>
  <si>
    <t>FPGA Flash Control Read Strobe</t>
  </si>
  <si>
    <t>FPGA Flash Control Read Data</t>
  </si>
  <si>
    <t>0x5a / 0x5c</t>
  </si>
  <si>
    <t>0x5e</t>
  </si>
  <si>
    <t>0x60</t>
  </si>
  <si>
    <t>0x62 / 0x64</t>
  </si>
  <si>
    <t>0x66</t>
  </si>
  <si>
    <t>0x68</t>
  </si>
  <si>
    <t>0x6a / 0x6c</t>
  </si>
  <si>
    <t>0x6e</t>
  </si>
  <si>
    <t>FPGA Flash Config Status</t>
  </si>
  <si>
    <t>0 = Flash Configuration Init Error</t>
  </si>
  <si>
    <t>1 = Flash Configuration Init Done</t>
  </si>
  <si>
    <t>2-0</t>
  </si>
  <si>
    <t>000 = 8-bit mono</t>
  </si>
  <si>
    <t>001 = 8-bit stereo</t>
  </si>
  <si>
    <t>010 = 16-bit mono</t>
  </si>
  <si>
    <t>011 = 16-bit stereo</t>
  </si>
  <si>
    <t>100 = 24-bit mono</t>
  </si>
  <si>
    <t>101 = 24-bit stereo</t>
  </si>
  <si>
    <t>7:0</t>
  </si>
  <si>
    <t>8:15</t>
  </si>
  <si>
    <t>16:23</t>
  </si>
  <si>
    <t>1</t>
  </si>
  <si>
    <t>Sample Data (big endian)</t>
  </si>
  <si>
    <t>Sample Data (little endian)</t>
  </si>
  <si>
    <t>Sample Number</t>
  </si>
  <si>
    <t>Address</t>
  </si>
  <si>
    <t>2</t>
  </si>
  <si>
    <t>6</t>
  </si>
  <si>
    <t>7</t>
  </si>
  <si>
    <t>8</t>
  </si>
  <si>
    <t>Mixer ADC L/R Mix Value</t>
  </si>
  <si>
    <t>Mixer MP3 Left for Left Output</t>
  </si>
  <si>
    <t>Mixer MP3 Right for Right Output</t>
  </si>
  <si>
    <t>Mixer HAGEN Left for Left Output</t>
  </si>
  <si>
    <t>Mixer HAGEN Right for Right Output</t>
  </si>
  <si>
    <t>Mixer AHI Left for Left Output</t>
  </si>
  <si>
    <t>Mixer AHI Right for Right Output</t>
  </si>
  <si>
    <t>Mixer MP3 L/R Mix Value</t>
  </si>
  <si>
    <t>Mixer AHI L/R Mix Value</t>
  </si>
  <si>
    <t>Mixer HAGEN L/R Mix Value</t>
  </si>
  <si>
    <t>0x48</t>
  </si>
  <si>
    <t>Mixer SCOPE Mode</t>
  </si>
  <si>
    <t>0x4a</t>
  </si>
  <si>
    <t>Mixer SCOPE Left Level</t>
  </si>
  <si>
    <t>0x4c</t>
  </si>
  <si>
    <t>Mixer SCOPE Right Level</t>
  </si>
  <si>
    <t>Mixer SCOPE Level Reset</t>
  </si>
  <si>
    <t>0x4e</t>
  </si>
  <si>
    <t>0 = Use averaged values</t>
  </si>
  <si>
    <t>0 = Signed level format</t>
  </si>
  <si>
    <t>1 = Unsigned level format</t>
  </si>
  <si>
    <t>Reset level values</t>
  </si>
  <si>
    <t>Audio Right Level Value</t>
  </si>
  <si>
    <t>ADC Left Volume Level</t>
  </si>
  <si>
    <t>ADC Right Volume Level</t>
  </si>
  <si>
    <t>MP3 Left Volume Level</t>
  </si>
  <si>
    <t>MP3 Right Volume Level</t>
  </si>
  <si>
    <t>HAGEN Right Volume Level</t>
  </si>
  <si>
    <t>HAGEN Left Volume Level</t>
  </si>
  <si>
    <t>AHI Left Volume Level</t>
  </si>
  <si>
    <t>AHI Right Volume Level</t>
  </si>
  <si>
    <t>ADC Left/Right Channel Mix</t>
  </si>
  <si>
    <t>MP3 Left/Right Channel Mix</t>
  </si>
  <si>
    <t>HAGEN Left/Right Channel Mix</t>
  </si>
  <si>
    <t>AHI Left/Right Channel Mix</t>
  </si>
  <si>
    <t>1 = Use maximum values</t>
  </si>
  <si>
    <t>Audio Left Level Value</t>
  </si>
  <si>
    <t>0xe8 / 0xea / 0xec /0xee</t>
  </si>
  <si>
    <t>FPGA ID Register (64-bit)</t>
  </si>
  <si>
    <t>10M08SC144 Memory Map</t>
  </si>
  <si>
    <t>0x0</t>
  </si>
  <si>
    <t>Sector</t>
  </si>
  <si>
    <t>0x4000</t>
  </si>
  <si>
    <t>Start Address</t>
  </si>
  <si>
    <t>0x8000</t>
  </si>
  <si>
    <t>0x2b000</t>
  </si>
  <si>
    <t>0x39800</t>
  </si>
  <si>
    <t>End of Flash</t>
  </si>
  <si>
    <t>UFM0
&lt; not used &gt;</t>
  </si>
  <si>
    <t>UFM1
Configuration settings</t>
  </si>
  <si>
    <t>CFM1
FPGA core bitstream (part 2/2)</t>
  </si>
  <si>
    <t>CFM0
FPGA core bitstream (part 1/2)</t>
  </si>
  <si>
    <t>Playback FIFO Volume Left</t>
  </si>
  <si>
    <t>Playback FIFO Volume Right</t>
  </si>
  <si>
    <t>0 = Continuous Mode</t>
  </si>
  <si>
    <t>1 = One-Shot Mode</t>
  </si>
  <si>
    <t>FPGA ID</t>
  </si>
  <si>
    <t>TOSLINK Control</t>
  </si>
  <si>
    <t>0x70</t>
  </si>
  <si>
    <t>1-0</t>
  </si>
  <si>
    <t>00 = 48 kHz output</t>
  </si>
  <si>
    <t>01 = 96kHz output</t>
  </si>
  <si>
    <t>10 = 192kHz output</t>
  </si>
  <si>
    <t>SPI Status Register</t>
  </si>
  <si>
    <t>0 = Set copy protection</t>
  </si>
  <si>
    <t>1 = No copy protection</t>
  </si>
  <si>
    <t>0x72</t>
  </si>
  <si>
    <t>TOSLINK Category Code</t>
  </si>
  <si>
    <t>Category code sent to receiver</t>
  </si>
  <si>
    <t>1001 = 96000 Hz</t>
  </si>
  <si>
    <t>1000 = 64000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</si>
</sst>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sz val="11"/>
      <color theme="1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4" xfId="0" applyFont="1" applyBorder="1"/>
    <xf numFmtId="0" fontId="1" fillId="0" borderId="10" xfId="0" applyFont="1" applyBorder="1"/>
    <xf numFmtId="0" fontId="1" fillId="0" borderId="18" xfId="0" applyFont="1" applyBorder="1"/>
    <xf numFmtId="0" fontId="1" fillId="0" borderId="19" xfId="0" applyFont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1" fillId="0" borderId="33" xfId="0" applyFont="1" applyBorder="1"/>
    <xf numFmtId="0" fontId="1" fillId="5" borderId="33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0" borderId="34" xfId="0" applyFont="1" applyBorder="1"/>
    <xf numFmtId="0" fontId="4" fillId="3" borderId="24" xfId="0" applyFont="1" applyFill="1" applyBorder="1"/>
    <xf numFmtId="0" fontId="0" fillId="3" borderId="8" xfId="0" applyFill="1" applyBorder="1"/>
    <xf numFmtId="0" fontId="0" fillId="5" borderId="8" xfId="0" applyFill="1" applyBorder="1"/>
    <xf numFmtId="0" fontId="2" fillId="4" borderId="35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1" fillId="3" borderId="35" xfId="0" applyFont="1" applyFill="1" applyBorder="1"/>
    <xf numFmtId="0" fontId="1" fillId="0" borderId="36" xfId="0" applyFont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6" borderId="6" xfId="0" applyNumberFormat="1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/>
    </xf>
    <xf numFmtId="49" fontId="1" fillId="6" borderId="15" xfId="0" applyNumberFormat="1" applyFont="1" applyFill="1" applyBorder="1"/>
    <xf numFmtId="49" fontId="1" fillId="5" borderId="6" xfId="0" applyNumberFormat="1" applyFont="1" applyFill="1" applyBorder="1" applyAlignment="1">
      <alignment horizontal="center"/>
    </xf>
    <xf numFmtId="49" fontId="1" fillId="0" borderId="16" xfId="0" applyNumberFormat="1" applyFont="1" applyBorder="1" applyAlignment="1">
      <alignment horizontal="left"/>
    </xf>
    <xf numFmtId="49" fontId="1" fillId="5" borderId="7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5" borderId="1" xfId="0" applyNumberFormat="1" applyFont="1" applyFill="1" applyBorder="1" applyAlignment="1">
      <alignment horizontal="center"/>
    </xf>
    <xf numFmtId="49" fontId="1" fillId="6" borderId="9" xfId="0" applyNumberFormat="1" applyFont="1" applyFill="1" applyBorder="1"/>
    <xf numFmtId="49" fontId="1" fillId="0" borderId="18" xfId="0" applyNumberFormat="1" applyFont="1" applyBorder="1"/>
    <xf numFmtId="49" fontId="1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7" xfId="0" applyNumberFormat="1" applyFont="1" applyBorder="1"/>
    <xf numFmtId="49" fontId="1" fillId="0" borderId="13" xfId="0" applyNumberFormat="1" applyFont="1" applyBorder="1"/>
    <xf numFmtId="0" fontId="4" fillId="0" borderId="3" xfId="0" applyFont="1" applyBorder="1"/>
    <xf numFmtId="49" fontId="1" fillId="5" borderId="8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1" fillId="0" borderId="20" xfId="0" applyNumberFormat="1" applyFont="1" applyBorder="1"/>
    <xf numFmtId="49" fontId="1" fillId="0" borderId="37" xfId="0" applyNumberFormat="1" applyFont="1" applyBorder="1"/>
    <xf numFmtId="49" fontId="1" fillId="0" borderId="5" xfId="0" applyNumberFormat="1" applyFont="1" applyBorder="1"/>
    <xf numFmtId="49" fontId="0" fillId="0" borderId="0" xfId="0" applyNumberFormat="1"/>
    <xf numFmtId="49" fontId="1" fillId="6" borderId="11" xfId="0" applyNumberFormat="1" applyFont="1" applyFill="1" applyBorder="1"/>
    <xf numFmtId="0" fontId="4" fillId="6" borderId="17" xfId="0" applyFont="1" applyFill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32" xfId="0" applyBorder="1"/>
    <xf numFmtId="0" fontId="0" fillId="2" borderId="11" xfId="0" applyFill="1" applyBorder="1"/>
    <xf numFmtId="0" fontId="0" fillId="2" borderId="13" xfId="0" applyFill="1" applyBorder="1" applyAlignment="1">
      <alignment horizontal="center"/>
    </xf>
    <xf numFmtId="0" fontId="0" fillId="4" borderId="11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9" fontId="2" fillId="4" borderId="30" xfId="0" applyNumberFormat="1" applyFont="1" applyFill="1" applyBorder="1" applyAlignment="1">
      <alignment horizontal="center"/>
    </xf>
    <xf numFmtId="49" fontId="2" fillId="4" borderId="28" xfId="0" applyNumberFormat="1" applyFont="1" applyFill="1" applyBorder="1" applyAlignment="1">
      <alignment horizontal="center"/>
    </xf>
    <xf numFmtId="49" fontId="2" fillId="4" borderId="31" xfId="0" applyNumberFormat="1" applyFont="1" applyFill="1" applyBorder="1" applyAlignment="1">
      <alignment horizontal="center"/>
    </xf>
    <xf numFmtId="49" fontId="2" fillId="4" borderId="29" xfId="0" applyNumberFormat="1" applyFont="1" applyFill="1" applyBorder="1" applyAlignment="1">
      <alignment horizontal="center"/>
    </xf>
    <xf numFmtId="49" fontId="1" fillId="3" borderId="11" xfId="0" applyNumberFormat="1" applyFont="1" applyFill="1" applyBorder="1"/>
    <xf numFmtId="49" fontId="1" fillId="0" borderId="0" xfId="0" applyNumberFormat="1" applyFont="1"/>
    <xf numFmtId="49" fontId="1" fillId="3" borderId="15" xfId="0" applyNumberFormat="1" applyFont="1" applyFill="1" applyBorder="1"/>
    <xf numFmtId="49" fontId="1" fillId="3" borderId="17" xfId="0" applyNumberFormat="1" applyFont="1" applyFill="1" applyBorder="1"/>
    <xf numFmtId="49" fontId="1" fillId="3" borderId="9" xfId="0" applyNumberFormat="1" applyFont="1" applyFill="1" applyBorder="1"/>
    <xf numFmtId="49" fontId="1" fillId="3" borderId="22" xfId="0" applyNumberFormat="1" applyFont="1" applyFill="1" applyBorder="1"/>
    <xf numFmtId="49" fontId="1" fillId="3" borderId="23" xfId="0" applyNumberFormat="1" applyFont="1" applyFill="1" applyBorder="1"/>
    <xf numFmtId="49" fontId="1" fillId="3" borderId="25" xfId="0" applyNumberFormat="1" applyFont="1" applyFill="1" applyBorder="1"/>
    <xf numFmtId="49" fontId="1" fillId="5" borderId="26" xfId="0" applyNumberFormat="1" applyFont="1" applyFill="1" applyBorder="1" applyAlignment="1">
      <alignment horizontal="center"/>
    </xf>
    <xf numFmtId="49" fontId="1" fillId="3" borderId="39" xfId="0" applyNumberFormat="1" applyFont="1" applyFill="1" applyBorder="1" applyAlignment="1">
      <alignment horizontal="center"/>
    </xf>
    <xf numFmtId="49" fontId="1" fillId="7" borderId="7" xfId="0" applyNumberFormat="1" applyFont="1" applyFill="1" applyBorder="1"/>
    <xf numFmtId="49" fontId="1" fillId="7" borderId="2" xfId="0" applyNumberFormat="1" applyFont="1" applyFill="1" applyBorder="1"/>
    <xf numFmtId="49" fontId="1" fillId="7" borderId="3" xfId="0" applyNumberFormat="1" applyFont="1" applyFill="1" applyBorder="1"/>
    <xf numFmtId="49" fontId="1" fillId="7" borderId="4" xfId="0" applyNumberFormat="1" applyFont="1" applyFill="1" applyBorder="1"/>
    <xf numFmtId="49" fontId="1" fillId="7" borderId="1" xfId="0" applyNumberFormat="1" applyFont="1" applyFill="1" applyBorder="1"/>
    <xf numFmtId="49" fontId="1" fillId="7" borderId="6" xfId="0" applyNumberFormat="1" applyFont="1" applyFill="1" applyBorder="1"/>
    <xf numFmtId="49" fontId="1" fillId="7" borderId="8" xfId="0" applyNumberFormat="1" applyFont="1" applyFill="1" applyBorder="1"/>
    <xf numFmtId="49" fontId="1" fillId="7" borderId="12" xfId="0" applyNumberFormat="1" applyFont="1" applyFill="1" applyBorder="1" applyAlignment="1">
      <alignment horizontal="left"/>
    </xf>
    <xf numFmtId="49" fontId="1" fillId="7" borderId="13" xfId="0" applyNumberFormat="1" applyFont="1" applyFill="1" applyBorder="1" applyAlignment="1">
      <alignment horizontal="left"/>
    </xf>
    <xf numFmtId="49" fontId="1" fillId="7" borderId="14" xfId="0" applyNumberFormat="1" applyFont="1" applyFill="1" applyBorder="1" applyAlignment="1">
      <alignment horizontal="left"/>
    </xf>
    <xf numFmtId="49" fontId="1" fillId="7" borderId="16" xfId="0" applyNumberFormat="1" applyFont="1" applyFill="1" applyBorder="1" applyAlignment="1">
      <alignment horizontal="left"/>
    </xf>
    <xf numFmtId="49" fontId="1" fillId="7" borderId="12" xfId="0" applyNumberFormat="1" applyFont="1" applyFill="1" applyBorder="1"/>
    <xf numFmtId="49" fontId="1" fillId="7" borderId="14" xfId="0" applyNumberFormat="1" applyFont="1" applyFill="1" applyBorder="1"/>
    <xf numFmtId="49" fontId="1" fillId="7" borderId="10" xfId="0" applyNumberFormat="1" applyFont="1" applyFill="1" applyBorder="1"/>
    <xf numFmtId="49" fontId="1" fillId="7" borderId="18" xfId="0" applyNumberFormat="1" applyFont="1" applyFill="1" applyBorder="1"/>
    <xf numFmtId="49" fontId="1" fillId="7" borderId="19" xfId="0" applyNumberFormat="1" applyFont="1" applyFill="1" applyBorder="1"/>
    <xf numFmtId="49" fontId="1" fillId="7" borderId="20" xfId="0" applyNumberFormat="1" applyFont="1" applyFill="1" applyBorder="1"/>
    <xf numFmtId="49" fontId="1" fillId="7" borderId="13" xfId="0" applyNumberFormat="1" applyFont="1" applyFill="1" applyBorder="1"/>
    <xf numFmtId="49" fontId="1" fillId="7" borderId="16" xfId="0" applyNumberFormat="1" applyFont="1" applyFill="1" applyBorder="1"/>
    <xf numFmtId="49" fontId="1" fillId="0" borderId="40" xfId="0" applyNumberFormat="1" applyFont="1" applyBorder="1"/>
    <xf numFmtId="49" fontId="0" fillId="6" borderId="11" xfId="0" applyNumberFormat="1" applyFill="1" applyBorder="1"/>
    <xf numFmtId="49" fontId="0" fillId="6" borderId="17" xfId="0" applyNumberFormat="1" applyFill="1" applyBorder="1"/>
    <xf numFmtId="0" fontId="0" fillId="0" borderId="23" xfId="0" applyBorder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27" xfId="0" applyBorder="1"/>
    <xf numFmtId="0" fontId="0" fillId="0" borderId="29" xfId="0" applyBorder="1"/>
    <xf numFmtId="49" fontId="1" fillId="7" borderId="0" xfId="0" applyNumberFormat="1" applyFont="1" applyFill="1"/>
    <xf numFmtId="49" fontId="1" fillId="3" borderId="0" xfId="0" applyNumberFormat="1" applyFont="1" applyFill="1" applyAlignment="1">
      <alignment horizontal="center"/>
    </xf>
    <xf numFmtId="49" fontId="1" fillId="0" borderId="12" xfId="0" applyNumberFormat="1" applyFont="1" applyBorder="1"/>
    <xf numFmtId="49" fontId="1" fillId="0" borderId="14" xfId="0" applyNumberFormat="1" applyFont="1" applyBorder="1"/>
    <xf numFmtId="49" fontId="1" fillId="0" borderId="10" xfId="0" applyNumberFormat="1" applyFont="1" applyBorder="1"/>
    <xf numFmtId="49" fontId="1" fillId="0" borderId="36" xfId="0" applyNumberFormat="1" applyFont="1" applyBorder="1"/>
    <xf numFmtId="49" fontId="1" fillId="0" borderId="39" xfId="0" applyNumberFormat="1" applyFont="1" applyBorder="1"/>
    <xf numFmtId="49" fontId="1" fillId="0" borderId="42" xfId="0" applyNumberFormat="1" applyFont="1" applyBorder="1"/>
    <xf numFmtId="49" fontId="1" fillId="0" borderId="8" xfId="0" applyNumberFormat="1" applyFont="1" applyBorder="1"/>
    <xf numFmtId="49" fontId="1" fillId="0" borderId="26" xfId="0" applyNumberFormat="1" applyFont="1" applyBorder="1"/>
    <xf numFmtId="49" fontId="1" fillId="3" borderId="4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43" xfId="0" applyNumberFormat="1" applyFont="1" applyFill="1" applyBorder="1" applyAlignment="1">
      <alignment horizontal="center"/>
    </xf>
    <xf numFmtId="49" fontId="1" fillId="5" borderId="7" xfId="0" applyNumberFormat="1" applyFont="1" applyFill="1" applyBorder="1"/>
    <xf numFmtId="49" fontId="1" fillId="5" borderId="0" xfId="0" applyNumberFormat="1" applyFont="1" applyFill="1"/>
    <xf numFmtId="49" fontId="1" fillId="3" borderId="44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0" borderId="9" xfId="0" applyNumberFormat="1" applyBorder="1"/>
    <xf numFmtId="49" fontId="0" fillId="0" borderId="45" xfId="0" applyNumberFormat="1" applyBorder="1"/>
    <xf numFmtId="49" fontId="0" fillId="0" borderId="17" xfId="0" applyNumberFormat="1" applyBorder="1"/>
    <xf numFmtId="49" fontId="0" fillId="8" borderId="8" xfId="0" applyNumberFormat="1" applyFill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0" borderId="30" xfId="0" applyNumberFormat="1" applyBorder="1"/>
    <xf numFmtId="49" fontId="0" fillId="0" borderId="31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9" fontId="0" fillId="10" borderId="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1" fillId="10" borderId="11" xfId="0" applyNumberFormat="1" applyFont="1" applyFill="1" applyBorder="1"/>
    <xf numFmtId="49" fontId="1" fillId="10" borderId="15" xfId="0" applyNumberFormat="1" applyFont="1" applyFill="1" applyBorder="1"/>
    <xf numFmtId="49" fontId="1" fillId="10" borderId="17" xfId="0" applyNumberFormat="1" applyFont="1" applyFill="1" applyBorder="1"/>
    <xf numFmtId="49" fontId="1" fillId="10" borderId="9" xfId="0" applyNumberFormat="1" applyFont="1" applyFill="1" applyBorder="1"/>
    <xf numFmtId="49" fontId="1" fillId="10" borderId="23" xfId="0" applyNumberFormat="1" applyFont="1" applyFill="1" applyBorder="1"/>
    <xf numFmtId="49" fontId="1" fillId="10" borderId="22" xfId="0" applyNumberFormat="1" applyFont="1" applyFill="1" applyBorder="1"/>
    <xf numFmtId="0" fontId="1" fillId="10" borderId="21" xfId="0" applyFont="1" applyFill="1" applyBorder="1"/>
    <xf numFmtId="0" fontId="1" fillId="10" borderId="15" xfId="0" applyFont="1" applyFill="1" applyBorder="1"/>
    <xf numFmtId="0" fontId="1" fillId="10" borderId="32" xfId="0" applyFont="1" applyFill="1" applyBorder="1"/>
    <xf numFmtId="49" fontId="1" fillId="7" borderId="1" xfId="0" applyNumberFormat="1" applyFont="1" applyFill="1" applyBorder="1" applyAlignment="1">
      <alignment vertical="top"/>
    </xf>
    <xf numFmtId="49" fontId="1" fillId="5" borderId="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7" borderId="18" xfId="0" applyNumberFormat="1" applyFont="1" applyFill="1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vertical="top"/>
    </xf>
    <xf numFmtId="0" fontId="0" fillId="10" borderId="30" xfId="0" applyFill="1" applyBorder="1"/>
    <xf numFmtId="0" fontId="0" fillId="10" borderId="31" xfId="0" applyFill="1" applyBorder="1"/>
    <xf numFmtId="0" fontId="0" fillId="10" borderId="29" xfId="0" applyFill="1" applyBorder="1"/>
    <xf numFmtId="0" fontId="0" fillId="11" borderId="17" xfId="0" applyFill="1" applyBorder="1" applyAlignment="1">
      <alignment vertical="top" wrapText="1"/>
    </xf>
    <xf numFmtId="0" fontId="0" fillId="6" borderId="9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12" borderId="30" xfId="0" applyFill="1" applyBorder="1"/>
    <xf numFmtId="0" fontId="0" fillId="12" borderId="31" xfId="0" applyFill="1" applyBorder="1" applyAlignment="1">
      <alignment vertical="top"/>
    </xf>
    <xf numFmtId="0" fontId="0" fillId="12" borderId="29" xfId="0" applyFill="1" applyBorder="1"/>
    <xf numFmtId="0" fontId="4" fillId="6" borderId="11" xfId="0" applyFont="1" applyFill="1" applyBorder="1"/>
    <xf numFmtId="0" fontId="4" fillId="0" borderId="0" xfId="0" applyFont="1"/>
    <xf numFmtId="49" fontId="1" fillId="10" borderId="24" xfId="0" applyNumberFormat="1" applyFont="1" applyFill="1" applyBorder="1"/>
    <xf numFmtId="49" fontId="1" fillId="10" borderId="9" xfId="0" applyNumberFormat="1" applyFont="1" applyFill="1" applyBorder="1" applyAlignment="1">
      <alignment vertical="top" wrapText="1"/>
    </xf>
    <xf numFmtId="49" fontId="2" fillId="2" borderId="27" xfId="0" applyNumberFormat="1" applyFont="1" applyFill="1" applyBorder="1" applyAlignment="1">
      <alignment horizontal="center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0" fillId="8" borderId="26" xfId="0" applyNumberFormat="1" applyFill="1" applyBorder="1" applyAlignment="1">
      <alignment horizontal="center"/>
    </xf>
    <xf numFmtId="49" fontId="0" fillId="9" borderId="26" xfId="0" applyNumberFormat="1" applyFill="1" applyBorder="1" applyAlignment="1">
      <alignment horizontal="center"/>
    </xf>
    <xf numFmtId="49" fontId="0" fillId="10" borderId="26" xfId="0" applyNumberFormat="1" applyFill="1" applyBorder="1" applyAlignment="1">
      <alignment horizontal="center"/>
    </xf>
    <xf numFmtId="49" fontId="0" fillId="10" borderId="4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2E2-0A3C-4ECD-B55F-78BDB4A41C2B}">
  <sheetPr>
    <pageSetUpPr fitToPage="1"/>
  </sheetPr>
  <dimension ref="A1:H150"/>
  <sheetViews>
    <sheetView tabSelected="1" topLeftCell="A112" workbookViewId="0">
      <selection activeCell="I136" sqref="I136"/>
    </sheetView>
  </sheetViews>
  <sheetFormatPr defaultColWidth="10.90625" defaultRowHeight="14.5" x14ac:dyDescent="0.35"/>
  <cols>
    <col min="1" max="1" width="4" customWidth="1"/>
    <col min="2" max="2" width="12.26953125" customWidth="1"/>
    <col min="3" max="3" width="31.7265625" customWidth="1"/>
    <col min="4" max="4" width="4.08984375" customWidth="1"/>
    <col min="5" max="5" width="5.26953125" customWidth="1"/>
    <col min="6" max="6" width="29.54296875" customWidth="1"/>
  </cols>
  <sheetData>
    <row r="1" spans="1:8" ht="15" thickBot="1" x14ac:dyDescent="0.4">
      <c r="A1" s="64"/>
      <c r="B1" s="64"/>
      <c r="C1" s="64"/>
      <c r="D1" s="64"/>
      <c r="E1" s="64"/>
      <c r="F1" s="64"/>
      <c r="G1" s="64"/>
      <c r="H1" s="64"/>
    </row>
    <row r="2" spans="1:8" ht="15" thickBot="1" x14ac:dyDescent="0.4">
      <c r="A2" s="64"/>
      <c r="B2" s="189" t="s">
        <v>15</v>
      </c>
      <c r="C2" s="190"/>
      <c r="D2" s="190"/>
      <c r="E2" s="190"/>
      <c r="F2" s="191"/>
      <c r="G2" s="64"/>
      <c r="H2" s="64"/>
    </row>
    <row r="3" spans="1:8" ht="15" thickBot="1" x14ac:dyDescent="0.4">
      <c r="A3" s="64"/>
      <c r="B3" s="83" t="s">
        <v>0</v>
      </c>
      <c r="C3" s="84" t="s">
        <v>1</v>
      </c>
      <c r="D3" s="85" t="s">
        <v>32</v>
      </c>
      <c r="E3" s="85" t="s">
        <v>2</v>
      </c>
      <c r="F3" s="86" t="s">
        <v>3</v>
      </c>
      <c r="G3" s="64"/>
      <c r="H3" s="64"/>
    </row>
    <row r="4" spans="1:8" x14ac:dyDescent="0.35">
      <c r="A4" s="64"/>
      <c r="B4" s="156" t="s">
        <v>4</v>
      </c>
      <c r="C4" s="125" t="s">
        <v>5</v>
      </c>
      <c r="D4" s="48" t="s">
        <v>32</v>
      </c>
      <c r="E4" s="38">
        <v>0</v>
      </c>
      <c r="F4" s="104" t="s">
        <v>281</v>
      </c>
      <c r="G4" s="64"/>
      <c r="H4" s="64"/>
    </row>
    <row r="5" spans="1:8" x14ac:dyDescent="0.35">
      <c r="A5" s="64"/>
      <c r="B5" s="156"/>
      <c r="C5" s="125"/>
      <c r="D5" s="48" t="s">
        <v>32</v>
      </c>
      <c r="E5" s="38">
        <v>1</v>
      </c>
      <c r="F5" s="104" t="s">
        <v>282</v>
      </c>
      <c r="G5" s="64"/>
      <c r="H5" s="64"/>
    </row>
    <row r="6" spans="1:8" x14ac:dyDescent="0.35">
      <c r="A6" s="64"/>
      <c r="B6" s="156"/>
      <c r="C6" s="125"/>
      <c r="D6" s="48" t="s">
        <v>32</v>
      </c>
      <c r="E6" s="38">
        <v>2</v>
      </c>
      <c r="F6" s="104" t="s">
        <v>283</v>
      </c>
      <c r="G6" s="64"/>
      <c r="H6" s="64"/>
    </row>
    <row r="7" spans="1:8" x14ac:dyDescent="0.35">
      <c r="A7" s="64"/>
      <c r="B7" s="156"/>
      <c r="C7" s="97"/>
      <c r="D7" s="48" t="s">
        <v>32</v>
      </c>
      <c r="E7" s="38">
        <v>3</v>
      </c>
      <c r="F7" s="105" t="s">
        <v>13</v>
      </c>
      <c r="G7" s="64"/>
      <c r="H7" s="64"/>
    </row>
    <row r="8" spans="1:8" x14ac:dyDescent="0.35">
      <c r="A8" s="64"/>
      <c r="B8" s="156"/>
      <c r="C8" s="125"/>
      <c r="D8" s="48" t="s">
        <v>32</v>
      </c>
      <c r="E8" s="38">
        <v>4</v>
      </c>
      <c r="F8" s="104" t="s">
        <v>278</v>
      </c>
      <c r="G8" s="64"/>
      <c r="H8" s="64"/>
    </row>
    <row r="9" spans="1:8" x14ac:dyDescent="0.35">
      <c r="A9" s="64"/>
      <c r="B9" s="156"/>
      <c r="C9" s="125"/>
      <c r="D9" s="48" t="s">
        <v>32</v>
      </c>
      <c r="E9" s="38">
        <v>5</v>
      </c>
      <c r="F9" s="104" t="s">
        <v>279</v>
      </c>
      <c r="G9" s="64"/>
      <c r="H9" s="64"/>
    </row>
    <row r="10" spans="1:8" x14ac:dyDescent="0.35">
      <c r="A10" s="64"/>
      <c r="B10" s="156"/>
      <c r="C10" s="125"/>
      <c r="D10" s="48" t="s">
        <v>32</v>
      </c>
      <c r="E10" s="38">
        <v>6</v>
      </c>
      <c r="F10" s="104" t="s">
        <v>280</v>
      </c>
      <c r="G10" s="64"/>
      <c r="H10" s="64"/>
    </row>
    <row r="11" spans="1:8" x14ac:dyDescent="0.35">
      <c r="A11" s="64"/>
      <c r="B11" s="156"/>
      <c r="C11" s="125"/>
      <c r="D11" s="48" t="s">
        <v>32</v>
      </c>
      <c r="E11" s="38" t="s">
        <v>246</v>
      </c>
      <c r="F11" s="104" t="s">
        <v>356</v>
      </c>
      <c r="G11" s="64"/>
      <c r="H11" s="64"/>
    </row>
    <row r="12" spans="1:8" x14ac:dyDescent="0.35">
      <c r="A12" s="64"/>
      <c r="B12" s="156"/>
      <c r="C12" s="125"/>
      <c r="D12" s="48" t="s">
        <v>34</v>
      </c>
      <c r="E12" s="38">
        <v>15</v>
      </c>
      <c r="F12" s="104" t="s">
        <v>35</v>
      </c>
      <c r="G12" s="64"/>
      <c r="H12" s="64"/>
    </row>
    <row r="13" spans="1:8" x14ac:dyDescent="0.35">
      <c r="A13" s="64"/>
      <c r="B13" s="156"/>
      <c r="C13" s="125"/>
      <c r="D13" s="59"/>
      <c r="E13" s="39"/>
      <c r="F13" s="106" t="s">
        <v>36</v>
      </c>
      <c r="G13" s="64"/>
      <c r="H13" s="64"/>
    </row>
    <row r="14" spans="1:8" x14ac:dyDescent="0.35">
      <c r="A14" s="64"/>
      <c r="B14" s="157" t="s">
        <v>16</v>
      </c>
      <c r="C14" s="98" t="s">
        <v>6</v>
      </c>
      <c r="D14" s="46" t="s">
        <v>32</v>
      </c>
      <c r="E14" s="40">
        <v>0</v>
      </c>
      <c r="F14" s="107" t="s">
        <v>262</v>
      </c>
      <c r="G14" s="64"/>
      <c r="H14" s="64"/>
    </row>
    <row r="15" spans="1:8" x14ac:dyDescent="0.35">
      <c r="A15" s="64"/>
      <c r="B15" s="156"/>
      <c r="C15" s="125"/>
      <c r="D15" s="48" t="s">
        <v>32</v>
      </c>
      <c r="E15" s="38">
        <v>1</v>
      </c>
      <c r="F15" s="104" t="s">
        <v>263</v>
      </c>
      <c r="G15" s="64"/>
      <c r="H15" s="64"/>
    </row>
    <row r="16" spans="1:8" x14ac:dyDescent="0.35">
      <c r="A16" s="64"/>
      <c r="B16" s="156"/>
      <c r="C16" s="125"/>
      <c r="D16" s="48" t="s">
        <v>32</v>
      </c>
      <c r="E16" s="38">
        <v>2</v>
      </c>
      <c r="F16" s="104" t="s">
        <v>264</v>
      </c>
      <c r="G16" s="64"/>
      <c r="H16" s="64"/>
    </row>
    <row r="17" spans="1:8" x14ac:dyDescent="0.35">
      <c r="A17" s="64"/>
      <c r="B17" s="156"/>
      <c r="C17" s="125"/>
      <c r="D17" s="48" t="s">
        <v>32</v>
      </c>
      <c r="E17" s="38">
        <v>3</v>
      </c>
      <c r="F17" s="104" t="s">
        <v>14</v>
      </c>
      <c r="G17" s="64"/>
      <c r="H17" s="64"/>
    </row>
    <row r="18" spans="1:8" x14ac:dyDescent="0.35">
      <c r="A18" s="64"/>
      <c r="B18" s="156"/>
      <c r="C18" s="125"/>
      <c r="D18" s="48" t="s">
        <v>32</v>
      </c>
      <c r="E18" s="38">
        <v>4</v>
      </c>
      <c r="F18" s="104" t="s">
        <v>322</v>
      </c>
      <c r="G18" s="64"/>
      <c r="H18" s="64"/>
    </row>
    <row r="19" spans="1:8" x14ac:dyDescent="0.35">
      <c r="A19" s="64"/>
      <c r="B19" s="156"/>
      <c r="C19" s="125"/>
      <c r="D19" s="48" t="s">
        <v>32</v>
      </c>
      <c r="E19" s="38">
        <v>5</v>
      </c>
      <c r="F19" s="104" t="s">
        <v>323</v>
      </c>
      <c r="G19" s="64"/>
      <c r="H19" s="64"/>
    </row>
    <row r="20" spans="1:8" x14ac:dyDescent="0.35">
      <c r="A20" s="64"/>
      <c r="B20" s="156"/>
      <c r="C20" s="125"/>
      <c r="D20" s="48" t="s">
        <v>32</v>
      </c>
      <c r="E20" s="38">
        <v>6</v>
      </c>
      <c r="F20" s="104" t="s">
        <v>324</v>
      </c>
      <c r="G20" s="64"/>
      <c r="H20" s="64"/>
    </row>
    <row r="21" spans="1:8" x14ac:dyDescent="0.35">
      <c r="A21" s="64"/>
      <c r="B21" s="156"/>
      <c r="C21" s="125"/>
      <c r="D21" s="48" t="s">
        <v>32</v>
      </c>
      <c r="E21" s="38" t="s">
        <v>246</v>
      </c>
      <c r="F21" s="104" t="s">
        <v>358</v>
      </c>
      <c r="G21" s="64"/>
      <c r="H21" s="64"/>
    </row>
    <row r="22" spans="1:8" x14ac:dyDescent="0.35">
      <c r="A22" s="64"/>
      <c r="B22" s="156"/>
      <c r="C22" s="125"/>
      <c r="D22" s="48" t="s">
        <v>34</v>
      </c>
      <c r="E22" s="38">
        <v>15</v>
      </c>
      <c r="F22" s="104" t="s">
        <v>35</v>
      </c>
      <c r="G22" s="64"/>
      <c r="H22" s="64"/>
    </row>
    <row r="23" spans="1:8" x14ac:dyDescent="0.35">
      <c r="A23" s="64"/>
      <c r="B23" s="158"/>
      <c r="C23" s="99"/>
      <c r="D23" s="59"/>
      <c r="E23" s="39"/>
      <c r="F23" s="106" t="s">
        <v>36</v>
      </c>
      <c r="G23" s="64"/>
      <c r="H23" s="64"/>
    </row>
    <row r="24" spans="1:8" x14ac:dyDescent="0.35">
      <c r="A24" s="64"/>
      <c r="B24" s="157" t="s">
        <v>17</v>
      </c>
      <c r="C24" s="98" t="s">
        <v>265</v>
      </c>
      <c r="D24" s="46" t="s">
        <v>32</v>
      </c>
      <c r="E24" s="40" t="s">
        <v>388</v>
      </c>
      <c r="F24" s="107" t="s">
        <v>389</v>
      </c>
      <c r="G24" s="64"/>
      <c r="H24" s="64"/>
    </row>
    <row r="25" spans="1:8" x14ac:dyDescent="0.35">
      <c r="A25" s="64"/>
      <c r="B25" s="156"/>
      <c r="C25" s="125"/>
      <c r="D25" s="48"/>
      <c r="E25" s="38"/>
      <c r="F25" s="104" t="s">
        <v>390</v>
      </c>
      <c r="G25" s="64"/>
      <c r="H25" s="64"/>
    </row>
    <row r="26" spans="1:8" x14ac:dyDescent="0.35">
      <c r="A26" s="64"/>
      <c r="B26" s="156"/>
      <c r="C26" s="125"/>
      <c r="D26" s="48"/>
      <c r="E26" s="38"/>
      <c r="F26" s="104" t="s">
        <v>391</v>
      </c>
      <c r="G26" s="64"/>
      <c r="H26" s="64"/>
    </row>
    <row r="27" spans="1:8" x14ac:dyDescent="0.35">
      <c r="A27" s="64"/>
      <c r="B27" s="156"/>
      <c r="C27" s="125"/>
      <c r="D27" s="48"/>
      <c r="E27" s="38"/>
      <c r="F27" s="104" t="s">
        <v>392</v>
      </c>
      <c r="G27" s="64"/>
      <c r="H27" s="64"/>
    </row>
    <row r="28" spans="1:8" x14ac:dyDescent="0.35">
      <c r="A28" s="64"/>
      <c r="B28" s="156"/>
      <c r="C28" s="125"/>
      <c r="D28" s="48"/>
      <c r="E28" s="38"/>
      <c r="F28" s="104" t="s">
        <v>393</v>
      </c>
      <c r="G28" s="64"/>
      <c r="H28" s="64"/>
    </row>
    <row r="29" spans="1:8" x14ac:dyDescent="0.35">
      <c r="A29" s="64"/>
      <c r="B29" s="156"/>
      <c r="C29" s="125"/>
      <c r="D29" s="48"/>
      <c r="E29" s="38"/>
      <c r="F29" s="104" t="s">
        <v>394</v>
      </c>
      <c r="G29" s="64"/>
      <c r="H29" s="64"/>
    </row>
    <row r="30" spans="1:8" x14ac:dyDescent="0.35">
      <c r="A30" s="64"/>
      <c r="B30" s="156"/>
      <c r="C30" s="97"/>
      <c r="D30" s="48" t="s">
        <v>32</v>
      </c>
      <c r="E30" s="38" t="s">
        <v>224</v>
      </c>
      <c r="F30" s="105" t="s">
        <v>337</v>
      </c>
      <c r="G30" s="64"/>
      <c r="H30" s="64"/>
    </row>
    <row r="31" spans="1:8" x14ac:dyDescent="0.35">
      <c r="A31" s="64"/>
      <c r="B31" s="156"/>
      <c r="C31" s="125"/>
      <c r="D31" s="48" t="s">
        <v>32</v>
      </c>
      <c r="E31" s="38" t="s">
        <v>300</v>
      </c>
      <c r="F31" s="114" t="s">
        <v>303</v>
      </c>
      <c r="H31" s="64"/>
    </row>
    <row r="32" spans="1:8" x14ac:dyDescent="0.35">
      <c r="A32" s="64"/>
      <c r="B32" s="156"/>
      <c r="C32" s="125"/>
      <c r="D32" s="48"/>
      <c r="E32" s="38"/>
      <c r="F32" s="114" t="s">
        <v>304</v>
      </c>
      <c r="H32" s="64"/>
    </row>
    <row r="33" spans="1:8" x14ac:dyDescent="0.35">
      <c r="A33" s="64"/>
      <c r="B33" s="156"/>
      <c r="C33" s="125"/>
      <c r="D33" s="48" t="s">
        <v>32</v>
      </c>
      <c r="E33" s="38" t="s">
        <v>243</v>
      </c>
      <c r="F33" s="114" t="s">
        <v>301</v>
      </c>
      <c r="H33" s="64"/>
    </row>
    <row r="34" spans="1:8" x14ac:dyDescent="0.35">
      <c r="A34" s="64"/>
      <c r="B34" s="156"/>
      <c r="C34" s="125"/>
      <c r="D34" s="59"/>
      <c r="E34" s="38"/>
      <c r="F34" s="108" t="s">
        <v>302</v>
      </c>
      <c r="H34" s="64"/>
    </row>
    <row r="35" spans="1:8" x14ac:dyDescent="0.35">
      <c r="A35" s="64"/>
      <c r="B35" s="157" t="s">
        <v>18</v>
      </c>
      <c r="C35" s="98" t="s">
        <v>266</v>
      </c>
      <c r="D35" s="46" t="s">
        <v>32</v>
      </c>
      <c r="E35" s="40" t="s">
        <v>80</v>
      </c>
      <c r="F35" s="107" t="s">
        <v>81</v>
      </c>
      <c r="G35" s="64"/>
      <c r="H35" s="64"/>
    </row>
    <row r="36" spans="1:8" x14ac:dyDescent="0.35">
      <c r="A36" s="64"/>
      <c r="B36" s="156"/>
      <c r="C36" s="125"/>
      <c r="D36" s="48"/>
      <c r="E36" s="38"/>
      <c r="F36" s="104" t="s">
        <v>82</v>
      </c>
      <c r="G36" s="64"/>
      <c r="H36" s="64"/>
    </row>
    <row r="37" spans="1:8" x14ac:dyDescent="0.35">
      <c r="A37" s="64"/>
      <c r="B37" s="156"/>
      <c r="C37" s="125"/>
      <c r="D37" s="48"/>
      <c r="E37" s="38"/>
      <c r="F37" s="104" t="s">
        <v>83</v>
      </c>
      <c r="G37" s="64"/>
      <c r="H37" s="64"/>
    </row>
    <row r="38" spans="1:8" x14ac:dyDescent="0.35">
      <c r="A38" s="64"/>
      <c r="B38" s="156"/>
      <c r="C38" s="125"/>
      <c r="D38" s="48"/>
      <c r="E38" s="38"/>
      <c r="F38" s="104" t="s">
        <v>84</v>
      </c>
      <c r="G38" s="64"/>
      <c r="H38" s="64"/>
    </row>
    <row r="39" spans="1:8" x14ac:dyDescent="0.35">
      <c r="A39" s="64"/>
      <c r="B39" s="156"/>
      <c r="C39" s="125"/>
      <c r="D39" s="48"/>
      <c r="E39" s="38"/>
      <c r="F39" s="104" t="s">
        <v>85</v>
      </c>
      <c r="G39" s="64"/>
      <c r="H39" s="64"/>
    </row>
    <row r="40" spans="1:8" x14ac:dyDescent="0.35">
      <c r="A40" s="64"/>
      <c r="B40" s="156"/>
      <c r="C40" s="125"/>
      <c r="D40" s="48"/>
      <c r="E40" s="38"/>
      <c r="F40" s="104" t="s">
        <v>86</v>
      </c>
      <c r="G40" s="64"/>
      <c r="H40" s="64"/>
    </row>
    <row r="41" spans="1:8" x14ac:dyDescent="0.35">
      <c r="A41" s="64"/>
      <c r="B41" s="156"/>
      <c r="C41" s="125"/>
      <c r="D41" s="48"/>
      <c r="E41" s="38"/>
      <c r="F41" s="104" t="s">
        <v>87</v>
      </c>
      <c r="G41" s="64"/>
      <c r="H41" s="64"/>
    </row>
    <row r="42" spans="1:8" x14ac:dyDescent="0.35">
      <c r="A42" s="64"/>
      <c r="B42" s="156"/>
      <c r="C42" s="125"/>
      <c r="D42" s="48"/>
      <c r="E42" s="38"/>
      <c r="F42" s="104" t="s">
        <v>88</v>
      </c>
      <c r="G42" s="64"/>
      <c r="H42" s="64"/>
    </row>
    <row r="43" spans="1:8" x14ac:dyDescent="0.35">
      <c r="A43" s="64"/>
      <c r="B43" s="156"/>
      <c r="C43" s="125"/>
      <c r="D43" s="48"/>
      <c r="E43" s="38"/>
      <c r="F43" s="104" t="s">
        <v>89</v>
      </c>
      <c r="G43" s="64"/>
      <c r="H43" s="64"/>
    </row>
    <row r="44" spans="1:8" x14ac:dyDescent="0.35">
      <c r="A44" s="64"/>
      <c r="B44" s="156"/>
      <c r="C44" s="125"/>
      <c r="D44" s="48" t="s">
        <v>32</v>
      </c>
      <c r="E44" s="38">
        <v>14</v>
      </c>
      <c r="F44" s="104" t="s">
        <v>90</v>
      </c>
      <c r="G44" s="64"/>
      <c r="H44" s="64"/>
    </row>
    <row r="45" spans="1:8" x14ac:dyDescent="0.35">
      <c r="A45" s="64"/>
      <c r="B45" s="156"/>
      <c r="C45" s="125"/>
      <c r="D45" s="48"/>
      <c r="E45" s="38"/>
      <c r="F45" s="104" t="s">
        <v>91</v>
      </c>
      <c r="G45" s="64"/>
      <c r="H45" s="64"/>
    </row>
    <row r="46" spans="1:8" x14ac:dyDescent="0.35">
      <c r="A46" s="64"/>
      <c r="B46" s="156"/>
      <c r="C46" s="125"/>
      <c r="D46" s="48" t="s">
        <v>32</v>
      </c>
      <c r="E46" s="38">
        <v>15</v>
      </c>
      <c r="F46" s="108" t="s">
        <v>19</v>
      </c>
      <c r="G46" s="64"/>
      <c r="H46" s="64"/>
    </row>
    <row r="47" spans="1:8" x14ac:dyDescent="0.35">
      <c r="A47" s="64"/>
      <c r="B47" s="158"/>
      <c r="C47" s="99"/>
      <c r="D47" s="59"/>
      <c r="E47" s="39"/>
      <c r="F47" s="109" t="s">
        <v>20</v>
      </c>
      <c r="G47" s="64"/>
      <c r="H47" s="64"/>
    </row>
    <row r="48" spans="1:8" x14ac:dyDescent="0.35">
      <c r="A48" s="64"/>
      <c r="B48" s="159" t="s">
        <v>21</v>
      </c>
      <c r="C48" s="100" t="s">
        <v>267</v>
      </c>
      <c r="D48" s="51" t="s">
        <v>34</v>
      </c>
      <c r="E48" s="42" t="s">
        <v>22</v>
      </c>
      <c r="F48" s="110" t="s">
        <v>271</v>
      </c>
      <c r="G48" s="64"/>
      <c r="H48" s="64"/>
    </row>
    <row r="49" spans="1:8" x14ac:dyDescent="0.35">
      <c r="A49" s="64"/>
      <c r="B49" s="159" t="s">
        <v>24</v>
      </c>
      <c r="C49" s="100" t="s">
        <v>268</v>
      </c>
      <c r="D49" s="51" t="s">
        <v>33</v>
      </c>
      <c r="E49" s="42" t="s">
        <v>25</v>
      </c>
      <c r="F49" s="110" t="s">
        <v>272</v>
      </c>
      <c r="G49" s="64"/>
      <c r="H49" s="64"/>
    </row>
    <row r="50" spans="1:8" x14ac:dyDescent="0.35">
      <c r="A50" s="64"/>
      <c r="B50" s="159" t="s">
        <v>30</v>
      </c>
      <c r="C50" s="100" t="s">
        <v>269</v>
      </c>
      <c r="D50" s="51" t="s">
        <v>34</v>
      </c>
      <c r="E50" s="42" t="s">
        <v>27</v>
      </c>
      <c r="F50" s="110" t="s">
        <v>273</v>
      </c>
      <c r="G50" s="64"/>
      <c r="H50" s="64"/>
    </row>
    <row r="51" spans="1:8" x14ac:dyDescent="0.35">
      <c r="A51" s="64"/>
      <c r="B51" s="159" t="s">
        <v>31</v>
      </c>
      <c r="C51" s="100" t="s">
        <v>270</v>
      </c>
      <c r="D51" s="51" t="s">
        <v>33</v>
      </c>
      <c r="E51" s="42" t="s">
        <v>27</v>
      </c>
      <c r="F51" s="110" t="s">
        <v>274</v>
      </c>
      <c r="G51" s="64"/>
      <c r="H51" s="64"/>
    </row>
    <row r="52" spans="1:8" x14ac:dyDescent="0.35">
      <c r="A52" s="64"/>
      <c r="B52" s="159" t="s">
        <v>182</v>
      </c>
      <c r="C52" s="110" t="s">
        <v>459</v>
      </c>
      <c r="D52" s="51" t="s">
        <v>32</v>
      </c>
      <c r="E52" s="42" t="s">
        <v>27</v>
      </c>
      <c r="F52" s="110" t="s">
        <v>459</v>
      </c>
      <c r="G52" s="64"/>
      <c r="H52" s="64"/>
    </row>
    <row r="53" spans="1:8" x14ac:dyDescent="0.35">
      <c r="A53" s="64"/>
      <c r="B53" s="159" t="s">
        <v>188</v>
      </c>
      <c r="C53" s="110" t="s">
        <v>460</v>
      </c>
      <c r="D53" s="51" t="s">
        <v>32</v>
      </c>
      <c r="E53" s="42" t="s">
        <v>27</v>
      </c>
      <c r="F53" s="110" t="s">
        <v>460</v>
      </c>
      <c r="G53" s="64"/>
      <c r="H53" s="64"/>
    </row>
    <row r="54" spans="1:8" x14ac:dyDescent="0.35">
      <c r="A54" s="64"/>
      <c r="B54" s="91" t="s">
        <v>37</v>
      </c>
      <c r="C54" s="101" t="s">
        <v>39</v>
      </c>
      <c r="D54" s="51" t="s">
        <v>34</v>
      </c>
      <c r="E54" s="42" t="s">
        <v>38</v>
      </c>
      <c r="F54" s="111" t="s">
        <v>49</v>
      </c>
      <c r="G54" s="64"/>
      <c r="H54" s="64"/>
    </row>
    <row r="55" spans="1:8" x14ac:dyDescent="0.35">
      <c r="A55" s="64"/>
      <c r="B55" s="91" t="s">
        <v>40</v>
      </c>
      <c r="C55" s="101" t="s">
        <v>42</v>
      </c>
      <c r="D55" s="51" t="s">
        <v>34</v>
      </c>
      <c r="E55" s="42" t="s">
        <v>41</v>
      </c>
      <c r="F55" s="111" t="s">
        <v>42</v>
      </c>
      <c r="G55" s="64"/>
      <c r="H55" s="64"/>
    </row>
    <row r="56" spans="1:8" x14ac:dyDescent="0.35">
      <c r="A56" s="64"/>
      <c r="B56" s="91" t="s">
        <v>43</v>
      </c>
      <c r="C56" s="101" t="s">
        <v>44</v>
      </c>
      <c r="D56" s="51" t="s">
        <v>34</v>
      </c>
      <c r="E56" s="42" t="s">
        <v>22</v>
      </c>
      <c r="F56" s="111" t="s">
        <v>47</v>
      </c>
      <c r="G56" s="64"/>
      <c r="H56" s="64"/>
    </row>
    <row r="57" spans="1:8" x14ac:dyDescent="0.35">
      <c r="A57" s="64"/>
      <c r="B57" s="91" t="s">
        <v>51</v>
      </c>
      <c r="C57" s="101" t="s">
        <v>45</v>
      </c>
      <c r="D57" s="51" t="s">
        <v>34</v>
      </c>
      <c r="E57" s="42" t="s">
        <v>22</v>
      </c>
      <c r="F57" s="111" t="s">
        <v>48</v>
      </c>
      <c r="G57" s="64"/>
      <c r="H57" s="64"/>
    </row>
    <row r="58" spans="1:8" x14ac:dyDescent="0.35">
      <c r="A58" s="64"/>
      <c r="B58" s="91" t="s">
        <v>50</v>
      </c>
      <c r="C58" s="101" t="s">
        <v>46</v>
      </c>
      <c r="D58" s="51" t="s">
        <v>33</v>
      </c>
      <c r="E58" s="42" t="s">
        <v>41</v>
      </c>
      <c r="F58" s="111" t="s">
        <v>46</v>
      </c>
      <c r="G58" s="64"/>
      <c r="H58" s="64"/>
    </row>
    <row r="59" spans="1:8" x14ac:dyDescent="0.35">
      <c r="A59" s="64"/>
      <c r="B59" s="89" t="s">
        <v>77</v>
      </c>
      <c r="C59" s="102" t="s">
        <v>470</v>
      </c>
      <c r="D59" s="46" t="s">
        <v>33</v>
      </c>
      <c r="E59" s="40">
        <v>15</v>
      </c>
      <c r="F59" s="112" t="s">
        <v>78</v>
      </c>
      <c r="G59" s="64"/>
      <c r="H59" s="64"/>
    </row>
    <row r="60" spans="1:8" x14ac:dyDescent="0.35">
      <c r="A60" s="64"/>
      <c r="B60" s="90"/>
      <c r="C60" s="103"/>
      <c r="D60" s="59"/>
      <c r="E60" s="39"/>
      <c r="F60" s="113" t="s">
        <v>79</v>
      </c>
      <c r="G60" s="64"/>
      <c r="H60" s="64"/>
    </row>
    <row r="61" spans="1:8" x14ac:dyDescent="0.35">
      <c r="A61" s="64"/>
      <c r="B61" s="159" t="s">
        <v>56</v>
      </c>
      <c r="C61" s="101" t="s">
        <v>92</v>
      </c>
      <c r="D61" s="51" t="s">
        <v>32</v>
      </c>
      <c r="E61" s="42" t="s">
        <v>27</v>
      </c>
      <c r="F61" s="111" t="s">
        <v>430</v>
      </c>
      <c r="G61" s="64"/>
      <c r="H61" s="64"/>
    </row>
    <row r="62" spans="1:8" x14ac:dyDescent="0.35">
      <c r="A62" s="64"/>
      <c r="B62" s="159" t="s">
        <v>57</v>
      </c>
      <c r="C62" s="101" t="s">
        <v>93</v>
      </c>
      <c r="D62" s="51" t="s">
        <v>32</v>
      </c>
      <c r="E62" s="42" t="s">
        <v>27</v>
      </c>
      <c r="F62" s="111" t="s">
        <v>431</v>
      </c>
      <c r="G62" s="64"/>
      <c r="H62" s="64"/>
    </row>
    <row r="63" spans="1:8" x14ac:dyDescent="0.35">
      <c r="A63" s="64"/>
      <c r="B63" s="159" t="s">
        <v>58</v>
      </c>
      <c r="C63" s="101" t="s">
        <v>408</v>
      </c>
      <c r="D63" s="51" t="s">
        <v>32</v>
      </c>
      <c r="E63" s="42" t="s">
        <v>27</v>
      </c>
      <c r="F63" s="111" t="s">
        <v>432</v>
      </c>
      <c r="G63" s="64"/>
      <c r="H63" s="64"/>
    </row>
    <row r="64" spans="1:8" x14ac:dyDescent="0.35">
      <c r="A64" s="64"/>
      <c r="B64" s="159" t="s">
        <v>59</v>
      </c>
      <c r="C64" s="101" t="s">
        <v>409</v>
      </c>
      <c r="D64" s="51" t="s">
        <v>32</v>
      </c>
      <c r="E64" s="42" t="s">
        <v>27</v>
      </c>
      <c r="F64" s="111" t="s">
        <v>433</v>
      </c>
      <c r="G64" s="64"/>
      <c r="H64" s="64"/>
    </row>
    <row r="65" spans="1:8" x14ac:dyDescent="0.35">
      <c r="A65" s="64"/>
      <c r="B65" s="159" t="s">
        <v>60</v>
      </c>
      <c r="C65" s="101" t="s">
        <v>410</v>
      </c>
      <c r="D65" s="51" t="s">
        <v>32</v>
      </c>
      <c r="E65" s="42" t="s">
        <v>27</v>
      </c>
      <c r="F65" s="111" t="s">
        <v>435</v>
      </c>
      <c r="G65" s="64"/>
      <c r="H65" s="64"/>
    </row>
    <row r="66" spans="1:8" x14ac:dyDescent="0.35">
      <c r="A66" s="64"/>
      <c r="B66" s="159" t="s">
        <v>65</v>
      </c>
      <c r="C66" s="101" t="s">
        <v>411</v>
      </c>
      <c r="D66" s="51" t="s">
        <v>32</v>
      </c>
      <c r="E66" s="42" t="s">
        <v>27</v>
      </c>
      <c r="F66" s="111" t="s">
        <v>434</v>
      </c>
      <c r="G66" s="64"/>
      <c r="H66" s="64"/>
    </row>
    <row r="67" spans="1:8" x14ac:dyDescent="0.35">
      <c r="A67" s="64"/>
      <c r="B67" s="159" t="s">
        <v>66</v>
      </c>
      <c r="C67" s="101" t="s">
        <v>412</v>
      </c>
      <c r="D67" s="51" t="s">
        <v>32</v>
      </c>
      <c r="E67" s="42" t="s">
        <v>27</v>
      </c>
      <c r="F67" s="111" t="s">
        <v>436</v>
      </c>
      <c r="G67" s="64"/>
      <c r="H67" s="64"/>
    </row>
    <row r="68" spans="1:8" x14ac:dyDescent="0.35">
      <c r="A68" s="64"/>
      <c r="B68" s="159" t="s">
        <v>67</v>
      </c>
      <c r="C68" s="101" t="s">
        <v>413</v>
      </c>
      <c r="D68" s="51" t="s">
        <v>32</v>
      </c>
      <c r="E68" s="42" t="s">
        <v>27</v>
      </c>
      <c r="F68" s="111" t="s">
        <v>437</v>
      </c>
      <c r="G68" s="64"/>
      <c r="H68" s="64"/>
    </row>
    <row r="69" spans="1:8" x14ac:dyDescent="0.35">
      <c r="A69" s="64"/>
      <c r="B69" s="159" t="s">
        <v>61</v>
      </c>
      <c r="C69" s="101" t="s">
        <v>407</v>
      </c>
      <c r="D69" s="51" t="s">
        <v>32</v>
      </c>
      <c r="E69" s="42" t="s">
        <v>27</v>
      </c>
      <c r="F69" s="111" t="s">
        <v>438</v>
      </c>
      <c r="G69" s="64"/>
      <c r="H69" s="64"/>
    </row>
    <row r="70" spans="1:8" x14ac:dyDescent="0.35">
      <c r="A70" s="64"/>
      <c r="B70" s="159" t="s">
        <v>62</v>
      </c>
      <c r="C70" s="101" t="s">
        <v>414</v>
      </c>
      <c r="D70" s="51" t="s">
        <v>32</v>
      </c>
      <c r="E70" s="42" t="s">
        <v>27</v>
      </c>
      <c r="F70" s="111" t="s">
        <v>439</v>
      </c>
      <c r="G70" s="64"/>
      <c r="H70" s="64"/>
    </row>
    <row r="71" spans="1:8" x14ac:dyDescent="0.35">
      <c r="A71" s="64"/>
      <c r="B71" s="159" t="s">
        <v>63</v>
      </c>
      <c r="C71" s="101" t="s">
        <v>416</v>
      </c>
      <c r="D71" s="51" t="s">
        <v>32</v>
      </c>
      <c r="E71" s="42" t="s">
        <v>27</v>
      </c>
      <c r="F71" s="111" t="s">
        <v>440</v>
      </c>
      <c r="G71" s="64"/>
      <c r="H71" s="64"/>
    </row>
    <row r="72" spans="1:8" x14ac:dyDescent="0.35">
      <c r="A72" s="64"/>
      <c r="B72" s="159" t="s">
        <v>64</v>
      </c>
      <c r="C72" s="101" t="s">
        <v>415</v>
      </c>
      <c r="D72" s="51" t="s">
        <v>32</v>
      </c>
      <c r="E72" s="42" t="s">
        <v>27</v>
      </c>
      <c r="F72" s="111" t="s">
        <v>441</v>
      </c>
      <c r="G72" s="64"/>
      <c r="H72" s="64"/>
    </row>
    <row r="73" spans="1:8" x14ac:dyDescent="0.35">
      <c r="A73" s="64"/>
      <c r="B73" s="157" t="s">
        <v>417</v>
      </c>
      <c r="C73" s="102" t="s">
        <v>418</v>
      </c>
      <c r="D73" s="48" t="s">
        <v>32</v>
      </c>
      <c r="E73" s="40" t="s">
        <v>186</v>
      </c>
      <c r="F73" s="115" t="s">
        <v>425</v>
      </c>
      <c r="G73" s="64"/>
      <c r="H73" s="64"/>
    </row>
    <row r="74" spans="1:8" x14ac:dyDescent="0.35">
      <c r="A74" s="64"/>
      <c r="B74" s="156"/>
      <c r="C74" s="97"/>
      <c r="D74" s="48"/>
      <c r="E74" s="38"/>
      <c r="F74" s="114" t="s">
        <v>442</v>
      </c>
      <c r="G74" s="64"/>
      <c r="H74" s="64"/>
    </row>
    <row r="75" spans="1:8" x14ac:dyDescent="0.35">
      <c r="A75" s="64"/>
      <c r="B75" s="156"/>
      <c r="C75" s="97"/>
      <c r="D75" s="48"/>
      <c r="E75" s="38" t="s">
        <v>398</v>
      </c>
      <c r="F75" s="114" t="s">
        <v>426</v>
      </c>
      <c r="G75" s="64"/>
      <c r="H75" s="64"/>
    </row>
    <row r="76" spans="1:8" x14ac:dyDescent="0.35">
      <c r="A76" s="64"/>
      <c r="B76" s="160"/>
      <c r="C76" s="97"/>
      <c r="D76" s="48"/>
      <c r="E76" s="39"/>
      <c r="F76" s="108" t="s">
        <v>427</v>
      </c>
      <c r="G76" s="64"/>
      <c r="H76" s="64"/>
    </row>
    <row r="77" spans="1:8" x14ac:dyDescent="0.35">
      <c r="A77" s="64"/>
      <c r="B77" s="161" t="s">
        <v>419</v>
      </c>
      <c r="C77" s="102" t="s">
        <v>423</v>
      </c>
      <c r="D77" s="48" t="s">
        <v>34</v>
      </c>
      <c r="E77" s="40" t="s">
        <v>22</v>
      </c>
      <c r="F77" s="115" t="s">
        <v>428</v>
      </c>
      <c r="G77" s="64"/>
      <c r="H77" s="64"/>
    </row>
    <row r="78" spans="1:8" x14ac:dyDescent="0.35">
      <c r="A78" s="64"/>
      <c r="B78" s="161" t="s">
        <v>421</v>
      </c>
      <c r="C78" s="102" t="s">
        <v>420</v>
      </c>
      <c r="D78" s="48" t="s">
        <v>33</v>
      </c>
      <c r="E78" s="40" t="s">
        <v>27</v>
      </c>
      <c r="F78" s="115" t="s">
        <v>443</v>
      </c>
      <c r="G78" s="64"/>
      <c r="H78" s="64"/>
    </row>
    <row r="79" spans="1:8" x14ac:dyDescent="0.35">
      <c r="A79" s="64"/>
      <c r="B79" s="161" t="s">
        <v>424</v>
      </c>
      <c r="C79" s="102" t="s">
        <v>422</v>
      </c>
      <c r="D79" s="48" t="s">
        <v>33</v>
      </c>
      <c r="E79" s="40" t="s">
        <v>27</v>
      </c>
      <c r="F79" s="115" t="s">
        <v>429</v>
      </c>
      <c r="G79" s="64"/>
      <c r="H79" s="64"/>
    </row>
    <row r="80" spans="1:8" x14ac:dyDescent="0.35">
      <c r="A80" s="64"/>
      <c r="B80" s="92" t="s">
        <v>362</v>
      </c>
      <c r="C80" s="102" t="s">
        <v>363</v>
      </c>
      <c r="D80" s="48" t="s">
        <v>34</v>
      </c>
      <c r="E80" s="40" t="s">
        <v>27</v>
      </c>
      <c r="F80" s="115"/>
      <c r="G80" s="64"/>
      <c r="H80" s="64"/>
    </row>
    <row r="81" spans="1:8" x14ac:dyDescent="0.35">
      <c r="A81" s="64"/>
      <c r="B81" s="92" t="s">
        <v>368</v>
      </c>
      <c r="C81" s="102" t="s">
        <v>373</v>
      </c>
      <c r="D81" s="46" t="s">
        <v>34</v>
      </c>
      <c r="E81" s="40" t="s">
        <v>27</v>
      </c>
      <c r="F81" s="111"/>
      <c r="G81" s="64"/>
      <c r="H81" s="64"/>
    </row>
    <row r="82" spans="1:8" x14ac:dyDescent="0.35">
      <c r="A82" s="64"/>
      <c r="B82" s="92" t="s">
        <v>369</v>
      </c>
      <c r="C82" s="102" t="s">
        <v>364</v>
      </c>
      <c r="D82" s="46" t="s">
        <v>34</v>
      </c>
      <c r="E82" s="40" t="s">
        <v>22</v>
      </c>
      <c r="F82" s="115"/>
      <c r="G82" s="64"/>
      <c r="H82" s="64"/>
    </row>
    <row r="83" spans="1:8" x14ac:dyDescent="0.35">
      <c r="A83" s="64"/>
      <c r="B83" s="92" t="s">
        <v>370</v>
      </c>
      <c r="C83" s="102" t="s">
        <v>365</v>
      </c>
      <c r="D83" s="46" t="s">
        <v>34</v>
      </c>
      <c r="E83" s="40" t="s">
        <v>22</v>
      </c>
      <c r="F83" s="115"/>
      <c r="G83" s="64"/>
      <c r="H83" s="64"/>
    </row>
    <row r="84" spans="1:8" x14ac:dyDescent="0.35">
      <c r="A84" s="64"/>
      <c r="B84" s="92" t="s">
        <v>377</v>
      </c>
      <c r="C84" s="102" t="s">
        <v>366</v>
      </c>
      <c r="D84" s="46" t="s">
        <v>33</v>
      </c>
      <c r="E84" s="40" t="s">
        <v>27</v>
      </c>
      <c r="F84" s="115"/>
      <c r="G84" s="64"/>
      <c r="H84" s="64"/>
    </row>
    <row r="85" spans="1:8" x14ac:dyDescent="0.35">
      <c r="A85" s="64"/>
      <c r="B85" s="92" t="s">
        <v>378</v>
      </c>
      <c r="C85" s="102" t="s">
        <v>367</v>
      </c>
      <c r="D85" s="46" t="s">
        <v>33</v>
      </c>
      <c r="E85" s="40" t="s">
        <v>197</v>
      </c>
      <c r="F85" s="115"/>
      <c r="G85" s="64"/>
      <c r="H85" s="64"/>
    </row>
    <row r="86" spans="1:8" x14ac:dyDescent="0.35">
      <c r="A86" s="64"/>
      <c r="B86" s="92" t="s">
        <v>379</v>
      </c>
      <c r="C86" s="102" t="s">
        <v>371</v>
      </c>
      <c r="D86" s="51" t="s">
        <v>34</v>
      </c>
      <c r="E86" s="40" t="s">
        <v>27</v>
      </c>
      <c r="F86" s="115"/>
      <c r="G86" s="64"/>
      <c r="H86" s="64"/>
    </row>
    <row r="87" spans="1:8" x14ac:dyDescent="0.35">
      <c r="A87" s="64"/>
      <c r="B87" s="92" t="s">
        <v>380</v>
      </c>
      <c r="C87" s="102" t="s">
        <v>372</v>
      </c>
      <c r="D87" s="48" t="s">
        <v>34</v>
      </c>
      <c r="E87" s="40" t="s">
        <v>27</v>
      </c>
      <c r="F87" s="115"/>
      <c r="G87" s="64"/>
      <c r="H87" s="64"/>
    </row>
    <row r="88" spans="1:8" x14ac:dyDescent="0.35">
      <c r="A88" s="64"/>
      <c r="B88" s="92" t="s">
        <v>381</v>
      </c>
      <c r="C88" s="102" t="s">
        <v>374</v>
      </c>
      <c r="D88" s="51" t="s">
        <v>34</v>
      </c>
      <c r="E88" s="40" t="s">
        <v>22</v>
      </c>
      <c r="F88" s="115"/>
      <c r="G88" s="64"/>
      <c r="H88" s="64"/>
    </row>
    <row r="89" spans="1:8" x14ac:dyDescent="0.35">
      <c r="A89" s="64"/>
      <c r="B89" s="92" t="s">
        <v>382</v>
      </c>
      <c r="C89" s="102" t="s">
        <v>375</v>
      </c>
      <c r="D89" s="51" t="s">
        <v>34</v>
      </c>
      <c r="E89" s="40" t="s">
        <v>22</v>
      </c>
      <c r="F89" s="115"/>
      <c r="G89" s="64"/>
      <c r="H89" s="64"/>
    </row>
    <row r="90" spans="1:8" x14ac:dyDescent="0.35">
      <c r="A90" s="64"/>
      <c r="B90" s="91" t="s">
        <v>383</v>
      </c>
      <c r="C90" s="101" t="s">
        <v>376</v>
      </c>
      <c r="D90" s="51" t="s">
        <v>33</v>
      </c>
      <c r="E90" s="42" t="s">
        <v>27</v>
      </c>
      <c r="F90" s="111"/>
      <c r="G90" s="64"/>
      <c r="H90" s="64"/>
    </row>
    <row r="91" spans="1:8" x14ac:dyDescent="0.35">
      <c r="A91" s="64"/>
      <c r="B91" s="93" t="s">
        <v>384</v>
      </c>
      <c r="C91" s="102" t="s">
        <v>385</v>
      </c>
      <c r="D91" s="48" t="s">
        <v>33</v>
      </c>
      <c r="E91" s="140" t="s">
        <v>197</v>
      </c>
      <c r="F91" s="112" t="s">
        <v>386</v>
      </c>
      <c r="G91" s="64"/>
      <c r="H91" s="64"/>
    </row>
    <row r="92" spans="1:8" x14ac:dyDescent="0.35">
      <c r="A92" s="64"/>
      <c r="B92" s="90"/>
      <c r="C92" s="103"/>
      <c r="D92" s="48"/>
      <c r="E92" s="39"/>
      <c r="F92" s="113" t="s">
        <v>387</v>
      </c>
      <c r="G92" s="64"/>
      <c r="H92" s="64"/>
    </row>
    <row r="93" spans="1:8" x14ac:dyDescent="0.35">
      <c r="A93" s="64"/>
      <c r="B93" s="160" t="s">
        <v>465</v>
      </c>
      <c r="C93" s="97" t="s">
        <v>464</v>
      </c>
      <c r="D93" s="46" t="s">
        <v>32</v>
      </c>
      <c r="E93" s="96" t="s">
        <v>466</v>
      </c>
      <c r="F93" s="114" t="s">
        <v>467</v>
      </c>
      <c r="G93" s="64"/>
      <c r="H93" s="64"/>
    </row>
    <row r="94" spans="1:8" x14ac:dyDescent="0.35">
      <c r="A94" s="64"/>
      <c r="B94" s="160"/>
      <c r="C94" s="97"/>
      <c r="D94" s="48"/>
      <c r="E94" s="96"/>
      <c r="F94" s="114" t="s">
        <v>468</v>
      </c>
      <c r="G94" s="64"/>
      <c r="H94" s="64"/>
    </row>
    <row r="95" spans="1:8" x14ac:dyDescent="0.35">
      <c r="A95" s="64"/>
      <c r="B95" s="158"/>
      <c r="C95" s="97"/>
      <c r="D95" s="48"/>
      <c r="E95" s="39"/>
      <c r="F95" s="114" t="s">
        <v>469</v>
      </c>
      <c r="G95" s="64"/>
      <c r="H95" s="64"/>
    </row>
    <row r="96" spans="1:8" x14ac:dyDescent="0.35">
      <c r="A96" s="64"/>
      <c r="B96" s="160" t="s">
        <v>473</v>
      </c>
      <c r="C96" s="102" t="s">
        <v>474</v>
      </c>
      <c r="D96" s="46" t="s">
        <v>32</v>
      </c>
      <c r="E96" s="96" t="s">
        <v>41</v>
      </c>
      <c r="F96" s="112" t="s">
        <v>475</v>
      </c>
      <c r="G96" s="64"/>
      <c r="H96" s="64"/>
    </row>
    <row r="97" spans="1:8" x14ac:dyDescent="0.35">
      <c r="A97" s="64"/>
      <c r="B97" s="160"/>
      <c r="C97" s="97"/>
      <c r="D97" s="48"/>
      <c r="E97" s="96" t="s">
        <v>406</v>
      </c>
      <c r="F97" s="114" t="s">
        <v>471</v>
      </c>
      <c r="G97" s="64"/>
      <c r="H97" s="64"/>
    </row>
    <row r="98" spans="1:8" x14ac:dyDescent="0.35">
      <c r="A98" s="64"/>
      <c r="B98" s="158"/>
      <c r="C98" s="103"/>
      <c r="D98" s="48"/>
      <c r="E98" s="39"/>
      <c r="F98" s="113" t="s">
        <v>472</v>
      </c>
      <c r="G98" s="64"/>
      <c r="H98" s="64"/>
    </row>
    <row r="99" spans="1:8" x14ac:dyDescent="0.35">
      <c r="A99" s="64"/>
      <c r="B99" s="92" t="s">
        <v>275</v>
      </c>
      <c r="C99" s="102" t="s">
        <v>276</v>
      </c>
      <c r="D99" s="46" t="s">
        <v>32</v>
      </c>
      <c r="E99" s="40" t="s">
        <v>186</v>
      </c>
      <c r="F99" s="112" t="s">
        <v>293</v>
      </c>
      <c r="G99" s="64"/>
      <c r="H99" s="64"/>
    </row>
    <row r="100" spans="1:8" x14ac:dyDescent="0.35">
      <c r="A100" s="64"/>
      <c r="B100" s="87"/>
      <c r="C100" s="97"/>
      <c r="D100" s="48"/>
      <c r="E100" s="38"/>
      <c r="F100" s="108" t="s">
        <v>294</v>
      </c>
      <c r="G100" s="64"/>
      <c r="H100" s="64"/>
    </row>
    <row r="101" spans="1:8" x14ac:dyDescent="0.35">
      <c r="A101" s="64"/>
      <c r="B101" s="87"/>
      <c r="C101" s="97"/>
      <c r="D101" s="48" t="s">
        <v>32</v>
      </c>
      <c r="E101" s="38" t="s">
        <v>295</v>
      </c>
      <c r="F101" s="114" t="s">
        <v>296</v>
      </c>
      <c r="G101" s="64"/>
      <c r="H101" s="64"/>
    </row>
    <row r="102" spans="1:8" x14ac:dyDescent="0.35">
      <c r="A102" s="64"/>
      <c r="B102" s="87"/>
      <c r="C102" s="97"/>
      <c r="D102" s="48"/>
      <c r="E102" s="38"/>
      <c r="F102" s="114" t="s">
        <v>297</v>
      </c>
      <c r="G102" s="64"/>
      <c r="H102" s="64"/>
    </row>
    <row r="103" spans="1:8" x14ac:dyDescent="0.35">
      <c r="A103" s="64"/>
      <c r="B103" s="93"/>
      <c r="C103" s="97"/>
      <c r="D103" s="48"/>
      <c r="E103" s="38"/>
      <c r="F103" s="114" t="s">
        <v>298</v>
      </c>
      <c r="G103" s="64"/>
      <c r="H103" s="64"/>
    </row>
    <row r="104" spans="1:8" x14ac:dyDescent="0.35">
      <c r="A104" s="64"/>
      <c r="B104" s="87"/>
      <c r="C104" s="97"/>
      <c r="D104" s="48"/>
      <c r="E104" s="96"/>
      <c r="F104" s="108" t="s">
        <v>299</v>
      </c>
      <c r="G104" s="64"/>
      <c r="H104" s="64"/>
    </row>
    <row r="105" spans="1:8" x14ac:dyDescent="0.35">
      <c r="A105" s="64"/>
      <c r="B105" s="87"/>
      <c r="C105" s="97"/>
      <c r="D105" s="48" t="s">
        <v>32</v>
      </c>
      <c r="E105" s="38" t="s">
        <v>224</v>
      </c>
      <c r="F105" s="114" t="s">
        <v>303</v>
      </c>
      <c r="G105" s="64"/>
      <c r="H105" s="64"/>
    </row>
    <row r="106" spans="1:8" x14ac:dyDescent="0.35">
      <c r="A106" s="64"/>
      <c r="B106" s="87"/>
      <c r="C106" s="97"/>
      <c r="D106" s="48"/>
      <c r="E106" s="38"/>
      <c r="F106" s="114" t="s">
        <v>304</v>
      </c>
      <c r="G106" s="64"/>
      <c r="H106" s="64"/>
    </row>
    <row r="107" spans="1:8" x14ac:dyDescent="0.35">
      <c r="A107" s="64"/>
      <c r="B107" s="87"/>
      <c r="C107" s="97"/>
      <c r="D107" s="48" t="s">
        <v>32</v>
      </c>
      <c r="E107" s="38" t="s">
        <v>300</v>
      </c>
      <c r="F107" s="114" t="s">
        <v>301</v>
      </c>
      <c r="G107" s="64"/>
      <c r="H107" s="64"/>
    </row>
    <row r="108" spans="1:8" x14ac:dyDescent="0.35">
      <c r="A108" s="64"/>
      <c r="B108" s="93"/>
      <c r="C108" s="97"/>
      <c r="D108" s="59"/>
      <c r="E108" s="38"/>
      <c r="F108" s="108" t="s">
        <v>302</v>
      </c>
      <c r="G108" s="64"/>
      <c r="H108" s="64"/>
    </row>
    <row r="109" spans="1:8" x14ac:dyDescent="0.35">
      <c r="A109" s="64"/>
      <c r="B109" s="89" t="s">
        <v>284</v>
      </c>
      <c r="C109" s="102" t="s">
        <v>277</v>
      </c>
      <c r="D109" s="46" t="s">
        <v>32</v>
      </c>
      <c r="E109" s="40" t="s">
        <v>80</v>
      </c>
      <c r="F109" s="107" t="s">
        <v>81</v>
      </c>
      <c r="G109" s="64"/>
      <c r="H109" s="64"/>
    </row>
    <row r="110" spans="1:8" x14ac:dyDescent="0.35">
      <c r="A110" s="64"/>
      <c r="B110" s="87"/>
      <c r="C110" s="97"/>
      <c r="D110" s="48"/>
      <c r="E110" s="38"/>
      <c r="F110" s="104" t="s">
        <v>82</v>
      </c>
      <c r="G110" s="64"/>
      <c r="H110" s="64"/>
    </row>
    <row r="111" spans="1:8" x14ac:dyDescent="0.35">
      <c r="A111" s="64"/>
      <c r="B111" s="93"/>
      <c r="C111" s="97"/>
      <c r="D111" s="48"/>
      <c r="E111" s="38"/>
      <c r="F111" s="104" t="s">
        <v>83</v>
      </c>
      <c r="G111" s="64"/>
      <c r="H111" s="64"/>
    </row>
    <row r="112" spans="1:8" x14ac:dyDescent="0.35">
      <c r="A112" s="64"/>
      <c r="B112" s="87"/>
      <c r="C112" s="97"/>
      <c r="D112" s="48"/>
      <c r="E112" s="38"/>
      <c r="F112" s="104" t="s">
        <v>84</v>
      </c>
      <c r="G112" s="64"/>
      <c r="H112" s="64"/>
    </row>
    <row r="113" spans="1:8" x14ac:dyDescent="0.35">
      <c r="A113" s="64"/>
      <c r="B113" s="87"/>
      <c r="C113" s="97"/>
      <c r="D113" s="48"/>
      <c r="E113" s="38"/>
      <c r="F113" s="104" t="s">
        <v>85</v>
      </c>
      <c r="G113" s="64"/>
      <c r="H113" s="64"/>
    </row>
    <row r="114" spans="1:8" x14ac:dyDescent="0.35">
      <c r="A114" s="64"/>
      <c r="B114" s="93"/>
      <c r="C114" s="97"/>
      <c r="D114" s="48"/>
      <c r="E114" s="38"/>
      <c r="F114" s="104" t="s">
        <v>86</v>
      </c>
      <c r="G114" s="64"/>
      <c r="H114" s="64"/>
    </row>
    <row r="115" spans="1:8" x14ac:dyDescent="0.35">
      <c r="A115" s="64"/>
      <c r="B115" s="87"/>
      <c r="C115" s="97"/>
      <c r="D115" s="48"/>
      <c r="E115" s="38"/>
      <c r="F115" s="104" t="s">
        <v>87</v>
      </c>
      <c r="G115" s="64"/>
      <c r="H115" s="64"/>
    </row>
    <row r="116" spans="1:8" x14ac:dyDescent="0.35">
      <c r="A116" s="64"/>
      <c r="B116" s="87"/>
      <c r="C116" s="97"/>
      <c r="D116" s="48"/>
      <c r="E116" s="38"/>
      <c r="F116" s="104" t="s">
        <v>88</v>
      </c>
      <c r="G116" s="64"/>
      <c r="H116" s="64"/>
    </row>
    <row r="117" spans="1:8" x14ac:dyDescent="0.35">
      <c r="A117" s="64"/>
      <c r="B117" s="87"/>
      <c r="C117" s="97"/>
      <c r="D117" s="48"/>
      <c r="E117" s="38"/>
      <c r="F117" s="104" t="s">
        <v>477</v>
      </c>
      <c r="G117" s="64"/>
      <c r="H117" s="64"/>
    </row>
    <row r="118" spans="1:8" x14ac:dyDescent="0.35">
      <c r="A118" s="64"/>
      <c r="B118" s="87"/>
      <c r="C118" s="97"/>
      <c r="D118" s="48"/>
      <c r="E118" s="38"/>
      <c r="F118" s="104" t="s">
        <v>476</v>
      </c>
      <c r="G118" s="64"/>
      <c r="H118" s="64"/>
    </row>
    <row r="119" spans="1:8" x14ac:dyDescent="0.35">
      <c r="A119" s="64"/>
      <c r="B119" s="87"/>
      <c r="C119" s="97"/>
      <c r="D119" s="48" t="s">
        <v>32</v>
      </c>
      <c r="E119" s="38" t="s">
        <v>287</v>
      </c>
      <c r="F119" s="104" t="s">
        <v>288</v>
      </c>
      <c r="G119" s="64"/>
      <c r="H119" s="64"/>
    </row>
    <row r="120" spans="1:8" x14ac:dyDescent="0.35">
      <c r="A120" s="64"/>
      <c r="B120" s="87"/>
      <c r="C120" s="97"/>
      <c r="D120" s="48"/>
      <c r="E120" s="38"/>
      <c r="F120" s="104" t="s">
        <v>289</v>
      </c>
      <c r="G120" s="64"/>
      <c r="H120" s="64"/>
    </row>
    <row r="121" spans="1:8" x14ac:dyDescent="0.35">
      <c r="A121" s="64"/>
      <c r="B121" s="87"/>
      <c r="C121" s="97"/>
      <c r="D121" s="48"/>
      <c r="E121" s="38"/>
      <c r="F121" s="104" t="s">
        <v>290</v>
      </c>
      <c r="G121" s="64"/>
      <c r="H121" s="64"/>
    </row>
    <row r="122" spans="1:8" x14ac:dyDescent="0.35">
      <c r="A122" s="64"/>
      <c r="B122" s="87"/>
      <c r="C122" s="97"/>
      <c r="D122" s="48"/>
      <c r="E122" s="38"/>
      <c r="F122" s="104" t="s">
        <v>291</v>
      </c>
      <c r="G122" s="64"/>
      <c r="H122" s="64"/>
    </row>
    <row r="123" spans="1:8" ht="14.15" customHeight="1" x14ac:dyDescent="0.35">
      <c r="A123" s="64"/>
      <c r="B123" s="87"/>
      <c r="C123" s="97"/>
      <c r="D123" s="48"/>
      <c r="E123" s="38"/>
      <c r="F123" s="104" t="s">
        <v>292</v>
      </c>
      <c r="G123" s="64"/>
      <c r="H123" s="64"/>
    </row>
    <row r="124" spans="1:8" x14ac:dyDescent="0.35">
      <c r="A124" s="64"/>
      <c r="B124" s="87"/>
      <c r="C124" s="97"/>
      <c r="D124" s="48" t="s">
        <v>32</v>
      </c>
      <c r="E124" s="38">
        <v>15</v>
      </c>
      <c r="F124" s="108" t="s">
        <v>285</v>
      </c>
      <c r="G124" s="64"/>
      <c r="H124" s="64"/>
    </row>
    <row r="125" spans="1:8" x14ac:dyDescent="0.35">
      <c r="A125" s="64"/>
      <c r="B125" s="93"/>
      <c r="C125" s="97"/>
      <c r="D125" s="59"/>
      <c r="E125" s="39"/>
      <c r="F125" s="109" t="s">
        <v>286</v>
      </c>
      <c r="G125" s="64"/>
      <c r="H125" s="64"/>
    </row>
    <row r="126" spans="1:8" x14ac:dyDescent="0.35">
      <c r="A126" s="64"/>
      <c r="B126" s="89" t="s">
        <v>316</v>
      </c>
      <c r="C126" s="98" t="s">
        <v>312</v>
      </c>
      <c r="D126" s="48" t="s">
        <v>32</v>
      </c>
      <c r="E126" s="39" t="s">
        <v>27</v>
      </c>
      <c r="F126" s="109" t="s">
        <v>314</v>
      </c>
      <c r="G126" s="64"/>
      <c r="H126" s="64"/>
    </row>
    <row r="127" spans="1:8" x14ac:dyDescent="0.35">
      <c r="A127" s="64"/>
      <c r="B127" s="91" t="s">
        <v>317</v>
      </c>
      <c r="C127" s="98" t="s">
        <v>313</v>
      </c>
      <c r="D127" s="48" t="s">
        <v>32</v>
      </c>
      <c r="E127" s="39" t="s">
        <v>27</v>
      </c>
      <c r="F127" s="109" t="s">
        <v>315</v>
      </c>
      <c r="G127" s="64"/>
      <c r="H127" s="64"/>
    </row>
    <row r="128" spans="1:8" x14ac:dyDescent="0.35">
      <c r="A128" s="64"/>
      <c r="B128" s="91" t="s">
        <v>318</v>
      </c>
      <c r="C128" s="100" t="s">
        <v>305</v>
      </c>
      <c r="D128" s="51" t="s">
        <v>34</v>
      </c>
      <c r="E128" s="42" t="s">
        <v>22</v>
      </c>
      <c r="F128" s="110" t="s">
        <v>309</v>
      </c>
      <c r="G128" s="64"/>
      <c r="H128" s="64"/>
    </row>
    <row r="129" spans="1:8" x14ac:dyDescent="0.35">
      <c r="A129" s="64"/>
      <c r="B129" s="91" t="s">
        <v>319</v>
      </c>
      <c r="C129" s="100" t="s">
        <v>306</v>
      </c>
      <c r="D129" s="51" t="s">
        <v>33</v>
      </c>
      <c r="E129" s="42" t="s">
        <v>25</v>
      </c>
      <c r="F129" s="110" t="s">
        <v>310</v>
      </c>
      <c r="G129" s="64"/>
      <c r="H129" s="64"/>
    </row>
    <row r="130" spans="1:8" x14ac:dyDescent="0.35">
      <c r="A130" s="64"/>
      <c r="B130" s="91" t="s">
        <v>320</v>
      </c>
      <c r="C130" s="100" t="s">
        <v>308</v>
      </c>
      <c r="D130" s="51" t="s">
        <v>33</v>
      </c>
      <c r="E130" s="42" t="s">
        <v>27</v>
      </c>
      <c r="F130" s="110" t="s">
        <v>325</v>
      </c>
      <c r="G130" s="64"/>
      <c r="H130" s="64"/>
    </row>
    <row r="131" spans="1:8" x14ac:dyDescent="0.35">
      <c r="A131" s="64"/>
      <c r="B131" s="91" t="s">
        <v>321</v>
      </c>
      <c r="C131" s="100" t="s">
        <v>307</v>
      </c>
      <c r="D131" s="51" t="s">
        <v>33</v>
      </c>
      <c r="E131" s="42" t="s">
        <v>27</v>
      </c>
      <c r="F131" s="110" t="s">
        <v>311</v>
      </c>
      <c r="G131" s="64"/>
      <c r="H131" s="64"/>
    </row>
    <row r="132" spans="1:8" x14ac:dyDescent="0.35">
      <c r="A132" s="64"/>
      <c r="B132" s="161" t="s">
        <v>68</v>
      </c>
      <c r="C132" s="102" t="s">
        <v>69</v>
      </c>
      <c r="D132" s="46" t="s">
        <v>32</v>
      </c>
      <c r="E132" s="40">
        <v>0</v>
      </c>
      <c r="F132" s="115" t="s">
        <v>70</v>
      </c>
      <c r="G132" s="64"/>
      <c r="H132" s="64"/>
    </row>
    <row r="133" spans="1:8" x14ac:dyDescent="0.35">
      <c r="A133" s="64"/>
      <c r="B133" s="160"/>
      <c r="C133" s="97"/>
      <c r="D133" s="48"/>
      <c r="E133" s="38"/>
      <c r="F133" s="108" t="s">
        <v>71</v>
      </c>
      <c r="G133" s="64"/>
      <c r="H133" s="64"/>
    </row>
    <row r="134" spans="1:8" x14ac:dyDescent="0.35">
      <c r="A134" s="64"/>
      <c r="B134" s="160"/>
      <c r="C134" s="97"/>
      <c r="D134" s="48" t="s">
        <v>32</v>
      </c>
      <c r="E134" s="38">
        <v>1</v>
      </c>
      <c r="F134" s="108" t="s">
        <v>72</v>
      </c>
      <c r="G134" s="64"/>
      <c r="H134" s="64"/>
    </row>
    <row r="135" spans="1:8" x14ac:dyDescent="0.35">
      <c r="A135" s="64"/>
      <c r="B135" s="187"/>
      <c r="C135" s="103"/>
      <c r="D135" s="59"/>
      <c r="E135" s="39"/>
      <c r="F135" s="109" t="s">
        <v>73</v>
      </c>
      <c r="G135" s="64"/>
      <c r="H135" s="64"/>
    </row>
    <row r="136" spans="1:8" x14ac:dyDescent="0.35">
      <c r="A136" s="64"/>
      <c r="B136" s="161" t="s">
        <v>74</v>
      </c>
      <c r="C136" s="101" t="s">
        <v>75</v>
      </c>
      <c r="D136" s="46" t="s">
        <v>32</v>
      </c>
      <c r="E136" s="42" t="s">
        <v>27</v>
      </c>
      <c r="F136" s="111" t="s">
        <v>76</v>
      </c>
      <c r="G136" s="64"/>
      <c r="H136" s="64"/>
    </row>
    <row r="137" spans="1:8" ht="23.5" customHeight="1" x14ac:dyDescent="0.35">
      <c r="A137" s="64"/>
      <c r="B137" s="188" t="s">
        <v>444</v>
      </c>
      <c r="C137" s="165" t="s">
        <v>463</v>
      </c>
      <c r="D137" s="166" t="s">
        <v>33</v>
      </c>
      <c r="E137" s="167" t="s">
        <v>27</v>
      </c>
      <c r="F137" s="168" t="s">
        <v>445</v>
      </c>
      <c r="G137" s="64"/>
      <c r="H137" s="64"/>
    </row>
    <row r="138" spans="1:8" x14ac:dyDescent="0.35">
      <c r="A138" s="64"/>
      <c r="B138" s="87" t="s">
        <v>343</v>
      </c>
      <c r="C138" s="125" t="s">
        <v>344</v>
      </c>
      <c r="D138" s="48" t="s">
        <v>32</v>
      </c>
      <c r="E138" s="126" t="s">
        <v>186</v>
      </c>
      <c r="F138" s="108" t="s">
        <v>461</v>
      </c>
      <c r="G138" s="64"/>
      <c r="H138" s="64"/>
    </row>
    <row r="139" spans="1:8" x14ac:dyDescent="0.35">
      <c r="A139" s="64"/>
      <c r="B139" s="93"/>
      <c r="C139" s="131"/>
      <c r="D139" s="138"/>
      <c r="E139" s="126"/>
      <c r="F139" s="127" t="s">
        <v>462</v>
      </c>
      <c r="G139" s="64"/>
      <c r="H139" s="64"/>
    </row>
    <row r="140" spans="1:8" x14ac:dyDescent="0.35">
      <c r="A140" s="64"/>
      <c r="B140" s="93"/>
      <c r="C140" s="56"/>
      <c r="D140" s="48" t="s">
        <v>32</v>
      </c>
      <c r="E140" s="126" t="s">
        <v>197</v>
      </c>
      <c r="F140" s="127" t="s">
        <v>347</v>
      </c>
      <c r="G140" s="64"/>
      <c r="H140" s="64"/>
    </row>
    <row r="141" spans="1:8" x14ac:dyDescent="0.35">
      <c r="A141" s="64"/>
      <c r="B141" s="93"/>
      <c r="C141" s="133"/>
      <c r="D141" s="139"/>
      <c r="E141" s="135"/>
      <c r="F141" s="128" t="s">
        <v>348</v>
      </c>
      <c r="G141" s="64"/>
      <c r="H141" s="64"/>
    </row>
    <row r="142" spans="1:8" x14ac:dyDescent="0.35">
      <c r="A142" s="64"/>
      <c r="B142" s="92" t="s">
        <v>349</v>
      </c>
      <c r="C142" s="132" t="s">
        <v>351</v>
      </c>
      <c r="D142" s="46" t="s">
        <v>32</v>
      </c>
      <c r="E142" s="136" t="s">
        <v>350</v>
      </c>
      <c r="F142" s="129" t="s">
        <v>352</v>
      </c>
      <c r="G142" s="64"/>
      <c r="H142" s="64"/>
    </row>
    <row r="143" spans="1:8" ht="15" thickBot="1" x14ac:dyDescent="0.4">
      <c r="A143" s="64"/>
      <c r="B143" s="94" t="s">
        <v>353</v>
      </c>
      <c r="C143" s="134" t="s">
        <v>354</v>
      </c>
      <c r="D143" s="95" t="s">
        <v>32</v>
      </c>
      <c r="E143" s="137" t="s">
        <v>350</v>
      </c>
      <c r="F143" s="130" t="s">
        <v>355</v>
      </c>
      <c r="G143" s="64"/>
      <c r="H143" s="64"/>
    </row>
    <row r="144" spans="1:8" x14ac:dyDescent="0.35">
      <c r="A144" s="64"/>
      <c r="B144" s="88"/>
      <c r="C144" s="88"/>
      <c r="D144" s="88"/>
      <c r="E144" s="88"/>
      <c r="F144" s="88"/>
      <c r="G144" s="64"/>
      <c r="H144" s="64"/>
    </row>
    <row r="145" spans="1:8" x14ac:dyDescent="0.35">
      <c r="A145" s="64"/>
      <c r="B145" s="88"/>
      <c r="C145" s="88"/>
      <c r="D145" s="88"/>
      <c r="E145" s="88"/>
      <c r="F145" s="88"/>
      <c r="G145" s="64"/>
      <c r="H145" s="64"/>
    </row>
    <row r="146" spans="1:8" x14ac:dyDescent="0.35">
      <c r="A146" s="64"/>
      <c r="B146" s="88"/>
      <c r="C146" s="88"/>
      <c r="D146" s="88"/>
      <c r="E146" s="88"/>
      <c r="F146" s="88"/>
      <c r="G146" s="64"/>
      <c r="H146" s="64"/>
    </row>
    <row r="147" spans="1:8" x14ac:dyDescent="0.35">
      <c r="A147" s="64"/>
      <c r="B147" s="88"/>
      <c r="C147" s="88"/>
      <c r="D147" s="88"/>
      <c r="E147" s="88"/>
      <c r="F147" s="88"/>
      <c r="G147" s="64"/>
      <c r="H147" s="64"/>
    </row>
    <row r="148" spans="1:8" x14ac:dyDescent="0.35">
      <c r="A148" s="64"/>
      <c r="B148" s="88"/>
      <c r="C148" s="88"/>
      <c r="D148" s="88"/>
      <c r="E148" s="88"/>
      <c r="F148" s="88"/>
      <c r="G148" s="64"/>
      <c r="H148" s="64"/>
    </row>
    <row r="149" spans="1:8" x14ac:dyDescent="0.35">
      <c r="A149" s="64"/>
      <c r="B149" s="1"/>
      <c r="C149" s="1"/>
      <c r="D149" s="1"/>
      <c r="E149" s="1"/>
      <c r="F149" s="1"/>
    </row>
    <row r="150" spans="1:8" x14ac:dyDescent="0.35">
      <c r="B150" s="1"/>
      <c r="C150" s="1"/>
      <c r="D150" s="1"/>
      <c r="E150" s="1"/>
      <c r="F150" s="1"/>
    </row>
  </sheetData>
  <mergeCells count="1">
    <mergeCell ref="B2:F2"/>
  </mergeCells>
  <phoneticPr fontId="3" type="noConversion"/>
  <pageMargins left="0.70866141732283472" right="0.70866141732283472" top="0.78740157480314965" bottom="0.78740157480314965" header="0.31496062992125984" footer="0.31496062992125984"/>
  <pageSetup paperSize="9" scale="7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55A4-CEA7-476F-818D-6F4076F30F02}">
  <dimension ref="B1:F30"/>
  <sheetViews>
    <sheetView workbookViewId="0">
      <selection activeCell="F33" sqref="F33"/>
    </sheetView>
  </sheetViews>
  <sheetFormatPr defaultColWidth="10.90625" defaultRowHeight="14.5" x14ac:dyDescent="0.35"/>
  <cols>
    <col min="1" max="1" width="3.90625" customWidth="1"/>
    <col min="2" max="2" width="13.08984375" customWidth="1"/>
    <col min="3" max="3" width="21.81640625" customWidth="1"/>
    <col min="4" max="4" width="6.54296875" customWidth="1"/>
    <col min="5" max="5" width="5.1796875" customWidth="1"/>
    <col min="6" max="6" width="33.453125" customWidth="1"/>
  </cols>
  <sheetData>
    <row r="1" spans="2:6" ht="15" thickBot="1" x14ac:dyDescent="0.4"/>
    <row r="2" spans="2:6" ht="15" thickBot="1" x14ac:dyDescent="0.4">
      <c r="B2" s="192" t="s">
        <v>94</v>
      </c>
      <c r="C2" s="193"/>
      <c r="D2" s="193"/>
      <c r="E2" s="193"/>
      <c r="F2" s="194"/>
    </row>
    <row r="3" spans="2:6" ht="15" thickBot="1" x14ac:dyDescent="0.4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35">
      <c r="B4" s="24" t="s">
        <v>4</v>
      </c>
      <c r="C4" s="3" t="s">
        <v>5</v>
      </c>
      <c r="D4" s="6" t="s">
        <v>32</v>
      </c>
      <c r="E4" s="10">
        <v>0</v>
      </c>
      <c r="F4" s="14" t="s">
        <v>7</v>
      </c>
    </row>
    <row r="5" spans="2:6" x14ac:dyDescent="0.35">
      <c r="B5" s="24"/>
      <c r="C5" s="3"/>
      <c r="D5" s="6" t="s">
        <v>32</v>
      </c>
      <c r="E5" s="10">
        <v>1</v>
      </c>
      <c r="F5" s="14" t="s">
        <v>8</v>
      </c>
    </row>
    <row r="6" spans="2:6" x14ac:dyDescent="0.35">
      <c r="B6" s="24"/>
      <c r="C6" s="3"/>
      <c r="D6" s="6" t="s">
        <v>32</v>
      </c>
      <c r="E6" s="10">
        <v>2</v>
      </c>
      <c r="F6" s="14" t="s">
        <v>9</v>
      </c>
    </row>
    <row r="7" spans="2:6" x14ac:dyDescent="0.35">
      <c r="B7" s="24"/>
      <c r="C7" s="3"/>
      <c r="D7" s="6" t="s">
        <v>32</v>
      </c>
      <c r="E7" s="10">
        <v>3</v>
      </c>
      <c r="F7" s="14" t="s">
        <v>13</v>
      </c>
    </row>
    <row r="8" spans="2:6" x14ac:dyDescent="0.35">
      <c r="B8" s="24"/>
      <c r="C8" s="3"/>
      <c r="D8" s="6" t="s">
        <v>32</v>
      </c>
      <c r="E8" s="10">
        <v>4</v>
      </c>
      <c r="F8" s="14" t="s">
        <v>95</v>
      </c>
    </row>
    <row r="9" spans="2:6" x14ac:dyDescent="0.35">
      <c r="B9" s="24"/>
      <c r="C9" s="3"/>
      <c r="D9" s="6" t="s">
        <v>34</v>
      </c>
      <c r="E9" s="10">
        <v>15</v>
      </c>
      <c r="F9" s="14" t="s">
        <v>35</v>
      </c>
    </row>
    <row r="10" spans="2:6" x14ac:dyDescent="0.35">
      <c r="B10" s="24"/>
      <c r="C10" s="3"/>
      <c r="D10" s="7"/>
      <c r="E10" s="11"/>
      <c r="F10" s="16" t="s">
        <v>36</v>
      </c>
    </row>
    <row r="11" spans="2:6" x14ac:dyDescent="0.35">
      <c r="B11" s="23" t="s">
        <v>16</v>
      </c>
      <c r="C11" s="2" t="s">
        <v>6</v>
      </c>
      <c r="D11" s="8" t="s">
        <v>32</v>
      </c>
      <c r="E11" s="12">
        <v>0</v>
      </c>
      <c r="F11" s="17" t="s">
        <v>10</v>
      </c>
    </row>
    <row r="12" spans="2:6" x14ac:dyDescent="0.35">
      <c r="B12" s="24"/>
      <c r="C12" s="3"/>
      <c r="D12" s="6" t="s">
        <v>32</v>
      </c>
      <c r="E12" s="10">
        <v>1</v>
      </c>
      <c r="F12" s="14" t="s">
        <v>11</v>
      </c>
    </row>
    <row r="13" spans="2:6" x14ac:dyDescent="0.35">
      <c r="B13" s="24"/>
      <c r="C13" s="3"/>
      <c r="D13" s="6" t="s">
        <v>32</v>
      </c>
      <c r="E13" s="10">
        <v>2</v>
      </c>
      <c r="F13" s="14" t="s">
        <v>12</v>
      </c>
    </row>
    <row r="14" spans="2:6" x14ac:dyDescent="0.35">
      <c r="B14" s="24"/>
      <c r="C14" s="3"/>
      <c r="D14" s="6" t="s">
        <v>32</v>
      </c>
      <c r="E14" s="10">
        <v>3</v>
      </c>
      <c r="F14" s="14" t="s">
        <v>14</v>
      </c>
    </row>
    <row r="15" spans="2:6" x14ac:dyDescent="0.35">
      <c r="B15" s="24"/>
      <c r="C15" s="3"/>
      <c r="D15" s="6" t="s">
        <v>32</v>
      </c>
      <c r="E15" s="10">
        <v>4</v>
      </c>
      <c r="F15" s="14" t="s">
        <v>95</v>
      </c>
    </row>
    <row r="16" spans="2:6" x14ac:dyDescent="0.35">
      <c r="B16" s="24"/>
      <c r="C16" s="3"/>
      <c r="D16" s="6" t="s">
        <v>34</v>
      </c>
      <c r="E16" s="10">
        <v>15</v>
      </c>
      <c r="F16" s="14" t="s">
        <v>35</v>
      </c>
    </row>
    <row r="17" spans="2:6" x14ac:dyDescent="0.35">
      <c r="B17" s="25"/>
      <c r="C17" s="4"/>
      <c r="D17" s="7"/>
      <c r="E17" s="11"/>
      <c r="F17" s="16" t="s">
        <v>36</v>
      </c>
    </row>
    <row r="18" spans="2:6" x14ac:dyDescent="0.35">
      <c r="B18" s="23" t="s">
        <v>96</v>
      </c>
      <c r="C18" s="2" t="s">
        <v>97</v>
      </c>
      <c r="D18" s="8" t="s">
        <v>32</v>
      </c>
      <c r="E18" s="10">
        <v>15</v>
      </c>
      <c r="F18" s="17" t="s">
        <v>98</v>
      </c>
    </row>
    <row r="19" spans="2:6" x14ac:dyDescent="0.35">
      <c r="B19" s="30"/>
      <c r="C19" s="4"/>
      <c r="D19" s="32"/>
      <c r="E19" s="31"/>
      <c r="F19" s="16" t="s">
        <v>99</v>
      </c>
    </row>
    <row r="20" spans="2:6" x14ac:dyDescent="0.35">
      <c r="B20" s="22" t="s">
        <v>18</v>
      </c>
      <c r="C20" s="5" t="s">
        <v>52</v>
      </c>
      <c r="D20" s="9" t="s">
        <v>34</v>
      </c>
      <c r="E20" s="13" t="s">
        <v>22</v>
      </c>
      <c r="F20" s="19" t="s">
        <v>23</v>
      </c>
    </row>
    <row r="21" spans="2:6" x14ac:dyDescent="0.35">
      <c r="B21" s="22" t="s">
        <v>21</v>
      </c>
      <c r="C21" s="5" t="s">
        <v>53</v>
      </c>
      <c r="D21" s="9" t="s">
        <v>33</v>
      </c>
      <c r="E21" s="13" t="s">
        <v>25</v>
      </c>
      <c r="F21" s="19" t="s">
        <v>26</v>
      </c>
    </row>
    <row r="22" spans="2:6" x14ac:dyDescent="0.35">
      <c r="B22" s="22" t="s">
        <v>100</v>
      </c>
      <c r="C22" s="5" t="s">
        <v>54</v>
      </c>
      <c r="D22" s="9" t="s">
        <v>34</v>
      </c>
      <c r="E22" s="13" t="s">
        <v>27</v>
      </c>
      <c r="F22" s="19" t="s">
        <v>28</v>
      </c>
    </row>
    <row r="23" spans="2:6" x14ac:dyDescent="0.35">
      <c r="B23" s="22" t="s">
        <v>101</v>
      </c>
      <c r="C23" s="5" t="s">
        <v>55</v>
      </c>
      <c r="D23" s="9" t="s">
        <v>33</v>
      </c>
      <c r="E23" s="13" t="s">
        <v>27</v>
      </c>
      <c r="F23" s="19" t="s">
        <v>29</v>
      </c>
    </row>
    <row r="24" spans="2:6" x14ac:dyDescent="0.35">
      <c r="B24" s="162" t="s">
        <v>37</v>
      </c>
      <c r="C24" s="5" t="s">
        <v>39</v>
      </c>
      <c r="D24" s="9" t="s">
        <v>34</v>
      </c>
      <c r="E24" s="13" t="s">
        <v>38</v>
      </c>
      <c r="F24" s="20" t="s">
        <v>49</v>
      </c>
    </row>
    <row r="25" spans="2:6" x14ac:dyDescent="0.35">
      <c r="B25" s="162" t="s">
        <v>40</v>
      </c>
      <c r="C25" s="5" t="s">
        <v>42</v>
      </c>
      <c r="D25" s="9" t="s">
        <v>34</v>
      </c>
      <c r="E25" s="13" t="s">
        <v>41</v>
      </c>
      <c r="F25" s="20" t="s">
        <v>42</v>
      </c>
    </row>
    <row r="26" spans="2:6" x14ac:dyDescent="0.35">
      <c r="B26" s="162" t="s">
        <v>43</v>
      </c>
      <c r="C26" s="5" t="s">
        <v>44</v>
      </c>
      <c r="D26" s="9" t="s">
        <v>34</v>
      </c>
      <c r="E26" s="13" t="s">
        <v>22</v>
      </c>
      <c r="F26" s="20" t="s">
        <v>47</v>
      </c>
    </row>
    <row r="27" spans="2:6" x14ac:dyDescent="0.35">
      <c r="B27" s="162" t="s">
        <v>51</v>
      </c>
      <c r="C27" s="5" t="s">
        <v>45</v>
      </c>
      <c r="D27" s="9" t="s">
        <v>34</v>
      </c>
      <c r="E27" s="13" t="s">
        <v>22</v>
      </c>
      <c r="F27" s="20" t="s">
        <v>48</v>
      </c>
    </row>
    <row r="28" spans="2:6" x14ac:dyDescent="0.35">
      <c r="B28" s="162" t="s">
        <v>50</v>
      </c>
      <c r="C28" s="5" t="s">
        <v>46</v>
      </c>
      <c r="D28" s="9" t="s">
        <v>33</v>
      </c>
      <c r="E28" s="13" t="s">
        <v>41</v>
      </c>
      <c r="F28" s="20" t="s">
        <v>46</v>
      </c>
    </row>
    <row r="29" spans="2:6" x14ac:dyDescent="0.35">
      <c r="B29" s="163" t="s">
        <v>77</v>
      </c>
      <c r="C29" s="2" t="s">
        <v>470</v>
      </c>
      <c r="D29" s="8" t="s">
        <v>33</v>
      </c>
      <c r="E29" s="12">
        <v>15</v>
      </c>
      <c r="F29" s="21" t="s">
        <v>78</v>
      </c>
    </row>
    <row r="30" spans="2:6" ht="15" thickBot="1" x14ac:dyDescent="0.4">
      <c r="B30" s="164"/>
      <c r="C30" s="26"/>
      <c r="D30" s="27"/>
      <c r="E30" s="28"/>
      <c r="F30" s="29" t="s">
        <v>79</v>
      </c>
    </row>
  </sheetData>
  <mergeCells count="1">
    <mergeCell ref="B2:F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7B95-A2AF-46FE-AB85-2A0D672A14B1}">
  <dimension ref="A1:F130"/>
  <sheetViews>
    <sheetView topLeftCell="A16" zoomScale="85" zoomScaleNormal="85" workbookViewId="0">
      <selection activeCell="B125" sqref="B125:C127"/>
    </sheetView>
  </sheetViews>
  <sheetFormatPr defaultColWidth="10.90625" defaultRowHeight="14.5" x14ac:dyDescent="0.35"/>
  <cols>
    <col min="1" max="1" width="6" customWidth="1"/>
    <col min="2" max="2" width="13.26953125" customWidth="1"/>
    <col min="3" max="3" width="24.08984375" customWidth="1"/>
    <col min="4" max="4" width="7.1796875" customWidth="1"/>
    <col min="5" max="5" width="6.26953125" customWidth="1"/>
    <col min="6" max="6" width="29.26953125" customWidth="1"/>
  </cols>
  <sheetData>
    <row r="1" spans="2:6" ht="15" thickBot="1" x14ac:dyDescent="0.4"/>
    <row r="2" spans="2:6" ht="15" thickBot="1" x14ac:dyDescent="0.4">
      <c r="B2" s="192" t="s">
        <v>123</v>
      </c>
      <c r="C2" s="193"/>
      <c r="D2" s="193"/>
      <c r="E2" s="193"/>
      <c r="F2" s="194"/>
    </row>
    <row r="3" spans="2:6" ht="15" thickBot="1" x14ac:dyDescent="0.4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35">
      <c r="B4" s="24" t="s">
        <v>4</v>
      </c>
      <c r="C4" s="3" t="s">
        <v>102</v>
      </c>
      <c r="D4" s="6" t="s">
        <v>32</v>
      </c>
      <c r="E4" s="38" t="s">
        <v>186</v>
      </c>
      <c r="F4" s="14" t="s">
        <v>106</v>
      </c>
    </row>
    <row r="5" spans="2:6" x14ac:dyDescent="0.35">
      <c r="B5" s="24"/>
      <c r="C5" s="3"/>
      <c r="D5" s="6" t="s">
        <v>32</v>
      </c>
      <c r="E5" s="38">
        <v>1</v>
      </c>
      <c r="F5" s="14" t="s">
        <v>107</v>
      </c>
    </row>
    <row r="6" spans="2:6" x14ac:dyDescent="0.35">
      <c r="B6" s="24"/>
      <c r="C6" s="3"/>
      <c r="D6" s="6" t="s">
        <v>32</v>
      </c>
      <c r="E6" s="38">
        <v>2</v>
      </c>
      <c r="F6" s="14" t="s">
        <v>108</v>
      </c>
    </row>
    <row r="7" spans="2:6" x14ac:dyDescent="0.35">
      <c r="B7" s="24"/>
      <c r="C7" s="3"/>
      <c r="D7" s="6" t="s">
        <v>32</v>
      </c>
      <c r="E7" s="38">
        <v>3</v>
      </c>
      <c r="F7" s="14" t="s">
        <v>109</v>
      </c>
    </row>
    <row r="8" spans="2:6" x14ac:dyDescent="0.35">
      <c r="B8" s="24"/>
      <c r="C8" s="3"/>
      <c r="D8" s="6" t="s">
        <v>32</v>
      </c>
      <c r="E8" s="38">
        <v>4</v>
      </c>
      <c r="F8" s="14" t="s">
        <v>110</v>
      </c>
    </row>
    <row r="9" spans="2:6" x14ac:dyDescent="0.35">
      <c r="B9" s="24"/>
      <c r="C9" s="3"/>
      <c r="D9" s="6" t="s">
        <v>32</v>
      </c>
      <c r="E9" s="38">
        <v>5</v>
      </c>
      <c r="F9" s="14" t="s">
        <v>111</v>
      </c>
    </row>
    <row r="10" spans="2:6" x14ac:dyDescent="0.35">
      <c r="B10" s="24"/>
      <c r="C10" s="3"/>
      <c r="D10" s="6" t="s">
        <v>32</v>
      </c>
      <c r="E10" s="38">
        <v>6</v>
      </c>
      <c r="F10" s="14" t="s">
        <v>112</v>
      </c>
    </row>
    <row r="11" spans="2:6" x14ac:dyDescent="0.35">
      <c r="B11" s="24"/>
      <c r="C11" s="3"/>
      <c r="D11" s="6" t="s">
        <v>32</v>
      </c>
      <c r="E11" s="38">
        <v>7</v>
      </c>
      <c r="F11" s="14" t="s">
        <v>113</v>
      </c>
    </row>
    <row r="12" spans="2:6" x14ac:dyDescent="0.35">
      <c r="B12" s="24"/>
      <c r="C12" s="3"/>
      <c r="D12" s="6" t="s">
        <v>32</v>
      </c>
      <c r="E12" s="38">
        <v>8</v>
      </c>
      <c r="F12" s="14" t="s">
        <v>114</v>
      </c>
    </row>
    <row r="13" spans="2:6" x14ac:dyDescent="0.35">
      <c r="B13" s="24"/>
      <c r="C13" s="3"/>
      <c r="D13" s="6" t="s">
        <v>32</v>
      </c>
      <c r="E13" s="38" t="s">
        <v>246</v>
      </c>
      <c r="F13" s="14" t="s">
        <v>356</v>
      </c>
    </row>
    <row r="14" spans="2:6" x14ac:dyDescent="0.35">
      <c r="B14" s="24"/>
      <c r="C14" s="3"/>
      <c r="D14" s="6" t="s">
        <v>34</v>
      </c>
      <c r="E14" s="38">
        <v>15</v>
      </c>
      <c r="F14" s="14" t="s">
        <v>35</v>
      </c>
    </row>
    <row r="15" spans="2:6" x14ac:dyDescent="0.35">
      <c r="B15" s="24"/>
      <c r="C15" s="3"/>
      <c r="D15" s="7"/>
      <c r="E15" s="39"/>
      <c r="F15" s="16" t="s">
        <v>36</v>
      </c>
    </row>
    <row r="16" spans="2:6" x14ac:dyDescent="0.35">
      <c r="B16" s="23" t="s">
        <v>16</v>
      </c>
      <c r="C16" s="2" t="s">
        <v>103</v>
      </c>
      <c r="D16" s="8" t="s">
        <v>32</v>
      </c>
      <c r="E16" s="40">
        <v>0</v>
      </c>
      <c r="F16" s="17" t="s">
        <v>115</v>
      </c>
    </row>
    <row r="17" spans="2:6" x14ac:dyDescent="0.35">
      <c r="B17" s="24"/>
      <c r="C17" s="3"/>
      <c r="D17" s="6" t="s">
        <v>32</v>
      </c>
      <c r="E17" s="38">
        <v>1</v>
      </c>
      <c r="F17" s="14" t="s">
        <v>116</v>
      </c>
    </row>
    <row r="18" spans="2:6" x14ac:dyDescent="0.35">
      <c r="B18" s="24"/>
      <c r="C18" s="3"/>
      <c r="D18" s="6" t="s">
        <v>32</v>
      </c>
      <c r="E18" s="38">
        <v>2</v>
      </c>
      <c r="F18" s="14" t="s">
        <v>117</v>
      </c>
    </row>
    <row r="19" spans="2:6" x14ac:dyDescent="0.35">
      <c r="B19" s="24"/>
      <c r="C19" s="3"/>
      <c r="D19" s="6" t="s">
        <v>32</v>
      </c>
      <c r="E19" s="38">
        <v>3</v>
      </c>
      <c r="F19" s="14" t="s">
        <v>118</v>
      </c>
    </row>
    <row r="20" spans="2:6" x14ac:dyDescent="0.35">
      <c r="B20" s="24"/>
      <c r="C20" s="3"/>
      <c r="D20" s="6" t="s">
        <v>32</v>
      </c>
      <c r="E20" s="38">
        <v>4</v>
      </c>
      <c r="F20" s="14" t="s">
        <v>119</v>
      </c>
    </row>
    <row r="21" spans="2:6" x14ac:dyDescent="0.35">
      <c r="B21" s="24"/>
      <c r="C21" s="3"/>
      <c r="D21" s="6" t="s">
        <v>32</v>
      </c>
      <c r="E21" s="38">
        <v>5</v>
      </c>
      <c r="F21" s="14" t="s">
        <v>120</v>
      </c>
    </row>
    <row r="22" spans="2:6" x14ac:dyDescent="0.35">
      <c r="B22" s="24"/>
      <c r="C22" s="3"/>
      <c r="D22" s="6" t="s">
        <v>32</v>
      </c>
      <c r="E22" s="38">
        <v>6</v>
      </c>
      <c r="F22" s="14" t="s">
        <v>121</v>
      </c>
    </row>
    <row r="23" spans="2:6" x14ac:dyDescent="0.35">
      <c r="B23" s="24"/>
      <c r="C23" s="3"/>
      <c r="D23" s="6" t="s">
        <v>32</v>
      </c>
      <c r="E23" s="38">
        <v>7</v>
      </c>
      <c r="F23" s="15" t="s">
        <v>122</v>
      </c>
    </row>
    <row r="24" spans="2:6" x14ac:dyDescent="0.35">
      <c r="B24" s="24"/>
      <c r="C24" s="3"/>
      <c r="D24" s="6" t="s">
        <v>34</v>
      </c>
      <c r="E24" s="38">
        <v>15</v>
      </c>
      <c r="F24" s="14" t="s">
        <v>35</v>
      </c>
    </row>
    <row r="25" spans="2:6" x14ac:dyDescent="0.35">
      <c r="B25" s="24"/>
      <c r="C25" s="3"/>
      <c r="D25" s="7"/>
      <c r="E25" s="39"/>
      <c r="F25" s="16" t="s">
        <v>36</v>
      </c>
    </row>
    <row r="26" spans="2:6" x14ac:dyDescent="0.35">
      <c r="B26" s="23" t="s">
        <v>17</v>
      </c>
      <c r="C26" s="2" t="s">
        <v>104</v>
      </c>
      <c r="D26" s="8" t="s">
        <v>32</v>
      </c>
      <c r="E26" s="40">
        <v>0</v>
      </c>
      <c r="F26" s="17" t="s">
        <v>124</v>
      </c>
    </row>
    <row r="27" spans="2:6" x14ac:dyDescent="0.35">
      <c r="B27" s="24"/>
      <c r="C27" s="3"/>
      <c r="D27" s="6" t="s">
        <v>32</v>
      </c>
      <c r="E27" s="38">
        <v>1</v>
      </c>
      <c r="F27" s="14" t="s">
        <v>125</v>
      </c>
    </row>
    <row r="28" spans="2:6" x14ac:dyDescent="0.35">
      <c r="B28" s="24"/>
      <c r="C28" s="3"/>
      <c r="D28" s="6" t="s">
        <v>32</v>
      </c>
      <c r="E28" s="38">
        <v>2</v>
      </c>
      <c r="F28" s="14" t="s">
        <v>126</v>
      </c>
    </row>
    <row r="29" spans="2:6" x14ac:dyDescent="0.35">
      <c r="B29" s="24"/>
      <c r="C29" s="3"/>
      <c r="D29" s="6" t="s">
        <v>32</v>
      </c>
      <c r="E29" s="38">
        <v>3</v>
      </c>
      <c r="F29" s="14" t="s">
        <v>127</v>
      </c>
    </row>
    <row r="30" spans="2:6" x14ac:dyDescent="0.35">
      <c r="B30" s="24"/>
      <c r="C30" s="3"/>
      <c r="D30" s="6" t="s">
        <v>32</v>
      </c>
      <c r="E30" s="38">
        <v>4</v>
      </c>
      <c r="F30" s="14" t="s">
        <v>128</v>
      </c>
    </row>
    <row r="31" spans="2:6" x14ac:dyDescent="0.35">
      <c r="B31" s="24"/>
      <c r="C31" s="3"/>
      <c r="D31" s="6" t="s">
        <v>32</v>
      </c>
      <c r="E31" s="38">
        <v>5</v>
      </c>
      <c r="F31" s="14" t="s">
        <v>129</v>
      </c>
    </row>
    <row r="32" spans="2:6" x14ac:dyDescent="0.35">
      <c r="B32" s="24"/>
      <c r="C32" s="3"/>
      <c r="D32" s="6" t="s">
        <v>32</v>
      </c>
      <c r="E32" s="38">
        <v>6</v>
      </c>
      <c r="F32" s="14" t="s">
        <v>130</v>
      </c>
    </row>
    <row r="33" spans="2:6" x14ac:dyDescent="0.35">
      <c r="B33" s="24"/>
      <c r="C33" s="3"/>
      <c r="D33" s="6" t="s">
        <v>32</v>
      </c>
      <c r="E33" s="38">
        <v>7</v>
      </c>
      <c r="F33" s="15" t="s">
        <v>131</v>
      </c>
    </row>
    <row r="34" spans="2:6" x14ac:dyDescent="0.35">
      <c r="B34" s="24"/>
      <c r="C34" s="3"/>
      <c r="D34" s="6" t="s">
        <v>34</v>
      </c>
      <c r="E34" s="38">
        <v>15</v>
      </c>
      <c r="F34" s="14" t="s">
        <v>35</v>
      </c>
    </row>
    <row r="35" spans="2:6" x14ac:dyDescent="0.35">
      <c r="B35" s="24"/>
      <c r="C35" s="3"/>
      <c r="D35" s="7"/>
      <c r="E35" s="39"/>
      <c r="F35" s="16" t="s">
        <v>36</v>
      </c>
    </row>
    <row r="36" spans="2:6" x14ac:dyDescent="0.35">
      <c r="B36" s="23" t="s">
        <v>18</v>
      </c>
      <c r="C36" s="2" t="s">
        <v>105</v>
      </c>
      <c r="D36" s="8" t="s">
        <v>32</v>
      </c>
      <c r="E36" s="40">
        <v>0</v>
      </c>
      <c r="F36" s="17" t="s">
        <v>132</v>
      </c>
    </row>
    <row r="37" spans="2:6" x14ac:dyDescent="0.35">
      <c r="B37" s="24"/>
      <c r="C37" s="3"/>
      <c r="D37" s="6" t="s">
        <v>32</v>
      </c>
      <c r="E37" s="38">
        <v>1</v>
      </c>
      <c r="F37" s="14" t="s">
        <v>133</v>
      </c>
    </row>
    <row r="38" spans="2:6" x14ac:dyDescent="0.35">
      <c r="B38" s="24"/>
      <c r="C38" s="3"/>
      <c r="D38" s="6" t="s">
        <v>32</v>
      </c>
      <c r="E38" s="38">
        <v>2</v>
      </c>
      <c r="F38" s="14" t="s">
        <v>134</v>
      </c>
    </row>
    <row r="39" spans="2:6" x14ac:dyDescent="0.35">
      <c r="B39" s="24"/>
      <c r="C39" s="3"/>
      <c r="D39" s="6" t="s">
        <v>32</v>
      </c>
      <c r="E39" s="38">
        <v>3</v>
      </c>
      <c r="F39" s="14" t="s">
        <v>135</v>
      </c>
    </row>
    <row r="40" spans="2:6" x14ac:dyDescent="0.35">
      <c r="B40" s="24"/>
      <c r="C40" s="3"/>
      <c r="D40" s="6" t="s">
        <v>32</v>
      </c>
      <c r="E40" s="38">
        <v>4</v>
      </c>
      <c r="F40" s="14" t="s">
        <v>136</v>
      </c>
    </row>
    <row r="41" spans="2:6" x14ac:dyDescent="0.35">
      <c r="B41" s="24"/>
      <c r="C41" s="3"/>
      <c r="D41" s="6" t="s">
        <v>32</v>
      </c>
      <c r="E41" s="38">
        <v>5</v>
      </c>
      <c r="F41" s="14" t="s">
        <v>137</v>
      </c>
    </row>
    <row r="42" spans="2:6" x14ac:dyDescent="0.35">
      <c r="B42" s="24"/>
      <c r="C42" s="3"/>
      <c r="D42" s="6" t="s">
        <v>32</v>
      </c>
      <c r="E42" s="38">
        <v>6</v>
      </c>
      <c r="F42" s="14" t="s">
        <v>138</v>
      </c>
    </row>
    <row r="43" spans="2:6" x14ac:dyDescent="0.35">
      <c r="B43" s="24"/>
      <c r="C43" s="3"/>
      <c r="D43" s="6" t="s">
        <v>32</v>
      </c>
      <c r="E43" s="38">
        <v>7</v>
      </c>
      <c r="F43" s="15" t="s">
        <v>139</v>
      </c>
    </row>
    <row r="44" spans="2:6" x14ac:dyDescent="0.35">
      <c r="B44" s="24"/>
      <c r="C44" s="3"/>
      <c r="D44" s="6" t="s">
        <v>34</v>
      </c>
      <c r="E44" s="38">
        <v>15</v>
      </c>
      <c r="F44" s="14" t="s">
        <v>35</v>
      </c>
    </row>
    <row r="45" spans="2:6" ht="15" thickBot="1" x14ac:dyDescent="0.4">
      <c r="B45" s="36"/>
      <c r="C45" s="26"/>
      <c r="D45" s="27"/>
      <c r="E45" s="41"/>
      <c r="F45" s="37" t="s">
        <v>36</v>
      </c>
    </row>
    <row r="46" spans="2:6" x14ac:dyDescent="0.35">
      <c r="B46" s="24" t="s">
        <v>21</v>
      </c>
      <c r="C46" s="3" t="s">
        <v>140</v>
      </c>
      <c r="D46" s="6" t="s">
        <v>32</v>
      </c>
      <c r="E46" s="38">
        <v>0</v>
      </c>
      <c r="F46" s="14" t="s">
        <v>144</v>
      </c>
    </row>
    <row r="47" spans="2:6" x14ac:dyDescent="0.35">
      <c r="B47" s="24"/>
      <c r="C47" s="3"/>
      <c r="D47" s="6" t="s">
        <v>32</v>
      </c>
      <c r="E47" s="38">
        <v>1</v>
      </c>
      <c r="F47" s="14" t="s">
        <v>145</v>
      </c>
    </row>
    <row r="48" spans="2:6" x14ac:dyDescent="0.35">
      <c r="B48" s="24"/>
      <c r="C48" s="3"/>
      <c r="D48" s="6" t="s">
        <v>32</v>
      </c>
      <c r="E48" s="38">
        <v>2</v>
      </c>
      <c r="F48" s="14" t="s">
        <v>146</v>
      </c>
    </row>
    <row r="49" spans="2:6" x14ac:dyDescent="0.35">
      <c r="B49" s="24"/>
      <c r="C49" s="3"/>
      <c r="D49" s="6" t="s">
        <v>32</v>
      </c>
      <c r="E49" s="38">
        <v>3</v>
      </c>
      <c r="F49" s="14" t="s">
        <v>147</v>
      </c>
    </row>
    <row r="50" spans="2:6" x14ac:dyDescent="0.35">
      <c r="B50" s="24"/>
      <c r="C50" s="3"/>
      <c r="D50" s="6" t="s">
        <v>32</v>
      </c>
      <c r="E50" s="38">
        <v>4</v>
      </c>
      <c r="F50" s="14" t="s">
        <v>148</v>
      </c>
    </row>
    <row r="51" spans="2:6" x14ac:dyDescent="0.35">
      <c r="B51" s="24"/>
      <c r="C51" s="3"/>
      <c r="D51" s="6" t="s">
        <v>32</v>
      </c>
      <c r="E51" s="38">
        <v>5</v>
      </c>
      <c r="F51" s="14" t="s">
        <v>149</v>
      </c>
    </row>
    <row r="52" spans="2:6" x14ac:dyDescent="0.35">
      <c r="B52" s="24"/>
      <c r="C52" s="3"/>
      <c r="D52" s="6" t="s">
        <v>32</v>
      </c>
      <c r="E52" s="38">
        <v>6</v>
      </c>
      <c r="F52" s="14" t="s">
        <v>150</v>
      </c>
    </row>
    <row r="53" spans="2:6" x14ac:dyDescent="0.35">
      <c r="B53" s="24"/>
      <c r="C53" s="3"/>
      <c r="D53" s="6" t="s">
        <v>32</v>
      </c>
      <c r="E53" s="38">
        <v>7</v>
      </c>
      <c r="F53" s="14" t="s">
        <v>151</v>
      </c>
    </row>
    <row r="54" spans="2:6" x14ac:dyDescent="0.35">
      <c r="B54" s="24"/>
      <c r="C54" s="3"/>
      <c r="D54" s="6" t="s">
        <v>32</v>
      </c>
      <c r="E54" s="38">
        <v>8</v>
      </c>
      <c r="F54" s="14" t="s">
        <v>152</v>
      </c>
    </row>
    <row r="55" spans="2:6" x14ac:dyDescent="0.35">
      <c r="B55" s="24"/>
      <c r="C55" s="3"/>
      <c r="D55" s="6" t="s">
        <v>32</v>
      </c>
      <c r="E55" s="38" t="s">
        <v>246</v>
      </c>
      <c r="F55" s="14" t="s">
        <v>358</v>
      </c>
    </row>
    <row r="56" spans="2:6" x14ac:dyDescent="0.35">
      <c r="B56" s="24"/>
      <c r="C56" s="3"/>
      <c r="D56" s="6" t="s">
        <v>34</v>
      </c>
      <c r="E56" s="38">
        <v>15</v>
      </c>
      <c r="F56" s="14" t="s">
        <v>35</v>
      </c>
    </row>
    <row r="57" spans="2:6" x14ac:dyDescent="0.35">
      <c r="B57" s="24"/>
      <c r="C57" s="3"/>
      <c r="D57" s="7"/>
      <c r="E57" s="39"/>
      <c r="F57" s="16" t="s">
        <v>36</v>
      </c>
    </row>
    <row r="58" spans="2:6" x14ac:dyDescent="0.35">
      <c r="B58" s="23" t="s">
        <v>24</v>
      </c>
      <c r="C58" s="2" t="s">
        <v>141</v>
      </c>
      <c r="D58" s="8" t="s">
        <v>32</v>
      </c>
      <c r="E58" s="40">
        <v>0</v>
      </c>
      <c r="F58" s="17" t="s">
        <v>153</v>
      </c>
    </row>
    <row r="59" spans="2:6" x14ac:dyDescent="0.35">
      <c r="B59" s="24"/>
      <c r="C59" s="3"/>
      <c r="D59" s="6" t="s">
        <v>32</v>
      </c>
      <c r="E59" s="38">
        <v>1</v>
      </c>
      <c r="F59" s="14" t="s">
        <v>154</v>
      </c>
    </row>
    <row r="60" spans="2:6" x14ac:dyDescent="0.35">
      <c r="B60" s="24"/>
      <c r="C60" s="3"/>
      <c r="D60" s="6" t="s">
        <v>32</v>
      </c>
      <c r="E60" s="38">
        <v>2</v>
      </c>
      <c r="F60" s="14" t="s">
        <v>155</v>
      </c>
    </row>
    <row r="61" spans="2:6" x14ac:dyDescent="0.35">
      <c r="B61" s="24"/>
      <c r="C61" s="3"/>
      <c r="D61" s="6" t="s">
        <v>32</v>
      </c>
      <c r="E61" s="38">
        <v>3</v>
      </c>
      <c r="F61" s="14" t="s">
        <v>156</v>
      </c>
    </row>
    <row r="62" spans="2:6" x14ac:dyDescent="0.35">
      <c r="B62" s="24"/>
      <c r="C62" s="3"/>
      <c r="D62" s="6" t="s">
        <v>32</v>
      </c>
      <c r="E62" s="38">
        <v>4</v>
      </c>
      <c r="F62" s="14" t="s">
        <v>157</v>
      </c>
    </row>
    <row r="63" spans="2:6" x14ac:dyDescent="0.35">
      <c r="B63" s="24"/>
      <c r="C63" s="3"/>
      <c r="D63" s="6" t="s">
        <v>32</v>
      </c>
      <c r="E63" s="38">
        <v>5</v>
      </c>
      <c r="F63" s="14" t="s">
        <v>158</v>
      </c>
    </row>
    <row r="64" spans="2:6" x14ac:dyDescent="0.35">
      <c r="B64" s="24"/>
      <c r="C64" s="3"/>
      <c r="D64" s="6" t="s">
        <v>32</v>
      </c>
      <c r="E64" s="38">
        <v>6</v>
      </c>
      <c r="F64" s="14" t="s">
        <v>159</v>
      </c>
    </row>
    <row r="65" spans="2:6" x14ac:dyDescent="0.35">
      <c r="B65" s="24"/>
      <c r="C65" s="3"/>
      <c r="D65" s="6" t="s">
        <v>32</v>
      </c>
      <c r="E65" s="38">
        <v>7</v>
      </c>
      <c r="F65" s="15" t="s">
        <v>160</v>
      </c>
    </row>
    <row r="66" spans="2:6" x14ac:dyDescent="0.35">
      <c r="B66" s="24"/>
      <c r="C66" s="3"/>
      <c r="D66" s="6" t="s">
        <v>34</v>
      </c>
      <c r="E66" s="38">
        <v>15</v>
      </c>
      <c r="F66" s="14" t="s">
        <v>35</v>
      </c>
    </row>
    <row r="67" spans="2:6" x14ac:dyDescent="0.35">
      <c r="B67" s="24"/>
      <c r="C67" s="3"/>
      <c r="D67" s="7"/>
      <c r="E67" s="39"/>
      <c r="F67" s="16" t="s">
        <v>36</v>
      </c>
    </row>
    <row r="68" spans="2:6" x14ac:dyDescent="0.35">
      <c r="B68" s="23" t="s">
        <v>177</v>
      </c>
      <c r="C68" s="2" t="s">
        <v>142</v>
      </c>
      <c r="D68" s="8" t="s">
        <v>32</v>
      </c>
      <c r="E68" s="40">
        <v>0</v>
      </c>
      <c r="F68" s="17" t="s">
        <v>161</v>
      </c>
    </row>
    <row r="69" spans="2:6" x14ac:dyDescent="0.35">
      <c r="B69" s="24"/>
      <c r="C69" s="3"/>
      <c r="D69" s="6" t="s">
        <v>32</v>
      </c>
      <c r="E69" s="38">
        <v>1</v>
      </c>
      <c r="F69" s="14" t="s">
        <v>162</v>
      </c>
    </row>
    <row r="70" spans="2:6" x14ac:dyDescent="0.35">
      <c r="B70" s="24"/>
      <c r="C70" s="3"/>
      <c r="D70" s="6" t="s">
        <v>32</v>
      </c>
      <c r="E70" s="38">
        <v>2</v>
      </c>
      <c r="F70" s="14" t="s">
        <v>163</v>
      </c>
    </row>
    <row r="71" spans="2:6" x14ac:dyDescent="0.35">
      <c r="B71" s="24"/>
      <c r="C71" s="3"/>
      <c r="D71" s="6" t="s">
        <v>32</v>
      </c>
      <c r="E71" s="38">
        <v>3</v>
      </c>
      <c r="F71" s="14" t="s">
        <v>164</v>
      </c>
    </row>
    <row r="72" spans="2:6" x14ac:dyDescent="0.35">
      <c r="B72" s="24"/>
      <c r="C72" s="3"/>
      <c r="D72" s="6" t="s">
        <v>32</v>
      </c>
      <c r="E72" s="38">
        <v>4</v>
      </c>
      <c r="F72" s="14" t="s">
        <v>165</v>
      </c>
    </row>
    <row r="73" spans="2:6" x14ac:dyDescent="0.35">
      <c r="B73" s="24"/>
      <c r="C73" s="3"/>
      <c r="D73" s="6" t="s">
        <v>32</v>
      </c>
      <c r="E73" s="38">
        <v>5</v>
      </c>
      <c r="F73" s="14" t="s">
        <v>166</v>
      </c>
    </row>
    <row r="74" spans="2:6" x14ac:dyDescent="0.35">
      <c r="B74" s="24"/>
      <c r="C74" s="3"/>
      <c r="D74" s="6" t="s">
        <v>32</v>
      </c>
      <c r="E74" s="38">
        <v>6</v>
      </c>
      <c r="F74" s="14" t="s">
        <v>167</v>
      </c>
    </row>
    <row r="75" spans="2:6" x14ac:dyDescent="0.35">
      <c r="B75" s="24"/>
      <c r="C75" s="3"/>
      <c r="D75" s="6" t="s">
        <v>32</v>
      </c>
      <c r="E75" s="38">
        <v>7</v>
      </c>
      <c r="F75" s="15" t="s">
        <v>168</v>
      </c>
    </row>
    <row r="76" spans="2:6" x14ac:dyDescent="0.35">
      <c r="B76" s="24"/>
      <c r="C76" s="3"/>
      <c r="D76" s="6" t="s">
        <v>34</v>
      </c>
      <c r="E76" s="38">
        <v>15</v>
      </c>
      <c r="F76" s="14" t="s">
        <v>35</v>
      </c>
    </row>
    <row r="77" spans="2:6" x14ac:dyDescent="0.35">
      <c r="B77" s="24"/>
      <c r="C77" s="3"/>
      <c r="D77" s="7"/>
      <c r="E77" s="39"/>
      <c r="F77" s="16" t="s">
        <v>36</v>
      </c>
    </row>
    <row r="78" spans="2:6" x14ac:dyDescent="0.35">
      <c r="B78" s="23" t="s">
        <v>101</v>
      </c>
      <c r="C78" s="2" t="s">
        <v>143</v>
      </c>
      <c r="D78" s="8" t="s">
        <v>32</v>
      </c>
      <c r="E78" s="40">
        <v>0</v>
      </c>
      <c r="F78" s="17" t="s">
        <v>169</v>
      </c>
    </row>
    <row r="79" spans="2:6" x14ac:dyDescent="0.35">
      <c r="B79" s="24"/>
      <c r="C79" s="3"/>
      <c r="D79" s="6" t="s">
        <v>32</v>
      </c>
      <c r="E79" s="38">
        <v>1</v>
      </c>
      <c r="F79" s="14" t="s">
        <v>170</v>
      </c>
    </row>
    <row r="80" spans="2:6" x14ac:dyDescent="0.35">
      <c r="B80" s="24"/>
      <c r="C80" s="3"/>
      <c r="D80" s="6" t="s">
        <v>32</v>
      </c>
      <c r="E80" s="38">
        <v>2</v>
      </c>
      <c r="F80" s="14" t="s">
        <v>171</v>
      </c>
    </row>
    <row r="81" spans="2:6" x14ac:dyDescent="0.35">
      <c r="B81" s="24"/>
      <c r="C81" s="3"/>
      <c r="D81" s="6" t="s">
        <v>32</v>
      </c>
      <c r="E81" s="38">
        <v>3</v>
      </c>
      <c r="F81" s="14" t="s">
        <v>172</v>
      </c>
    </row>
    <row r="82" spans="2:6" x14ac:dyDescent="0.35">
      <c r="B82" s="24"/>
      <c r="C82" s="3"/>
      <c r="D82" s="6" t="s">
        <v>32</v>
      </c>
      <c r="E82" s="38">
        <v>4</v>
      </c>
      <c r="F82" s="14" t="s">
        <v>173</v>
      </c>
    </row>
    <row r="83" spans="2:6" x14ac:dyDescent="0.35">
      <c r="B83" s="24"/>
      <c r="C83" s="3"/>
      <c r="D83" s="6" t="s">
        <v>32</v>
      </c>
      <c r="E83" s="38">
        <v>5</v>
      </c>
      <c r="F83" s="14" t="s">
        <v>174</v>
      </c>
    </row>
    <row r="84" spans="2:6" x14ac:dyDescent="0.35">
      <c r="B84" s="24"/>
      <c r="C84" s="3"/>
      <c r="D84" s="6" t="s">
        <v>32</v>
      </c>
      <c r="E84" s="38">
        <v>6</v>
      </c>
      <c r="F84" s="14" t="s">
        <v>175</v>
      </c>
    </row>
    <row r="85" spans="2:6" x14ac:dyDescent="0.35">
      <c r="B85" s="24"/>
      <c r="C85" s="3"/>
      <c r="D85" s="6" t="s">
        <v>32</v>
      </c>
      <c r="E85" s="38">
        <v>7</v>
      </c>
      <c r="F85" s="15" t="s">
        <v>176</v>
      </c>
    </row>
    <row r="86" spans="2:6" x14ac:dyDescent="0.35">
      <c r="B86" s="24"/>
      <c r="C86" s="3"/>
      <c r="D86" s="6" t="s">
        <v>34</v>
      </c>
      <c r="E86" s="38">
        <v>15</v>
      </c>
      <c r="F86" s="14" t="s">
        <v>35</v>
      </c>
    </row>
    <row r="87" spans="2:6" x14ac:dyDescent="0.35">
      <c r="B87" s="25"/>
      <c r="C87" s="4"/>
      <c r="D87" s="7"/>
      <c r="E87" s="39"/>
      <c r="F87" s="16" t="s">
        <v>36</v>
      </c>
    </row>
    <row r="88" spans="2:6" x14ac:dyDescent="0.35">
      <c r="B88" s="25" t="s">
        <v>31</v>
      </c>
      <c r="C88" s="4" t="s">
        <v>179</v>
      </c>
      <c r="D88" s="7" t="s">
        <v>34</v>
      </c>
      <c r="E88" s="39" t="s">
        <v>27</v>
      </c>
      <c r="F88" s="18" t="s">
        <v>180</v>
      </c>
    </row>
    <row r="89" spans="2:6" x14ac:dyDescent="0.35">
      <c r="B89" s="22" t="s">
        <v>182</v>
      </c>
      <c r="C89" s="5" t="s">
        <v>178</v>
      </c>
      <c r="D89" s="9" t="s">
        <v>34</v>
      </c>
      <c r="E89" s="42" t="s">
        <v>27</v>
      </c>
      <c r="F89" s="19" t="s">
        <v>181</v>
      </c>
    </row>
    <row r="90" spans="2:6" x14ac:dyDescent="0.35">
      <c r="B90" s="22" t="s">
        <v>188</v>
      </c>
      <c r="C90" s="5" t="s">
        <v>184</v>
      </c>
      <c r="D90" s="9" t="s">
        <v>34</v>
      </c>
      <c r="E90" s="42" t="s">
        <v>185</v>
      </c>
      <c r="F90" s="19" t="s">
        <v>326</v>
      </c>
    </row>
    <row r="91" spans="2:6" x14ac:dyDescent="0.35">
      <c r="B91" s="22" t="s">
        <v>189</v>
      </c>
      <c r="C91" s="5" t="s">
        <v>183</v>
      </c>
      <c r="D91" s="9" t="s">
        <v>34</v>
      </c>
      <c r="E91" s="42" t="s">
        <v>187</v>
      </c>
      <c r="F91" s="19" t="s">
        <v>327</v>
      </c>
    </row>
    <row r="92" spans="2:6" x14ac:dyDescent="0.35">
      <c r="B92" s="22" t="s">
        <v>190</v>
      </c>
      <c r="C92" s="5" t="s">
        <v>191</v>
      </c>
      <c r="D92" s="9" t="s">
        <v>34</v>
      </c>
      <c r="E92" s="42" t="s">
        <v>22</v>
      </c>
      <c r="F92" s="19" t="s">
        <v>192</v>
      </c>
    </row>
    <row r="93" spans="2:6" x14ac:dyDescent="0.35">
      <c r="B93" s="22" t="s">
        <v>193</v>
      </c>
      <c r="C93" s="5" t="s">
        <v>195</v>
      </c>
      <c r="D93" s="9" t="s">
        <v>34</v>
      </c>
      <c r="E93" s="42" t="s">
        <v>194</v>
      </c>
      <c r="F93" s="19" t="s">
        <v>198</v>
      </c>
    </row>
    <row r="94" spans="2:6" x14ac:dyDescent="0.35">
      <c r="B94" s="45" t="s">
        <v>37</v>
      </c>
      <c r="C94" s="116" t="s">
        <v>196</v>
      </c>
      <c r="D94" s="46" t="s">
        <v>32</v>
      </c>
      <c r="E94" s="43">
        <v>0</v>
      </c>
      <c r="F94" s="47" t="s">
        <v>199</v>
      </c>
    </row>
    <row r="95" spans="2:6" x14ac:dyDescent="0.35">
      <c r="B95" s="117"/>
      <c r="C95" s="64"/>
      <c r="D95" s="48"/>
      <c r="E95" s="44"/>
      <c r="F95" s="49" t="s">
        <v>200</v>
      </c>
    </row>
    <row r="96" spans="2:6" x14ac:dyDescent="0.35">
      <c r="B96" s="117"/>
      <c r="C96" s="64"/>
      <c r="D96" s="48" t="s">
        <v>32</v>
      </c>
      <c r="E96" s="44">
        <v>1</v>
      </c>
      <c r="F96" s="49" t="s">
        <v>338</v>
      </c>
    </row>
    <row r="97" spans="2:6" x14ac:dyDescent="0.35">
      <c r="B97" s="117"/>
      <c r="C97" s="64"/>
      <c r="D97" s="48"/>
      <c r="E97" s="44"/>
      <c r="F97" s="49" t="s">
        <v>201</v>
      </c>
    </row>
    <row r="98" spans="2:6" x14ac:dyDescent="0.35">
      <c r="B98" s="117"/>
      <c r="C98" s="64"/>
      <c r="D98" s="48" t="s">
        <v>32</v>
      </c>
      <c r="E98" s="44">
        <v>2</v>
      </c>
      <c r="F98" s="49" t="s">
        <v>202</v>
      </c>
    </row>
    <row r="99" spans="2:6" x14ac:dyDescent="0.35">
      <c r="B99" s="117"/>
      <c r="C99" s="64"/>
      <c r="D99" s="48"/>
      <c r="E99" s="44"/>
      <c r="F99" s="49" t="s">
        <v>203</v>
      </c>
    </row>
    <row r="100" spans="2:6" x14ac:dyDescent="0.35">
      <c r="B100" s="117"/>
      <c r="C100" s="64"/>
      <c r="D100" s="48"/>
      <c r="E100" s="44" t="s">
        <v>224</v>
      </c>
      <c r="F100" s="49" t="s">
        <v>225</v>
      </c>
    </row>
    <row r="101" spans="2:6" x14ac:dyDescent="0.35">
      <c r="B101" s="117"/>
      <c r="C101" s="64"/>
      <c r="D101" s="48"/>
      <c r="E101" s="44"/>
      <c r="F101" s="49" t="s">
        <v>226</v>
      </c>
    </row>
    <row r="102" spans="2:6" x14ac:dyDescent="0.35">
      <c r="B102" s="117"/>
      <c r="C102" s="64"/>
      <c r="D102" s="48"/>
      <c r="E102" s="44" t="s">
        <v>243</v>
      </c>
      <c r="F102" s="49" t="s">
        <v>244</v>
      </c>
    </row>
    <row r="103" spans="2:6" x14ac:dyDescent="0.35">
      <c r="B103" s="117"/>
      <c r="C103" s="64"/>
      <c r="D103" s="48"/>
      <c r="E103" s="44"/>
      <c r="F103" s="49" t="s">
        <v>245</v>
      </c>
    </row>
    <row r="104" spans="2:6" x14ac:dyDescent="0.35">
      <c r="B104" s="117"/>
      <c r="C104" s="64"/>
      <c r="D104" s="48"/>
      <c r="E104" s="44" t="s">
        <v>246</v>
      </c>
      <c r="F104" s="49" t="s">
        <v>247</v>
      </c>
    </row>
    <row r="105" spans="2:6" x14ac:dyDescent="0.35">
      <c r="B105" s="117"/>
      <c r="C105" s="64"/>
      <c r="D105" s="48"/>
      <c r="E105" s="44"/>
      <c r="F105" s="49" t="s">
        <v>248</v>
      </c>
    </row>
    <row r="106" spans="2:6" x14ac:dyDescent="0.35">
      <c r="B106" s="117"/>
      <c r="C106" s="64"/>
      <c r="D106" s="48" t="s">
        <v>32</v>
      </c>
      <c r="E106" s="44" t="s">
        <v>197</v>
      </c>
      <c r="F106" s="49" t="s">
        <v>204</v>
      </c>
    </row>
    <row r="107" spans="2:6" x14ac:dyDescent="0.35">
      <c r="B107" s="118"/>
      <c r="C107" s="64"/>
      <c r="D107" s="48"/>
      <c r="E107" s="44"/>
      <c r="F107" s="49" t="s">
        <v>205</v>
      </c>
    </row>
    <row r="108" spans="2:6" x14ac:dyDescent="0.35">
      <c r="B108" s="52" t="s">
        <v>40</v>
      </c>
      <c r="C108" s="50" t="s">
        <v>206</v>
      </c>
      <c r="D108" s="51" t="s">
        <v>32</v>
      </c>
      <c r="E108" s="54" t="s">
        <v>185</v>
      </c>
      <c r="F108" s="53" t="s">
        <v>216</v>
      </c>
    </row>
    <row r="109" spans="2:6" x14ac:dyDescent="0.35">
      <c r="B109" s="52" t="s">
        <v>43</v>
      </c>
      <c r="C109" s="50" t="s">
        <v>207</v>
      </c>
      <c r="D109" s="51" t="s">
        <v>32</v>
      </c>
      <c r="E109" s="54" t="s">
        <v>217</v>
      </c>
      <c r="F109" s="53" t="s">
        <v>218</v>
      </c>
    </row>
    <row r="110" spans="2:6" x14ac:dyDescent="0.35">
      <c r="B110" s="52" t="s">
        <v>51</v>
      </c>
      <c r="C110" s="50" t="s">
        <v>208</v>
      </c>
      <c r="D110" s="51" t="s">
        <v>32</v>
      </c>
      <c r="E110" s="54" t="s">
        <v>185</v>
      </c>
      <c r="F110" s="53" t="s">
        <v>339</v>
      </c>
    </row>
    <row r="111" spans="2:6" x14ac:dyDescent="0.35">
      <c r="B111" s="52" t="s">
        <v>50</v>
      </c>
      <c r="C111" s="50" t="s">
        <v>209</v>
      </c>
      <c r="D111" s="51" t="s">
        <v>32</v>
      </c>
      <c r="E111" s="54" t="s">
        <v>217</v>
      </c>
      <c r="F111" s="53" t="s">
        <v>340</v>
      </c>
    </row>
    <row r="112" spans="2:6" x14ac:dyDescent="0.35">
      <c r="B112" s="52" t="s">
        <v>77</v>
      </c>
      <c r="C112" s="50" t="s">
        <v>210</v>
      </c>
      <c r="D112" s="51" t="s">
        <v>32</v>
      </c>
      <c r="E112" s="54" t="s">
        <v>185</v>
      </c>
      <c r="F112" s="53" t="s">
        <v>341</v>
      </c>
    </row>
    <row r="113" spans="1:6" x14ac:dyDescent="0.35">
      <c r="B113" s="52" t="s">
        <v>219</v>
      </c>
      <c r="C113" s="50" t="s">
        <v>211</v>
      </c>
      <c r="D113" s="51" t="s">
        <v>32</v>
      </c>
      <c r="E113" s="54" t="s">
        <v>217</v>
      </c>
      <c r="F113" s="53" t="s">
        <v>342</v>
      </c>
    </row>
    <row r="114" spans="1:6" x14ac:dyDescent="0.35">
      <c r="B114" s="52" t="s">
        <v>220</v>
      </c>
      <c r="C114" s="50" t="s">
        <v>212</v>
      </c>
      <c r="D114" s="51" t="s">
        <v>32</v>
      </c>
      <c r="E114" s="54" t="s">
        <v>221</v>
      </c>
      <c r="F114" s="53" t="s">
        <v>222</v>
      </c>
    </row>
    <row r="115" spans="1:6" x14ac:dyDescent="0.35">
      <c r="B115" s="52" t="s">
        <v>56</v>
      </c>
      <c r="C115" s="50" t="s">
        <v>213</v>
      </c>
      <c r="D115" s="51" t="s">
        <v>32</v>
      </c>
      <c r="E115" s="54" t="s">
        <v>27</v>
      </c>
      <c r="F115" s="53" t="s">
        <v>223</v>
      </c>
    </row>
    <row r="116" spans="1:6" x14ac:dyDescent="0.35">
      <c r="B116" s="52" t="s">
        <v>57</v>
      </c>
      <c r="C116" s="50" t="s">
        <v>214</v>
      </c>
      <c r="D116" s="51" t="s">
        <v>32</v>
      </c>
      <c r="E116" s="54" t="s">
        <v>27</v>
      </c>
      <c r="F116" s="53" t="s">
        <v>214</v>
      </c>
    </row>
    <row r="117" spans="1:6" x14ac:dyDescent="0.35">
      <c r="B117" s="52" t="s">
        <v>58</v>
      </c>
      <c r="C117" s="50" t="s">
        <v>215</v>
      </c>
      <c r="D117" s="51" t="s">
        <v>32</v>
      </c>
      <c r="E117" s="54" t="s">
        <v>27</v>
      </c>
      <c r="F117" s="53" t="s">
        <v>215</v>
      </c>
    </row>
    <row r="118" spans="1:6" x14ac:dyDescent="0.35">
      <c r="B118" s="65" t="s">
        <v>59</v>
      </c>
      <c r="C118" s="56" t="s">
        <v>252</v>
      </c>
      <c r="D118" s="48" t="s">
        <v>32</v>
      </c>
      <c r="E118" s="44" t="s">
        <v>25</v>
      </c>
      <c r="F118" s="57" t="s">
        <v>249</v>
      </c>
    </row>
    <row r="119" spans="1:6" x14ac:dyDescent="0.35">
      <c r="B119" s="66"/>
      <c r="C119" s="58"/>
      <c r="D119" s="59" t="s">
        <v>32</v>
      </c>
      <c r="E119" s="60" t="s">
        <v>250</v>
      </c>
      <c r="F119" s="61" t="s">
        <v>251</v>
      </c>
    </row>
    <row r="120" spans="1:6" x14ac:dyDescent="0.35">
      <c r="B120" s="65" t="s">
        <v>60</v>
      </c>
      <c r="C120" s="62" t="s">
        <v>253</v>
      </c>
      <c r="D120" s="48" t="s">
        <v>32</v>
      </c>
      <c r="E120" s="44" t="s">
        <v>25</v>
      </c>
      <c r="F120" s="57" t="s">
        <v>257</v>
      </c>
    </row>
    <row r="121" spans="1:6" x14ac:dyDescent="0.35">
      <c r="B121" s="66"/>
      <c r="C121" s="58"/>
      <c r="D121" s="59" t="s">
        <v>32</v>
      </c>
      <c r="E121" s="60" t="s">
        <v>250</v>
      </c>
      <c r="F121" s="61" t="s">
        <v>258</v>
      </c>
    </row>
    <row r="122" spans="1:6" x14ac:dyDescent="0.35">
      <c r="B122" s="52" t="s">
        <v>65</v>
      </c>
      <c r="C122" s="63" t="s">
        <v>254</v>
      </c>
      <c r="D122" s="51" t="s">
        <v>32</v>
      </c>
      <c r="E122" s="54" t="s">
        <v>27</v>
      </c>
      <c r="F122" s="53" t="s">
        <v>256</v>
      </c>
    </row>
    <row r="123" spans="1:6" x14ac:dyDescent="0.35">
      <c r="B123" s="65" t="s">
        <v>66</v>
      </c>
      <c r="C123" s="62" t="s">
        <v>255</v>
      </c>
      <c r="D123" s="48" t="s">
        <v>32</v>
      </c>
      <c r="E123" s="44" t="s">
        <v>25</v>
      </c>
      <c r="F123" s="57" t="s">
        <v>259</v>
      </c>
    </row>
    <row r="124" spans="1:6" x14ac:dyDescent="0.35">
      <c r="B124" s="185"/>
      <c r="C124" s="186"/>
      <c r="D124" s="59" t="s">
        <v>32</v>
      </c>
      <c r="E124" s="44" t="s">
        <v>250</v>
      </c>
      <c r="F124" s="57" t="s">
        <v>260</v>
      </c>
    </row>
    <row r="125" spans="1:6" x14ac:dyDescent="0.35">
      <c r="A125" s="64"/>
      <c r="B125" s="89" t="s">
        <v>343</v>
      </c>
      <c r="C125" s="102" t="s">
        <v>344</v>
      </c>
      <c r="D125" s="48" t="s">
        <v>32</v>
      </c>
      <c r="E125" s="140" t="s">
        <v>186</v>
      </c>
      <c r="F125" s="115" t="s">
        <v>345</v>
      </c>
    </row>
    <row r="126" spans="1:6" x14ac:dyDescent="0.35">
      <c r="A126" s="64"/>
      <c r="B126" s="93"/>
      <c r="C126" s="131"/>
      <c r="D126" s="138"/>
      <c r="E126" s="126"/>
      <c r="F126" s="127" t="s">
        <v>346</v>
      </c>
    </row>
    <row r="127" spans="1:6" x14ac:dyDescent="0.35">
      <c r="A127" s="64"/>
      <c r="B127" s="93"/>
      <c r="C127" s="56"/>
      <c r="D127" s="48" t="s">
        <v>32</v>
      </c>
      <c r="E127" s="126" t="s">
        <v>197</v>
      </c>
      <c r="F127" s="127" t="s">
        <v>347</v>
      </c>
    </row>
    <row r="128" spans="1:6" x14ac:dyDescent="0.35">
      <c r="A128" s="64"/>
      <c r="B128" s="93"/>
      <c r="C128" s="133"/>
      <c r="D128" s="139"/>
      <c r="E128" s="135"/>
      <c r="F128" s="128" t="s">
        <v>348</v>
      </c>
    </row>
    <row r="129" spans="1:6" x14ac:dyDescent="0.35">
      <c r="A129" s="64"/>
      <c r="B129" s="92" t="s">
        <v>349</v>
      </c>
      <c r="C129" s="132" t="s">
        <v>351</v>
      </c>
      <c r="D129" s="46" t="s">
        <v>32</v>
      </c>
      <c r="E129" s="136" t="s">
        <v>350</v>
      </c>
      <c r="F129" s="129" t="s">
        <v>352</v>
      </c>
    </row>
    <row r="130" spans="1:6" ht="15" thickBot="1" x14ac:dyDescent="0.4">
      <c r="A130" s="64"/>
      <c r="B130" s="94" t="s">
        <v>353</v>
      </c>
      <c r="C130" s="134" t="s">
        <v>354</v>
      </c>
      <c r="D130" s="95" t="s">
        <v>32</v>
      </c>
      <c r="E130" s="137" t="s">
        <v>350</v>
      </c>
      <c r="F130" s="130" t="s">
        <v>355</v>
      </c>
    </row>
  </sheetData>
  <mergeCells count="1">
    <mergeCell ref="B2:F2"/>
  </mergeCells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F8AE-F6CB-40A3-8A07-5446C6D6A97E}">
  <dimension ref="B1:D7"/>
  <sheetViews>
    <sheetView workbookViewId="0">
      <selection activeCell="J9" sqref="J9"/>
    </sheetView>
  </sheetViews>
  <sheetFormatPr defaultRowHeight="14.5" x14ac:dyDescent="0.35"/>
  <cols>
    <col min="1" max="1" width="2.90625" customWidth="1"/>
    <col min="2" max="2" width="33.6328125" customWidth="1"/>
    <col min="3" max="3" width="12.7265625" customWidth="1"/>
    <col min="4" max="4" width="6.6328125" customWidth="1"/>
  </cols>
  <sheetData>
    <row r="1" spans="2:4" ht="15" thickBot="1" x14ac:dyDescent="0.4"/>
    <row r="2" spans="2:4" ht="15" thickBot="1" x14ac:dyDescent="0.4">
      <c r="B2" s="172" t="s">
        <v>446</v>
      </c>
      <c r="C2" s="173" t="s">
        <v>450</v>
      </c>
      <c r="D2" s="174" t="s">
        <v>448</v>
      </c>
    </row>
    <row r="3" spans="2:4" ht="52.5" customHeight="1" x14ac:dyDescent="0.35">
      <c r="B3" s="175" t="s">
        <v>455</v>
      </c>
      <c r="C3" s="171" t="s">
        <v>447</v>
      </c>
      <c r="D3" s="179">
        <v>1</v>
      </c>
    </row>
    <row r="4" spans="2:4" ht="46" customHeight="1" x14ac:dyDescent="0.35">
      <c r="B4" s="176" t="s">
        <v>456</v>
      </c>
      <c r="C4" s="170" t="s">
        <v>449</v>
      </c>
      <c r="D4" s="180">
        <v>2</v>
      </c>
    </row>
    <row r="5" spans="2:4" ht="46.5" customHeight="1" x14ac:dyDescent="0.35">
      <c r="B5" s="177" t="s">
        <v>458</v>
      </c>
      <c r="C5" s="170" t="s">
        <v>451</v>
      </c>
      <c r="D5" s="180">
        <v>3</v>
      </c>
    </row>
    <row r="6" spans="2:4" ht="56" customHeight="1" thickBot="1" x14ac:dyDescent="0.4">
      <c r="B6" s="178" t="s">
        <v>457</v>
      </c>
      <c r="C6" s="169" t="s">
        <v>452</v>
      </c>
      <c r="D6" s="181">
        <v>4</v>
      </c>
    </row>
    <row r="7" spans="2:4" ht="15" thickBot="1" x14ac:dyDescent="0.4">
      <c r="B7" s="182" t="s">
        <v>454</v>
      </c>
      <c r="C7" s="183" t="s">
        <v>453</v>
      </c>
      <c r="D7" s="1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91EC-2AF5-4764-8963-5E272B83E93A}">
  <dimension ref="B1:H133"/>
  <sheetViews>
    <sheetView workbookViewId="0">
      <selection activeCell="F6" sqref="F6"/>
    </sheetView>
  </sheetViews>
  <sheetFormatPr defaultColWidth="10.90625" defaultRowHeight="14.5" x14ac:dyDescent="0.35"/>
  <cols>
    <col min="2" max="2" width="5.90625" customWidth="1"/>
    <col min="3" max="3" width="9.26953125" customWidth="1"/>
    <col min="5" max="5" width="13.6328125" customWidth="1"/>
    <col min="6" max="6" width="13.7265625" customWidth="1"/>
    <col min="7" max="7" width="6.90625" customWidth="1"/>
    <col min="8" max="8" width="16.26953125" customWidth="1"/>
  </cols>
  <sheetData>
    <row r="1" spans="2:8" ht="15" thickBot="1" x14ac:dyDescent="0.4"/>
    <row r="2" spans="2:8" ht="15" thickBot="1" x14ac:dyDescent="0.4">
      <c r="E2" s="70" t="s">
        <v>241</v>
      </c>
      <c r="F2" s="71" t="s">
        <v>230</v>
      </c>
      <c r="G2" s="71" t="s">
        <v>231</v>
      </c>
      <c r="H2" s="72" t="s">
        <v>232</v>
      </c>
    </row>
    <row r="3" spans="2:8" ht="15" thickBot="1" x14ac:dyDescent="0.4">
      <c r="E3" s="67">
        <v>22050</v>
      </c>
      <c r="F3" s="68">
        <v>192000</v>
      </c>
      <c r="G3" s="68">
        <v>30</v>
      </c>
      <c r="H3" s="69">
        <f>POWER(2,G3)</f>
        <v>1073741824</v>
      </c>
    </row>
    <row r="4" spans="2:8" ht="15" thickBot="1" x14ac:dyDescent="0.4">
      <c r="E4" s="55"/>
      <c r="F4" s="55"/>
      <c r="G4" s="55"/>
      <c r="H4" s="55"/>
    </row>
    <row r="5" spans="2:8" ht="15" thickBot="1" x14ac:dyDescent="0.4">
      <c r="B5" s="70" t="s">
        <v>261</v>
      </c>
      <c r="C5" s="71" t="s">
        <v>227</v>
      </c>
      <c r="D5" s="71" t="s">
        <v>242</v>
      </c>
      <c r="E5" s="71" t="s">
        <v>228</v>
      </c>
      <c r="F5" s="72" t="s">
        <v>229</v>
      </c>
    </row>
    <row r="6" spans="2:8" x14ac:dyDescent="0.35">
      <c r="B6" s="75"/>
      <c r="C6" s="73">
        <v>0</v>
      </c>
      <c r="D6" s="73">
        <f>POWER(2,(C6-60)/12)</f>
        <v>3.125E-2</v>
      </c>
      <c r="E6" s="73">
        <f>D6*$E$3</f>
        <v>689.0625</v>
      </c>
      <c r="F6" s="76" t="str">
        <f>"0x" &amp; DEC2HEX(MIN((E6/$F$3)*($H$3),$H$3-1))</f>
        <v>0x3ACCCC</v>
      </c>
    </row>
    <row r="7" spans="2:8" x14ac:dyDescent="0.35">
      <c r="B7" s="75"/>
      <c r="C7" s="73">
        <v>1</v>
      </c>
      <c r="D7" s="73">
        <f t="shared" ref="D7:D70" si="0">POWER(2,(C7-60)/12)</f>
        <v>3.3108221698727971E-2</v>
      </c>
      <c r="E7" s="73">
        <f t="shared" ref="E7:E70" si="1">D7*$E$3</f>
        <v>730.03628845695175</v>
      </c>
      <c r="F7" s="76" t="str">
        <f t="shared" ref="F7:F70" si="2">"0x" &amp; DEC2HEX(MIN((E7/$F$3)*($H$3),$H$3-1))</f>
        <v>0x3E4BE2</v>
      </c>
    </row>
    <row r="8" spans="2:8" x14ac:dyDescent="0.35">
      <c r="B8" s="75"/>
      <c r="C8" s="73">
        <v>2</v>
      </c>
      <c r="D8" s="73">
        <f t="shared" si="0"/>
        <v>3.5076939009667914E-2</v>
      </c>
      <c r="E8" s="73">
        <f t="shared" si="1"/>
        <v>773.44650516317745</v>
      </c>
      <c r="F8" s="76" t="str">
        <f t="shared" si="2"/>
        <v>0x420032</v>
      </c>
    </row>
    <row r="9" spans="2:8" x14ac:dyDescent="0.35">
      <c r="B9" s="75"/>
      <c r="C9" s="73">
        <v>3</v>
      </c>
      <c r="D9" s="73">
        <f t="shared" si="0"/>
        <v>3.7162722343835032E-2</v>
      </c>
      <c r="E9" s="73">
        <f t="shared" si="1"/>
        <v>819.4380276815624</v>
      </c>
      <c r="F9" s="76" t="str">
        <f t="shared" si="2"/>
        <v>0x45ECE5</v>
      </c>
    </row>
    <row r="10" spans="2:8" x14ac:dyDescent="0.35">
      <c r="B10" s="75"/>
      <c r="C10" s="73">
        <v>4</v>
      </c>
      <c r="D10" s="73">
        <f t="shared" si="0"/>
        <v>3.937253280921478E-2</v>
      </c>
      <c r="E10" s="73">
        <f t="shared" si="1"/>
        <v>868.16434844318587</v>
      </c>
      <c r="F10" s="76" t="str">
        <f t="shared" si="2"/>
        <v>0x4A1556</v>
      </c>
    </row>
    <row r="11" spans="2:8" x14ac:dyDescent="0.35">
      <c r="B11" s="75"/>
      <c r="C11" s="73">
        <v>5</v>
      </c>
      <c r="D11" s="73">
        <f t="shared" si="0"/>
        <v>4.1713745442813588E-2</v>
      </c>
      <c r="E11" s="73">
        <f t="shared" si="1"/>
        <v>919.78808701403966</v>
      </c>
      <c r="F11" s="76" t="str">
        <f t="shared" si="2"/>
        <v>0x4E7D13</v>
      </c>
    </row>
    <row r="12" spans="2:8" x14ac:dyDescent="0.35">
      <c r="B12" s="75"/>
      <c r="C12" s="73">
        <v>6</v>
      </c>
      <c r="D12" s="73">
        <f t="shared" si="0"/>
        <v>4.4194173824159223E-2</v>
      </c>
      <c r="E12" s="73">
        <f t="shared" si="1"/>
        <v>974.48153282271085</v>
      </c>
      <c r="F12" s="76" t="str">
        <f t="shared" si="2"/>
        <v>0x5327DF</v>
      </c>
    </row>
    <row r="13" spans="2:8" x14ac:dyDescent="0.35">
      <c r="B13" s="75"/>
      <c r="C13" s="73">
        <v>7</v>
      </c>
      <c r="D13" s="73">
        <f t="shared" si="0"/>
        <v>4.6822096152396291E-2</v>
      </c>
      <c r="E13" s="73">
        <f t="shared" si="1"/>
        <v>1032.4272201603383</v>
      </c>
      <c r="F13" s="76" t="str">
        <f t="shared" si="2"/>
        <v>0x5819B7</v>
      </c>
    </row>
    <row r="14" spans="2:8" x14ac:dyDescent="0.35">
      <c r="B14" s="75"/>
      <c r="C14" s="73">
        <v>8</v>
      </c>
      <c r="D14" s="73">
        <f t="shared" si="0"/>
        <v>4.9606282874006251E-2</v>
      </c>
      <c r="E14" s="73">
        <f t="shared" si="1"/>
        <v>1093.8185373718379</v>
      </c>
      <c r="F14" s="76" t="str">
        <f t="shared" si="2"/>
        <v>0x5D56D4</v>
      </c>
    </row>
    <row r="15" spans="2:8" x14ac:dyDescent="0.35">
      <c r="B15" s="75"/>
      <c r="C15" s="73">
        <v>9</v>
      </c>
      <c r="D15" s="73">
        <f t="shared" si="0"/>
        <v>5.2556025953357163E-2</v>
      </c>
      <c r="E15" s="73">
        <f t="shared" si="1"/>
        <v>1158.8603722715254</v>
      </c>
      <c r="F15" s="76" t="str">
        <f t="shared" si="2"/>
        <v>0x62E3B0</v>
      </c>
    </row>
    <row r="16" spans="2:8" x14ac:dyDescent="0.35">
      <c r="B16" s="75"/>
      <c r="C16" s="73">
        <v>10</v>
      </c>
      <c r="D16" s="73">
        <f t="shared" si="0"/>
        <v>5.5681169883771191E-2</v>
      </c>
      <c r="E16" s="73">
        <f t="shared" si="1"/>
        <v>1227.7697959371549</v>
      </c>
      <c r="F16" s="76" t="str">
        <f t="shared" si="2"/>
        <v>0x68C50A</v>
      </c>
    </row>
    <row r="17" spans="2:6" x14ac:dyDescent="0.35">
      <c r="B17" s="75"/>
      <c r="C17" s="73">
        <v>11</v>
      </c>
      <c r="D17" s="73">
        <f t="shared" si="0"/>
        <v>5.8992144542605866E-2</v>
      </c>
      <c r="E17" s="73">
        <f t="shared" si="1"/>
        <v>1300.7767871644594</v>
      </c>
      <c r="F17" s="76" t="str">
        <f t="shared" si="2"/>
        <v>0x6EFFE7</v>
      </c>
    </row>
    <row r="18" spans="2:6" x14ac:dyDescent="0.35">
      <c r="B18" s="75"/>
      <c r="C18" s="73">
        <v>12</v>
      </c>
      <c r="D18" s="73">
        <f t="shared" si="0"/>
        <v>6.25E-2</v>
      </c>
      <c r="E18" s="73">
        <f t="shared" si="1"/>
        <v>1378.125</v>
      </c>
      <c r="F18" s="76" t="str">
        <f t="shared" si="2"/>
        <v>0x759999</v>
      </c>
    </row>
    <row r="19" spans="2:6" x14ac:dyDescent="0.35">
      <c r="B19" s="75"/>
      <c r="C19" s="73">
        <v>13</v>
      </c>
      <c r="D19" s="73">
        <f t="shared" si="0"/>
        <v>6.6216443397455971E-2</v>
      </c>
      <c r="E19" s="73">
        <f t="shared" si="1"/>
        <v>1460.0725769139042</v>
      </c>
      <c r="F19" s="76" t="str">
        <f t="shared" si="2"/>
        <v>0x7C97C5</v>
      </c>
    </row>
    <row r="20" spans="2:6" x14ac:dyDescent="0.35">
      <c r="B20" s="75"/>
      <c r="C20" s="73">
        <v>14</v>
      </c>
      <c r="D20" s="73">
        <f t="shared" si="0"/>
        <v>7.01538780193358E-2</v>
      </c>
      <c r="E20" s="73">
        <f t="shared" si="1"/>
        <v>1546.8930103263544</v>
      </c>
      <c r="F20" s="76" t="str">
        <f t="shared" si="2"/>
        <v>0x840064</v>
      </c>
    </row>
    <row r="21" spans="2:6" x14ac:dyDescent="0.35">
      <c r="B21" s="75"/>
      <c r="C21" s="73">
        <v>15</v>
      </c>
      <c r="D21" s="73">
        <f t="shared" si="0"/>
        <v>7.4325444687670064E-2</v>
      </c>
      <c r="E21" s="73">
        <f t="shared" si="1"/>
        <v>1638.8760553631248</v>
      </c>
      <c r="F21" s="76" t="str">
        <f t="shared" si="2"/>
        <v>0x8BD9CB</v>
      </c>
    </row>
    <row r="22" spans="2:6" x14ac:dyDescent="0.35">
      <c r="B22" s="75"/>
      <c r="C22" s="73">
        <v>16</v>
      </c>
      <c r="D22" s="73">
        <f t="shared" si="0"/>
        <v>7.8745065618429588E-2</v>
      </c>
      <c r="E22" s="73">
        <f t="shared" si="1"/>
        <v>1736.3286968863724</v>
      </c>
      <c r="F22" s="76" t="str">
        <f t="shared" si="2"/>
        <v>0x942AAD</v>
      </c>
    </row>
    <row r="23" spans="2:6" x14ac:dyDescent="0.35">
      <c r="B23" s="75"/>
      <c r="C23" s="73">
        <v>17</v>
      </c>
      <c r="D23" s="73">
        <f t="shared" si="0"/>
        <v>8.3427490885627148E-2</v>
      </c>
      <c r="E23" s="73">
        <f t="shared" si="1"/>
        <v>1839.5761740280786</v>
      </c>
      <c r="F23" s="76" t="str">
        <f t="shared" si="2"/>
        <v>0x9CFA27</v>
      </c>
    </row>
    <row r="24" spans="2:6" x14ac:dyDescent="0.35">
      <c r="B24" s="75"/>
      <c r="C24" s="73">
        <v>18</v>
      </c>
      <c r="D24" s="73">
        <f t="shared" si="0"/>
        <v>8.8388347648318447E-2</v>
      </c>
      <c r="E24" s="73">
        <f t="shared" si="1"/>
        <v>1948.9630656454217</v>
      </c>
      <c r="F24" s="76" t="str">
        <f t="shared" si="2"/>
        <v>0xA64FBF</v>
      </c>
    </row>
    <row r="25" spans="2:6" x14ac:dyDescent="0.35">
      <c r="B25" s="75"/>
      <c r="C25" s="73">
        <v>19</v>
      </c>
      <c r="D25" s="73">
        <f t="shared" si="0"/>
        <v>9.3644192304792623E-2</v>
      </c>
      <c r="E25" s="73">
        <f t="shared" si="1"/>
        <v>2064.8544403206774</v>
      </c>
      <c r="F25" s="76" t="str">
        <f t="shared" si="2"/>
        <v>0xB0336E</v>
      </c>
    </row>
    <row r="26" spans="2:6" x14ac:dyDescent="0.35">
      <c r="B26" s="75"/>
      <c r="C26" s="73">
        <v>20</v>
      </c>
      <c r="D26" s="73">
        <f t="shared" si="0"/>
        <v>9.921256574801246E-2</v>
      </c>
      <c r="E26" s="73">
        <f t="shared" si="1"/>
        <v>2187.6370747436749</v>
      </c>
      <c r="F26" s="76" t="str">
        <f t="shared" si="2"/>
        <v>0xBAADA9</v>
      </c>
    </row>
    <row r="27" spans="2:6" x14ac:dyDescent="0.35">
      <c r="B27" s="78"/>
      <c r="C27" s="74">
        <v>21</v>
      </c>
      <c r="D27" s="74">
        <f t="shared" si="0"/>
        <v>0.10511205190671434</v>
      </c>
      <c r="E27" s="74">
        <f t="shared" si="1"/>
        <v>2317.7207445430513</v>
      </c>
      <c r="F27" s="79" t="str">
        <f t="shared" si="2"/>
        <v>0xC5C761</v>
      </c>
    </row>
    <row r="28" spans="2:6" x14ac:dyDescent="0.35">
      <c r="B28" s="78"/>
      <c r="C28" s="74">
        <v>22</v>
      </c>
      <c r="D28" s="74">
        <f t="shared" si="0"/>
        <v>0.11136233976754245</v>
      </c>
      <c r="E28" s="74">
        <f t="shared" si="1"/>
        <v>2455.5395918743111</v>
      </c>
      <c r="F28" s="79" t="str">
        <f t="shared" si="2"/>
        <v>0xD18A14</v>
      </c>
    </row>
    <row r="29" spans="2:6" x14ac:dyDescent="0.35">
      <c r="B29" s="78"/>
      <c r="C29" s="74">
        <v>23</v>
      </c>
      <c r="D29" s="74">
        <f t="shared" si="0"/>
        <v>0.11798428908521168</v>
      </c>
      <c r="E29" s="74">
        <f t="shared" si="1"/>
        <v>2601.5535743289174</v>
      </c>
      <c r="F29" s="79" t="str">
        <f t="shared" si="2"/>
        <v>0xDDFFCE</v>
      </c>
    </row>
    <row r="30" spans="2:6" x14ac:dyDescent="0.35">
      <c r="B30" s="78" t="s">
        <v>233</v>
      </c>
      <c r="C30" s="74">
        <v>24</v>
      </c>
      <c r="D30" s="74">
        <f t="shared" si="0"/>
        <v>0.125</v>
      </c>
      <c r="E30" s="74">
        <f t="shared" si="1"/>
        <v>2756.25</v>
      </c>
      <c r="F30" s="79" t="str">
        <f t="shared" si="2"/>
        <v>0xEB3333</v>
      </c>
    </row>
    <row r="31" spans="2:6" x14ac:dyDescent="0.35">
      <c r="B31" s="78"/>
      <c r="C31" s="74">
        <v>25</v>
      </c>
      <c r="D31" s="74">
        <f t="shared" si="0"/>
        <v>0.13243288679491194</v>
      </c>
      <c r="E31" s="74">
        <f t="shared" si="1"/>
        <v>2920.1451538278084</v>
      </c>
      <c r="F31" s="79" t="str">
        <f t="shared" si="2"/>
        <v>0xF92F8B</v>
      </c>
    </row>
    <row r="32" spans="2:6" x14ac:dyDescent="0.35">
      <c r="B32" s="78"/>
      <c r="C32" s="74">
        <v>26</v>
      </c>
      <c r="D32" s="74">
        <f t="shared" si="0"/>
        <v>0.14030775603867163</v>
      </c>
      <c r="E32" s="74">
        <f t="shared" si="1"/>
        <v>3093.7860206527093</v>
      </c>
      <c r="F32" s="79" t="str">
        <f t="shared" si="2"/>
        <v>0x10800C9</v>
      </c>
    </row>
    <row r="33" spans="2:6" x14ac:dyDescent="0.35">
      <c r="B33" s="78"/>
      <c r="C33" s="74">
        <v>27</v>
      </c>
      <c r="D33" s="74">
        <f t="shared" si="0"/>
        <v>0.14865088937534013</v>
      </c>
      <c r="E33" s="74">
        <f t="shared" si="1"/>
        <v>3277.7521107262496</v>
      </c>
      <c r="F33" s="79" t="str">
        <f t="shared" si="2"/>
        <v>0x117B396</v>
      </c>
    </row>
    <row r="34" spans="2:6" x14ac:dyDescent="0.35">
      <c r="B34" s="78"/>
      <c r="C34" s="74">
        <v>28</v>
      </c>
      <c r="D34" s="74">
        <f t="shared" si="0"/>
        <v>0.15749013123685915</v>
      </c>
      <c r="E34" s="74">
        <f t="shared" si="1"/>
        <v>3472.6573937727444</v>
      </c>
      <c r="F34" s="79" t="str">
        <f t="shared" si="2"/>
        <v>0x128555B</v>
      </c>
    </row>
    <row r="35" spans="2:6" x14ac:dyDescent="0.35">
      <c r="B35" s="78"/>
      <c r="C35" s="74">
        <v>29</v>
      </c>
      <c r="D35" s="74">
        <f t="shared" si="0"/>
        <v>0.16685498177125427</v>
      </c>
      <c r="E35" s="74">
        <f t="shared" si="1"/>
        <v>3679.1523480561568</v>
      </c>
      <c r="F35" s="79" t="str">
        <f t="shared" si="2"/>
        <v>0x139F44F</v>
      </c>
    </row>
    <row r="36" spans="2:6" x14ac:dyDescent="0.35">
      <c r="B36" s="78"/>
      <c r="C36" s="74">
        <v>30</v>
      </c>
      <c r="D36" s="74">
        <f t="shared" si="0"/>
        <v>0.17677669529663687</v>
      </c>
      <c r="E36" s="74">
        <f t="shared" si="1"/>
        <v>3897.9261312908429</v>
      </c>
      <c r="F36" s="79" t="str">
        <f t="shared" si="2"/>
        <v>0x14C9F7E</v>
      </c>
    </row>
    <row r="37" spans="2:6" x14ac:dyDescent="0.35">
      <c r="B37" s="78"/>
      <c r="C37" s="74">
        <v>31</v>
      </c>
      <c r="D37" s="74">
        <f t="shared" si="0"/>
        <v>0.18728838460958522</v>
      </c>
      <c r="E37" s="74">
        <f t="shared" si="1"/>
        <v>4129.708880641354</v>
      </c>
      <c r="F37" s="79" t="str">
        <f t="shared" si="2"/>
        <v>0x16066DD</v>
      </c>
    </row>
    <row r="38" spans="2:6" x14ac:dyDescent="0.35">
      <c r="B38" s="78"/>
      <c r="C38" s="74">
        <v>32</v>
      </c>
      <c r="D38" s="74">
        <f t="shared" si="0"/>
        <v>0.19842513149602489</v>
      </c>
      <c r="E38" s="74">
        <f t="shared" si="1"/>
        <v>4375.274149487349</v>
      </c>
      <c r="F38" s="79" t="str">
        <f t="shared" si="2"/>
        <v>0x1755B52</v>
      </c>
    </row>
    <row r="39" spans="2:6" x14ac:dyDescent="0.35">
      <c r="B39" s="78"/>
      <c r="C39" s="74">
        <v>33</v>
      </c>
      <c r="D39" s="74">
        <f t="shared" si="0"/>
        <v>0.21022410381342865</v>
      </c>
      <c r="E39" s="74">
        <f t="shared" si="1"/>
        <v>4635.4414890861017</v>
      </c>
      <c r="F39" s="79" t="str">
        <f t="shared" si="2"/>
        <v>0x18B8EC3</v>
      </c>
    </row>
    <row r="40" spans="2:6" x14ac:dyDescent="0.35">
      <c r="B40" s="78"/>
      <c r="C40" s="74">
        <v>34</v>
      </c>
      <c r="D40" s="74">
        <f t="shared" si="0"/>
        <v>0.22272467953508487</v>
      </c>
      <c r="E40" s="74">
        <f t="shared" si="1"/>
        <v>4911.0791837486213</v>
      </c>
      <c r="F40" s="79" t="str">
        <f t="shared" si="2"/>
        <v>0x1A31429</v>
      </c>
    </row>
    <row r="41" spans="2:6" x14ac:dyDescent="0.35">
      <c r="B41" s="78"/>
      <c r="C41" s="74">
        <v>35</v>
      </c>
      <c r="D41" s="74">
        <f t="shared" si="0"/>
        <v>0.23596857817042335</v>
      </c>
      <c r="E41" s="74">
        <f t="shared" si="1"/>
        <v>5203.1071486578348</v>
      </c>
      <c r="F41" s="79" t="str">
        <f t="shared" si="2"/>
        <v>0x1BBFF9C</v>
      </c>
    </row>
    <row r="42" spans="2:6" x14ac:dyDescent="0.35">
      <c r="B42" s="80" t="s">
        <v>235</v>
      </c>
      <c r="C42" s="81">
        <v>36</v>
      </c>
      <c r="D42" s="81">
        <f t="shared" si="0"/>
        <v>0.25</v>
      </c>
      <c r="E42" s="81">
        <f t="shared" si="1"/>
        <v>5512.5</v>
      </c>
      <c r="F42" s="82" t="str">
        <f t="shared" si="2"/>
        <v>0x1D66666</v>
      </c>
    </row>
    <row r="43" spans="2:6" x14ac:dyDescent="0.35">
      <c r="B43" s="80"/>
      <c r="C43" s="81">
        <v>37</v>
      </c>
      <c r="D43" s="81">
        <f t="shared" si="0"/>
        <v>0.26486577358982383</v>
      </c>
      <c r="E43" s="81">
        <f t="shared" si="1"/>
        <v>5840.2903076556158</v>
      </c>
      <c r="F43" s="82" t="str">
        <f t="shared" si="2"/>
        <v>0x1F25F16</v>
      </c>
    </row>
    <row r="44" spans="2:6" x14ac:dyDescent="0.35">
      <c r="B44" s="80"/>
      <c r="C44" s="81">
        <v>38</v>
      </c>
      <c r="D44" s="81">
        <f t="shared" si="0"/>
        <v>0.28061551207734331</v>
      </c>
      <c r="E44" s="81">
        <f t="shared" si="1"/>
        <v>6187.5720413054196</v>
      </c>
      <c r="F44" s="82" t="str">
        <f t="shared" si="2"/>
        <v>0x2100192</v>
      </c>
    </row>
    <row r="45" spans="2:6" x14ac:dyDescent="0.35">
      <c r="B45" s="80"/>
      <c r="C45" s="81">
        <v>39</v>
      </c>
      <c r="D45" s="81">
        <f t="shared" si="0"/>
        <v>0.29730177875068026</v>
      </c>
      <c r="E45" s="81">
        <f t="shared" si="1"/>
        <v>6555.5042214524992</v>
      </c>
      <c r="F45" s="82" t="str">
        <f t="shared" si="2"/>
        <v>0x22F672C</v>
      </c>
    </row>
    <row r="46" spans="2:6" x14ac:dyDescent="0.35">
      <c r="B46" s="80"/>
      <c r="C46" s="81">
        <v>40</v>
      </c>
      <c r="D46" s="81">
        <f t="shared" si="0"/>
        <v>0.3149802624737183</v>
      </c>
      <c r="E46" s="81">
        <f t="shared" si="1"/>
        <v>6945.3147875454888</v>
      </c>
      <c r="F46" s="82" t="str">
        <f t="shared" si="2"/>
        <v>0x250AAB7</v>
      </c>
    </row>
    <row r="47" spans="2:6" x14ac:dyDescent="0.35">
      <c r="B47" s="80"/>
      <c r="C47" s="81">
        <v>41</v>
      </c>
      <c r="D47" s="81">
        <f t="shared" si="0"/>
        <v>0.33370996354250865</v>
      </c>
      <c r="E47" s="81">
        <f t="shared" si="1"/>
        <v>7358.3046961123155</v>
      </c>
      <c r="F47" s="82" t="str">
        <f t="shared" si="2"/>
        <v>0x273E89E</v>
      </c>
    </row>
    <row r="48" spans="2:6" x14ac:dyDescent="0.35">
      <c r="B48" s="80"/>
      <c r="C48" s="81">
        <v>42</v>
      </c>
      <c r="D48" s="81">
        <f t="shared" si="0"/>
        <v>0.35355339059327379</v>
      </c>
      <c r="E48" s="81">
        <f t="shared" si="1"/>
        <v>7795.8522625816868</v>
      </c>
      <c r="F48" s="82" t="str">
        <f t="shared" si="2"/>
        <v>0x2993EFD</v>
      </c>
    </row>
    <row r="49" spans="2:6" x14ac:dyDescent="0.35">
      <c r="B49" s="80"/>
      <c r="C49" s="81">
        <v>43</v>
      </c>
      <c r="D49" s="81">
        <f t="shared" si="0"/>
        <v>0.37457676921917038</v>
      </c>
      <c r="E49" s="81">
        <f t="shared" si="1"/>
        <v>8259.4177612827061</v>
      </c>
      <c r="F49" s="82" t="str">
        <f t="shared" si="2"/>
        <v>0x2C0CDBB</v>
      </c>
    </row>
    <row r="50" spans="2:6" x14ac:dyDescent="0.35">
      <c r="B50" s="80"/>
      <c r="C50" s="81">
        <v>44</v>
      </c>
      <c r="D50" s="81">
        <f t="shared" si="0"/>
        <v>0.39685026299204995</v>
      </c>
      <c r="E50" s="81">
        <f t="shared" si="1"/>
        <v>8750.5482989747015</v>
      </c>
      <c r="F50" s="82" t="str">
        <f t="shared" si="2"/>
        <v>0x2EAB6A4</v>
      </c>
    </row>
    <row r="51" spans="2:6" x14ac:dyDescent="0.35">
      <c r="B51" s="80"/>
      <c r="C51" s="81">
        <v>45</v>
      </c>
      <c r="D51" s="81">
        <f t="shared" si="0"/>
        <v>0.42044820762685731</v>
      </c>
      <c r="E51" s="81">
        <f t="shared" si="1"/>
        <v>9270.8829781722034</v>
      </c>
      <c r="F51" s="82" t="str">
        <f t="shared" si="2"/>
        <v>0x3171D87</v>
      </c>
    </row>
    <row r="52" spans="2:6" x14ac:dyDescent="0.35">
      <c r="B52" s="80"/>
      <c r="C52" s="81">
        <v>46</v>
      </c>
      <c r="D52" s="81">
        <f t="shared" si="0"/>
        <v>0.44544935907016964</v>
      </c>
      <c r="E52" s="81">
        <f t="shared" si="1"/>
        <v>9822.1583674972408</v>
      </c>
      <c r="F52" s="82" t="str">
        <f t="shared" si="2"/>
        <v>0x3462852</v>
      </c>
    </row>
    <row r="53" spans="2:6" x14ac:dyDescent="0.35">
      <c r="B53" s="80"/>
      <c r="C53" s="81">
        <v>47</v>
      </c>
      <c r="D53" s="81">
        <f t="shared" si="0"/>
        <v>0.47193715634084682</v>
      </c>
      <c r="E53" s="81">
        <f t="shared" si="1"/>
        <v>10406.214297315672</v>
      </c>
      <c r="F53" s="82" t="str">
        <f t="shared" si="2"/>
        <v>0x377FF38</v>
      </c>
    </row>
    <row r="54" spans="2:6" x14ac:dyDescent="0.35">
      <c r="B54" s="80" t="s">
        <v>234</v>
      </c>
      <c r="C54" s="81">
        <v>48</v>
      </c>
      <c r="D54" s="81">
        <f t="shared" si="0"/>
        <v>0.5</v>
      </c>
      <c r="E54" s="81">
        <f t="shared" si="1"/>
        <v>11025</v>
      </c>
      <c r="F54" s="82" t="str">
        <f t="shared" si="2"/>
        <v>0x3ACCCCC</v>
      </c>
    </row>
    <row r="55" spans="2:6" x14ac:dyDescent="0.35">
      <c r="B55" s="80"/>
      <c r="C55" s="81">
        <v>49</v>
      </c>
      <c r="D55" s="81">
        <f t="shared" si="0"/>
        <v>0.52973154717964765</v>
      </c>
      <c r="E55" s="81">
        <f t="shared" si="1"/>
        <v>11680.580615311232</v>
      </c>
      <c r="F55" s="82" t="str">
        <f t="shared" si="2"/>
        <v>0x3E4BE2D</v>
      </c>
    </row>
    <row r="56" spans="2:6" x14ac:dyDescent="0.35">
      <c r="B56" s="80"/>
      <c r="C56" s="81">
        <v>50</v>
      </c>
      <c r="D56" s="81">
        <f t="shared" si="0"/>
        <v>0.56123102415468651</v>
      </c>
      <c r="E56" s="81">
        <f t="shared" si="1"/>
        <v>12375.144082610837</v>
      </c>
      <c r="F56" s="82" t="str">
        <f t="shared" si="2"/>
        <v>0x4200325</v>
      </c>
    </row>
    <row r="57" spans="2:6" x14ac:dyDescent="0.35">
      <c r="B57" s="80"/>
      <c r="C57" s="81">
        <v>51</v>
      </c>
      <c r="D57" s="81">
        <f t="shared" si="0"/>
        <v>0.59460355750136051</v>
      </c>
      <c r="E57" s="81">
        <f t="shared" si="1"/>
        <v>13111.008442904998</v>
      </c>
      <c r="F57" s="82" t="str">
        <f t="shared" si="2"/>
        <v>0x45ECE59</v>
      </c>
    </row>
    <row r="58" spans="2:6" x14ac:dyDescent="0.35">
      <c r="B58" s="80"/>
      <c r="C58" s="81">
        <v>52</v>
      </c>
      <c r="D58" s="81">
        <f t="shared" si="0"/>
        <v>0.6299605249474366</v>
      </c>
      <c r="E58" s="81">
        <f t="shared" si="1"/>
        <v>13890.629575090978</v>
      </c>
      <c r="F58" s="82" t="str">
        <f t="shared" si="2"/>
        <v>0x4A1556E</v>
      </c>
    </row>
    <row r="59" spans="2:6" x14ac:dyDescent="0.35">
      <c r="B59" s="80"/>
      <c r="C59" s="81">
        <v>53</v>
      </c>
      <c r="D59" s="81">
        <f t="shared" si="0"/>
        <v>0.66741992708501718</v>
      </c>
      <c r="E59" s="81">
        <f t="shared" si="1"/>
        <v>14716.609392224629</v>
      </c>
      <c r="F59" s="82" t="str">
        <f t="shared" si="2"/>
        <v>0x4E7D13C</v>
      </c>
    </row>
    <row r="60" spans="2:6" x14ac:dyDescent="0.35">
      <c r="B60" s="80"/>
      <c r="C60" s="81">
        <v>54</v>
      </c>
      <c r="D60" s="81">
        <f t="shared" si="0"/>
        <v>0.70710678118654746</v>
      </c>
      <c r="E60" s="81">
        <f t="shared" si="1"/>
        <v>15591.704525163372</v>
      </c>
      <c r="F60" s="82" t="str">
        <f t="shared" si="2"/>
        <v>0x5327DFB</v>
      </c>
    </row>
    <row r="61" spans="2:6" x14ac:dyDescent="0.35">
      <c r="B61" s="80"/>
      <c r="C61" s="81">
        <v>55</v>
      </c>
      <c r="D61" s="81">
        <f t="shared" si="0"/>
        <v>0.74915353843834076</v>
      </c>
      <c r="E61" s="81">
        <f t="shared" si="1"/>
        <v>16518.835522565412</v>
      </c>
      <c r="F61" s="82" t="str">
        <f t="shared" si="2"/>
        <v>0x5819B77</v>
      </c>
    </row>
    <row r="62" spans="2:6" x14ac:dyDescent="0.35">
      <c r="B62" s="80"/>
      <c r="C62" s="81">
        <v>56</v>
      </c>
      <c r="D62" s="81">
        <f t="shared" si="0"/>
        <v>0.79370052598409968</v>
      </c>
      <c r="E62" s="81">
        <f t="shared" si="1"/>
        <v>17501.096597949399</v>
      </c>
      <c r="F62" s="82" t="str">
        <f t="shared" si="2"/>
        <v>0x5D56D49</v>
      </c>
    </row>
    <row r="63" spans="2:6" x14ac:dyDescent="0.35">
      <c r="B63" s="80"/>
      <c r="C63" s="81">
        <v>57</v>
      </c>
      <c r="D63" s="81">
        <f t="shared" si="0"/>
        <v>0.84089641525371461</v>
      </c>
      <c r="E63" s="81">
        <f t="shared" si="1"/>
        <v>18541.765956344407</v>
      </c>
      <c r="F63" s="82" t="str">
        <f t="shared" si="2"/>
        <v>0x62E3B0E</v>
      </c>
    </row>
    <row r="64" spans="2:6" x14ac:dyDescent="0.35">
      <c r="B64" s="80"/>
      <c r="C64" s="81">
        <v>58</v>
      </c>
      <c r="D64" s="81">
        <f t="shared" si="0"/>
        <v>0.89089871814033927</v>
      </c>
      <c r="E64" s="81">
        <f t="shared" si="1"/>
        <v>19644.316734994482</v>
      </c>
      <c r="F64" s="82" t="str">
        <f t="shared" si="2"/>
        <v>0x68C50A5</v>
      </c>
    </row>
    <row r="65" spans="2:6" x14ac:dyDescent="0.35">
      <c r="B65" s="80"/>
      <c r="C65" s="81">
        <v>59</v>
      </c>
      <c r="D65" s="81">
        <f t="shared" si="0"/>
        <v>0.94387431268169342</v>
      </c>
      <c r="E65" s="81">
        <f t="shared" si="1"/>
        <v>20812.428594631339</v>
      </c>
      <c r="F65" s="82" t="str">
        <f t="shared" si="2"/>
        <v>0x6EFFE70</v>
      </c>
    </row>
    <row r="66" spans="2:6" x14ac:dyDescent="0.35">
      <c r="B66" s="80" t="s">
        <v>236</v>
      </c>
      <c r="C66" s="81">
        <v>60</v>
      </c>
      <c r="D66" s="81">
        <f t="shared" si="0"/>
        <v>1</v>
      </c>
      <c r="E66" s="81">
        <f t="shared" si="1"/>
        <v>22050</v>
      </c>
      <c r="F66" s="82" t="str">
        <f t="shared" si="2"/>
        <v>0x7599999</v>
      </c>
    </row>
    <row r="67" spans="2:6" x14ac:dyDescent="0.35">
      <c r="B67" s="80"/>
      <c r="C67" s="81">
        <v>61</v>
      </c>
      <c r="D67" s="81">
        <f t="shared" si="0"/>
        <v>1.0594630943592953</v>
      </c>
      <c r="E67" s="81">
        <f t="shared" si="1"/>
        <v>23361.161230622463</v>
      </c>
      <c r="F67" s="82" t="str">
        <f t="shared" si="2"/>
        <v>0x7C97C5A</v>
      </c>
    </row>
    <row r="68" spans="2:6" x14ac:dyDescent="0.35">
      <c r="B68" s="80"/>
      <c r="C68" s="81">
        <v>62</v>
      </c>
      <c r="D68" s="81">
        <f t="shared" si="0"/>
        <v>1.122462048309373</v>
      </c>
      <c r="E68" s="81">
        <f t="shared" si="1"/>
        <v>24750.288165221675</v>
      </c>
      <c r="F68" s="82" t="str">
        <f t="shared" si="2"/>
        <v>0x840064B</v>
      </c>
    </row>
    <row r="69" spans="2:6" x14ac:dyDescent="0.35">
      <c r="B69" s="80"/>
      <c r="C69" s="81">
        <v>63</v>
      </c>
      <c r="D69" s="81">
        <f t="shared" si="0"/>
        <v>1.189207115002721</v>
      </c>
      <c r="E69" s="81">
        <f t="shared" si="1"/>
        <v>26222.016885809997</v>
      </c>
      <c r="F69" s="82" t="str">
        <f t="shared" si="2"/>
        <v>0x8BD9CB3</v>
      </c>
    </row>
    <row r="70" spans="2:6" x14ac:dyDescent="0.35">
      <c r="B70" s="80"/>
      <c r="C70" s="81">
        <v>64</v>
      </c>
      <c r="D70" s="81">
        <f t="shared" si="0"/>
        <v>1.2599210498948732</v>
      </c>
      <c r="E70" s="81">
        <f t="shared" si="1"/>
        <v>27781.259150181955</v>
      </c>
      <c r="F70" s="82" t="str">
        <f t="shared" si="2"/>
        <v>0x942AADD</v>
      </c>
    </row>
    <row r="71" spans="2:6" x14ac:dyDescent="0.35">
      <c r="B71" s="80"/>
      <c r="C71" s="81">
        <v>65</v>
      </c>
      <c r="D71" s="81">
        <f t="shared" ref="D71:D133" si="3">POWER(2,(C71-60)/12)</f>
        <v>1.3348398541700344</v>
      </c>
      <c r="E71" s="81">
        <f t="shared" ref="E71:E133" si="4">D71*$E$3</f>
        <v>29433.218784449258</v>
      </c>
      <c r="F71" s="82" t="str">
        <f t="shared" ref="F71:F133" si="5">"0x" &amp; DEC2HEX(MIN((E71/$F$3)*($H$3),$H$3-1))</f>
        <v>0x9CFA279</v>
      </c>
    </row>
    <row r="72" spans="2:6" x14ac:dyDescent="0.35">
      <c r="B72" s="80"/>
      <c r="C72" s="81">
        <v>66</v>
      </c>
      <c r="D72" s="81">
        <f t="shared" si="3"/>
        <v>1.4142135623730951</v>
      </c>
      <c r="E72" s="81">
        <f t="shared" si="4"/>
        <v>31183.409050326747</v>
      </c>
      <c r="F72" s="82" t="str">
        <f t="shared" si="5"/>
        <v>0xA64FBF7</v>
      </c>
    </row>
    <row r="73" spans="2:6" x14ac:dyDescent="0.35">
      <c r="B73" s="80"/>
      <c r="C73" s="81">
        <v>67</v>
      </c>
      <c r="D73" s="81">
        <f t="shared" si="3"/>
        <v>1.4983070768766815</v>
      </c>
      <c r="E73" s="81">
        <f t="shared" si="4"/>
        <v>33037.671045130824</v>
      </c>
      <c r="F73" s="82" t="str">
        <f t="shared" si="5"/>
        <v>0xB0336EF</v>
      </c>
    </row>
    <row r="74" spans="2:6" x14ac:dyDescent="0.35">
      <c r="B74" s="80"/>
      <c r="C74" s="81">
        <v>68</v>
      </c>
      <c r="D74" s="81">
        <f t="shared" si="3"/>
        <v>1.5874010519681994</v>
      </c>
      <c r="E74" s="81">
        <f t="shared" si="4"/>
        <v>35002.193195898799</v>
      </c>
      <c r="F74" s="82" t="str">
        <f t="shared" si="5"/>
        <v>0xBAADA93</v>
      </c>
    </row>
    <row r="75" spans="2:6" x14ac:dyDescent="0.35">
      <c r="B75" s="80"/>
      <c r="C75" s="81">
        <v>69</v>
      </c>
      <c r="D75" s="81">
        <f t="shared" si="3"/>
        <v>1.681792830507429</v>
      </c>
      <c r="E75" s="81">
        <f t="shared" si="4"/>
        <v>37083.531912688806</v>
      </c>
      <c r="F75" s="82" t="str">
        <f t="shared" si="5"/>
        <v>0xC5C761D</v>
      </c>
    </row>
    <row r="76" spans="2:6" x14ac:dyDescent="0.35">
      <c r="B76" s="80"/>
      <c r="C76" s="81">
        <v>70</v>
      </c>
      <c r="D76" s="81">
        <f t="shared" si="3"/>
        <v>1.7817974362806785</v>
      </c>
      <c r="E76" s="81">
        <f t="shared" si="4"/>
        <v>39288.633469988963</v>
      </c>
      <c r="F76" s="82" t="str">
        <f t="shared" si="5"/>
        <v>0xD18A14B</v>
      </c>
    </row>
    <row r="77" spans="2:6" x14ac:dyDescent="0.35">
      <c r="B77" s="80"/>
      <c r="C77" s="81">
        <v>71</v>
      </c>
      <c r="D77" s="81">
        <f t="shared" si="3"/>
        <v>1.8877486253633868</v>
      </c>
      <c r="E77" s="81">
        <f t="shared" si="4"/>
        <v>41624.857189262679</v>
      </c>
      <c r="F77" s="82" t="str">
        <f t="shared" si="5"/>
        <v>0xDDFFCE1</v>
      </c>
    </row>
    <row r="78" spans="2:6" x14ac:dyDescent="0.35">
      <c r="B78" s="80" t="s">
        <v>237</v>
      </c>
      <c r="C78" s="81">
        <v>72</v>
      </c>
      <c r="D78" s="81">
        <f t="shared" si="3"/>
        <v>2</v>
      </c>
      <c r="E78" s="81">
        <f t="shared" si="4"/>
        <v>44100</v>
      </c>
      <c r="F78" s="82" t="str">
        <f t="shared" si="5"/>
        <v>0xEB33333</v>
      </c>
    </row>
    <row r="79" spans="2:6" x14ac:dyDescent="0.35">
      <c r="B79" s="80"/>
      <c r="C79" s="81">
        <v>73</v>
      </c>
      <c r="D79" s="81">
        <f t="shared" si="3"/>
        <v>2.1189261887185902</v>
      </c>
      <c r="E79" s="81">
        <f t="shared" si="4"/>
        <v>46722.322461244912</v>
      </c>
      <c r="F79" s="82" t="str">
        <f t="shared" si="5"/>
        <v>0xF92F8B5</v>
      </c>
    </row>
    <row r="80" spans="2:6" x14ac:dyDescent="0.35">
      <c r="B80" s="80"/>
      <c r="C80" s="81">
        <v>74</v>
      </c>
      <c r="D80" s="81">
        <f t="shared" si="3"/>
        <v>2.244924096618746</v>
      </c>
      <c r="E80" s="81">
        <f t="shared" si="4"/>
        <v>49500.576330443349</v>
      </c>
      <c r="F80" s="82" t="str">
        <f t="shared" si="5"/>
        <v>0x10800C97</v>
      </c>
    </row>
    <row r="81" spans="2:6" x14ac:dyDescent="0.35">
      <c r="B81" s="80"/>
      <c r="C81" s="81">
        <v>75</v>
      </c>
      <c r="D81" s="81">
        <f t="shared" si="3"/>
        <v>2.3784142300054421</v>
      </c>
      <c r="E81" s="81">
        <f t="shared" si="4"/>
        <v>52444.033771619994</v>
      </c>
      <c r="F81" s="82" t="str">
        <f t="shared" si="5"/>
        <v>0x117B3966</v>
      </c>
    </row>
    <row r="82" spans="2:6" x14ac:dyDescent="0.35">
      <c r="B82" s="80"/>
      <c r="C82" s="81">
        <v>76</v>
      </c>
      <c r="D82" s="81">
        <f t="shared" si="3"/>
        <v>2.5198420997897459</v>
      </c>
      <c r="E82" s="81">
        <f t="shared" si="4"/>
        <v>55562.518300363896</v>
      </c>
      <c r="F82" s="82" t="str">
        <f t="shared" si="5"/>
        <v>0x128555BB</v>
      </c>
    </row>
    <row r="83" spans="2:6" x14ac:dyDescent="0.35">
      <c r="B83" s="80"/>
      <c r="C83" s="81">
        <v>77</v>
      </c>
      <c r="D83" s="81">
        <f t="shared" si="3"/>
        <v>2.6696797083400687</v>
      </c>
      <c r="E83" s="81">
        <f t="shared" si="4"/>
        <v>58866.437568898516</v>
      </c>
      <c r="F83" s="82" t="str">
        <f t="shared" si="5"/>
        <v>0x139F44F3</v>
      </c>
    </row>
    <row r="84" spans="2:6" x14ac:dyDescent="0.35">
      <c r="B84" s="80"/>
      <c r="C84" s="81">
        <v>78</v>
      </c>
      <c r="D84" s="81">
        <f t="shared" si="3"/>
        <v>2.8284271247461898</v>
      </c>
      <c r="E84" s="81">
        <f t="shared" si="4"/>
        <v>62366.818100653487</v>
      </c>
      <c r="F84" s="82" t="str">
        <f t="shared" si="5"/>
        <v>0x14C9F7EE</v>
      </c>
    </row>
    <row r="85" spans="2:6" x14ac:dyDescent="0.35">
      <c r="B85" s="80"/>
      <c r="C85" s="81">
        <v>79</v>
      </c>
      <c r="D85" s="81">
        <f t="shared" si="3"/>
        <v>2.9966141537533626</v>
      </c>
      <c r="E85" s="81">
        <f t="shared" si="4"/>
        <v>66075.342090261649</v>
      </c>
      <c r="F85" s="82" t="str">
        <f t="shared" si="5"/>
        <v>0x16066DDF</v>
      </c>
    </row>
    <row r="86" spans="2:6" x14ac:dyDescent="0.35">
      <c r="B86" s="80"/>
      <c r="C86" s="81">
        <v>80</v>
      </c>
      <c r="D86" s="81">
        <f t="shared" si="3"/>
        <v>3.1748021039363987</v>
      </c>
      <c r="E86" s="81">
        <f t="shared" si="4"/>
        <v>70004.386391797598</v>
      </c>
      <c r="F86" s="82" t="str">
        <f t="shared" si="5"/>
        <v>0x1755B527</v>
      </c>
    </row>
    <row r="87" spans="2:6" x14ac:dyDescent="0.35">
      <c r="B87" s="80"/>
      <c r="C87" s="81">
        <v>81</v>
      </c>
      <c r="D87" s="81">
        <f t="shared" si="3"/>
        <v>3.363585661014858</v>
      </c>
      <c r="E87" s="81">
        <f t="shared" si="4"/>
        <v>74167.063825377612</v>
      </c>
      <c r="F87" s="82" t="str">
        <f t="shared" si="5"/>
        <v>0x18B8EC3B</v>
      </c>
    </row>
    <row r="88" spans="2:6" x14ac:dyDescent="0.35">
      <c r="B88" s="80"/>
      <c r="C88" s="81">
        <v>82</v>
      </c>
      <c r="D88" s="81">
        <f t="shared" si="3"/>
        <v>3.5635948725613567</v>
      </c>
      <c r="E88" s="81">
        <f t="shared" si="4"/>
        <v>78577.266939977912</v>
      </c>
      <c r="F88" s="82" t="str">
        <f t="shared" si="5"/>
        <v>0x1A314296</v>
      </c>
    </row>
    <row r="89" spans="2:6" x14ac:dyDescent="0.35">
      <c r="B89" s="80"/>
      <c r="C89" s="81">
        <v>83</v>
      </c>
      <c r="D89" s="81">
        <f t="shared" si="3"/>
        <v>3.7754972507267741</v>
      </c>
      <c r="E89" s="81">
        <f t="shared" si="4"/>
        <v>83249.714378525372</v>
      </c>
      <c r="F89" s="82" t="str">
        <f t="shared" si="5"/>
        <v>0x1BBFF9C2</v>
      </c>
    </row>
    <row r="90" spans="2:6" x14ac:dyDescent="0.35">
      <c r="B90" s="80" t="s">
        <v>239</v>
      </c>
      <c r="C90" s="81">
        <v>84</v>
      </c>
      <c r="D90" s="81">
        <f t="shared" si="3"/>
        <v>4</v>
      </c>
      <c r="E90" s="81">
        <f t="shared" si="4"/>
        <v>88200</v>
      </c>
      <c r="F90" s="82" t="str">
        <f t="shared" si="5"/>
        <v>0x1D666666</v>
      </c>
    </row>
    <row r="91" spans="2:6" x14ac:dyDescent="0.35">
      <c r="B91" s="80"/>
      <c r="C91" s="81">
        <v>85</v>
      </c>
      <c r="D91" s="81">
        <f t="shared" si="3"/>
        <v>4.2378523774371812</v>
      </c>
      <c r="E91" s="81">
        <f t="shared" si="4"/>
        <v>93444.644922489853</v>
      </c>
      <c r="F91" s="82" t="str">
        <f t="shared" si="5"/>
        <v>0x1F25F16A</v>
      </c>
    </row>
    <row r="92" spans="2:6" x14ac:dyDescent="0.35">
      <c r="B92" s="80"/>
      <c r="C92" s="81">
        <v>86</v>
      </c>
      <c r="D92" s="81">
        <f t="shared" si="3"/>
        <v>4.4898481932374912</v>
      </c>
      <c r="E92" s="81">
        <f t="shared" si="4"/>
        <v>99001.152660886684</v>
      </c>
      <c r="F92" s="82" t="str">
        <f t="shared" si="5"/>
        <v>0x2100192E</v>
      </c>
    </row>
    <row r="93" spans="2:6" x14ac:dyDescent="0.35">
      <c r="B93" s="80"/>
      <c r="C93" s="81">
        <v>87</v>
      </c>
      <c r="D93" s="81">
        <f t="shared" si="3"/>
        <v>4.7568284600108841</v>
      </c>
      <c r="E93" s="81">
        <f t="shared" si="4"/>
        <v>104888.06754323999</v>
      </c>
      <c r="F93" s="82" t="str">
        <f t="shared" si="5"/>
        <v>0x22F672CC</v>
      </c>
    </row>
    <row r="94" spans="2:6" x14ac:dyDescent="0.35">
      <c r="B94" s="80"/>
      <c r="C94" s="81">
        <v>88</v>
      </c>
      <c r="D94" s="81">
        <f t="shared" si="3"/>
        <v>5.0396841995794937</v>
      </c>
      <c r="E94" s="81">
        <f t="shared" si="4"/>
        <v>111125.03660072784</v>
      </c>
      <c r="F94" s="82" t="str">
        <f t="shared" si="5"/>
        <v>0x250AAB77</v>
      </c>
    </row>
    <row r="95" spans="2:6" x14ac:dyDescent="0.35">
      <c r="B95" s="80"/>
      <c r="C95" s="81">
        <v>89</v>
      </c>
      <c r="D95" s="81">
        <f t="shared" si="3"/>
        <v>5.3393594166801366</v>
      </c>
      <c r="E95" s="81">
        <f t="shared" si="4"/>
        <v>117732.87513779702</v>
      </c>
      <c r="F95" s="82" t="str">
        <f t="shared" si="5"/>
        <v>0x273E89E6</v>
      </c>
    </row>
    <row r="96" spans="2:6" x14ac:dyDescent="0.35">
      <c r="B96" s="80"/>
      <c r="C96" s="81">
        <v>90</v>
      </c>
      <c r="D96" s="81">
        <f t="shared" si="3"/>
        <v>5.6568542494923806</v>
      </c>
      <c r="E96" s="81">
        <f t="shared" si="4"/>
        <v>124733.63620130699</v>
      </c>
      <c r="F96" s="82" t="str">
        <f t="shared" si="5"/>
        <v>0x2993EFDC</v>
      </c>
    </row>
    <row r="97" spans="2:6" x14ac:dyDescent="0.35">
      <c r="B97" s="80"/>
      <c r="C97" s="81">
        <v>91</v>
      </c>
      <c r="D97" s="81">
        <f t="shared" si="3"/>
        <v>5.993228307506727</v>
      </c>
      <c r="E97" s="81">
        <f t="shared" si="4"/>
        <v>132150.68418052333</v>
      </c>
      <c r="F97" s="82" t="str">
        <f t="shared" si="5"/>
        <v>0x2C0CDBBF</v>
      </c>
    </row>
    <row r="98" spans="2:6" x14ac:dyDescent="0.35">
      <c r="B98" s="80"/>
      <c r="C98" s="81">
        <v>92</v>
      </c>
      <c r="D98" s="81">
        <f t="shared" si="3"/>
        <v>6.3496042078727974</v>
      </c>
      <c r="E98" s="81">
        <f t="shared" si="4"/>
        <v>140008.7727835952</v>
      </c>
      <c r="F98" s="82" t="str">
        <f t="shared" si="5"/>
        <v>0x2EAB6A4F</v>
      </c>
    </row>
    <row r="99" spans="2:6" x14ac:dyDescent="0.35">
      <c r="B99" s="80"/>
      <c r="C99" s="81">
        <v>93</v>
      </c>
      <c r="D99" s="81">
        <f t="shared" si="3"/>
        <v>6.7271713220297169</v>
      </c>
      <c r="E99" s="81">
        <f t="shared" si="4"/>
        <v>148334.12765075525</v>
      </c>
      <c r="F99" s="82" t="str">
        <f t="shared" si="5"/>
        <v>0x3171D876</v>
      </c>
    </row>
    <row r="100" spans="2:6" x14ac:dyDescent="0.35">
      <c r="B100" s="80"/>
      <c r="C100" s="81">
        <v>94</v>
      </c>
      <c r="D100" s="81">
        <f t="shared" si="3"/>
        <v>7.1271897451227142</v>
      </c>
      <c r="E100" s="81">
        <f t="shared" si="4"/>
        <v>157154.53387995585</v>
      </c>
      <c r="F100" s="82" t="str">
        <f t="shared" si="5"/>
        <v>0x3462852D</v>
      </c>
    </row>
    <row r="101" spans="2:6" x14ac:dyDescent="0.35">
      <c r="B101" s="80"/>
      <c r="C101" s="81">
        <v>95</v>
      </c>
      <c r="D101" s="81">
        <f t="shared" si="3"/>
        <v>7.5509945014535456</v>
      </c>
      <c r="E101" s="81">
        <f t="shared" si="4"/>
        <v>166499.42875705069</v>
      </c>
      <c r="F101" s="82" t="str">
        <f t="shared" si="5"/>
        <v>0x377FF385</v>
      </c>
    </row>
    <row r="102" spans="2:6" x14ac:dyDescent="0.35">
      <c r="B102" s="80" t="s">
        <v>238</v>
      </c>
      <c r="C102" s="81">
        <v>96</v>
      </c>
      <c r="D102" s="81">
        <f t="shared" si="3"/>
        <v>8</v>
      </c>
      <c r="E102" s="81">
        <f t="shared" si="4"/>
        <v>176400</v>
      </c>
      <c r="F102" s="82" t="str">
        <f t="shared" si="5"/>
        <v>0x3ACCCCCC</v>
      </c>
    </row>
    <row r="103" spans="2:6" x14ac:dyDescent="0.35">
      <c r="B103" s="78"/>
      <c r="C103" s="74">
        <v>97</v>
      </c>
      <c r="D103" s="74">
        <f t="shared" si="3"/>
        <v>8.4757047548743625</v>
      </c>
      <c r="E103" s="74">
        <f t="shared" si="4"/>
        <v>186889.28984497971</v>
      </c>
      <c r="F103" s="79" t="str">
        <f t="shared" si="5"/>
        <v>0x3E4BE2D5</v>
      </c>
    </row>
    <row r="104" spans="2:6" x14ac:dyDescent="0.35">
      <c r="B104" s="78"/>
      <c r="C104" s="74">
        <v>98</v>
      </c>
      <c r="D104" s="74">
        <f t="shared" si="3"/>
        <v>8.9796963864749806</v>
      </c>
      <c r="E104" s="74">
        <f t="shared" si="4"/>
        <v>198002.30532177331</v>
      </c>
      <c r="F104" s="79" t="str">
        <f t="shared" si="5"/>
        <v>0x3FFFFFFF</v>
      </c>
    </row>
    <row r="105" spans="2:6" x14ac:dyDescent="0.35">
      <c r="B105" s="78"/>
      <c r="C105" s="74">
        <v>99</v>
      </c>
      <c r="D105" s="74">
        <f t="shared" si="3"/>
        <v>9.5136569200217664</v>
      </c>
      <c r="E105" s="74">
        <f t="shared" si="4"/>
        <v>209776.13508647995</v>
      </c>
      <c r="F105" s="79" t="str">
        <f t="shared" si="5"/>
        <v>0x3FFFFFFF</v>
      </c>
    </row>
    <row r="106" spans="2:6" x14ac:dyDescent="0.35">
      <c r="B106" s="78"/>
      <c r="C106" s="74">
        <v>100</v>
      </c>
      <c r="D106" s="74">
        <f t="shared" si="3"/>
        <v>10.079368399158986</v>
      </c>
      <c r="E106" s="74">
        <f t="shared" si="4"/>
        <v>222250.07320145564</v>
      </c>
      <c r="F106" s="79" t="str">
        <f t="shared" si="5"/>
        <v>0x3FFFFFFF</v>
      </c>
    </row>
    <row r="107" spans="2:6" x14ac:dyDescent="0.35">
      <c r="B107" s="78"/>
      <c r="C107" s="74">
        <v>101</v>
      </c>
      <c r="D107" s="74">
        <f t="shared" si="3"/>
        <v>10.678718833360271</v>
      </c>
      <c r="E107" s="74">
        <f t="shared" si="4"/>
        <v>235465.75027559398</v>
      </c>
      <c r="F107" s="79" t="str">
        <f t="shared" si="5"/>
        <v>0x3FFFFFFF</v>
      </c>
    </row>
    <row r="108" spans="2:6" x14ac:dyDescent="0.35">
      <c r="B108" s="78"/>
      <c r="C108" s="74">
        <v>102</v>
      </c>
      <c r="D108" s="74">
        <f t="shared" si="3"/>
        <v>11.313708498984759</v>
      </c>
      <c r="E108" s="74">
        <f t="shared" si="4"/>
        <v>249467.27240261395</v>
      </c>
      <c r="F108" s="79" t="str">
        <f t="shared" si="5"/>
        <v>0x3FFFFFFF</v>
      </c>
    </row>
    <row r="109" spans="2:6" x14ac:dyDescent="0.35">
      <c r="B109" s="78"/>
      <c r="C109" s="74">
        <v>103</v>
      </c>
      <c r="D109" s="74">
        <f t="shared" si="3"/>
        <v>11.986456615013452</v>
      </c>
      <c r="E109" s="74">
        <f t="shared" si="4"/>
        <v>264301.3683610466</v>
      </c>
      <c r="F109" s="79" t="str">
        <f t="shared" si="5"/>
        <v>0x3FFFFFFF</v>
      </c>
    </row>
    <row r="110" spans="2:6" x14ac:dyDescent="0.35">
      <c r="B110" s="78"/>
      <c r="C110" s="74">
        <v>104</v>
      </c>
      <c r="D110" s="74">
        <f t="shared" si="3"/>
        <v>12.699208415745593</v>
      </c>
      <c r="E110" s="74">
        <f t="shared" si="4"/>
        <v>280017.54556719033</v>
      </c>
      <c r="F110" s="79" t="str">
        <f t="shared" si="5"/>
        <v>0x3FFFFFFF</v>
      </c>
    </row>
    <row r="111" spans="2:6" x14ac:dyDescent="0.35">
      <c r="B111" s="78"/>
      <c r="C111" s="74">
        <v>105</v>
      </c>
      <c r="D111" s="74">
        <f t="shared" si="3"/>
        <v>13.454342644059432</v>
      </c>
      <c r="E111" s="74">
        <f t="shared" si="4"/>
        <v>296668.25530151045</v>
      </c>
      <c r="F111" s="79" t="str">
        <f t="shared" si="5"/>
        <v>0x3FFFFFFF</v>
      </c>
    </row>
    <row r="112" spans="2:6" x14ac:dyDescent="0.35">
      <c r="B112" s="78"/>
      <c r="C112" s="74">
        <v>106</v>
      </c>
      <c r="D112" s="74">
        <f t="shared" si="3"/>
        <v>14.25437949024543</v>
      </c>
      <c r="E112" s="74">
        <f t="shared" si="4"/>
        <v>314309.06775991176</v>
      </c>
      <c r="F112" s="79" t="str">
        <f t="shared" si="5"/>
        <v>0x3FFFFFFF</v>
      </c>
    </row>
    <row r="113" spans="2:6" x14ac:dyDescent="0.35">
      <c r="B113" s="78"/>
      <c r="C113" s="74">
        <v>107</v>
      </c>
      <c r="D113" s="74">
        <f t="shared" si="3"/>
        <v>15.101989002907093</v>
      </c>
      <c r="E113" s="74">
        <f t="shared" si="4"/>
        <v>332998.85751410137</v>
      </c>
      <c r="F113" s="79" t="str">
        <f t="shared" si="5"/>
        <v>0x3FFFFFFF</v>
      </c>
    </row>
    <row r="114" spans="2:6" x14ac:dyDescent="0.35">
      <c r="B114" s="78" t="s">
        <v>240</v>
      </c>
      <c r="C114" s="74">
        <v>108</v>
      </c>
      <c r="D114" s="74">
        <f t="shared" si="3"/>
        <v>16</v>
      </c>
      <c r="E114" s="74">
        <f t="shared" si="4"/>
        <v>352800</v>
      </c>
      <c r="F114" s="79" t="str">
        <f t="shared" si="5"/>
        <v>0x3FFFFFFF</v>
      </c>
    </row>
    <row r="115" spans="2:6" x14ac:dyDescent="0.35">
      <c r="B115" s="75"/>
      <c r="C115" s="73">
        <v>109</v>
      </c>
      <c r="D115" s="73">
        <f t="shared" si="3"/>
        <v>16.951409509748718</v>
      </c>
      <c r="E115" s="73">
        <f t="shared" si="4"/>
        <v>373778.57968995924</v>
      </c>
      <c r="F115" s="76" t="str">
        <f t="shared" si="5"/>
        <v>0x3FFFFFFF</v>
      </c>
    </row>
    <row r="116" spans="2:6" x14ac:dyDescent="0.35">
      <c r="B116" s="75"/>
      <c r="C116" s="73">
        <v>110</v>
      </c>
      <c r="D116" s="73">
        <f t="shared" si="3"/>
        <v>17.959392772949972</v>
      </c>
      <c r="E116" s="73">
        <f t="shared" si="4"/>
        <v>396004.61064354685</v>
      </c>
      <c r="F116" s="76" t="str">
        <f t="shared" si="5"/>
        <v>0x3FFFFFFF</v>
      </c>
    </row>
    <row r="117" spans="2:6" x14ac:dyDescent="0.35">
      <c r="B117" s="75"/>
      <c r="C117" s="73">
        <v>111</v>
      </c>
      <c r="D117" s="73">
        <f t="shared" si="3"/>
        <v>19.027313840043536</v>
      </c>
      <c r="E117" s="73">
        <f t="shared" si="4"/>
        <v>419552.27017295995</v>
      </c>
      <c r="F117" s="76" t="str">
        <f t="shared" si="5"/>
        <v>0x3FFFFFFF</v>
      </c>
    </row>
    <row r="118" spans="2:6" x14ac:dyDescent="0.35">
      <c r="B118" s="75"/>
      <c r="C118" s="73">
        <v>112</v>
      </c>
      <c r="D118" s="73">
        <f t="shared" si="3"/>
        <v>20.158736798317964</v>
      </c>
      <c r="E118" s="73">
        <f t="shared" si="4"/>
        <v>444500.14640291111</v>
      </c>
      <c r="F118" s="76" t="str">
        <f t="shared" si="5"/>
        <v>0x3FFFFFFF</v>
      </c>
    </row>
    <row r="119" spans="2:6" x14ac:dyDescent="0.35">
      <c r="B119" s="75"/>
      <c r="C119" s="73">
        <v>113</v>
      </c>
      <c r="D119" s="73">
        <f t="shared" si="3"/>
        <v>21.357437666720553</v>
      </c>
      <c r="E119" s="73">
        <f t="shared" si="4"/>
        <v>470931.50055118819</v>
      </c>
      <c r="F119" s="76" t="str">
        <f t="shared" si="5"/>
        <v>0x3FFFFFFF</v>
      </c>
    </row>
    <row r="120" spans="2:6" x14ac:dyDescent="0.35">
      <c r="B120" s="75"/>
      <c r="C120" s="73">
        <v>114</v>
      </c>
      <c r="D120" s="73">
        <f t="shared" si="3"/>
        <v>22.627416997969519</v>
      </c>
      <c r="E120" s="73">
        <f t="shared" si="4"/>
        <v>498934.5448052279</v>
      </c>
      <c r="F120" s="76" t="str">
        <f t="shared" si="5"/>
        <v>0x3FFFFFFF</v>
      </c>
    </row>
    <row r="121" spans="2:6" x14ac:dyDescent="0.35">
      <c r="B121" s="75"/>
      <c r="C121" s="73">
        <v>115</v>
      </c>
      <c r="D121" s="73">
        <f t="shared" si="3"/>
        <v>23.972913230026897</v>
      </c>
      <c r="E121" s="73">
        <f t="shared" si="4"/>
        <v>528602.73672209308</v>
      </c>
      <c r="F121" s="76" t="str">
        <f t="shared" si="5"/>
        <v>0x3FFFFFFF</v>
      </c>
    </row>
    <row r="122" spans="2:6" x14ac:dyDescent="0.35">
      <c r="B122" s="75"/>
      <c r="C122" s="73">
        <v>116</v>
      </c>
      <c r="D122" s="73">
        <f t="shared" si="3"/>
        <v>25.398416831491197</v>
      </c>
      <c r="E122" s="73">
        <f t="shared" si="4"/>
        <v>560035.0911343809</v>
      </c>
      <c r="F122" s="76" t="str">
        <f t="shared" si="5"/>
        <v>0x3FFFFFFF</v>
      </c>
    </row>
    <row r="123" spans="2:6" x14ac:dyDescent="0.35">
      <c r="B123" s="75"/>
      <c r="C123" s="73">
        <v>117</v>
      </c>
      <c r="D123" s="73">
        <f t="shared" si="3"/>
        <v>26.908685288118864</v>
      </c>
      <c r="E123" s="73">
        <f t="shared" si="4"/>
        <v>593336.5106030209</v>
      </c>
      <c r="F123" s="76" t="str">
        <f t="shared" si="5"/>
        <v>0x3FFFFFFF</v>
      </c>
    </row>
    <row r="124" spans="2:6" x14ac:dyDescent="0.35">
      <c r="B124" s="75"/>
      <c r="C124" s="73">
        <v>118</v>
      </c>
      <c r="D124" s="73">
        <f t="shared" si="3"/>
        <v>28.50875898049085</v>
      </c>
      <c r="E124" s="73">
        <f t="shared" si="4"/>
        <v>628618.13551982329</v>
      </c>
      <c r="F124" s="76" t="str">
        <f t="shared" si="5"/>
        <v>0x3FFFFFFF</v>
      </c>
    </row>
    <row r="125" spans="2:6" x14ac:dyDescent="0.35">
      <c r="B125" s="75"/>
      <c r="C125" s="73">
        <v>119</v>
      </c>
      <c r="D125" s="73">
        <f t="shared" si="3"/>
        <v>30.2039780058142</v>
      </c>
      <c r="E125" s="73">
        <f t="shared" si="4"/>
        <v>665997.71502820309</v>
      </c>
      <c r="F125" s="76" t="str">
        <f t="shared" si="5"/>
        <v>0x3FFFFFFF</v>
      </c>
    </row>
    <row r="126" spans="2:6" x14ac:dyDescent="0.35">
      <c r="B126" s="75"/>
      <c r="C126" s="73">
        <v>120</v>
      </c>
      <c r="D126" s="73">
        <f t="shared" si="3"/>
        <v>32</v>
      </c>
      <c r="E126" s="73">
        <f t="shared" si="4"/>
        <v>705600</v>
      </c>
      <c r="F126" s="76" t="str">
        <f t="shared" si="5"/>
        <v>0x3FFFFFFF</v>
      </c>
    </row>
    <row r="127" spans="2:6" x14ac:dyDescent="0.35">
      <c r="B127" s="75"/>
      <c r="C127" s="73">
        <v>121</v>
      </c>
      <c r="D127" s="73">
        <f t="shared" si="3"/>
        <v>33.902819019497436</v>
      </c>
      <c r="E127" s="73">
        <f t="shared" si="4"/>
        <v>747557.15937991848</v>
      </c>
      <c r="F127" s="76" t="str">
        <f t="shared" si="5"/>
        <v>0x3FFFFFFF</v>
      </c>
    </row>
    <row r="128" spans="2:6" x14ac:dyDescent="0.35">
      <c r="B128" s="75"/>
      <c r="C128" s="73">
        <v>122</v>
      </c>
      <c r="D128" s="73">
        <f t="shared" si="3"/>
        <v>35.918785545899944</v>
      </c>
      <c r="E128" s="73">
        <f t="shared" si="4"/>
        <v>792009.22128709371</v>
      </c>
      <c r="F128" s="76" t="str">
        <f t="shared" si="5"/>
        <v>0x3FFFFFFF</v>
      </c>
    </row>
    <row r="129" spans="2:6" x14ac:dyDescent="0.35">
      <c r="B129" s="75"/>
      <c r="C129" s="73">
        <v>123</v>
      </c>
      <c r="D129" s="73">
        <f t="shared" si="3"/>
        <v>38.054627680087073</v>
      </c>
      <c r="E129" s="73">
        <f t="shared" si="4"/>
        <v>839104.5403459199</v>
      </c>
      <c r="F129" s="76" t="str">
        <f t="shared" si="5"/>
        <v>0x3FFFFFFF</v>
      </c>
    </row>
    <row r="130" spans="2:6" x14ac:dyDescent="0.35">
      <c r="B130" s="75"/>
      <c r="C130" s="73">
        <v>124</v>
      </c>
      <c r="D130" s="73">
        <f t="shared" si="3"/>
        <v>40.317473596635928</v>
      </c>
      <c r="E130" s="73">
        <f t="shared" si="4"/>
        <v>889000.29280582222</v>
      </c>
      <c r="F130" s="76" t="str">
        <f t="shared" si="5"/>
        <v>0x3FFFFFFF</v>
      </c>
    </row>
    <row r="131" spans="2:6" x14ac:dyDescent="0.35">
      <c r="B131" s="75"/>
      <c r="C131" s="73">
        <v>125</v>
      </c>
      <c r="D131" s="73">
        <f t="shared" si="3"/>
        <v>42.714875333441093</v>
      </c>
      <c r="E131" s="73">
        <f t="shared" si="4"/>
        <v>941863.00110237615</v>
      </c>
      <c r="F131" s="76" t="str">
        <f t="shared" si="5"/>
        <v>0x3FFFFFFF</v>
      </c>
    </row>
    <row r="132" spans="2:6" x14ac:dyDescent="0.35">
      <c r="B132" s="75"/>
      <c r="C132" s="73">
        <v>126</v>
      </c>
      <c r="D132" s="73">
        <f t="shared" si="3"/>
        <v>45.254833995939045</v>
      </c>
      <c r="E132" s="73">
        <f t="shared" si="4"/>
        <v>997869.08961045591</v>
      </c>
      <c r="F132" s="76" t="str">
        <f t="shared" si="5"/>
        <v>0x3FFFFFFF</v>
      </c>
    </row>
    <row r="133" spans="2:6" ht="15" thickBot="1" x14ac:dyDescent="0.4">
      <c r="B133" s="77"/>
      <c r="C133" s="68">
        <v>127</v>
      </c>
      <c r="D133" s="68">
        <f t="shared" si="3"/>
        <v>47.945826460053794</v>
      </c>
      <c r="E133" s="68">
        <f t="shared" si="4"/>
        <v>1057205.4734441862</v>
      </c>
      <c r="F133" s="69" t="str">
        <f t="shared" si="5"/>
        <v>0x3FFFFFFF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7EDE-9DE2-42FB-B0F5-2B99D74A6214}">
  <dimension ref="A1:O29"/>
  <sheetViews>
    <sheetView workbookViewId="0">
      <selection activeCell="H23" sqref="H23"/>
    </sheetView>
  </sheetViews>
  <sheetFormatPr defaultRowHeight="14.5" x14ac:dyDescent="0.35"/>
  <cols>
    <col min="2" max="2" width="25" customWidth="1"/>
  </cols>
  <sheetData>
    <row r="1" spans="1:15" ht="15" thickBot="1" x14ac:dyDescent="0.4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5" thickBot="1" x14ac:dyDescent="0.4">
      <c r="A2" s="64"/>
      <c r="B2" s="148" t="s">
        <v>402</v>
      </c>
      <c r="C2" s="155">
        <v>0</v>
      </c>
      <c r="D2" s="149">
        <v>1</v>
      </c>
      <c r="E2" s="149">
        <v>2</v>
      </c>
      <c r="F2" s="155">
        <v>3</v>
      </c>
      <c r="G2" s="149">
        <v>4</v>
      </c>
      <c r="H2" s="149">
        <v>5</v>
      </c>
      <c r="I2" s="155" t="s">
        <v>404</v>
      </c>
      <c r="J2" s="149" t="s">
        <v>405</v>
      </c>
      <c r="K2" s="150" t="s">
        <v>406</v>
      </c>
      <c r="L2" s="64"/>
      <c r="M2" s="64"/>
      <c r="N2" s="64"/>
      <c r="O2" s="64"/>
    </row>
    <row r="3" spans="1:15" x14ac:dyDescent="0.35">
      <c r="A3" s="64"/>
      <c r="B3" s="145" t="s">
        <v>399</v>
      </c>
      <c r="C3" s="146" t="s">
        <v>397</v>
      </c>
      <c r="D3" s="146" t="s">
        <v>396</v>
      </c>
      <c r="E3" s="146" t="s">
        <v>395</v>
      </c>
      <c r="F3" s="147" t="s">
        <v>397</v>
      </c>
      <c r="G3" s="147" t="s">
        <v>396</v>
      </c>
      <c r="H3" s="147" t="s">
        <v>395</v>
      </c>
      <c r="I3" s="151" t="s">
        <v>397</v>
      </c>
      <c r="J3" s="151" t="s">
        <v>396</v>
      </c>
      <c r="K3" s="152" t="s">
        <v>395</v>
      </c>
      <c r="L3" s="64"/>
      <c r="M3" s="64"/>
      <c r="N3" s="64"/>
      <c r="O3" s="64"/>
    </row>
    <row r="4" spans="1:15" x14ac:dyDescent="0.35">
      <c r="A4" s="64"/>
      <c r="B4" s="143" t="s">
        <v>400</v>
      </c>
      <c r="C4" s="141" t="s">
        <v>395</v>
      </c>
      <c r="D4" s="141" t="s">
        <v>396</v>
      </c>
      <c r="E4" s="141" t="s">
        <v>397</v>
      </c>
      <c r="F4" s="142" t="s">
        <v>395</v>
      </c>
      <c r="G4" s="142" t="s">
        <v>396</v>
      </c>
      <c r="H4" s="142" t="s">
        <v>397</v>
      </c>
      <c r="I4" s="153" t="s">
        <v>395</v>
      </c>
      <c r="J4" s="153" t="s">
        <v>396</v>
      </c>
      <c r="K4" s="154" t="s">
        <v>397</v>
      </c>
      <c r="L4" s="64"/>
      <c r="M4" s="64"/>
      <c r="N4" s="64"/>
      <c r="O4" s="64"/>
    </row>
    <row r="5" spans="1:15" ht="15" thickBot="1" x14ac:dyDescent="0.4">
      <c r="A5" s="64"/>
      <c r="B5" s="144" t="s">
        <v>401</v>
      </c>
      <c r="C5" s="195" t="s">
        <v>186</v>
      </c>
      <c r="D5" s="195"/>
      <c r="E5" s="195"/>
      <c r="F5" s="196" t="s">
        <v>398</v>
      </c>
      <c r="G5" s="196"/>
      <c r="H5" s="196"/>
      <c r="I5" s="197" t="s">
        <v>403</v>
      </c>
      <c r="J5" s="197"/>
      <c r="K5" s="198"/>
      <c r="L5" s="64"/>
      <c r="M5" s="64"/>
      <c r="N5" s="64"/>
      <c r="O5" s="64"/>
    </row>
    <row r="6" spans="1:15" x14ac:dyDescent="0.3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1:15" x14ac:dyDescent="0.3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</row>
    <row r="8" spans="1:15" x14ac:dyDescent="0.3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5" x14ac:dyDescent="0.3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x14ac:dyDescent="0.3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5" x14ac:dyDescent="0.3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1:15" x14ac:dyDescent="0.3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</row>
    <row r="13" spans="1:15" x14ac:dyDescent="0.35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 x14ac:dyDescent="0.3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1:15" x14ac:dyDescent="0.3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1:15" x14ac:dyDescent="0.3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 x14ac:dyDescent="0.35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1:15" x14ac:dyDescent="0.3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1:15" x14ac:dyDescent="0.3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1:15" x14ac:dyDescent="0.3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</row>
    <row r="21" spans="1:15" x14ac:dyDescent="0.3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  <row r="22" spans="1:15" x14ac:dyDescent="0.3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5" x14ac:dyDescent="0.3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1:15" x14ac:dyDescent="0.3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</row>
    <row r="25" spans="1:15" x14ac:dyDescent="0.3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</row>
    <row r="26" spans="1:15" x14ac:dyDescent="0.3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</row>
    <row r="27" spans="1:15" x14ac:dyDescent="0.3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3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</row>
    <row r="29" spans="1:15" x14ac:dyDescent="0.3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</row>
  </sheetData>
  <mergeCells count="3">
    <mergeCell ref="C5:E5"/>
    <mergeCell ref="F5:H5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25B7-AF23-4E37-808D-8A9630A1A7BC}">
  <dimension ref="B1:C31"/>
  <sheetViews>
    <sheetView workbookViewId="0">
      <selection activeCell="J25" sqref="J25"/>
    </sheetView>
  </sheetViews>
  <sheetFormatPr defaultColWidth="10.90625" defaultRowHeight="14.5" x14ac:dyDescent="0.35"/>
  <cols>
    <col min="2" max="2" width="15.54296875" customWidth="1"/>
    <col min="3" max="3" width="65.6328125" customWidth="1"/>
  </cols>
  <sheetData>
    <row r="1" spans="2:3" ht="15" thickBot="1" x14ac:dyDescent="0.4"/>
    <row r="2" spans="2:3" ht="15" thickBot="1" x14ac:dyDescent="0.4">
      <c r="B2" s="123" t="s">
        <v>3</v>
      </c>
      <c r="C2" s="124" t="s">
        <v>328</v>
      </c>
    </row>
    <row r="3" spans="2:3" x14ac:dyDescent="0.35">
      <c r="B3" s="119" t="s">
        <v>331</v>
      </c>
      <c r="C3" s="120" t="s">
        <v>329</v>
      </c>
    </row>
    <row r="4" spans="2:3" x14ac:dyDescent="0.35">
      <c r="B4" s="119" t="s">
        <v>330</v>
      </c>
      <c r="C4" s="120" t="s">
        <v>332</v>
      </c>
    </row>
    <row r="5" spans="2:3" x14ac:dyDescent="0.35">
      <c r="B5" s="119" t="s">
        <v>330</v>
      </c>
      <c r="C5" s="120" t="s">
        <v>333</v>
      </c>
    </row>
    <row r="6" spans="2:3" x14ac:dyDescent="0.35">
      <c r="B6" s="119" t="s">
        <v>334</v>
      </c>
      <c r="C6" s="120" t="s">
        <v>335</v>
      </c>
    </row>
    <row r="7" spans="2:3" x14ac:dyDescent="0.35">
      <c r="B7" s="119" t="s">
        <v>330</v>
      </c>
      <c r="C7" s="120" t="s">
        <v>336</v>
      </c>
    </row>
    <row r="8" spans="2:3" x14ac:dyDescent="0.35">
      <c r="B8" s="119" t="s">
        <v>330</v>
      </c>
      <c r="C8" s="120" t="s">
        <v>357</v>
      </c>
    </row>
    <row r="9" spans="2:3" x14ac:dyDescent="0.35">
      <c r="B9" s="119" t="s">
        <v>330</v>
      </c>
      <c r="C9" s="120" t="s">
        <v>359</v>
      </c>
    </row>
    <row r="10" spans="2:3" x14ac:dyDescent="0.35">
      <c r="B10" s="119" t="s">
        <v>360</v>
      </c>
      <c r="C10" s="120" t="s">
        <v>361</v>
      </c>
    </row>
    <row r="11" spans="2:3" x14ac:dyDescent="0.35">
      <c r="B11" s="119"/>
      <c r="C11" s="120"/>
    </row>
    <row r="12" spans="2:3" x14ac:dyDescent="0.35">
      <c r="B12" s="119"/>
      <c r="C12" s="120"/>
    </row>
    <row r="13" spans="2:3" x14ac:dyDescent="0.35">
      <c r="B13" s="119"/>
      <c r="C13" s="120"/>
    </row>
    <row r="14" spans="2:3" x14ac:dyDescent="0.35">
      <c r="B14" s="119"/>
      <c r="C14" s="120"/>
    </row>
    <row r="15" spans="2:3" x14ac:dyDescent="0.35">
      <c r="B15" s="119"/>
      <c r="C15" s="120"/>
    </row>
    <row r="16" spans="2:3" x14ac:dyDescent="0.35">
      <c r="B16" s="119"/>
      <c r="C16" s="120"/>
    </row>
    <row r="17" spans="2:3" x14ac:dyDescent="0.35">
      <c r="B17" s="119"/>
      <c r="C17" s="120"/>
    </row>
    <row r="18" spans="2:3" x14ac:dyDescent="0.35">
      <c r="B18" s="119"/>
      <c r="C18" s="120"/>
    </row>
    <row r="19" spans="2:3" x14ac:dyDescent="0.35">
      <c r="B19" s="119"/>
      <c r="C19" s="120"/>
    </row>
    <row r="20" spans="2:3" x14ac:dyDescent="0.35">
      <c r="B20" s="119"/>
      <c r="C20" s="120"/>
    </row>
    <row r="21" spans="2:3" x14ac:dyDescent="0.35">
      <c r="B21" s="119"/>
      <c r="C21" s="120"/>
    </row>
    <row r="22" spans="2:3" x14ac:dyDescent="0.35">
      <c r="B22" s="119"/>
      <c r="C22" s="120"/>
    </row>
    <row r="23" spans="2:3" x14ac:dyDescent="0.35">
      <c r="B23" s="119"/>
      <c r="C23" s="120"/>
    </row>
    <row r="24" spans="2:3" x14ac:dyDescent="0.35">
      <c r="B24" s="119"/>
      <c r="C24" s="120"/>
    </row>
    <row r="25" spans="2:3" x14ac:dyDescent="0.35">
      <c r="B25" s="119"/>
      <c r="C25" s="120"/>
    </row>
    <row r="26" spans="2:3" x14ac:dyDescent="0.35">
      <c r="B26" s="119"/>
      <c r="C26" s="120"/>
    </row>
    <row r="27" spans="2:3" x14ac:dyDescent="0.35">
      <c r="B27" s="119"/>
      <c r="C27" s="120"/>
    </row>
    <row r="28" spans="2:3" x14ac:dyDescent="0.35">
      <c r="B28" s="119"/>
      <c r="C28" s="120"/>
    </row>
    <row r="29" spans="2:3" x14ac:dyDescent="0.35">
      <c r="B29" s="119"/>
      <c r="C29" s="120"/>
    </row>
    <row r="30" spans="2:3" x14ac:dyDescent="0.35">
      <c r="B30" s="119"/>
      <c r="C30" s="120"/>
    </row>
    <row r="31" spans="2:3" ht="15" thickBot="1" x14ac:dyDescent="0.4">
      <c r="B31" s="121"/>
      <c r="C31" s="12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Register</vt:lpstr>
      <vt:lpstr>MP3 Register</vt:lpstr>
      <vt:lpstr>Hagen Register</vt:lpstr>
      <vt:lpstr>FPGA Flash</vt:lpstr>
      <vt:lpstr>MIDI</vt:lpstr>
      <vt:lpstr>24-bit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Achten</dc:creator>
  <cp:lastModifiedBy>Oliver Achten</cp:lastModifiedBy>
  <cp:lastPrinted>2024-06-30T12:24:59Z</cp:lastPrinted>
  <dcterms:created xsi:type="dcterms:W3CDTF">2024-04-28T19:46:32Z</dcterms:created>
  <dcterms:modified xsi:type="dcterms:W3CDTF">2025-05-25T16:23:49Z</dcterms:modified>
</cp:coreProperties>
</file>