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nectariosouzounidis/optionsProject/"/>
    </mc:Choice>
  </mc:AlternateContent>
  <xr:revisionPtr revIDLastSave="0" documentId="13_ncr:1_{43778BE4-5273-7A4F-817F-72EDCB03B410}" xr6:coauthVersionLast="47" xr6:coauthVersionMax="47" xr10:uidLastSave="{00000000-0000-0000-0000-000000000000}"/>
  <bookViews>
    <workbookView xWindow="0" yWindow="0" windowWidth="28800" windowHeight="18000" activeTab="2" xr2:uid="{00000000-000D-0000-FFFF-FFFF00000000}"/>
  </bookViews>
  <sheets>
    <sheet name="Form Responses 1" sheetId="1" r:id="rId1"/>
    <sheet name="PutsCalls" sheetId="2" r:id="rId2"/>
    <sheet name="Summary" sheetId="3" r:id="rId3"/>
    <sheet name="Iron Condor" sheetId="4" r:id="rId4"/>
    <sheet name="Spreads" sheetId="5" r:id="rId5"/>
    <sheet name="About" sheetId="6" r:id="rId6"/>
  </sheets>
  <definedNames>
    <definedName name="selectedOptionsFile_1" localSheetId="1">PutsCalls!$A$2:$H$5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6" i="3" l="1"/>
  <c r="C15" i="3"/>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K2" i="2" a="1"/>
  <c r="K2" i="2" s="1"/>
  <c r="J2" i="2"/>
  <c r="L2" i="2"/>
  <c r="M2" i="2"/>
  <c r="N2" i="2"/>
  <c r="R2" i="2"/>
  <c r="T2" i="2" s="1"/>
  <c r="S2" i="2"/>
  <c r="U2" i="2"/>
  <c r="J3" i="2"/>
  <c r="K3" i="2" a="1"/>
  <c r="K3" i="2" s="1"/>
  <c r="M3" i="2"/>
  <c r="N3" i="2"/>
  <c r="R3" i="2"/>
  <c r="S3" i="2"/>
  <c r="J4" i="2"/>
  <c r="K4" i="2" a="1"/>
  <c r="K4" i="2" s="1"/>
  <c r="M4" i="2"/>
  <c r="N4" i="2"/>
  <c r="R4" i="2"/>
  <c r="S4" i="2"/>
  <c r="U4" i="2"/>
  <c r="J5" i="2"/>
  <c r="K5" i="2" a="1"/>
  <c r="K5" i="2" s="1"/>
  <c r="M5" i="2"/>
  <c r="N5" i="2"/>
  <c r="R5" i="2"/>
  <c r="S5" i="2"/>
  <c r="J6" i="2"/>
  <c r="K6" i="2" a="1"/>
  <c r="K6" i="2" s="1"/>
  <c r="M6" i="2"/>
  <c r="N6" i="2"/>
  <c r="R6" i="2"/>
  <c r="S6" i="2"/>
  <c r="U6" i="2"/>
  <c r="J7" i="2"/>
  <c r="K7" i="2" a="1"/>
  <c r="K7" i="2" s="1"/>
  <c r="M7" i="2"/>
  <c r="N7" i="2"/>
  <c r="R7" i="2"/>
  <c r="S7" i="2"/>
  <c r="T7" i="2" s="1"/>
  <c r="U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C5" i="3"/>
  <c r="K8" i="2" a="1"/>
  <c r="K8" i="2" s="1"/>
  <c r="M8" i="2"/>
  <c r="K9" i="2" a="1"/>
  <c r="K9" i="2" s="1"/>
  <c r="M9" i="2"/>
  <c r="K10" i="2" a="1"/>
  <c r="K10" i="2" s="1"/>
  <c r="M10" i="2"/>
  <c r="K11" i="2" a="1"/>
  <c r="K11" i="2" s="1"/>
  <c r="M11" i="2"/>
  <c r="K12" i="2" a="1"/>
  <c r="K12" i="2" s="1"/>
  <c r="M12" i="2"/>
  <c r="K13" i="2" a="1"/>
  <c r="K13" i="2" s="1"/>
  <c r="M13" i="2"/>
  <c r="K14" i="2" a="1"/>
  <c r="K14" i="2" s="1"/>
  <c r="M14" i="2"/>
  <c r="K15" i="2" a="1"/>
  <c r="K15" i="2" s="1"/>
  <c r="M15" i="2"/>
  <c r="K16" i="2" a="1"/>
  <c r="K16" i="2"/>
  <c r="M16" i="2"/>
  <c r="K17" i="2" a="1"/>
  <c r="K17" i="2" s="1"/>
  <c r="M17" i="2"/>
  <c r="K18" i="2" a="1"/>
  <c r="K18" i="2" s="1"/>
  <c r="M18" i="2"/>
  <c r="K19" i="2" a="1"/>
  <c r="K19" i="2" s="1"/>
  <c r="M19" i="2"/>
  <c r="K20" i="2" a="1"/>
  <c r="K20" i="2" s="1"/>
  <c r="M20" i="2"/>
  <c r="K21" i="2" a="1"/>
  <c r="K21" i="2" s="1"/>
  <c r="M21" i="2"/>
  <c r="K22" i="2" a="1"/>
  <c r="K22" i="2" s="1"/>
  <c r="M22" i="2"/>
  <c r="K23" i="2" a="1"/>
  <c r="K23" i="2" s="1"/>
  <c r="M23" i="2"/>
  <c r="K24" i="2" a="1"/>
  <c r="K24" i="2" s="1"/>
  <c r="M24" i="2"/>
  <c r="K25" i="2" a="1"/>
  <c r="K25" i="2" s="1"/>
  <c r="M25" i="2"/>
  <c r="K26" i="2" a="1"/>
  <c r="K26" i="2" s="1"/>
  <c r="M26" i="2"/>
  <c r="K27" i="2" a="1"/>
  <c r="K27" i="2" s="1"/>
  <c r="M27" i="2"/>
  <c r="K28" i="2" a="1"/>
  <c r="K28" i="2" s="1"/>
  <c r="M28" i="2"/>
  <c r="K29" i="2" a="1"/>
  <c r="K29" i="2" s="1"/>
  <c r="M29" i="2"/>
  <c r="K30" i="2" a="1"/>
  <c r="K30" i="2" s="1"/>
  <c r="M30" i="2"/>
  <c r="K31" i="2" a="1"/>
  <c r="K31" i="2" s="1"/>
  <c r="K32" i="2" a="1"/>
  <c r="K32" i="2" s="1"/>
  <c r="K33" i="2" a="1"/>
  <c r="K33" i="2" s="1"/>
  <c r="K34" i="2" a="1"/>
  <c r="K34" i="2" s="1"/>
  <c r="K35" i="2" a="1"/>
  <c r="K35" i="2" s="1"/>
  <c r="K36" i="2" a="1"/>
  <c r="K36" i="2" s="1"/>
  <c r="K37" i="2" a="1"/>
  <c r="K37" i="2" s="1"/>
  <c r="K38" i="2" a="1"/>
  <c r="K38" i="2" s="1"/>
  <c r="K39" i="2" a="1"/>
  <c r="K39" i="2" s="1"/>
  <c r="K40" i="2" a="1"/>
  <c r="K40" i="2" s="1"/>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s="1"/>
  <c r="K66" i="2" a="1"/>
  <c r="K66" i="2" s="1"/>
  <c r="K67" i="2" a="1"/>
  <c r="K67" i="2" s="1"/>
  <c r="K68" i="2" a="1"/>
  <c r="K68" i="2" s="1"/>
  <c r="K69" i="2" a="1"/>
  <c r="K69" i="2" s="1"/>
  <c r="K70" i="2" a="1"/>
  <c r="K70" i="2" s="1"/>
  <c r="K71" i="2" a="1"/>
  <c r="K71" i="2" s="1"/>
  <c r="K72" i="2" a="1"/>
  <c r="K72" i="2" s="1"/>
  <c r="K73" i="2" a="1"/>
  <c r="K73" i="2" s="1"/>
  <c r="K74" i="2" a="1"/>
  <c r="K74" i="2" s="1"/>
  <c r="K75" i="2" a="1"/>
  <c r="K75" i="2" s="1"/>
  <c r="K76" i="2" a="1"/>
  <c r="K76" i="2" s="1"/>
  <c r="K77" i="2" a="1"/>
  <c r="K77" i="2" s="1"/>
  <c r="K78" i="2" a="1"/>
  <c r="K78" i="2" s="1"/>
  <c r="K79" i="2" a="1"/>
  <c r="K79" i="2" s="1"/>
  <c r="K80" i="2" a="1"/>
  <c r="K80" i="2" s="1"/>
  <c r="K81" i="2" a="1"/>
  <c r="K81" i="2" s="1"/>
  <c r="K82" i="2" a="1"/>
  <c r="K82" i="2" s="1"/>
  <c r="K83" i="2" a="1"/>
  <c r="K83" i="2" s="1"/>
  <c r="K84" i="2" a="1"/>
  <c r="K84" i="2" s="1"/>
  <c r="K85" i="2" a="1"/>
  <c r="K85" i="2" s="1"/>
  <c r="K86" i="2" a="1"/>
  <c r="K86" i="2" s="1"/>
  <c r="K87" i="2" a="1"/>
  <c r="K87" i="2" s="1"/>
  <c r="K88" i="2" a="1"/>
  <c r="K88" i="2" s="1"/>
  <c r="K89" i="2" a="1"/>
  <c r="K89" i="2" s="1"/>
  <c r="K90" i="2" a="1"/>
  <c r="K90" i="2" s="1"/>
  <c r="U8" i="2"/>
  <c r="U9" i="2"/>
  <c r="U10" i="2"/>
  <c r="U11" i="2"/>
  <c r="U12" i="2"/>
  <c r="U13" i="2"/>
  <c r="U14" i="2"/>
  <c r="U15" i="2"/>
  <c r="U16" i="2"/>
  <c r="U17" i="2"/>
  <c r="U19" i="2"/>
  <c r="U20" i="2"/>
  <c r="U21" i="2"/>
  <c r="U23" i="2"/>
  <c r="U24" i="2"/>
  <c r="U25" i="2"/>
  <c r="U27" i="2"/>
  <c r="U28" i="2"/>
  <c r="U29" i="2"/>
  <c r="U30" i="2"/>
  <c r="U31" i="2"/>
  <c r="U32" i="2"/>
  <c r="U33" i="2"/>
  <c r="U34" i="2"/>
  <c r="U35" i="2"/>
  <c r="U36" i="2"/>
  <c r="U37" i="2"/>
  <c r="U38" i="2"/>
  <c r="U39" i="2"/>
  <c r="U40" i="2"/>
  <c r="U41" i="2"/>
  <c r="U42" i="2"/>
  <c r="U43" i="2"/>
  <c r="U44" i="2"/>
  <c r="U45" i="2"/>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U76" i="2"/>
  <c r="U77" i="2"/>
  <c r="U78" i="2"/>
  <c r="U79" i="2"/>
  <c r="U80" i="2"/>
  <c r="U81" i="2"/>
  <c r="U82" i="2"/>
  <c r="U83" i="2"/>
  <c r="U84" i="2"/>
  <c r="U85" i="2"/>
  <c r="U86" i="2"/>
  <c r="U87" i="2"/>
  <c r="U88" i="2"/>
  <c r="U89" i="2"/>
  <c r="U90" i="2"/>
  <c r="T15" i="2"/>
  <c r="T19" i="2"/>
  <c r="T23" i="2"/>
  <c r="T27"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R8" i="2"/>
  <c r="T8" i="2" s="1"/>
  <c r="R9" i="2"/>
  <c r="T9" i="2" s="1"/>
  <c r="R10" i="2"/>
  <c r="R11" i="2"/>
  <c r="T11" i="2" s="1"/>
  <c r="R12" i="2"/>
  <c r="T12" i="2" s="1"/>
  <c r="R13" i="2"/>
  <c r="T13" i="2" s="1"/>
  <c r="R14" i="2"/>
  <c r="T14" i="2" s="1"/>
  <c r="R15" i="2"/>
  <c r="R16" i="2"/>
  <c r="T16" i="2" s="1"/>
  <c r="R17" i="2"/>
  <c r="T17" i="2" s="1"/>
  <c r="R18" i="2"/>
  <c r="U18" i="2" s="1"/>
  <c r="R19" i="2"/>
  <c r="R20" i="2"/>
  <c r="T20" i="2" s="1"/>
  <c r="R21" i="2"/>
  <c r="T21" i="2" s="1"/>
  <c r="R22" i="2"/>
  <c r="U22" i="2" s="1"/>
  <c r="R23" i="2"/>
  <c r="R24" i="2"/>
  <c r="T24" i="2" s="1"/>
  <c r="R25" i="2"/>
  <c r="T25" i="2" s="1"/>
  <c r="R26" i="2"/>
  <c r="U26" i="2" s="1"/>
  <c r="R27" i="2"/>
  <c r="R28" i="2"/>
  <c r="T28" i="2" s="1"/>
  <c r="R29" i="2"/>
  <c r="T29" i="2" s="1"/>
  <c r="R30" i="2"/>
  <c r="T30" i="2" s="1"/>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P2" i="4"/>
  <c r="L2" i="4"/>
  <c r="E22" i="3"/>
  <c r="D22" i="3"/>
  <c r="C22" i="3"/>
  <c r="G5" i="3"/>
  <c r="F5" i="3"/>
  <c r="E5" i="3"/>
  <c r="D5" i="3"/>
  <c r="U3" i="2" l="1"/>
  <c r="T5" i="2"/>
  <c r="T6" i="2"/>
  <c r="T4" i="2"/>
  <c r="T10" i="2"/>
  <c r="T3" i="2"/>
  <c r="U5" i="2"/>
  <c r="T26" i="2"/>
  <c r="T22" i="2"/>
  <c r="T18"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F1457A-72DB-2C44-BD55-DE870D8EF899}" name="selectedOptionsFile" type="6" refreshedVersion="7" background="1" refreshOnLoad="1" saveData="1">
    <textPr codePage="10000" firstRow="2" sourceFile="/Users/nectariosouzounidis/optionsProject/selectedOptionsFile.csv" comma="1">
      <textFields count="8">
        <textField/>
        <textField type="YMD"/>
        <textField/>
        <textField/>
        <textField/>
        <textField type="YM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<sst xmlns="http://schemas.openxmlformats.org/spreadsheetml/2006/main" count="203" uniqueCount="77">
  <si>
    <t>Timestamp</t>
  </si>
  <si>
    <t>Untitled Question</t>
  </si>
  <si>
    <t>Stock Symbol</t>
  </si>
  <si>
    <t>Open Date</t>
  </si>
  <si>
    <t>Exp Date</t>
  </si>
  <si>
    <t>Call or Put</t>
  </si>
  <si>
    <t>B/S</t>
  </si>
  <si>
    <t>Stock Price DOC</t>
  </si>
  <si>
    <t>DTE</t>
  </si>
  <si>
    <t>Current Stock Price</t>
  </si>
  <si>
    <t>Break Even Price</t>
  </si>
  <si>
    <t>Strike Price</t>
  </si>
  <si>
    <t>Premium</t>
  </si>
  <si>
    <t>C</t>
  </si>
  <si>
    <t>(Put) Cash Reserve</t>
  </si>
  <si>
    <t>(Put) Margin Cash Reserve</t>
  </si>
  <si>
    <t>(Call) Cost Basis/Share</t>
  </si>
  <si>
    <t>Fees</t>
  </si>
  <si>
    <t>Exit Price</t>
  </si>
  <si>
    <t>Profit/Loss</t>
  </si>
  <si>
    <t>Days Held</t>
  </si>
  <si>
    <t>Annualized ROR for Options</t>
  </si>
  <si>
    <t>Margin Annualized ROR</t>
  </si>
  <si>
    <t>Status</t>
  </si>
  <si>
    <t>Account</t>
  </si>
  <si>
    <t>Put</t>
  </si>
  <si>
    <t>Robinhood</t>
  </si>
  <si>
    <t>Call</t>
  </si>
  <si>
    <t>Option Portfolio Summary</t>
  </si>
  <si>
    <t>Open Profit/Loss</t>
  </si>
  <si>
    <t>Closed Profit/Loss</t>
  </si>
  <si>
    <t>Cash Reserve</t>
  </si>
  <si>
    <t>Margin Cash Reserve</t>
  </si>
  <si>
    <t>Total Fees</t>
  </si>
  <si>
    <t>Totals</t>
  </si>
  <si>
    <t>Monthly Option Income per Year</t>
  </si>
  <si>
    <t>Month</t>
  </si>
  <si>
    <t>January</t>
  </si>
  <si>
    <t>February</t>
  </si>
  <si>
    <t>March</t>
  </si>
  <si>
    <t>April</t>
  </si>
  <si>
    <t>May</t>
  </si>
  <si>
    <t>June</t>
  </si>
  <si>
    <t>July</t>
  </si>
  <si>
    <t>August</t>
  </si>
  <si>
    <t>September</t>
  </si>
  <si>
    <t>October</t>
  </si>
  <si>
    <t>November</t>
  </si>
  <si>
    <t>December</t>
  </si>
  <si>
    <t>YTD Total</t>
  </si>
  <si>
    <t xml:space="preserve">
Annual Option Income</t>
  </si>
  <si>
    <t>Year</t>
  </si>
  <si>
    <t>Option Income</t>
  </si>
  <si>
    <t>Date</t>
  </si>
  <si>
    <t>Symbol</t>
  </si>
  <si>
    <t>Trade</t>
  </si>
  <si>
    <t>Qty</t>
  </si>
  <si>
    <t>Expiration</t>
  </si>
  <si>
    <t>Risk</t>
  </si>
  <si>
    <t>Last Price</t>
  </si>
  <si>
    <t>Commission</t>
  </si>
  <si>
    <t>Potential ROI</t>
  </si>
  <si>
    <t>Real ROI</t>
  </si>
  <si>
    <t>Options Tracker speadsheet is provided as-is by twoinvesting.com. I am not a financial advisor but just someone interested in investing. For further information about this spreadsheet please visit http://www.twoinvesting.com/2016/10/options-tracker-spreadsheet/.</t>
  </si>
  <si>
    <t>For questions or concerns regarding this spreadsheet please contact me at http://www.twoinvesting.com/contact-us/</t>
  </si>
  <si>
    <t>Quotes may be delayed by up to 20 minutes. Information is provided 'as is' and solely for informational and entertainment purposes, not for trading purposes or advice. I am not a licensed investment advisor or investment professional. I make no representations as to accuracy, completeness, recentness, or validity of any information on this spreadsheet and will not be liable for any errors, omissions, or delays in this information or any losses, injuries, or damages arising from its display or use. Please do not rely on this data for tax purposes. Unless your investments are FDIC insured, they may decline in value. Please consult with an investment professional before investing any of your money.</t>
  </si>
  <si>
    <t>If important formulas change, what and how to change them will be discussed here.</t>
  </si>
  <si>
    <t>Version</t>
  </si>
  <si>
    <t>Version History</t>
  </si>
  <si>
    <t>Reference Formulas/Links</t>
  </si>
  <si>
    <t>1.0.1</t>
  </si>
  <si>
    <t>Fixed formulas for annualized return (off very slightly in initial version). Also added ability to calculate annualized returns for buying covered calls and puts</t>
  </si>
  <si>
    <t>Column U should be '=if(isblank(A2),,if(AND(D2="Put",E2="S"),(S2/M2)/T2*365,if(AND(D2="Call",E2="S"),(S2/(100*L2*J2))/T2*365, (S2/(K2*L2*100)/T2*365))))
Column V should be '=if(isblank(A2),,if(AND(D2="Put",E2="S"),(S2/N2)/T2*365,"-----------"))</t>
  </si>
  <si>
    <t>Initial version. For instructions on use please see the website to the right.</t>
  </si>
  <si>
    <r>
      <rPr>
        <u/>
        <sz val="10"/>
        <color indexed="17"/>
        <rFont val="Arial Black"/>
      </rPr>
      <t>http://www.twoinvesting.com/2016/10/options-tracker-spreadsheet/</t>
    </r>
  </si>
  <si>
    <t>ID</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</si>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</sst>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quot;/&quot;d&quot;/&quot;yy"/>
    <numFmt numFmtId="165" formatCode="&quot;$&quot;0.00"/>
    <numFmt numFmtId="166" formatCode="&quot;$&quot;#,##0.00"/>
    <numFmt numFmtId="167" formatCode="m/d/yyyy"/>
    <numFmt numFmtId="168" formatCode="0.0"/>
  </numFmts>
  <fonts count="15" x14ac:knownFonts="1">
    <font>
      <sz val="10"/>
      <color indexed="8"/>
      <name val="Arial Black"/>
    </font>
    <font>
      <sz val="12"/>
      <color indexed="8"/>
      <name val="Arial Black"/>
    </font>
    <font>
      <sz val="8"/>
      <color indexed="8"/>
      <name val="Arial Black"/>
    </font>
    <font>
      <sz val="9"/>
      <color indexed="8"/>
      <name val="Arial Black"/>
    </font>
    <font>
      <sz val="9"/>
      <color indexed="10"/>
      <name val="Arial Black"/>
    </font>
    <font>
      <sz val="14"/>
      <color indexed="8"/>
      <name val="Arial Black"/>
    </font>
    <font>
      <sz val="11"/>
      <color indexed="8"/>
      <name val="Arial Black"/>
    </font>
    <font>
      <sz val="7"/>
      <color indexed="8"/>
      <name val="Arial Black"/>
    </font>
    <font>
      <sz val="10"/>
      <color indexed="17"/>
      <name val="Arial Black"/>
    </font>
    <font>
      <sz val="11"/>
      <color indexed="24"/>
      <name val="Arial Black"/>
    </font>
    <font>
      <sz val="10"/>
      <color indexed="10"/>
      <name val="Arial Black"/>
    </font>
    <font>
      <u/>
      <sz val="10"/>
      <color indexed="17"/>
      <name val="Arial Black"/>
    </font>
    <font>
      <sz val="8"/>
      <color indexed="8"/>
      <name val="Arial Black"/>
      <family val="2"/>
    </font>
    <font>
      <sz val="10"/>
      <color theme="9" tint="-0.24994659260841701"/>
      <name val="Arial Black"/>
      <family val="2"/>
    </font>
    <font>
      <sz val="8"/>
      <color theme="1"/>
      <name val="Arial Black"/>
      <family val="2"/>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theme="9" tint="0.39994506668294322"/>
        <bgColor indexed="64"/>
      </patternFill>
    </fill>
    <fill>
      <patternFill patternType="solid">
        <fgColor theme="0"/>
        <bgColor indexed="64"/>
      </patternFill>
    </fill>
  </fills>
  <borders count="24">
    <border>
      <left/>
      <right/>
      <top/>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9"/>
      </left>
      <right/>
      <top style="thin">
        <color indexed="9"/>
      </top>
      <bottom style="thin">
        <color indexed="9"/>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9"/>
      </left>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9"/>
      </top>
      <bottom style="thin">
        <color indexed="9"/>
      </bottom>
      <diagonal/>
    </border>
    <border>
      <left style="thin">
        <color indexed="8"/>
      </left>
      <right/>
      <top style="thin">
        <color indexed="8"/>
      </top>
      <bottom style="thin">
        <color indexed="8"/>
      </bottom>
      <diagonal/>
    </border>
    <border>
      <left/>
      <right style="thin">
        <color indexed="9"/>
      </right>
      <top style="thin">
        <color indexed="8"/>
      </top>
      <bottom style="thin">
        <color indexed="8"/>
      </bottom>
      <diagonal/>
    </border>
    <border>
      <left style="thin">
        <color indexed="9"/>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style="thin">
        <color auto="1"/>
      </right>
      <top style="thin">
        <color auto="1"/>
      </top>
      <bottom style="thin">
        <color auto="1"/>
      </bottom>
      <diagonal/>
    </border>
    <border>
      <left style="thin">
        <color theme="1" tint="4.9989318521683403E-2"/>
      </left>
      <right style="thin">
        <color theme="1" tint="4.9989318521683403E-2"/>
      </right>
      <top style="thin">
        <color theme="1" tint="4.9989318521683403E-2"/>
      </top>
      <bottom style="thin">
        <color theme="1" tint="4.9989318521683403E-2"/>
      </bottom>
      <diagonal/>
    </border>
  </borders>
  <cellStyleXfs count="1">
    <xf numFmtId="0" fontId="0" fillId="0" borderId="0" applyNumberFormat="0" applyFill="0" applyBorder="0" applyProtection="0"/>
  </cellStyleXfs>
  <cellXfs count="115">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0" borderId="0" xfId="0" applyNumberFormat="1" applyFont="1" applyAlignment="1"/>
    <xf numFmtId="49" fontId="2" fillId="2" borderId="2" xfId="0" applyNumberFormat="1" applyFont="1" applyFill="1" applyBorder="1" applyAlignment="1">
      <alignment horizontal="center" vertical="center" wrapText="1"/>
    </xf>
    <xf numFmtId="49" fontId="3" fillId="3" borderId="2" xfId="0" applyNumberFormat="1" applyFont="1" applyFill="1" applyBorder="1" applyAlignment="1"/>
    <xf numFmtId="164" fontId="2" fillId="3" borderId="2" xfId="0" applyNumberFormat="1" applyFont="1" applyFill="1" applyBorder="1" applyAlignment="1"/>
    <xf numFmtId="14" fontId="2" fillId="3" borderId="2" xfId="0" applyNumberFormat="1" applyFont="1" applyFill="1" applyBorder="1" applyAlignment="1"/>
    <xf numFmtId="0" fontId="3" fillId="3" borderId="2" xfId="0" applyNumberFormat="1" applyFont="1" applyFill="1" applyBorder="1" applyAlignment="1"/>
    <xf numFmtId="0" fontId="3" fillId="4" borderId="2" xfId="0" applyNumberFormat="1" applyFont="1" applyFill="1" applyBorder="1" applyAlignment="1"/>
    <xf numFmtId="165" fontId="3" fillId="4" borderId="2" xfId="0" applyNumberFormat="1" applyFont="1" applyFill="1" applyBorder="1" applyAlignment="1"/>
    <xf numFmtId="0" fontId="3" fillId="4" borderId="2" xfId="0" applyNumberFormat="1" applyFont="1" applyFill="1" applyBorder="1" applyAlignment="1">
      <alignment horizontal="right"/>
    </xf>
    <xf numFmtId="0" fontId="3" fillId="3" borderId="2" xfId="0" applyFont="1" applyFill="1" applyBorder="1" applyAlignment="1"/>
    <xf numFmtId="10" fontId="3" fillId="4" borderId="2" xfId="0" applyNumberFormat="1" applyFont="1" applyFill="1" applyBorder="1" applyAlignment="1"/>
    <xf numFmtId="10" fontId="3" fillId="4" borderId="2" xfId="0" applyNumberFormat="1" applyFont="1" applyFill="1" applyBorder="1" applyAlignment="1">
      <alignment horizontal="right"/>
    </xf>
    <xf numFmtId="0" fontId="0" fillId="0" borderId="0" xfId="0" applyNumberFormat="1" applyFont="1" applyAlignment="1"/>
    <xf numFmtId="0" fontId="0" fillId="0" borderId="3" xfId="0" applyFont="1" applyBorder="1" applyAlignment="1"/>
    <xf numFmtId="49" fontId="5" fillId="6" borderId="4" xfId="0" applyNumberFormat="1" applyFont="1" applyFill="1" applyBorder="1" applyAlignment="1"/>
    <xf numFmtId="0" fontId="5" fillId="6" borderId="4" xfId="0" applyFont="1" applyFill="1" applyBorder="1" applyAlignment="1"/>
    <xf numFmtId="0" fontId="0" fillId="0" borderId="7" xfId="0" applyFont="1" applyBorder="1" applyAlignment="1"/>
    <xf numFmtId="0" fontId="5" fillId="0" borderId="9" xfId="0" applyFont="1" applyBorder="1" applyAlignment="1">
      <alignment horizontal="center"/>
    </xf>
    <xf numFmtId="0" fontId="0" fillId="0" borderId="10" xfId="0" applyFont="1" applyBorder="1" applyAlignment="1"/>
    <xf numFmtId="0" fontId="0" fillId="0" borderId="11" xfId="0" applyFont="1" applyBorder="1" applyAlignment="1"/>
    <xf numFmtId="0" fontId="0" fillId="0" borderId="12" xfId="0" applyFont="1" applyBorder="1" applyAlignment="1"/>
    <xf numFmtId="49" fontId="0" fillId="7" borderId="2"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0" fontId="0" fillId="2" borderId="9" xfId="0" applyFont="1" applyFill="1" applyBorder="1" applyAlignment="1">
      <alignment wrapText="1"/>
    </xf>
    <xf numFmtId="0" fontId="0" fillId="2" borderId="1" xfId="0" applyFont="1" applyFill="1" applyBorder="1" applyAlignment="1">
      <alignment wrapText="1"/>
    </xf>
    <xf numFmtId="49" fontId="3" fillId="7" borderId="2" xfId="0" applyNumberFormat="1" applyFont="1" applyFill="1" applyBorder="1" applyAlignment="1">
      <alignment wrapText="1"/>
    </xf>
    <xf numFmtId="166" fontId="0" fillId="4" borderId="2" xfId="0" applyNumberFormat="1" applyFont="1" applyFill="1" applyBorder="1" applyAlignment="1">
      <alignment wrapText="1"/>
    </xf>
    <xf numFmtId="166" fontId="0" fillId="0" borderId="9" xfId="0" applyNumberFormat="1" applyFont="1" applyBorder="1" applyAlignment="1"/>
    <xf numFmtId="10" fontId="0" fillId="0" borderId="1" xfId="0" applyNumberFormat="1" applyFont="1" applyBorder="1" applyAlignment="1"/>
    <xf numFmtId="166" fontId="0" fillId="0" borderId="1" xfId="0" applyNumberFormat="1" applyFont="1" applyBorder="1" applyAlignment="1"/>
    <xf numFmtId="49" fontId="6" fillId="8" borderId="2" xfId="0" applyNumberFormat="1" applyFont="1" applyFill="1" applyBorder="1" applyAlignment="1">
      <alignment wrapText="1"/>
    </xf>
    <xf numFmtId="166" fontId="6" fillId="8" borderId="2" xfId="0" applyNumberFormat="1" applyFont="1" applyFill="1" applyBorder="1" applyAlignment="1"/>
    <xf numFmtId="0" fontId="6" fillId="0" borderId="9" xfId="0" applyFont="1" applyBorder="1" applyAlignment="1"/>
    <xf numFmtId="10" fontId="6" fillId="0" borderId="1" xfId="0" applyNumberFormat="1" applyFont="1" applyBorder="1" applyAlignment="1"/>
    <xf numFmtId="0" fontId="6" fillId="0" borderId="1" xfId="0" applyFont="1" applyBorder="1" applyAlignment="1"/>
    <xf numFmtId="0" fontId="1" fillId="0" borderId="11" xfId="0" applyFont="1" applyBorder="1" applyAlignment="1">
      <alignment horizontal="center"/>
    </xf>
    <xf numFmtId="0" fontId="0" fillId="0" borderId="11" xfId="0" applyFont="1" applyBorder="1" applyAlignment="1">
      <alignment horizontal="center"/>
    </xf>
    <xf numFmtId="10" fontId="0" fillId="0" borderId="11" xfId="0" applyNumberFormat="1" applyFont="1" applyBorder="1" applyAlignment="1">
      <alignment horizontal="center"/>
    </xf>
    <xf numFmtId="0" fontId="1" fillId="0" borderId="7" xfId="0" applyFont="1" applyBorder="1" applyAlignment="1">
      <alignment horizontal="center"/>
    </xf>
    <xf numFmtId="0" fontId="0" fillId="0" borderId="7" xfId="0" applyFont="1" applyBorder="1" applyAlignment="1">
      <alignment horizontal="center"/>
    </xf>
    <xf numFmtId="0" fontId="0" fillId="0" borderId="1" xfId="0" applyFont="1" applyBorder="1" applyAlignment="1">
      <alignment horizontal="center"/>
    </xf>
    <xf numFmtId="0" fontId="0" fillId="7" borderId="2" xfId="0" applyFont="1" applyFill="1" applyBorder="1" applyAlignment="1"/>
    <xf numFmtId="0" fontId="0" fillId="0" borderId="9" xfId="0" applyFont="1" applyBorder="1" applyAlignment="1">
      <alignment horizontal="center"/>
    </xf>
    <xf numFmtId="49" fontId="0" fillId="7" borderId="2" xfId="0" applyNumberFormat="1" applyFont="1" applyFill="1" applyBorder="1" applyAlignment="1"/>
    <xf numFmtId="0" fontId="0" fillId="7" borderId="2" xfId="0" applyNumberFormat="1" applyFont="1" applyFill="1" applyBorder="1" applyAlignment="1">
      <alignment horizontal="center"/>
    </xf>
    <xf numFmtId="0" fontId="7" fillId="0" borderId="12" xfId="0" applyNumberFormat="1" applyFont="1" applyBorder="1" applyAlignment="1">
      <alignment horizontal="left"/>
    </xf>
    <xf numFmtId="49" fontId="0" fillId="7" borderId="2" xfId="0" applyNumberFormat="1" applyFont="1" applyFill="1" applyBorder="1" applyAlignment="1">
      <alignment horizontal="left"/>
    </xf>
    <xf numFmtId="166" fontId="0" fillId="4" borderId="2" xfId="0" applyNumberFormat="1" applyFont="1" applyFill="1" applyBorder="1" applyAlignment="1">
      <alignment horizontal="right"/>
    </xf>
    <xf numFmtId="166" fontId="0" fillId="0" borderId="9" xfId="0" applyNumberFormat="1" applyFont="1" applyBorder="1" applyAlignment="1">
      <alignment horizontal="right"/>
    </xf>
    <xf numFmtId="167" fontId="0" fillId="0" borderId="1" xfId="0" applyNumberFormat="1" applyFont="1" applyBorder="1" applyAlignment="1"/>
    <xf numFmtId="0" fontId="8" fillId="0" borderId="12" xfId="0" applyFont="1" applyBorder="1" applyAlignment="1"/>
    <xf numFmtId="49" fontId="8" fillId="8" borderId="2" xfId="0" applyNumberFormat="1" applyFont="1" applyFill="1" applyBorder="1" applyAlignment="1"/>
    <xf numFmtId="166" fontId="8" fillId="8" borderId="2" xfId="0" applyNumberFormat="1" applyFont="1" applyFill="1" applyBorder="1" applyAlignment="1"/>
    <xf numFmtId="0" fontId="8" fillId="0" borderId="9" xfId="0" applyFont="1" applyBorder="1" applyAlignment="1"/>
    <xf numFmtId="166" fontId="8" fillId="0" borderId="1" xfId="0" applyNumberFormat="1" applyFont="1" applyBorder="1" applyAlignment="1"/>
    <xf numFmtId="0" fontId="1" fillId="0" borderId="9" xfId="0" applyFont="1" applyBorder="1" applyAlignment="1">
      <alignment horizontal="center"/>
    </xf>
    <xf numFmtId="0" fontId="1" fillId="0" borderId="1" xfId="0" applyFont="1" applyBorder="1" applyAlignment="1">
      <alignment horizontal="center"/>
    </xf>
    <xf numFmtId="49" fontId="3" fillId="7" borderId="2" xfId="0" applyNumberFormat="1" applyFont="1" applyFill="1" applyBorder="1" applyAlignment="1">
      <alignment horizontal="center" wrapText="1"/>
    </xf>
    <xf numFmtId="0" fontId="3" fillId="2" borderId="9" xfId="0" applyFont="1" applyFill="1" applyBorder="1" applyAlignment="1">
      <alignment wrapText="1"/>
    </xf>
    <xf numFmtId="0" fontId="3" fillId="2" borderId="1" xfId="0" applyFont="1" applyFill="1" applyBorder="1" applyAlignment="1">
      <alignment wrapText="1"/>
    </xf>
    <xf numFmtId="0" fontId="0" fillId="3" borderId="2" xfId="0" applyNumberFormat="1" applyFont="1" applyFill="1" applyBorder="1" applyAlignment="1"/>
    <xf numFmtId="166" fontId="0" fillId="4" borderId="2" xfId="0" applyNumberFormat="1" applyFont="1" applyFill="1" applyBorder="1" applyAlignment="1"/>
    <xf numFmtId="0" fontId="0" fillId="0" borderId="9" xfId="0" applyFont="1" applyBorder="1" applyAlignment="1"/>
    <xf numFmtId="0" fontId="5" fillId="0" borderId="1" xfId="0" applyFont="1" applyBorder="1" applyAlignment="1">
      <alignment horizontal="center"/>
    </xf>
    <xf numFmtId="0" fontId="0" fillId="0" borderId="1" xfId="0" applyFont="1" applyBorder="1" applyAlignment="1">
      <alignment horizontal="right"/>
    </xf>
    <xf numFmtId="0" fontId="0" fillId="0" borderId="0" xfId="0" applyNumberFormat="1" applyFont="1" applyAlignment="1"/>
    <xf numFmtId="14" fontId="0" fillId="0" borderId="1" xfId="0" applyNumberFormat="1" applyFont="1" applyBorder="1" applyAlignment="1"/>
    <xf numFmtId="0" fontId="0" fillId="0" borderId="1" xfId="0" applyNumberFormat="1" applyFont="1" applyBorder="1" applyAlignment="1">
      <alignment horizontal="right"/>
    </xf>
    <xf numFmtId="0" fontId="0" fillId="0" borderId="0" xfId="0" applyNumberFormat="1" applyFont="1" applyAlignment="1"/>
    <xf numFmtId="0" fontId="0" fillId="0" borderId="0" xfId="0" applyNumberFormat="1" applyFont="1" applyAlignment="1"/>
    <xf numFmtId="0" fontId="0" fillId="0" borderId="17" xfId="0" applyFont="1" applyBorder="1" applyAlignment="1"/>
    <xf numFmtId="49" fontId="10" fillId="5" borderId="18" xfId="0" applyNumberFormat="1" applyFont="1" applyFill="1" applyBorder="1" applyAlignment="1"/>
    <xf numFmtId="49" fontId="10" fillId="5" borderId="19" xfId="0" applyNumberFormat="1" applyFont="1" applyFill="1" applyBorder="1" applyAlignment="1"/>
    <xf numFmtId="49" fontId="0" fillId="2" borderId="21" xfId="0" applyNumberFormat="1" applyFont="1" applyFill="1" applyBorder="1" applyAlignment="1">
      <alignment horizontal="center" vertical="top"/>
    </xf>
    <xf numFmtId="14" fontId="0" fillId="2" borderId="21" xfId="0" applyNumberFormat="1" applyFont="1" applyFill="1" applyBorder="1" applyAlignment="1">
      <alignment horizontal="center" vertical="top"/>
    </xf>
    <xf numFmtId="168" fontId="0" fillId="2" borderId="1" xfId="0" applyNumberFormat="1" applyFont="1" applyFill="1" applyBorder="1" applyAlignment="1">
      <alignment horizontal="center" vertical="top"/>
    </xf>
    <xf numFmtId="14" fontId="0" fillId="2" borderId="1" xfId="0" applyNumberFormat="1" applyFont="1" applyFill="1" applyBorder="1" applyAlignment="1">
      <alignment horizontal="center" vertical="top"/>
    </xf>
    <xf numFmtId="164" fontId="12" fillId="3" borderId="2" xfId="0" applyNumberFormat="1" applyFont="1" applyFill="1" applyBorder="1" applyAlignment="1"/>
    <xf numFmtId="49" fontId="2" fillId="2" borderId="13" xfId="0" applyNumberFormat="1" applyFont="1" applyFill="1" applyBorder="1" applyAlignment="1">
      <alignment horizontal="center" vertical="center" wrapText="1"/>
    </xf>
    <xf numFmtId="0" fontId="4" fillId="5" borderId="13" xfId="0" applyFont="1" applyFill="1" applyBorder="1" applyAlignment="1"/>
    <xf numFmtId="0" fontId="0" fillId="0" borderId="19" xfId="0" applyNumberFormat="1" applyFont="1" applyBorder="1" applyAlignment="1"/>
    <xf numFmtId="0" fontId="13" fillId="9" borderId="22" xfId="0" applyNumberFormat="1" applyFont="1" applyFill="1" applyBorder="1" applyAlignment="1"/>
    <xf numFmtId="49" fontId="14" fillId="10" borderId="22" xfId="0" applyNumberFormat="1" applyFont="1" applyFill="1" applyBorder="1" applyAlignment="1">
      <alignment horizontal="center" vertical="center" wrapText="1"/>
    </xf>
    <xf numFmtId="49" fontId="12" fillId="10" borderId="23" xfId="0" applyNumberFormat="1" applyFont="1" applyFill="1" applyBorder="1" applyAlignment="1">
      <alignment horizontal="center" vertical="center" wrapText="1"/>
    </xf>
    <xf numFmtId="49" fontId="2" fillId="9" borderId="23" xfId="0" applyNumberFormat="1" applyFont="1" applyFill="1" applyBorder="1" applyAlignment="1"/>
    <xf numFmtId="0" fontId="0" fillId="9" borderId="23" xfId="0" applyNumberFormat="1" applyFont="1" applyFill="1" applyBorder="1" applyAlignment="1"/>
    <xf numFmtId="0" fontId="0" fillId="6" borderId="4" xfId="0" applyFont="1" applyFill="1" applyBorder="1" applyAlignment="1"/>
    <xf numFmtId="0" fontId="0" fillId="0" borderId="5" xfId="0" applyFont="1" applyBorder="1" applyAlignment="1"/>
    <xf numFmtId="0" fontId="0" fillId="0" borderId="6" xfId="0" applyFont="1" applyBorder="1" applyAlignment="1"/>
    <xf numFmtId="0" fontId="5" fillId="6" borderId="4" xfId="0" applyFont="1" applyFill="1" applyBorder="1" applyAlignment="1"/>
    <xf numFmtId="0" fontId="0" fillId="0" borderId="7" xfId="0" applyFont="1" applyBorder="1" applyAlignment="1"/>
    <xf numFmtId="0" fontId="0" fillId="0" borderId="8" xfId="0" applyFont="1" applyBorder="1" applyAlignment="1"/>
    <xf numFmtId="49" fontId="1" fillId="7" borderId="13" xfId="0" applyNumberFormat="1" applyFont="1" applyFill="1" applyBorder="1" applyAlignment="1">
      <alignment horizontal="center"/>
    </xf>
    <xf numFmtId="0" fontId="0" fillId="0" borderId="14" xfId="0" applyFont="1" applyBorder="1" applyAlignment="1"/>
    <xf numFmtId="0" fontId="0" fillId="0" borderId="15" xfId="0" applyFont="1" applyBorder="1" applyAlignment="1"/>
    <xf numFmtId="49" fontId="0" fillId="7" borderId="13" xfId="0" applyNumberFormat="1" applyFont="1" applyFill="1" applyBorder="1" applyAlignment="1">
      <alignment horizontal="center" vertical="center" wrapText="1"/>
    </xf>
    <xf numFmtId="0" fontId="0" fillId="0" borderId="16" xfId="0" applyFont="1" applyBorder="1" applyAlignment="1"/>
    <xf numFmtId="0" fontId="0" fillId="2" borderId="1" xfId="0" applyFont="1" applyFill="1" applyBorder="1" applyAlignment="1">
      <alignment wrapText="1"/>
    </xf>
    <xf numFmtId="0" fontId="0" fillId="0" borderId="1" xfId="0" applyFont="1" applyBorder="1" applyAlignment="1"/>
    <xf numFmtId="49" fontId="6" fillId="2" borderId="1" xfId="0" applyNumberFormat="1" applyFont="1" applyFill="1" applyBorder="1" applyAlignment="1">
      <alignment wrapText="1"/>
    </xf>
    <xf numFmtId="49" fontId="9" fillId="2" borderId="1" xfId="0" applyNumberFormat="1" applyFont="1" applyFill="1" applyBorder="1" applyAlignment="1">
      <alignment wrapText="1"/>
    </xf>
    <xf numFmtId="49" fontId="10" fillId="5" borderId="19" xfId="0" applyNumberFormat="1" applyFont="1" applyFill="1" applyBorder="1" applyAlignment="1">
      <alignment horizontal="center" wrapText="1"/>
    </xf>
    <xf numFmtId="0" fontId="0" fillId="0" borderId="20" xfId="0" applyFont="1" applyBorder="1" applyAlignment="1"/>
    <xf numFmtId="0" fontId="0" fillId="0" borderId="3" xfId="0" applyFont="1" applyBorder="1" applyAlignment="1"/>
    <xf numFmtId="0" fontId="10" fillId="5" borderId="19" xfId="0" applyFont="1" applyFill="1" applyBorder="1" applyAlignment="1">
      <alignment wrapText="1"/>
    </xf>
    <xf numFmtId="49" fontId="0" fillId="2" borderId="1" xfId="0" applyNumberFormat="1" applyFont="1" applyFill="1" applyBorder="1" applyAlignment="1">
      <alignment vertical="top" wrapText="1"/>
    </xf>
    <xf numFmtId="49" fontId="11"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10" fillId="5" borderId="19" xfId="0" applyNumberFormat="1" applyFont="1" applyFill="1" applyBorder="1" applyAlignment="1">
      <alignment wrapText="1"/>
    </xf>
    <xf numFmtId="49" fontId="0" fillId="2" borderId="21" xfId="0" applyNumberFormat="1" applyFont="1" applyFill="1" applyBorder="1" applyAlignment="1">
      <alignment vertical="top" wrapText="1"/>
    </xf>
    <xf numFmtId="0" fontId="0" fillId="0" borderId="21"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9CB9C"/>
      <rgbColor rgb="FFCCFFD8"/>
      <rgbColor rgb="FF274E13"/>
      <rgbColor rgb="FF6DCE84"/>
      <rgbColor rgb="FFD9EDFF"/>
      <rgbColor rgb="FFCFE2F3"/>
      <rgbColor rgb="FF0000FF"/>
      <rgbColor rgb="FF878787"/>
      <rgbColor rgb="FFCCCCCC"/>
      <rgbColor rgb="FFB7B7B7"/>
      <rgbColor rgb="FF3366CC"/>
      <rgbColor rgb="FFDC3912"/>
      <rgbColor rgb="FFFF9900"/>
      <rgbColor rgb="FF38761D"/>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0" i="0" u="none" strike="noStrike">
                <a:solidFill>
                  <a:srgbClr val="000000"/>
                </a:solidFill>
                <a:latin typeface="Arial Black"/>
              </a:defRPr>
            </a:pPr>
            <a:r>
              <a:rPr lang="en-US" sz="1600" b="0" i="0" u="none" strike="noStrike">
                <a:solidFill>
                  <a:srgbClr val="000000"/>
                </a:solidFill>
                <a:latin typeface="Arial Black"/>
              </a:rPr>
              <a:t>Option Income</a:t>
            </a:r>
          </a:p>
        </c:rich>
      </c:tx>
      <c:layout>
        <c:manualLayout>
          <c:xMode val="edge"/>
          <c:yMode val="edge"/>
          <c:x val="0.28161399999999998"/>
          <c:y val="0"/>
          <c:w val="0.27816099999999999"/>
          <c:h val="0.17120299999999999"/>
        </c:manualLayout>
      </c:layout>
      <c:overlay val="1"/>
      <c:spPr>
        <a:noFill/>
        <a:effectLst/>
      </c:spPr>
    </c:title>
    <c:autoTitleDeleted val="0"/>
    <c:plotArea>
      <c:layout>
        <c:manualLayout>
          <c:layoutTarget val="inner"/>
          <c:xMode val="edge"/>
          <c:yMode val="edge"/>
          <c:x val="9.3559199999999995E-2"/>
          <c:y val="0.17120299999999999"/>
          <c:w val="0.74783100000000002"/>
          <c:h val="0.72583299999999995"/>
        </c:manualLayout>
      </c:layout>
      <c:barChart>
        <c:barDir val="col"/>
        <c:grouping val="clustered"/>
        <c:varyColors val="0"/>
        <c:ser>
          <c:idx val="0"/>
          <c:order val="0"/>
          <c:tx>
            <c:strRef>
              <c:f>Summary!$C$9</c:f>
              <c:strCache>
                <c:ptCount val="1"/>
                <c:pt idx="0">
                  <c:v>2021</c:v>
                </c:pt>
              </c:strCache>
            </c:strRef>
          </c:tx>
          <c:spPr>
            <a:solidFill>
              <a:srgbClr val="3366CC"/>
            </a:solidFill>
            <a:ln w="9525" cap="flat">
              <a:solidFill>
                <a:srgbClr val="000000"/>
              </a:solidFill>
              <a:prstDash val="solid"/>
              <a:round/>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Summary!$C$10:$C$21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751-CE40-A42F-18B7827703EE}"/>
            </c:ext>
          </c:extLst>
        </c:ser>
        <c:ser>
          <c:idx val="1"/>
          <c:order val="1"/>
          <c:tx>
            <c:strRef>
              <c:f>Summary!$D$9</c:f>
              <c:strCache>
                <c:ptCount val="1"/>
                <c:pt idx="0">
                  <c:v>2022</c:v>
                </c:pt>
              </c:strCache>
            </c:strRef>
          </c:tx>
          <c:spPr>
            <a:solidFill>
              <a:srgbClr val="DC3912"/>
            </a:solidFill>
            <a:ln w="9525" cap="flat">
              <a:solidFill>
                <a:srgbClr val="000000"/>
              </a:solidFill>
              <a:prstDash val="solid"/>
              <a:round/>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Summary!$D$10:$D$21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751-CE40-A42F-18B7827703EE}"/>
            </c:ext>
          </c:extLst>
        </c:ser>
        <c:ser>
          <c:idx val="2"/>
          <c:order val="2"/>
          <c:tx>
            <c:strRef>
              <c:f>Summary!$E$9</c:f>
              <c:strCache>
                <c:ptCount val="1"/>
                <c:pt idx="0">
                  <c:v>2023</c:v>
                </c:pt>
              </c:strCache>
            </c:strRef>
          </c:tx>
          <c:spPr>
            <a:solidFill>
              <a:srgbClr val="FF9900"/>
            </a:solidFill>
            <a:ln w="9525" cap="flat">
              <a:solidFill>
                <a:srgbClr val="000000"/>
              </a:solidFill>
              <a:prstDash val="solid"/>
              <a:round/>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Summary!$E$10:$E$21</c:f>
              <c:numCache>
                <c:formatCode>"$"#,##0.00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2-2751-CE40-A42F-18B7827703EE}"/>
            </c:ext>
          </c:extLst>
        </c:ser>
        <c:ser>
          <c:idx val="3"/>
          <c:order val="3"/>
          <c:tx>
            <c:strRef>
              <c:f>Summary!$F$9</c:f>
              <c:strCache>
                <c:ptCount val="1"/>
              </c:strCache>
            </c:strRef>
          </c:tx>
          <c:spPr>
            <a:solidFill>
              <a:schemeClr val="accent4"/>
            </a:solidFill>
            <a:ln w="12700" cap="flat">
              <a:noFill/>
              <a:miter lim="400000"/>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Summary!$F$10:$F$21</c:f>
              <c:numCache>
                <c:formatCode>"$"#,##0.00</c:formatCode>
                <c:ptCount val="12"/>
              </c:numCache>
            </c:numRef>
          </c:val>
          <c:extLst>
            <c:ext xmlns:c16="http://schemas.microsoft.com/office/drawing/2014/chart" uri="{C3380CC4-5D6E-409C-BE32-E72D297353CC}">
              <c16:uniqueId val="{00000003-2751-CE40-A42F-18B7827703EE}"/>
            </c:ext>
          </c:extLst>
        </c:ser>
        <c:ser>
          <c:idx val="4"/>
          <c:order val="4"/>
          <c:tx>
            <c:strRef>
              <c:f>Summary!$G$9</c:f>
              <c:strCache>
                <c:ptCount val="1"/>
              </c:strCache>
            </c:strRef>
          </c:tx>
          <c:spPr>
            <a:solidFill>
              <a:schemeClr val="accent5"/>
            </a:solidFill>
            <a:ln w="12700" cap="flat">
              <a:noFill/>
              <a:miter lim="400000"/>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Summary!$G$10:$G$21</c:f>
              <c:numCache>
                <c:formatCode>"$"#,##0.00</c:formatCode>
                <c:ptCount val="12"/>
              </c:numCache>
            </c:numRef>
          </c:val>
          <c:extLst>
            <c:ext xmlns:c16="http://schemas.microsoft.com/office/drawing/2014/chart" uri="{C3380CC4-5D6E-409C-BE32-E72D297353CC}">
              <c16:uniqueId val="{00000004-2751-CE40-A42F-18B7827703EE}"/>
            </c:ext>
          </c:extLst>
        </c:ser>
        <c:ser>
          <c:idx val="5"/>
          <c:order val="5"/>
          <c:tx>
            <c:strRef>
              <c:f>Summary!$H$9</c:f>
              <c:strCache>
                <c:ptCount val="1"/>
              </c:strCache>
            </c:strRef>
          </c:tx>
          <c:spPr>
            <a:solidFill>
              <a:schemeClr val="accent6"/>
            </a:solidFill>
            <a:ln w="12700" cap="flat">
              <a:noFill/>
              <a:miter lim="400000"/>
            </a:ln>
            <a:effectLst/>
          </c:spPr>
          <c:invertIfNegative val="0"/>
          <c:cat>
            <c:strRef>
              <c:f>Summary!$B$10:$B$21</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Summary!$H$10:$H$21</c:f>
              <c:numCache>
                <c:formatCode>"$"#,##0.00</c:formatCode>
                <c:ptCount val="12"/>
              </c:numCache>
            </c:numRef>
          </c:val>
          <c:extLst>
            <c:ext xmlns:c16="http://schemas.microsoft.com/office/drawing/2014/chart" uri="{C3380CC4-5D6E-409C-BE32-E72D297353CC}">
              <c16:uniqueId val="{00000005-2751-CE40-A42F-18B7827703EE}"/>
            </c:ext>
          </c:extLst>
        </c:ser>
        <c:dLbls>
          <c:showLegendKey val="0"/>
          <c:showVal val="0"/>
          <c:showCatName val="0"/>
          <c:showSerName val="0"/>
          <c:showPercent val="0"/>
          <c:showBubbleSize val="0"/>
        </c:dLbls>
        <c:gapWidth val="15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Arial Black"/>
              </a:defRPr>
            </a:pPr>
            <a:endParaRPr lang="en-US"/>
          </a:p>
        </c:txPr>
        <c:crossAx val="2094734553"/>
        <c:crosses val="autoZero"/>
        <c:auto val="1"/>
        <c:lblAlgn val="ctr"/>
        <c:lblOffset val="100"/>
        <c:tickMarkSkip val="1"/>
        <c:noMultiLvlLbl val="1"/>
      </c:catAx>
      <c:valAx>
        <c:axId val="2094734553"/>
        <c:scaling>
          <c:orientation val="minMax"/>
          <c:max val="200"/>
          <c:min val="0"/>
        </c:scaling>
        <c:delete val="0"/>
        <c:axPos val="l"/>
        <c:majorGridlines>
          <c:spPr>
            <a:ln w="12700" cap="flat">
              <a:solidFill>
                <a:srgbClr val="B7B7B7"/>
              </a:solidFill>
              <a:prstDash val="solid"/>
              <a:round/>
            </a:ln>
          </c:spPr>
        </c:majorGridlines>
        <c:minorGridlines>
          <c:spPr>
            <a:ln w="12700" cap="flat">
              <a:solidFill>
                <a:srgbClr val="CCCCCC">
                  <a:alpha val="0"/>
                </a:srgbClr>
              </a:solidFill>
              <a:prstDash val="solid"/>
              <a:round/>
            </a:ln>
          </c:spPr>
        </c:minorGridlines>
        <c:numFmt formatCode="&quot;$&quot;#,##0.00" sourceLinked="1"/>
        <c:majorTickMark val="none"/>
        <c:minorTickMark val="none"/>
        <c:tickLblPos val="nextTo"/>
        <c:spPr>
          <a:ln w="12700" cap="flat">
            <a:noFill/>
            <a:prstDash val="solid"/>
            <a:round/>
          </a:ln>
        </c:spPr>
        <c:txPr>
          <a:bodyPr rot="0"/>
          <a:lstStyle/>
          <a:p>
            <a:pPr>
              <a:defRPr sz="1000" b="0" i="0" u="none" strike="noStrike">
                <a:solidFill>
                  <a:srgbClr val="000000"/>
                </a:solidFill>
                <a:latin typeface="Arial Black"/>
              </a:defRPr>
            </a:pPr>
            <a:endParaRPr lang="en-US"/>
          </a:p>
        </c:txPr>
        <c:crossAx val="2094734552"/>
        <c:crosses val="autoZero"/>
        <c:crossBetween val="between"/>
        <c:majorUnit val="25"/>
        <c:minorUnit val="0.5"/>
      </c:valAx>
      <c:spPr>
        <a:solidFill>
          <a:srgbClr val="FFFFFF"/>
        </a:solidFill>
        <a:ln w="12700" cap="flat">
          <a:noFill/>
          <a:miter lim="400000"/>
        </a:ln>
        <a:effectLst/>
      </c:spPr>
    </c:plotArea>
    <c:legend>
      <c:legendPos val="r"/>
      <c:layout>
        <c:manualLayout>
          <c:xMode val="edge"/>
          <c:yMode val="edge"/>
          <c:x val="0.86963599999999996"/>
          <c:y val="0.28518100000000002"/>
          <c:w val="0.13036400000000001"/>
          <c:h val="0.41435499999999997"/>
        </c:manualLayout>
      </c:layout>
      <c:overlay val="1"/>
      <c:spPr>
        <a:noFill/>
        <a:ln w="12700" cap="flat">
          <a:noFill/>
          <a:miter lim="400000"/>
        </a:ln>
        <a:effectLst/>
      </c:spPr>
      <c:txPr>
        <a:bodyPr rot="0"/>
        <a:lstStyle/>
        <a:p>
          <a:pPr>
            <a:defRPr sz="1000" b="0" i="0" u="none" strike="noStrike">
              <a:solidFill>
                <a:srgbClr val="000000"/>
              </a:solidFill>
              <a:latin typeface="Arial Black"/>
            </a:defRPr>
          </a:pPr>
          <a:endParaRPr lang="en-US"/>
        </a:p>
      </c:txPr>
    </c:legend>
    <c:plotVisOnly val="0"/>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0" i="0" u="none" strike="noStrike">
                <a:solidFill>
                  <a:srgbClr val="000000"/>
                </a:solidFill>
                <a:latin typeface="Arial Black"/>
              </a:defRPr>
            </a:pPr>
            <a:r>
              <a:rPr lang="en-US" sz="1600" b="0" i="0" u="none" strike="noStrike">
                <a:solidFill>
                  <a:srgbClr val="000000"/>
                </a:solidFill>
                <a:latin typeface="Arial Black"/>
              </a:rPr>
              <a:t>Annual Option Income</a:t>
            </a:r>
          </a:p>
        </c:rich>
      </c:tx>
      <c:layout>
        <c:manualLayout>
          <c:xMode val="edge"/>
          <c:yMode val="edge"/>
          <c:x val="0.22051100000000001"/>
          <c:y val="0"/>
          <c:w val="0.55897699999999995"/>
          <c:h val="0.211589"/>
        </c:manualLayout>
      </c:layout>
      <c:overlay val="1"/>
      <c:spPr>
        <a:noFill/>
        <a:effectLst/>
      </c:spPr>
    </c:title>
    <c:autoTitleDeleted val="0"/>
    <c:plotArea>
      <c:layout>
        <c:manualLayout>
          <c:layoutTarget val="inner"/>
          <c:xMode val="edge"/>
          <c:yMode val="edge"/>
          <c:x val="0.13377600000000001"/>
          <c:y val="0.211589"/>
          <c:w val="0.86122399999999999"/>
          <c:h val="0.66410800000000003"/>
        </c:manualLayout>
      </c:layout>
      <c:barChart>
        <c:barDir val="col"/>
        <c:grouping val="stacked"/>
        <c:varyColors val="0"/>
        <c:ser>
          <c:idx val="0"/>
          <c:order val="0"/>
          <c:tx>
            <c:strRef>
              <c:f>Summary!$C$26</c:f>
              <c:strCache>
                <c:ptCount val="1"/>
                <c:pt idx="0">
                  <c:v>Option Income</c:v>
                </c:pt>
              </c:strCache>
            </c:strRef>
          </c:tx>
          <c:spPr>
            <a:solidFill>
              <a:srgbClr val="3366CC"/>
            </a:solidFill>
            <a:ln w="9525" cap="flat">
              <a:solidFill>
                <a:srgbClr val="000000"/>
              </a:solidFill>
              <a:prstDash val="solid"/>
              <a:round/>
            </a:ln>
            <a:effectLst/>
          </c:spPr>
          <c:invertIfNegative val="0"/>
          <c:cat>
            <c:numRef>
              <c:f>Summary!$B$27:$B$28</c:f>
              <c:numCache>
                <c:formatCode>General</c:formatCode>
                <c:ptCount val="2"/>
                <c:pt idx="0">
                  <c:v>2021</c:v>
                </c:pt>
                <c:pt idx="1">
                  <c:v>2022</c:v>
                </c:pt>
              </c:numCache>
            </c:numRef>
          </c:cat>
          <c:val>
            <c:numRef>
              <c:f>Summary!$C$27:$C$28</c:f>
              <c:numCache>
                <c:formatCode>"$"#,##0.00</c:formatCode>
                <c:ptCount val="2"/>
                <c:pt idx="0">
                  <c:v>0</c:v>
                </c:pt>
                <c:pt idx="1">
                  <c:v>0</c:v>
                </c:pt>
              </c:numCache>
            </c:numRef>
          </c:val>
          <c:extLst>
            <c:ext xmlns:c16="http://schemas.microsoft.com/office/drawing/2014/chart" uri="{C3380CC4-5D6E-409C-BE32-E72D297353CC}">
              <c16:uniqueId val="{00000000-5BBB-6241-AEB2-7CE9AB6290A0}"/>
            </c:ext>
          </c:extLst>
        </c:ser>
        <c:ser>
          <c:idx val="1"/>
          <c:order val="1"/>
          <c:tx>
            <c:strRef>
              <c:f>Summary!$D$26</c:f>
              <c:strCache>
                <c:ptCount val="1"/>
              </c:strCache>
            </c:strRef>
          </c:tx>
          <c:spPr>
            <a:solidFill>
              <a:schemeClr val="accent2"/>
            </a:solidFill>
            <a:ln w="12700" cap="flat">
              <a:noFill/>
              <a:miter lim="400000"/>
            </a:ln>
            <a:effectLst/>
          </c:spPr>
          <c:invertIfNegative val="0"/>
          <c:cat>
            <c:numRef>
              <c:f>Summary!$B$27:$B$28</c:f>
              <c:numCache>
                <c:formatCode>General</c:formatCode>
                <c:ptCount val="2"/>
                <c:pt idx="0">
                  <c:v>2021</c:v>
                </c:pt>
                <c:pt idx="1">
                  <c:v>2022</c:v>
                </c:pt>
              </c:numCache>
            </c:numRef>
          </c:cat>
          <c:val>
            <c:numRef>
              <c:f>Summary!$D$27:$D$28</c:f>
              <c:numCache>
                <c:formatCode>"$"#,##0.00</c:formatCode>
                <c:ptCount val="2"/>
              </c:numCache>
            </c:numRef>
          </c:val>
          <c:extLst>
            <c:ext xmlns:c16="http://schemas.microsoft.com/office/drawing/2014/chart" uri="{C3380CC4-5D6E-409C-BE32-E72D297353CC}">
              <c16:uniqueId val="{00000001-5BBB-6241-AEB2-7CE9AB6290A0}"/>
            </c:ext>
          </c:extLst>
        </c:ser>
        <c:dLbls>
          <c:showLegendKey val="0"/>
          <c:showVal val="0"/>
          <c:showCatName val="0"/>
          <c:showSerName val="0"/>
          <c:showPercent val="0"/>
          <c:showBubbleSize val="0"/>
        </c:dLbls>
        <c:gapWidth val="150"/>
        <c:overlap val="100"/>
        <c:axId val="2094734552"/>
        <c:axId val="2094734553"/>
      </c:barChart>
      <c:catAx>
        <c:axId val="2094734552"/>
        <c:scaling>
          <c:orientation val="minMax"/>
        </c:scaling>
        <c:delete val="0"/>
        <c:axPos val="b"/>
        <c:numFmt formatCode="General" sourceLinked="1"/>
        <c:majorTickMark val="none"/>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Arial Black"/>
              </a:defRPr>
            </a:pPr>
            <a:endParaRPr lang="en-US"/>
          </a:p>
        </c:txPr>
        <c:crossAx val="2094734553"/>
        <c:crosses val="autoZero"/>
        <c:auto val="1"/>
        <c:lblAlgn val="ctr"/>
        <c:lblOffset val="100"/>
        <c:noMultiLvlLbl val="1"/>
      </c:catAx>
      <c:valAx>
        <c:axId val="2094734553"/>
        <c:scaling>
          <c:orientation val="minMax"/>
        </c:scaling>
        <c:delete val="0"/>
        <c:axPos val="l"/>
        <c:majorGridlines>
          <c:spPr>
            <a:ln w="12700" cap="flat">
              <a:solidFill>
                <a:srgbClr val="B7B7B7"/>
              </a:solidFill>
              <a:prstDash val="solid"/>
              <a:round/>
            </a:ln>
          </c:spPr>
        </c:majorGridlines>
        <c:minorGridlines>
          <c:spPr>
            <a:ln w="12700" cap="flat">
              <a:solidFill>
                <a:srgbClr val="CCCCCC">
                  <a:alpha val="0"/>
                </a:srgbClr>
              </a:solidFill>
              <a:prstDash val="solid"/>
              <a:round/>
            </a:ln>
          </c:spPr>
        </c:minorGridlines>
        <c:numFmt formatCode="&quot;$&quot;&quot;$&quot;?.#" sourceLinked="0"/>
        <c:majorTickMark val="none"/>
        <c:minorTickMark val="none"/>
        <c:tickLblPos val="nextTo"/>
        <c:spPr>
          <a:ln w="12700" cap="flat">
            <a:noFill/>
            <a:prstDash val="solid"/>
            <a:round/>
          </a:ln>
        </c:spPr>
        <c:txPr>
          <a:bodyPr rot="0"/>
          <a:lstStyle/>
          <a:p>
            <a:pPr>
              <a:defRPr sz="1000" b="0" i="0" u="none" strike="noStrike">
                <a:solidFill>
                  <a:srgbClr val="000000"/>
                </a:solidFill>
                <a:latin typeface="Arial Black"/>
              </a:defRPr>
            </a:pPr>
            <a:endParaRPr lang="en-US"/>
          </a:p>
        </c:txPr>
        <c:crossAx val="2094734552"/>
        <c:crosses val="autoZero"/>
        <c:crossBetween val="between"/>
        <c:majorUnit val="1"/>
        <c:minorUnit val="0.5"/>
      </c:valAx>
      <c:spPr>
        <a:solidFill>
          <a:srgbClr val="FFFFFF"/>
        </a:solidFill>
        <a:ln w="12700" cap="flat">
          <a:noFill/>
          <a:miter lim="400000"/>
        </a:ln>
        <a:effectLst/>
      </c:spPr>
    </c:plotArea>
    <c:plotVisOnly val="0"/>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232845</xdr:colOff>
      <xdr:row>7</xdr:row>
      <xdr:rowOff>103928</xdr:rowOff>
    </xdr:from>
    <xdr:to>
      <xdr:col>13</xdr:col>
      <xdr:colOff>553508</xdr:colOff>
      <xdr:row>21</xdr:row>
      <xdr:rowOff>48269</xdr:rowOff>
    </xdr:to>
    <xdr:graphicFrame macro="">
      <xdr:nvGraphicFramePr>
        <xdr:cNvPr id="2" name="Chart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89015</xdr:colOff>
      <xdr:row>22</xdr:row>
      <xdr:rowOff>151553</xdr:rowOff>
    </xdr:from>
    <xdr:to>
      <xdr:col>9</xdr:col>
      <xdr:colOff>73025</xdr:colOff>
      <xdr:row>32</xdr:row>
      <xdr:rowOff>156219</xdr:rowOff>
    </xdr:to>
    <xdr:graphicFrame macro="">
      <xdr:nvGraphicFramePr>
        <xdr:cNvPr id="3" name="Chart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lectedOptionsFile_1" refreshOnLoad="1" growShrinkType="overwriteClear" fillFormulas="1" connectionId="1" xr16:uid="{EB98F4F8-41EF-274E-8F96-7BE796F7A672}"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rial Black"/>
        <a:ea typeface="Arial Black"/>
        <a:cs typeface="Arial Black"/>
      </a:majorFont>
      <a:minorFont>
        <a:latin typeface="Arial Black"/>
        <a:ea typeface="Arial Black"/>
        <a:cs typeface="Arial Black"/>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Black"/>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Arial Black"/>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www.twoinvesting.com/2016/10/options-tracker-spread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0"/>
  <sheetViews>
    <sheetView showGridLines="0" workbookViewId="0"/>
  </sheetViews>
  <sheetFormatPr baseColWidth="10" defaultColWidth="12.42578125" defaultRowHeight="15.75" customHeight="1" x14ac:dyDescent="0.25"/>
  <cols>
    <col min="1" max="5" width="18.42578125" style="1" customWidth="1"/>
    <col min="6" max="6" width="12.42578125" style="1" customWidth="1"/>
    <col min="7" max="16384" width="12.42578125" style="1"/>
  </cols>
  <sheetData>
    <row r="1" spans="1:5" ht="13.75" customHeight="1" x14ac:dyDescent="0.25">
      <c r="A1" s="2" t="s">
        <v>0</v>
      </c>
      <c r="B1" s="2" t="s">
        <v>1</v>
      </c>
      <c r="C1" s="3"/>
      <c r="D1" s="3"/>
      <c r="E1" s="3"/>
    </row>
    <row r="2" spans="1:5" ht="13.75" customHeight="1" x14ac:dyDescent="0.25">
      <c r="A2" s="3"/>
      <c r="B2" s="3"/>
      <c r="C2" s="3"/>
      <c r="D2" s="3"/>
      <c r="E2" s="3"/>
    </row>
    <row r="3" spans="1:5" ht="13.75" customHeight="1" x14ac:dyDescent="0.25">
      <c r="A3" s="3"/>
      <c r="B3" s="3"/>
      <c r="C3" s="3"/>
      <c r="D3" s="3"/>
      <c r="E3" s="3"/>
    </row>
    <row r="4" spans="1:5" ht="13.75" customHeight="1" x14ac:dyDescent="0.25">
      <c r="A4" s="3"/>
      <c r="B4" s="3"/>
      <c r="C4" s="3"/>
      <c r="D4" s="3"/>
      <c r="E4" s="3"/>
    </row>
    <row r="5" spans="1:5" ht="13.75" customHeight="1" x14ac:dyDescent="0.25">
      <c r="A5" s="3"/>
      <c r="B5" s="3"/>
      <c r="C5" s="3"/>
      <c r="D5" s="3"/>
      <c r="E5" s="3"/>
    </row>
    <row r="6" spans="1:5" ht="13.75" customHeight="1" x14ac:dyDescent="0.25">
      <c r="A6" s="3"/>
      <c r="B6" s="3"/>
      <c r="C6" s="3"/>
      <c r="D6" s="3"/>
      <c r="E6" s="3"/>
    </row>
    <row r="7" spans="1:5" ht="13.75" customHeight="1" x14ac:dyDescent="0.25">
      <c r="A7" s="3"/>
      <c r="B7" s="3"/>
      <c r="C7" s="3"/>
      <c r="D7" s="3"/>
      <c r="E7" s="3"/>
    </row>
    <row r="8" spans="1:5" ht="13.75" customHeight="1" x14ac:dyDescent="0.25">
      <c r="A8" s="3"/>
      <c r="B8" s="3"/>
      <c r="C8" s="3"/>
      <c r="D8" s="3"/>
      <c r="E8" s="3"/>
    </row>
    <row r="9" spans="1:5" ht="13.75" customHeight="1" x14ac:dyDescent="0.25">
      <c r="A9" s="3"/>
      <c r="B9" s="3"/>
      <c r="C9" s="3"/>
      <c r="D9" s="3"/>
      <c r="E9" s="3"/>
    </row>
    <row r="10" spans="1:5" ht="13.75" customHeight="1" x14ac:dyDescent="0.25">
      <c r="A10" s="3"/>
      <c r="B10" s="3"/>
      <c r="C10" s="3"/>
      <c r="D10" s="3"/>
      <c r="E10" s="3"/>
    </row>
  </sheetData>
  <pageMargins left="1" right="1" top="1" bottom="1" header="0.25" footer="0.25"/>
  <pageSetup orientation="portrait"/>
  <headerFooter>
    <oddFooter>&amp;C&amp;"Arial Black,Regular"&amp;12&amp;K000000&amp;P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266"/>
  <sheetViews>
    <sheetView showGridLines="0" topLeftCell="B1" workbookViewId="0">
      <selection activeCell="I92" sqref="I92"/>
    </sheetView>
  </sheetViews>
  <sheetFormatPr baseColWidth="10" defaultColWidth="12.42578125" defaultRowHeight="15.75" customHeight="1" x14ac:dyDescent="0.25"/>
  <cols>
    <col min="1" max="2" width="5.140625" style="4" bestFit="1" customWidth="1"/>
    <col min="3" max="3" width="2.7109375" style="4" bestFit="1" customWidth="1"/>
    <col min="4" max="4" width="3.5703125" style="4" bestFit="1" customWidth="1"/>
    <col min="5" max="5" width="3.42578125" style="4" bestFit="1" customWidth="1"/>
    <col min="6" max="6" width="5.140625" style="4" bestFit="1" customWidth="1"/>
    <col min="7" max="7" width="4.42578125" style="4" bestFit="1" customWidth="1"/>
    <col min="8" max="8" width="1.85546875" style="4" bestFit="1" customWidth="1"/>
    <col min="9" max="9" width="5.85546875" style="4" customWidth="1"/>
    <col min="10" max="10" width="4.7109375" style="4" customWidth="1"/>
    <col min="11" max="11" width="8.42578125" style="4" customWidth="1"/>
    <col min="12" max="12" width="7.42578125" style="4" customWidth="1"/>
    <col min="13" max="13" width="7.7109375" style="4" customWidth="1"/>
    <col min="14" max="14" width="8.140625" style="4" customWidth="1"/>
    <col min="15" max="15" width="5.28515625" style="4" customWidth="1"/>
    <col min="16" max="17" width="5.5703125" style="4" customWidth="1"/>
    <col min="18" max="18" width="7.42578125" style="4" customWidth="1"/>
    <col min="19" max="19" width="4.7109375" style="4" customWidth="1"/>
    <col min="20" max="20" width="7.85546875" style="4" customWidth="1"/>
    <col min="21" max="21" width="8.140625" style="4" customWidth="1"/>
    <col min="22" max="22" width="7.28515625" style="84" customWidth="1"/>
    <col min="23" max="23" width="7.85546875" style="89" customWidth="1"/>
    <col min="24" max="24" width="12.42578125" style="85" customWidth="1"/>
    <col min="25" max="16384" width="12.42578125" style="4"/>
  </cols>
  <sheetData>
    <row r="1" spans="1:24" ht="47" customHeight="1" x14ac:dyDescent="0.25">
      <c r="A1" s="5" t="s">
        <v>2</v>
      </c>
      <c r="B1" s="5" t="s">
        <v>4</v>
      </c>
      <c r="C1" s="5" t="s">
        <v>11</v>
      </c>
      <c r="D1" s="5" t="s">
        <v>5</v>
      </c>
      <c r="E1" s="5" t="s">
        <v>6</v>
      </c>
      <c r="F1" s="5" t="s">
        <v>3</v>
      </c>
      <c r="G1" s="5" t="s">
        <v>12</v>
      </c>
      <c r="H1" s="5" t="s">
        <v>13</v>
      </c>
      <c r="I1" s="5" t="s">
        <v>7</v>
      </c>
      <c r="J1" s="5" t="s">
        <v>8</v>
      </c>
      <c r="K1" s="5" t="s">
        <v>9</v>
      </c>
      <c r="L1" s="5" t="s">
        <v>10</v>
      </c>
      <c r="M1" s="5" t="s">
        <v>14</v>
      </c>
      <c r="N1" s="5" t="s">
        <v>15</v>
      </c>
      <c r="O1" s="5" t="s">
        <v>16</v>
      </c>
      <c r="P1" s="5" t="s">
        <v>17</v>
      </c>
      <c r="Q1" s="5" t="s">
        <v>18</v>
      </c>
      <c r="R1" s="5" t="s">
        <v>19</v>
      </c>
      <c r="S1" s="5" t="s">
        <v>20</v>
      </c>
      <c r="T1" s="5" t="s">
        <v>21</v>
      </c>
      <c r="U1" s="5" t="s">
        <v>22</v>
      </c>
      <c r="V1" s="82" t="s">
        <v>23</v>
      </c>
      <c r="W1" s="87" t="s">
        <v>24</v>
      </c>
      <c r="X1" s="86" t="s">
        <v>75</v>
      </c>
    </row>
    <row r="2" spans="1:24" ht="16" x14ac:dyDescent="0.25">
      <c r="A2" s="6"/>
      <c r="B2" s="8"/>
      <c r="C2" s="9"/>
      <c r="D2" s="6"/>
      <c r="E2" s="6"/>
      <c r="F2" s="81"/>
      <c r="G2" s="9"/>
      <c r="H2" s="9"/>
      <c r="I2" s="6"/>
      <c r="J2" s="10">
        <f t="shared" ref="J2:J65" ca="1" si="0">IF(ISBLANK(A2),,(B2-TODAY()))</f>
        <v>0</v>
      </c>
      <c r="K2" s="11" cm="1">
        <f t="array" ref="K2">IF(ISBLANK(A2),0,_FV(A2,"Price"))</f>
        <v>0</v>
      </c>
      <c r="L2" s="10">
        <f>IF(ISBLANK(A2),,IF(D2="Put",C2-G2,C2+G2))</f>
        <v>0</v>
      </c>
      <c r="M2" s="12">
        <f t="shared" ref="M2:M65" si="1">IF(ISBLANK(A2),,IF(AND(D2="Put",E2="sell"),C2*100*H2,"---------"))</f>
        <v>0</v>
      </c>
      <c r="N2" s="12">
        <f t="shared" ref="N2:N33" si="2">IF(ISBLANK(A2),,IF(AND(D2="Put",E2="sell"),((0.25*I2)+G2+(C2-I2))*100*H2,"---------"))</f>
        <v>0</v>
      </c>
      <c r="O2" s="13"/>
      <c r="P2" s="9">
        <v>0.02</v>
      </c>
      <c r="Q2" s="13"/>
      <c r="R2" s="10">
        <f t="shared" ref="R2:R33" si="3">IF(ISBLANK(A2),,IF(E2="sell",100*H2*(G2-Q2)-P2,100*H2*(Q2-G2)-P2))</f>
        <v>0</v>
      </c>
      <c r="S2" s="10">
        <f t="shared" ref="S2:S65" si="4">IF(ISBLANK(A2),,DATEDIF(F2,B2,"D"))</f>
        <v>0</v>
      </c>
      <c r="T2" s="14">
        <f t="shared" ref="T2:T33" si="5">IF(ISBLANK(A2),,IF(AND(D2="put",E2="sell"),(R2/M2)/S2*365,IF(AND(D2="call",E2="sell"),(R2/(100*H2*C2))/S2*365,(R2/(G2*H2*100)/S2*365))))</f>
        <v>0</v>
      </c>
      <c r="U2" s="15">
        <f t="shared" ref="U2:U65" si="6">IF(ISBLANK(A2),,IF(AND(D2="put",E2="sell"),(R2/N2)/S2*365,"-----------"))</f>
        <v>0</v>
      </c>
      <c r="V2" s="83" t="s">
        <v>76</v>
      </c>
      <c r="W2" s="88" t="s">
        <v>26</v>
      </c>
    </row>
    <row r="3" spans="1:24" ht="16" x14ac:dyDescent="0.25">
      <c r="A3" s="6"/>
      <c r="B3" s="7"/>
      <c r="C3" s="9"/>
      <c r="D3" s="6"/>
      <c r="E3" s="6"/>
      <c r="F3" s="7"/>
      <c r="G3" s="9"/>
      <c r="H3" s="9"/>
      <c r="I3" s="6"/>
      <c r="J3" s="10">
        <f t="shared" ca="1" si="0"/>
        <v>0</v>
      </c>
      <c r="K3" s="11" cm="1">
        <f t="array" ref="K3">IF(ISBLANK(A3),0,_FV(A3,"Price"))</f>
        <v>0</v>
      </c>
      <c r="L3" s="10">
        <f t="shared" ref="L3:L66" si="7">IF(ISBLANK(A3),,IF(D3="Put",C3-G3,C3+G3))</f>
        <v>0</v>
      </c>
      <c r="M3" s="12">
        <f t="shared" si="1"/>
        <v>0</v>
      </c>
      <c r="N3" s="12">
        <f t="shared" si="2"/>
        <v>0</v>
      </c>
      <c r="O3" s="13"/>
      <c r="P3" s="9">
        <v>0.02</v>
      </c>
      <c r="Q3" s="13"/>
      <c r="R3" s="10">
        <f t="shared" si="3"/>
        <v>0</v>
      </c>
      <c r="S3" s="10">
        <f t="shared" si="4"/>
        <v>0</v>
      </c>
      <c r="T3" s="14">
        <f t="shared" si="5"/>
        <v>0</v>
      </c>
      <c r="U3" s="15">
        <f t="shared" si="6"/>
        <v>0</v>
      </c>
      <c r="V3" s="83" t="s">
        <v>76</v>
      </c>
      <c r="W3" s="88" t="s">
        <v>26</v>
      </c>
    </row>
    <row r="4" spans="1:24" ht="16" x14ac:dyDescent="0.25">
      <c r="A4" s="6"/>
      <c r="B4" s="7"/>
      <c r="C4" s="9"/>
      <c r="D4" s="6"/>
      <c r="E4" s="6"/>
      <c r="F4" s="7"/>
      <c r="G4" s="9"/>
      <c r="H4" s="9"/>
      <c r="I4" s="6"/>
      <c r="J4" s="10">
        <f t="shared" ca="1" si="0"/>
        <v>0</v>
      </c>
      <c r="K4" s="11" cm="1">
        <f t="array" ref="K4">IF(ISBLANK(A4),0,_FV(A4,"Price"))</f>
        <v>0</v>
      </c>
      <c r="L4" s="10">
        <f t="shared" si="7"/>
        <v>0</v>
      </c>
      <c r="M4" s="12">
        <f t="shared" si="1"/>
        <v>0</v>
      </c>
      <c r="N4" s="12">
        <f t="shared" si="2"/>
        <v>0</v>
      </c>
      <c r="O4" s="13"/>
      <c r="P4" s="9">
        <v>0.02</v>
      </c>
      <c r="Q4" s="13"/>
      <c r="R4" s="10">
        <f t="shared" si="3"/>
        <v>0</v>
      </c>
      <c r="S4" s="10">
        <f t="shared" si="4"/>
        <v>0</v>
      </c>
      <c r="T4" s="14">
        <f t="shared" si="5"/>
        <v>0</v>
      </c>
      <c r="U4" s="15">
        <f t="shared" si="6"/>
        <v>0</v>
      </c>
      <c r="V4" s="83" t="s">
        <v>76</v>
      </c>
      <c r="W4" s="88" t="s">
        <v>26</v>
      </c>
    </row>
    <row r="5" spans="1:24" ht="16" x14ac:dyDescent="0.25">
      <c r="A5" s="6"/>
      <c r="B5" s="7"/>
      <c r="C5" s="9"/>
      <c r="D5" s="6"/>
      <c r="E5" s="6"/>
      <c r="F5" s="7"/>
      <c r="G5" s="9"/>
      <c r="H5" s="9"/>
      <c r="I5" s="6"/>
      <c r="J5" s="10">
        <f t="shared" ca="1" si="0"/>
        <v>0</v>
      </c>
      <c r="K5" s="11" cm="1">
        <f t="array" ref="K5">IF(ISBLANK(A5),0,_FV(A5,"Price"))</f>
        <v>0</v>
      </c>
      <c r="L5" s="10">
        <f t="shared" si="7"/>
        <v>0</v>
      </c>
      <c r="M5" s="12">
        <f t="shared" si="1"/>
        <v>0</v>
      </c>
      <c r="N5" s="12">
        <f t="shared" si="2"/>
        <v>0</v>
      </c>
      <c r="O5" s="13"/>
      <c r="P5" s="9">
        <v>0.02</v>
      </c>
      <c r="Q5" s="13"/>
      <c r="R5" s="10">
        <f t="shared" si="3"/>
        <v>0</v>
      </c>
      <c r="S5" s="10">
        <f t="shared" si="4"/>
        <v>0</v>
      </c>
      <c r="T5" s="14">
        <f t="shared" si="5"/>
        <v>0</v>
      </c>
      <c r="U5" s="15">
        <f t="shared" si="6"/>
        <v>0</v>
      </c>
      <c r="V5" s="83" t="s">
        <v>76</v>
      </c>
      <c r="W5" s="88" t="s">
        <v>26</v>
      </c>
    </row>
    <row r="6" spans="1:24" ht="16" x14ac:dyDescent="0.25">
      <c r="A6" s="6"/>
      <c r="B6" s="7"/>
      <c r="C6" s="9"/>
      <c r="D6" s="6"/>
      <c r="E6" s="6"/>
      <c r="F6" s="7"/>
      <c r="G6" s="9"/>
      <c r="H6" s="9"/>
      <c r="I6" s="6"/>
      <c r="J6" s="10">
        <f t="shared" ca="1" si="0"/>
        <v>0</v>
      </c>
      <c r="K6" s="11" cm="1">
        <f t="array" ref="K6">IF(ISBLANK(A6),0,_FV(A6,"Price"))</f>
        <v>0</v>
      </c>
      <c r="L6" s="10">
        <f t="shared" si="7"/>
        <v>0</v>
      </c>
      <c r="M6" s="12">
        <f t="shared" si="1"/>
        <v>0</v>
      </c>
      <c r="N6" s="12">
        <f t="shared" si="2"/>
        <v>0</v>
      </c>
      <c r="O6" s="13"/>
      <c r="P6" s="9">
        <v>0.02</v>
      </c>
      <c r="Q6" s="13"/>
      <c r="R6" s="10">
        <f t="shared" si="3"/>
        <v>0</v>
      </c>
      <c r="S6" s="10">
        <f t="shared" si="4"/>
        <v>0</v>
      </c>
      <c r="T6" s="14">
        <f t="shared" si="5"/>
        <v>0</v>
      </c>
      <c r="U6" s="15">
        <f t="shared" si="6"/>
        <v>0</v>
      </c>
      <c r="V6" s="83" t="s">
        <v>76</v>
      </c>
      <c r="W6" s="88" t="s">
        <v>26</v>
      </c>
    </row>
    <row r="7" spans="1:24" ht="16" x14ac:dyDescent="0.25">
      <c r="A7" s="6"/>
      <c r="B7" s="7"/>
      <c r="C7" s="9"/>
      <c r="D7" s="6"/>
      <c r="E7" s="6"/>
      <c r="F7" s="7"/>
      <c r="G7" s="9"/>
      <c r="H7" s="9"/>
      <c r="I7" s="6"/>
      <c r="J7" s="10">
        <f t="shared" ca="1" si="0"/>
        <v>0</v>
      </c>
      <c r="K7" s="11" cm="1">
        <f t="array" ref="K7">IF(ISBLANK(A7),0,_FV(A7,"Price"))</f>
        <v>0</v>
      </c>
      <c r="L7" s="10">
        <f t="shared" si="7"/>
        <v>0</v>
      </c>
      <c r="M7" s="12">
        <f t="shared" si="1"/>
        <v>0</v>
      </c>
      <c r="N7" s="12">
        <f t="shared" si="2"/>
        <v>0</v>
      </c>
      <c r="O7" s="13"/>
      <c r="P7" s="9">
        <v>0.02</v>
      </c>
      <c r="Q7" s="13"/>
      <c r="R7" s="10">
        <f t="shared" si="3"/>
        <v>0</v>
      </c>
      <c r="S7" s="10">
        <f t="shared" si="4"/>
        <v>0</v>
      </c>
      <c r="T7" s="14">
        <f t="shared" si="5"/>
        <v>0</v>
      </c>
      <c r="U7" s="15">
        <f t="shared" si="6"/>
        <v>0</v>
      </c>
      <c r="V7" s="83" t="s">
        <v>76</v>
      </c>
      <c r="W7" s="88" t="s">
        <v>26</v>
      </c>
    </row>
    <row r="8" spans="1:24" ht="16" x14ac:dyDescent="0.25">
      <c r="A8" s="13"/>
      <c r="B8" s="7"/>
      <c r="C8" s="13"/>
      <c r="D8" s="13"/>
      <c r="E8" s="13"/>
      <c r="F8" s="7"/>
      <c r="G8" s="13"/>
      <c r="H8" s="13"/>
      <c r="I8" s="13"/>
      <c r="J8" s="10">
        <f t="shared" ca="1" si="0"/>
        <v>0</v>
      </c>
      <c r="K8" s="11" cm="1">
        <f t="array" ref="K8">IF(ISBLANK(A8),0,_FV(A8,"Price"))</f>
        <v>0</v>
      </c>
      <c r="L8" s="10">
        <f t="shared" si="7"/>
        <v>0</v>
      </c>
      <c r="M8" s="12">
        <f t="shared" si="1"/>
        <v>0</v>
      </c>
      <c r="N8" s="12">
        <f t="shared" si="2"/>
        <v>0</v>
      </c>
      <c r="O8" s="13"/>
      <c r="P8" s="9">
        <v>0.02</v>
      </c>
      <c r="Q8" s="13"/>
      <c r="R8" s="10">
        <f t="shared" si="3"/>
        <v>0</v>
      </c>
      <c r="S8" s="10">
        <f t="shared" si="4"/>
        <v>0</v>
      </c>
      <c r="T8" s="14">
        <f t="shared" si="5"/>
        <v>0</v>
      </c>
      <c r="U8" s="15">
        <f t="shared" si="6"/>
        <v>0</v>
      </c>
      <c r="V8" s="83" t="s">
        <v>76</v>
      </c>
      <c r="W8" s="88" t="s">
        <v>26</v>
      </c>
    </row>
    <row r="9" spans="1:24" ht="16" x14ac:dyDescent="0.25">
      <c r="A9" s="13"/>
      <c r="B9" s="7"/>
      <c r="C9" s="13"/>
      <c r="D9" s="13"/>
      <c r="E9" s="13"/>
      <c r="F9" s="7"/>
      <c r="G9" s="13"/>
      <c r="H9" s="13"/>
      <c r="I9" s="13"/>
      <c r="J9" s="10">
        <f t="shared" ca="1" si="0"/>
        <v>0</v>
      </c>
      <c r="K9" s="11" cm="1">
        <f t="array" ref="K9">IF(ISBLANK(A9),0,_FV(A9,"Price"))</f>
        <v>0</v>
      </c>
      <c r="L9" s="10">
        <f t="shared" si="7"/>
        <v>0</v>
      </c>
      <c r="M9" s="12">
        <f t="shared" si="1"/>
        <v>0</v>
      </c>
      <c r="N9" s="12">
        <f t="shared" si="2"/>
        <v>0</v>
      </c>
      <c r="O9" s="13"/>
      <c r="P9" s="9">
        <v>0.02</v>
      </c>
      <c r="Q9" s="13"/>
      <c r="R9" s="10">
        <f t="shared" si="3"/>
        <v>0</v>
      </c>
      <c r="S9" s="10">
        <f t="shared" si="4"/>
        <v>0</v>
      </c>
      <c r="T9" s="14">
        <f t="shared" si="5"/>
        <v>0</v>
      </c>
      <c r="U9" s="15">
        <f t="shared" si="6"/>
        <v>0</v>
      </c>
      <c r="V9" s="83" t="s">
        <v>76</v>
      </c>
      <c r="W9" s="88" t="s">
        <v>26</v>
      </c>
    </row>
    <row r="10" spans="1:24" ht="16" x14ac:dyDescent="0.25">
      <c r="A10" s="13"/>
      <c r="B10" s="7"/>
      <c r="C10" s="13"/>
      <c r="D10" s="13"/>
      <c r="E10" s="13"/>
      <c r="F10" s="7"/>
      <c r="G10" s="13"/>
      <c r="H10" s="13"/>
      <c r="I10" s="13"/>
      <c r="J10" s="10">
        <f t="shared" ca="1" si="0"/>
        <v>0</v>
      </c>
      <c r="K10" s="11" cm="1">
        <f t="array" ref="K10">IF(ISBLANK(A10),0,_FV(A10,"Price"))</f>
        <v>0</v>
      </c>
      <c r="L10" s="10">
        <f t="shared" si="7"/>
        <v>0</v>
      </c>
      <c r="M10" s="12">
        <f t="shared" si="1"/>
        <v>0</v>
      </c>
      <c r="N10" s="12">
        <f t="shared" si="2"/>
        <v>0</v>
      </c>
      <c r="O10" s="13"/>
      <c r="P10" s="9">
        <v>0.02</v>
      </c>
      <c r="Q10" s="13"/>
      <c r="R10" s="10">
        <f t="shared" si="3"/>
        <v>0</v>
      </c>
      <c r="S10" s="10">
        <f t="shared" si="4"/>
        <v>0</v>
      </c>
      <c r="T10" s="14">
        <f t="shared" si="5"/>
        <v>0</v>
      </c>
      <c r="U10" s="15">
        <f t="shared" si="6"/>
        <v>0</v>
      </c>
      <c r="V10" s="83" t="s">
        <v>76</v>
      </c>
      <c r="W10" s="88" t="s">
        <v>26</v>
      </c>
    </row>
    <row r="11" spans="1:24" ht="16" x14ac:dyDescent="0.25">
      <c r="A11" s="13"/>
      <c r="B11" s="7"/>
      <c r="C11" s="13"/>
      <c r="D11" s="13"/>
      <c r="E11" s="13"/>
      <c r="F11" s="7"/>
      <c r="G11" s="13"/>
      <c r="H11" s="13"/>
      <c r="I11" s="13"/>
      <c r="J11" s="10">
        <f t="shared" ca="1" si="0"/>
        <v>0</v>
      </c>
      <c r="K11" s="11" cm="1">
        <f t="array" ref="K11">IF(ISBLANK(A11),0,_FV(A11,"Price"))</f>
        <v>0</v>
      </c>
      <c r="L11" s="10">
        <f t="shared" si="7"/>
        <v>0</v>
      </c>
      <c r="M11" s="12">
        <f t="shared" si="1"/>
        <v>0</v>
      </c>
      <c r="N11" s="12">
        <f t="shared" si="2"/>
        <v>0</v>
      </c>
      <c r="O11" s="13"/>
      <c r="P11" s="9">
        <v>0.02</v>
      </c>
      <c r="Q11" s="13"/>
      <c r="R11" s="10">
        <f t="shared" si="3"/>
        <v>0</v>
      </c>
      <c r="S11" s="10">
        <f t="shared" si="4"/>
        <v>0</v>
      </c>
      <c r="T11" s="14">
        <f t="shared" si="5"/>
        <v>0</v>
      </c>
      <c r="U11" s="15">
        <f t="shared" si="6"/>
        <v>0</v>
      </c>
      <c r="V11" s="83" t="s">
        <v>76</v>
      </c>
      <c r="W11" s="88" t="s">
        <v>26</v>
      </c>
    </row>
    <row r="12" spans="1:24" ht="16" x14ac:dyDescent="0.25">
      <c r="A12" s="13"/>
      <c r="B12" s="7"/>
      <c r="C12" s="13"/>
      <c r="D12" s="13"/>
      <c r="E12" s="13"/>
      <c r="F12" s="7"/>
      <c r="G12" s="13"/>
      <c r="H12" s="13"/>
      <c r="I12" s="13"/>
      <c r="J12" s="10">
        <f t="shared" ca="1" si="0"/>
        <v>0</v>
      </c>
      <c r="K12" s="11" cm="1">
        <f t="array" ref="K12">IF(ISBLANK(A12),0,_FV(A12,"Price"))</f>
        <v>0</v>
      </c>
      <c r="L12" s="10">
        <f t="shared" si="7"/>
        <v>0</v>
      </c>
      <c r="M12" s="12">
        <f t="shared" si="1"/>
        <v>0</v>
      </c>
      <c r="N12" s="12">
        <f t="shared" si="2"/>
        <v>0</v>
      </c>
      <c r="O12" s="13"/>
      <c r="P12" s="9">
        <v>0.02</v>
      </c>
      <c r="Q12" s="13"/>
      <c r="R12" s="10">
        <f t="shared" si="3"/>
        <v>0</v>
      </c>
      <c r="S12" s="10">
        <f t="shared" si="4"/>
        <v>0</v>
      </c>
      <c r="T12" s="14">
        <f t="shared" si="5"/>
        <v>0</v>
      </c>
      <c r="U12" s="15">
        <f t="shared" si="6"/>
        <v>0</v>
      </c>
      <c r="V12" s="83" t="s">
        <v>76</v>
      </c>
      <c r="W12" s="88" t="s">
        <v>26</v>
      </c>
    </row>
    <row r="13" spans="1:24" ht="16" customHeight="1" x14ac:dyDescent="0.25">
      <c r="A13" s="13"/>
      <c r="B13" s="7"/>
      <c r="C13" s="13"/>
      <c r="D13" s="13"/>
      <c r="E13" s="13"/>
      <c r="F13" s="7"/>
      <c r="G13" s="13"/>
      <c r="H13" s="13"/>
      <c r="I13" s="13"/>
      <c r="J13" s="10">
        <f t="shared" ca="1" si="0"/>
        <v>0</v>
      </c>
      <c r="K13" s="11" cm="1">
        <f t="array" ref="K13">IF(ISBLANK(A13),0,_FV(A13,"Price"))</f>
        <v>0</v>
      </c>
      <c r="L13" s="10">
        <f t="shared" si="7"/>
        <v>0</v>
      </c>
      <c r="M13" s="12">
        <f t="shared" si="1"/>
        <v>0</v>
      </c>
      <c r="N13" s="12">
        <f t="shared" si="2"/>
        <v>0</v>
      </c>
      <c r="O13" s="13"/>
      <c r="P13" s="9">
        <v>0.02</v>
      </c>
      <c r="Q13" s="13"/>
      <c r="R13" s="10">
        <f t="shared" si="3"/>
        <v>0</v>
      </c>
      <c r="S13" s="10">
        <f t="shared" si="4"/>
        <v>0</v>
      </c>
      <c r="T13" s="14">
        <f t="shared" si="5"/>
        <v>0</v>
      </c>
      <c r="U13" s="15">
        <f t="shared" si="6"/>
        <v>0</v>
      </c>
      <c r="V13" s="83" t="s">
        <v>76</v>
      </c>
      <c r="W13" s="88" t="s">
        <v>26</v>
      </c>
    </row>
    <row r="14" spans="1:24" ht="16" customHeight="1" x14ac:dyDescent="0.25">
      <c r="A14" s="13"/>
      <c r="B14" s="7"/>
      <c r="C14" s="13"/>
      <c r="D14" s="13"/>
      <c r="E14" s="13"/>
      <c r="F14" s="7"/>
      <c r="G14" s="13"/>
      <c r="H14" s="13"/>
      <c r="I14" s="13"/>
      <c r="J14" s="10">
        <f t="shared" ca="1" si="0"/>
        <v>0</v>
      </c>
      <c r="K14" s="11" cm="1">
        <f t="array" ref="K14">IF(ISBLANK(A14),0,_FV(A14,"Price"))</f>
        <v>0</v>
      </c>
      <c r="L14" s="10">
        <f t="shared" si="7"/>
        <v>0</v>
      </c>
      <c r="M14" s="12">
        <f t="shared" si="1"/>
        <v>0</v>
      </c>
      <c r="N14" s="12">
        <f t="shared" si="2"/>
        <v>0</v>
      </c>
      <c r="O14" s="13"/>
      <c r="P14" s="9">
        <v>0.02</v>
      </c>
      <c r="Q14" s="13"/>
      <c r="R14" s="10">
        <f t="shared" si="3"/>
        <v>0</v>
      </c>
      <c r="S14" s="10">
        <f t="shared" si="4"/>
        <v>0</v>
      </c>
      <c r="T14" s="14">
        <f t="shared" si="5"/>
        <v>0</v>
      </c>
      <c r="U14" s="15">
        <f t="shared" si="6"/>
        <v>0</v>
      </c>
      <c r="V14" s="83" t="s">
        <v>76</v>
      </c>
      <c r="W14" s="88" t="s">
        <v>26</v>
      </c>
    </row>
    <row r="15" spans="1:24" ht="16" customHeight="1" x14ac:dyDescent="0.25">
      <c r="A15" s="13"/>
      <c r="B15" s="7"/>
      <c r="C15" s="13"/>
      <c r="D15" s="13"/>
      <c r="E15" s="13"/>
      <c r="F15" s="7"/>
      <c r="G15" s="13"/>
      <c r="H15" s="13"/>
      <c r="I15" s="13"/>
      <c r="J15" s="10">
        <f t="shared" ca="1" si="0"/>
        <v>0</v>
      </c>
      <c r="K15" s="11" cm="1">
        <f t="array" ref="K15">IF(ISBLANK(A15),0,_FV(A15,"Price"))</f>
        <v>0</v>
      </c>
      <c r="L15" s="10">
        <f t="shared" si="7"/>
        <v>0</v>
      </c>
      <c r="M15" s="12">
        <f t="shared" si="1"/>
        <v>0</v>
      </c>
      <c r="N15" s="12">
        <f t="shared" si="2"/>
        <v>0</v>
      </c>
      <c r="O15" s="13"/>
      <c r="P15" s="9">
        <v>0.02</v>
      </c>
      <c r="Q15" s="13"/>
      <c r="R15" s="10">
        <f t="shared" si="3"/>
        <v>0</v>
      </c>
      <c r="S15" s="10">
        <f t="shared" si="4"/>
        <v>0</v>
      </c>
      <c r="T15" s="14">
        <f t="shared" si="5"/>
        <v>0</v>
      </c>
      <c r="U15" s="15">
        <f t="shared" si="6"/>
        <v>0</v>
      </c>
      <c r="V15" s="83" t="s">
        <v>76</v>
      </c>
      <c r="W15" s="88" t="s">
        <v>26</v>
      </c>
    </row>
    <row r="16" spans="1:24" ht="16" customHeight="1" x14ac:dyDescent="0.25">
      <c r="A16" s="13"/>
      <c r="B16" s="7"/>
      <c r="C16" s="13"/>
      <c r="D16" s="13"/>
      <c r="E16" s="13"/>
      <c r="F16" s="7"/>
      <c r="G16" s="13"/>
      <c r="H16" s="13"/>
      <c r="I16" s="13"/>
      <c r="J16" s="10">
        <f t="shared" ca="1" si="0"/>
        <v>0</v>
      </c>
      <c r="K16" s="11" cm="1">
        <f t="array" ref="K16">IF(ISBLANK(A16),0,_FV(A16,"Price"))</f>
        <v>0</v>
      </c>
      <c r="L16" s="10">
        <f t="shared" si="7"/>
        <v>0</v>
      </c>
      <c r="M16" s="12">
        <f t="shared" si="1"/>
        <v>0</v>
      </c>
      <c r="N16" s="12">
        <f t="shared" si="2"/>
        <v>0</v>
      </c>
      <c r="O16" s="13"/>
      <c r="P16" s="9">
        <v>0.02</v>
      </c>
      <c r="Q16" s="13"/>
      <c r="R16" s="10">
        <f t="shared" si="3"/>
        <v>0</v>
      </c>
      <c r="S16" s="10">
        <f t="shared" si="4"/>
        <v>0</v>
      </c>
      <c r="T16" s="14">
        <f t="shared" si="5"/>
        <v>0</v>
      </c>
      <c r="U16" s="15">
        <f t="shared" si="6"/>
        <v>0</v>
      </c>
      <c r="V16" s="83" t="s">
        <v>76</v>
      </c>
      <c r="W16" s="88" t="s">
        <v>26</v>
      </c>
    </row>
    <row r="17" spans="1:23" ht="16" customHeight="1" x14ac:dyDescent="0.25">
      <c r="A17" s="13"/>
      <c r="B17" s="7"/>
      <c r="C17" s="13"/>
      <c r="D17" s="13"/>
      <c r="E17" s="13"/>
      <c r="F17" s="7"/>
      <c r="G17" s="13"/>
      <c r="H17" s="13"/>
      <c r="I17" s="13"/>
      <c r="J17" s="10">
        <f t="shared" ca="1" si="0"/>
        <v>0</v>
      </c>
      <c r="K17" s="11" cm="1">
        <f t="array" ref="K17">IF(ISBLANK(A17),0,_FV(A17,"Price"))</f>
        <v>0</v>
      </c>
      <c r="L17" s="10">
        <f t="shared" si="7"/>
        <v>0</v>
      </c>
      <c r="M17" s="12">
        <f t="shared" si="1"/>
        <v>0</v>
      </c>
      <c r="N17" s="12">
        <f t="shared" si="2"/>
        <v>0</v>
      </c>
      <c r="O17" s="13"/>
      <c r="P17" s="9">
        <v>0.02</v>
      </c>
      <c r="Q17" s="13"/>
      <c r="R17" s="10">
        <f t="shared" si="3"/>
        <v>0</v>
      </c>
      <c r="S17" s="10">
        <f t="shared" si="4"/>
        <v>0</v>
      </c>
      <c r="T17" s="14">
        <f t="shared" si="5"/>
        <v>0</v>
      </c>
      <c r="U17" s="15">
        <f t="shared" si="6"/>
        <v>0</v>
      </c>
      <c r="V17" s="83" t="s">
        <v>76</v>
      </c>
      <c r="W17" s="88" t="s">
        <v>26</v>
      </c>
    </row>
    <row r="18" spans="1:23" ht="16" customHeight="1" x14ac:dyDescent="0.25">
      <c r="A18" s="13"/>
      <c r="B18" s="7"/>
      <c r="C18" s="13"/>
      <c r="D18" s="13"/>
      <c r="E18" s="13"/>
      <c r="F18" s="7"/>
      <c r="G18" s="13"/>
      <c r="H18" s="13"/>
      <c r="I18" s="13"/>
      <c r="J18" s="10">
        <f t="shared" ca="1" si="0"/>
        <v>0</v>
      </c>
      <c r="K18" s="11" cm="1">
        <f t="array" ref="K18">IF(ISBLANK(A18),0,_FV(A18,"Price"))</f>
        <v>0</v>
      </c>
      <c r="L18" s="10">
        <f t="shared" si="7"/>
        <v>0</v>
      </c>
      <c r="M18" s="12">
        <f t="shared" si="1"/>
        <v>0</v>
      </c>
      <c r="N18" s="12">
        <f t="shared" si="2"/>
        <v>0</v>
      </c>
      <c r="O18" s="13"/>
      <c r="P18" s="9">
        <v>0.02</v>
      </c>
      <c r="Q18" s="13"/>
      <c r="R18" s="10">
        <f t="shared" si="3"/>
        <v>0</v>
      </c>
      <c r="S18" s="10">
        <f t="shared" si="4"/>
        <v>0</v>
      </c>
      <c r="T18" s="14">
        <f t="shared" si="5"/>
        <v>0</v>
      </c>
      <c r="U18" s="15">
        <f t="shared" si="6"/>
        <v>0</v>
      </c>
      <c r="V18" s="83" t="s">
        <v>76</v>
      </c>
      <c r="W18" s="88" t="s">
        <v>26</v>
      </c>
    </row>
    <row r="19" spans="1:23" ht="16" customHeight="1" x14ac:dyDescent="0.25">
      <c r="A19" s="13"/>
      <c r="B19" s="7"/>
      <c r="C19" s="13"/>
      <c r="D19" s="13"/>
      <c r="E19" s="13"/>
      <c r="F19" s="7"/>
      <c r="G19" s="13"/>
      <c r="H19" s="13"/>
      <c r="I19" s="13"/>
      <c r="J19" s="10">
        <f t="shared" ca="1" si="0"/>
        <v>0</v>
      </c>
      <c r="K19" s="11" cm="1">
        <f t="array" ref="K19">IF(ISBLANK(A19),0,_FV(A19,"Price"))</f>
        <v>0</v>
      </c>
      <c r="L19" s="10">
        <f t="shared" si="7"/>
        <v>0</v>
      </c>
      <c r="M19" s="12">
        <f t="shared" si="1"/>
        <v>0</v>
      </c>
      <c r="N19" s="12">
        <f t="shared" si="2"/>
        <v>0</v>
      </c>
      <c r="O19" s="13"/>
      <c r="P19" s="9">
        <v>0.02</v>
      </c>
      <c r="Q19" s="13"/>
      <c r="R19" s="10">
        <f t="shared" si="3"/>
        <v>0</v>
      </c>
      <c r="S19" s="10">
        <f t="shared" si="4"/>
        <v>0</v>
      </c>
      <c r="T19" s="14">
        <f t="shared" si="5"/>
        <v>0</v>
      </c>
      <c r="U19" s="15">
        <f t="shared" si="6"/>
        <v>0</v>
      </c>
      <c r="V19" s="83" t="s">
        <v>76</v>
      </c>
      <c r="W19" s="88" t="s">
        <v>26</v>
      </c>
    </row>
    <row r="20" spans="1:23" ht="16" customHeight="1" x14ac:dyDescent="0.25">
      <c r="A20" s="13"/>
      <c r="B20" s="7"/>
      <c r="C20" s="13"/>
      <c r="D20" s="13"/>
      <c r="E20" s="13"/>
      <c r="F20" s="7"/>
      <c r="G20" s="13"/>
      <c r="H20" s="13"/>
      <c r="I20" s="13"/>
      <c r="J20" s="10">
        <f t="shared" ca="1" si="0"/>
        <v>0</v>
      </c>
      <c r="K20" s="11" cm="1">
        <f t="array" ref="K20">IF(ISBLANK(A20),0,_FV(A20,"Price"))</f>
        <v>0</v>
      </c>
      <c r="L20" s="10">
        <f t="shared" si="7"/>
        <v>0</v>
      </c>
      <c r="M20" s="12">
        <f t="shared" si="1"/>
        <v>0</v>
      </c>
      <c r="N20" s="12">
        <f t="shared" si="2"/>
        <v>0</v>
      </c>
      <c r="O20" s="13"/>
      <c r="P20" s="9">
        <v>0.02</v>
      </c>
      <c r="Q20" s="13"/>
      <c r="R20" s="10">
        <f t="shared" si="3"/>
        <v>0</v>
      </c>
      <c r="S20" s="10">
        <f t="shared" si="4"/>
        <v>0</v>
      </c>
      <c r="T20" s="14">
        <f t="shared" si="5"/>
        <v>0</v>
      </c>
      <c r="U20" s="15">
        <f t="shared" si="6"/>
        <v>0</v>
      </c>
      <c r="V20" s="83" t="s">
        <v>76</v>
      </c>
      <c r="W20" s="88" t="s">
        <v>26</v>
      </c>
    </row>
    <row r="21" spans="1:23" ht="16" customHeight="1" x14ac:dyDescent="0.25">
      <c r="A21" s="13"/>
      <c r="B21" s="7"/>
      <c r="C21" s="13"/>
      <c r="D21" s="13"/>
      <c r="E21" s="13"/>
      <c r="F21" s="7"/>
      <c r="G21" s="13"/>
      <c r="H21" s="13"/>
      <c r="I21" s="13"/>
      <c r="J21" s="10">
        <f t="shared" ca="1" si="0"/>
        <v>0</v>
      </c>
      <c r="K21" s="11" cm="1">
        <f t="array" ref="K21">IF(ISBLANK(A21),0,_FV(A21,"Price"))</f>
        <v>0</v>
      </c>
      <c r="L21" s="10">
        <f t="shared" si="7"/>
        <v>0</v>
      </c>
      <c r="M21" s="12">
        <f t="shared" si="1"/>
        <v>0</v>
      </c>
      <c r="N21" s="12">
        <f t="shared" si="2"/>
        <v>0</v>
      </c>
      <c r="O21" s="13"/>
      <c r="P21" s="9">
        <v>0.02</v>
      </c>
      <c r="Q21" s="13"/>
      <c r="R21" s="10">
        <f t="shared" si="3"/>
        <v>0</v>
      </c>
      <c r="S21" s="10">
        <f t="shared" si="4"/>
        <v>0</v>
      </c>
      <c r="T21" s="14">
        <f t="shared" si="5"/>
        <v>0</v>
      </c>
      <c r="U21" s="15">
        <f t="shared" si="6"/>
        <v>0</v>
      </c>
      <c r="V21" s="83" t="s">
        <v>76</v>
      </c>
      <c r="W21" s="88" t="s">
        <v>26</v>
      </c>
    </row>
    <row r="22" spans="1:23" ht="16" customHeight="1" x14ac:dyDescent="0.25">
      <c r="A22" s="13"/>
      <c r="B22" s="7"/>
      <c r="C22" s="13"/>
      <c r="D22" s="13"/>
      <c r="E22" s="13"/>
      <c r="F22" s="7"/>
      <c r="G22" s="13"/>
      <c r="H22" s="13"/>
      <c r="I22" s="13"/>
      <c r="J22" s="10">
        <f t="shared" ca="1" si="0"/>
        <v>0</v>
      </c>
      <c r="K22" s="11" cm="1">
        <f t="array" ref="K22">IF(ISBLANK(A22),0,_FV(A22,"Price"))</f>
        <v>0</v>
      </c>
      <c r="L22" s="10">
        <f t="shared" si="7"/>
        <v>0</v>
      </c>
      <c r="M22" s="12">
        <f t="shared" si="1"/>
        <v>0</v>
      </c>
      <c r="N22" s="12">
        <f t="shared" si="2"/>
        <v>0</v>
      </c>
      <c r="O22" s="13"/>
      <c r="P22" s="9">
        <v>0.02</v>
      </c>
      <c r="Q22" s="13"/>
      <c r="R22" s="10">
        <f t="shared" si="3"/>
        <v>0</v>
      </c>
      <c r="S22" s="10">
        <f t="shared" si="4"/>
        <v>0</v>
      </c>
      <c r="T22" s="14">
        <f t="shared" si="5"/>
        <v>0</v>
      </c>
      <c r="U22" s="15">
        <f t="shared" si="6"/>
        <v>0</v>
      </c>
      <c r="V22" s="83" t="s">
        <v>76</v>
      </c>
      <c r="W22" s="88" t="s">
        <v>26</v>
      </c>
    </row>
    <row r="23" spans="1:23" ht="16" customHeight="1" x14ac:dyDescent="0.25">
      <c r="A23" s="13"/>
      <c r="B23" s="7"/>
      <c r="C23" s="13"/>
      <c r="D23" s="13"/>
      <c r="E23" s="13"/>
      <c r="F23" s="7"/>
      <c r="G23" s="13"/>
      <c r="H23" s="13"/>
      <c r="I23" s="13"/>
      <c r="J23" s="10">
        <f t="shared" ca="1" si="0"/>
        <v>0</v>
      </c>
      <c r="K23" s="11" cm="1">
        <f t="array" ref="K23">IF(ISBLANK(A23),0,_FV(A23,"Price"))</f>
        <v>0</v>
      </c>
      <c r="L23" s="10">
        <f t="shared" si="7"/>
        <v>0</v>
      </c>
      <c r="M23" s="12">
        <f t="shared" si="1"/>
        <v>0</v>
      </c>
      <c r="N23" s="12">
        <f t="shared" si="2"/>
        <v>0</v>
      </c>
      <c r="O23" s="13"/>
      <c r="P23" s="9">
        <v>0.02</v>
      </c>
      <c r="Q23" s="13"/>
      <c r="R23" s="10">
        <f t="shared" si="3"/>
        <v>0</v>
      </c>
      <c r="S23" s="10">
        <f t="shared" si="4"/>
        <v>0</v>
      </c>
      <c r="T23" s="14">
        <f t="shared" si="5"/>
        <v>0</v>
      </c>
      <c r="U23" s="15">
        <f t="shared" si="6"/>
        <v>0</v>
      </c>
      <c r="V23" s="83" t="s">
        <v>76</v>
      </c>
      <c r="W23" s="88" t="s">
        <v>26</v>
      </c>
    </row>
    <row r="24" spans="1:23" ht="16" customHeight="1" x14ac:dyDescent="0.25">
      <c r="A24" s="13"/>
      <c r="B24" s="7"/>
      <c r="C24" s="13"/>
      <c r="D24" s="13"/>
      <c r="E24" s="13"/>
      <c r="F24" s="7"/>
      <c r="G24" s="13"/>
      <c r="H24" s="13"/>
      <c r="I24" s="13"/>
      <c r="J24" s="10">
        <f t="shared" ca="1" si="0"/>
        <v>0</v>
      </c>
      <c r="K24" s="11" cm="1">
        <f t="array" ref="K24">IF(ISBLANK(A24),0,_FV(A24,"Price"))</f>
        <v>0</v>
      </c>
      <c r="L24" s="10">
        <f t="shared" si="7"/>
        <v>0</v>
      </c>
      <c r="M24" s="12">
        <f t="shared" si="1"/>
        <v>0</v>
      </c>
      <c r="N24" s="12">
        <f t="shared" si="2"/>
        <v>0</v>
      </c>
      <c r="O24" s="13"/>
      <c r="P24" s="9">
        <v>0.02</v>
      </c>
      <c r="Q24" s="13"/>
      <c r="R24" s="10">
        <f t="shared" si="3"/>
        <v>0</v>
      </c>
      <c r="S24" s="10">
        <f t="shared" si="4"/>
        <v>0</v>
      </c>
      <c r="T24" s="14">
        <f t="shared" si="5"/>
        <v>0</v>
      </c>
      <c r="U24" s="15">
        <f t="shared" si="6"/>
        <v>0</v>
      </c>
      <c r="V24" s="83" t="s">
        <v>76</v>
      </c>
      <c r="W24" s="88" t="s">
        <v>26</v>
      </c>
    </row>
    <row r="25" spans="1:23" ht="16" customHeight="1" x14ac:dyDescent="0.25">
      <c r="A25" s="13"/>
      <c r="B25" s="7"/>
      <c r="C25" s="13"/>
      <c r="D25" s="13"/>
      <c r="E25" s="13"/>
      <c r="F25" s="7"/>
      <c r="G25" s="13"/>
      <c r="H25" s="13"/>
      <c r="I25" s="13"/>
      <c r="J25" s="10">
        <f t="shared" ca="1" si="0"/>
        <v>0</v>
      </c>
      <c r="K25" s="11" cm="1">
        <f t="array" ref="K25">IF(ISBLANK(A25),0,_FV(A25,"Price"))</f>
        <v>0</v>
      </c>
      <c r="L25" s="10">
        <f t="shared" si="7"/>
        <v>0</v>
      </c>
      <c r="M25" s="12">
        <f t="shared" si="1"/>
        <v>0</v>
      </c>
      <c r="N25" s="12">
        <f t="shared" si="2"/>
        <v>0</v>
      </c>
      <c r="O25" s="13"/>
      <c r="P25" s="9">
        <v>0.02</v>
      </c>
      <c r="Q25" s="13"/>
      <c r="R25" s="10">
        <f t="shared" si="3"/>
        <v>0</v>
      </c>
      <c r="S25" s="10">
        <f t="shared" si="4"/>
        <v>0</v>
      </c>
      <c r="T25" s="14">
        <f t="shared" si="5"/>
        <v>0</v>
      </c>
      <c r="U25" s="15">
        <f t="shared" si="6"/>
        <v>0</v>
      </c>
      <c r="V25" s="83" t="s">
        <v>76</v>
      </c>
      <c r="W25" s="88" t="s">
        <v>26</v>
      </c>
    </row>
    <row r="26" spans="1:23" ht="16" customHeight="1" x14ac:dyDescent="0.25">
      <c r="A26" s="13"/>
      <c r="B26" s="7"/>
      <c r="C26" s="13"/>
      <c r="D26" s="13"/>
      <c r="E26" s="13"/>
      <c r="F26" s="7"/>
      <c r="G26" s="13"/>
      <c r="H26" s="13"/>
      <c r="I26" s="13"/>
      <c r="J26" s="10">
        <f t="shared" ca="1" si="0"/>
        <v>0</v>
      </c>
      <c r="K26" s="11" cm="1">
        <f t="array" ref="K26">IF(ISBLANK(A26),0,_FV(A26,"Price"))</f>
        <v>0</v>
      </c>
      <c r="L26" s="10">
        <f t="shared" si="7"/>
        <v>0</v>
      </c>
      <c r="M26" s="12">
        <f t="shared" si="1"/>
        <v>0</v>
      </c>
      <c r="N26" s="12">
        <f t="shared" si="2"/>
        <v>0</v>
      </c>
      <c r="O26" s="13"/>
      <c r="P26" s="9">
        <v>0.02</v>
      </c>
      <c r="Q26" s="13"/>
      <c r="R26" s="10">
        <f t="shared" si="3"/>
        <v>0</v>
      </c>
      <c r="S26" s="10">
        <f t="shared" si="4"/>
        <v>0</v>
      </c>
      <c r="T26" s="14">
        <f t="shared" si="5"/>
        <v>0</v>
      </c>
      <c r="U26" s="15">
        <f t="shared" si="6"/>
        <v>0</v>
      </c>
      <c r="V26" s="83" t="s">
        <v>76</v>
      </c>
      <c r="W26" s="88" t="s">
        <v>26</v>
      </c>
    </row>
    <row r="27" spans="1:23" ht="16" customHeight="1" x14ac:dyDescent="0.25">
      <c r="A27" s="13"/>
      <c r="B27" s="7"/>
      <c r="C27" s="13"/>
      <c r="D27" s="13"/>
      <c r="E27" s="13"/>
      <c r="F27" s="7"/>
      <c r="G27" s="13"/>
      <c r="H27" s="13"/>
      <c r="I27" s="13"/>
      <c r="J27" s="10">
        <f t="shared" ca="1" si="0"/>
        <v>0</v>
      </c>
      <c r="K27" s="11" cm="1">
        <f t="array" ref="K27">IF(ISBLANK(A27),0,_FV(A27,"Price"))</f>
        <v>0</v>
      </c>
      <c r="L27" s="10">
        <f t="shared" si="7"/>
        <v>0</v>
      </c>
      <c r="M27" s="12">
        <f t="shared" si="1"/>
        <v>0</v>
      </c>
      <c r="N27" s="12">
        <f t="shared" si="2"/>
        <v>0</v>
      </c>
      <c r="O27" s="13"/>
      <c r="P27" s="9">
        <v>0.02</v>
      </c>
      <c r="Q27" s="13"/>
      <c r="R27" s="10">
        <f t="shared" si="3"/>
        <v>0</v>
      </c>
      <c r="S27" s="10">
        <f t="shared" si="4"/>
        <v>0</v>
      </c>
      <c r="T27" s="14">
        <f t="shared" si="5"/>
        <v>0</v>
      </c>
      <c r="U27" s="15">
        <f t="shared" si="6"/>
        <v>0</v>
      </c>
      <c r="V27" s="83" t="s">
        <v>76</v>
      </c>
      <c r="W27" s="88" t="s">
        <v>26</v>
      </c>
    </row>
    <row r="28" spans="1:23" ht="16" customHeight="1" x14ac:dyDescent="0.25">
      <c r="A28" s="13"/>
      <c r="B28" s="7"/>
      <c r="C28" s="13"/>
      <c r="D28" s="13"/>
      <c r="E28" s="13"/>
      <c r="F28" s="7"/>
      <c r="G28" s="13"/>
      <c r="H28" s="13"/>
      <c r="I28" s="13"/>
      <c r="J28" s="10">
        <f t="shared" ca="1" si="0"/>
        <v>0</v>
      </c>
      <c r="K28" s="11" cm="1">
        <f t="array" ref="K28">IF(ISBLANK(A28),0,_FV(A28,"Price"))</f>
        <v>0</v>
      </c>
      <c r="L28" s="10">
        <f t="shared" si="7"/>
        <v>0</v>
      </c>
      <c r="M28" s="12">
        <f t="shared" si="1"/>
        <v>0</v>
      </c>
      <c r="N28" s="12">
        <f t="shared" si="2"/>
        <v>0</v>
      </c>
      <c r="O28" s="13"/>
      <c r="P28" s="9">
        <v>0.02</v>
      </c>
      <c r="Q28" s="13"/>
      <c r="R28" s="10">
        <f t="shared" si="3"/>
        <v>0</v>
      </c>
      <c r="S28" s="10">
        <f t="shared" si="4"/>
        <v>0</v>
      </c>
      <c r="T28" s="14">
        <f t="shared" si="5"/>
        <v>0</v>
      </c>
      <c r="U28" s="15">
        <f t="shared" si="6"/>
        <v>0</v>
      </c>
      <c r="V28" s="83" t="s">
        <v>76</v>
      </c>
      <c r="W28" s="88" t="s">
        <v>26</v>
      </c>
    </row>
    <row r="29" spans="1:23" ht="16" customHeight="1" x14ac:dyDescent="0.25">
      <c r="A29" s="13"/>
      <c r="B29" s="7"/>
      <c r="C29" s="13"/>
      <c r="D29" s="13"/>
      <c r="E29" s="13"/>
      <c r="F29" s="7"/>
      <c r="G29" s="13"/>
      <c r="H29" s="13"/>
      <c r="I29" s="13"/>
      <c r="J29" s="10">
        <f t="shared" ca="1" si="0"/>
        <v>0</v>
      </c>
      <c r="K29" s="11" cm="1">
        <f t="array" ref="K29">IF(ISBLANK(A29),0,_FV(A29,"Price"))</f>
        <v>0</v>
      </c>
      <c r="L29" s="10">
        <f t="shared" si="7"/>
        <v>0</v>
      </c>
      <c r="M29" s="12">
        <f t="shared" si="1"/>
        <v>0</v>
      </c>
      <c r="N29" s="12">
        <f t="shared" si="2"/>
        <v>0</v>
      </c>
      <c r="O29" s="13"/>
      <c r="P29" s="9">
        <v>0.02</v>
      </c>
      <c r="Q29" s="13"/>
      <c r="R29" s="10">
        <f t="shared" si="3"/>
        <v>0</v>
      </c>
      <c r="S29" s="10">
        <f t="shared" si="4"/>
        <v>0</v>
      </c>
      <c r="T29" s="14">
        <f t="shared" si="5"/>
        <v>0</v>
      </c>
      <c r="U29" s="15">
        <f t="shared" si="6"/>
        <v>0</v>
      </c>
      <c r="V29" s="83" t="s">
        <v>76</v>
      </c>
      <c r="W29" s="88" t="s">
        <v>26</v>
      </c>
    </row>
    <row r="30" spans="1:23" ht="16" customHeight="1" x14ac:dyDescent="0.25">
      <c r="A30" s="13"/>
      <c r="B30" s="7"/>
      <c r="C30" s="13"/>
      <c r="D30" s="13"/>
      <c r="E30" s="13"/>
      <c r="F30" s="7"/>
      <c r="G30" s="13"/>
      <c r="H30" s="13"/>
      <c r="I30" s="13"/>
      <c r="J30" s="10">
        <f t="shared" ca="1" si="0"/>
        <v>0</v>
      </c>
      <c r="K30" s="11" cm="1">
        <f t="array" ref="K30">IF(ISBLANK(A30),0,_FV(A30,"Price"))</f>
        <v>0</v>
      </c>
      <c r="L30" s="10">
        <f t="shared" si="7"/>
        <v>0</v>
      </c>
      <c r="M30" s="12">
        <f t="shared" si="1"/>
        <v>0</v>
      </c>
      <c r="N30" s="12">
        <f t="shared" si="2"/>
        <v>0</v>
      </c>
      <c r="O30" s="13"/>
      <c r="P30" s="9">
        <v>0.02</v>
      </c>
      <c r="Q30" s="13"/>
      <c r="R30" s="10">
        <f t="shared" si="3"/>
        <v>0</v>
      </c>
      <c r="S30" s="10">
        <f t="shared" si="4"/>
        <v>0</v>
      </c>
      <c r="T30" s="14">
        <f t="shared" si="5"/>
        <v>0</v>
      </c>
      <c r="U30" s="15">
        <f t="shared" si="6"/>
        <v>0</v>
      </c>
      <c r="V30" s="83" t="s">
        <v>76</v>
      </c>
      <c r="W30" s="88" t="s">
        <v>26</v>
      </c>
    </row>
    <row r="31" spans="1:23" ht="16" customHeight="1" x14ac:dyDescent="0.25">
      <c r="A31" s="13"/>
      <c r="B31" s="7"/>
      <c r="C31" s="13"/>
      <c r="D31" s="13"/>
      <c r="E31" s="13"/>
      <c r="F31" s="7"/>
      <c r="G31" s="13"/>
      <c r="H31" s="13"/>
      <c r="I31" s="13"/>
      <c r="J31" s="10">
        <f t="shared" ca="1" si="0"/>
        <v>0</v>
      </c>
      <c r="K31" s="11" cm="1">
        <f t="array" ref="K31">IF(ISBLANK(A31),0,_FV(A31,"Price"))</f>
        <v>0</v>
      </c>
      <c r="L31" s="10">
        <f t="shared" si="7"/>
        <v>0</v>
      </c>
      <c r="M31" s="12">
        <f t="shared" si="1"/>
        <v>0</v>
      </c>
      <c r="N31" s="12">
        <f t="shared" si="2"/>
        <v>0</v>
      </c>
      <c r="O31" s="13"/>
      <c r="P31" s="9">
        <v>0.02</v>
      </c>
      <c r="Q31" s="13"/>
      <c r="R31" s="10">
        <f t="shared" si="3"/>
        <v>0</v>
      </c>
      <c r="S31" s="10">
        <f t="shared" si="4"/>
        <v>0</v>
      </c>
      <c r="T31" s="14">
        <f t="shared" si="5"/>
        <v>0</v>
      </c>
      <c r="U31" s="15">
        <f t="shared" si="6"/>
        <v>0</v>
      </c>
      <c r="V31" s="83" t="s">
        <v>76</v>
      </c>
      <c r="W31" s="88" t="s">
        <v>26</v>
      </c>
    </row>
    <row r="32" spans="1:23" ht="16" customHeight="1" x14ac:dyDescent="0.25">
      <c r="A32" s="13"/>
      <c r="B32" s="7"/>
      <c r="C32" s="13"/>
      <c r="D32" s="13"/>
      <c r="E32" s="13"/>
      <c r="F32" s="7"/>
      <c r="G32" s="13"/>
      <c r="H32" s="13"/>
      <c r="I32" s="13"/>
      <c r="J32" s="10">
        <f t="shared" ca="1" si="0"/>
        <v>0</v>
      </c>
      <c r="K32" s="11" cm="1">
        <f t="array" ref="K32">IF(ISBLANK(A32),0,_FV(A32,"Price"))</f>
        <v>0</v>
      </c>
      <c r="L32" s="10">
        <f t="shared" si="7"/>
        <v>0</v>
      </c>
      <c r="M32" s="12">
        <f t="shared" si="1"/>
        <v>0</v>
      </c>
      <c r="N32" s="12">
        <f t="shared" si="2"/>
        <v>0</v>
      </c>
      <c r="O32" s="13"/>
      <c r="P32" s="9">
        <v>0.02</v>
      </c>
      <c r="Q32" s="13"/>
      <c r="R32" s="10">
        <f t="shared" si="3"/>
        <v>0</v>
      </c>
      <c r="S32" s="10">
        <f t="shared" si="4"/>
        <v>0</v>
      </c>
      <c r="T32" s="14">
        <f t="shared" si="5"/>
        <v>0</v>
      </c>
      <c r="U32" s="15">
        <f t="shared" si="6"/>
        <v>0</v>
      </c>
      <c r="V32" s="83" t="s">
        <v>76</v>
      </c>
      <c r="W32" s="88" t="s">
        <v>26</v>
      </c>
    </row>
    <row r="33" spans="1:23" ht="16" customHeight="1" x14ac:dyDescent="0.25">
      <c r="A33" s="13"/>
      <c r="B33" s="7"/>
      <c r="C33" s="13"/>
      <c r="D33" s="13"/>
      <c r="E33" s="13"/>
      <c r="F33" s="7"/>
      <c r="G33" s="13"/>
      <c r="H33" s="13"/>
      <c r="I33" s="13"/>
      <c r="J33" s="10">
        <f t="shared" ca="1" si="0"/>
        <v>0</v>
      </c>
      <c r="K33" s="11" cm="1">
        <f t="array" ref="K33">IF(ISBLANK(A33),0,_FV(A33,"Price"))</f>
        <v>0</v>
      </c>
      <c r="L33" s="10">
        <f t="shared" si="7"/>
        <v>0</v>
      </c>
      <c r="M33" s="12">
        <f t="shared" si="1"/>
        <v>0</v>
      </c>
      <c r="N33" s="12">
        <f t="shared" si="2"/>
        <v>0</v>
      </c>
      <c r="O33" s="13"/>
      <c r="P33" s="9">
        <v>0.02</v>
      </c>
      <c r="Q33" s="13"/>
      <c r="R33" s="10">
        <f t="shared" si="3"/>
        <v>0</v>
      </c>
      <c r="S33" s="10">
        <f t="shared" si="4"/>
        <v>0</v>
      </c>
      <c r="T33" s="14">
        <f t="shared" si="5"/>
        <v>0</v>
      </c>
      <c r="U33" s="15">
        <f t="shared" si="6"/>
        <v>0</v>
      </c>
      <c r="V33" s="83"/>
      <c r="W33" s="88" t="s">
        <v>26</v>
      </c>
    </row>
    <row r="34" spans="1:23" ht="16" customHeight="1" x14ac:dyDescent="0.25">
      <c r="A34" s="13"/>
      <c r="B34" s="7"/>
      <c r="C34" s="13"/>
      <c r="D34" s="13"/>
      <c r="E34" s="13"/>
      <c r="F34" s="7"/>
      <c r="G34" s="13"/>
      <c r="H34" s="13"/>
      <c r="I34" s="13"/>
      <c r="J34" s="10">
        <f t="shared" ca="1" si="0"/>
        <v>0</v>
      </c>
      <c r="K34" s="11" cm="1">
        <f t="array" ref="K34">IF(ISBLANK(A34),0,_FV(A34,"Price"))</f>
        <v>0</v>
      </c>
      <c r="L34" s="10">
        <f t="shared" si="7"/>
        <v>0</v>
      </c>
      <c r="M34" s="12">
        <f t="shared" si="1"/>
        <v>0</v>
      </c>
      <c r="N34" s="12">
        <f t="shared" ref="N34:N65" si="8">IF(ISBLANK(A34),,IF(AND(D34="Put",E34="sell"),((0.25*I34)+G34+(C34-I34))*100*H34,"---------"))</f>
        <v>0</v>
      </c>
      <c r="O34" s="13"/>
      <c r="P34" s="9">
        <v>0.02</v>
      </c>
      <c r="Q34" s="13"/>
      <c r="R34" s="10">
        <f t="shared" ref="R34:R65" si="9">IF(ISBLANK(A34),,IF(E34="sell",100*H34*(G34-Q34)-P34,100*H34*(Q34-G34)-P34))</f>
        <v>0</v>
      </c>
      <c r="S34" s="10">
        <f t="shared" si="4"/>
        <v>0</v>
      </c>
      <c r="T34" s="14">
        <f t="shared" ref="T34:T65" si="10">IF(ISBLANK(A34),,IF(AND(D34="put",E34="sell"),(R34/M34)/S34*365,IF(AND(D34="call",E34="sell"),(R34/(100*H34*C34))/S34*365,(R34/(G34*H34*100)/S34*365))))</f>
        <v>0</v>
      </c>
      <c r="U34" s="15">
        <f t="shared" si="6"/>
        <v>0</v>
      </c>
      <c r="V34" s="83"/>
      <c r="W34" s="88" t="s">
        <v>26</v>
      </c>
    </row>
    <row r="35" spans="1:23" ht="16" customHeight="1" x14ac:dyDescent="0.25">
      <c r="A35" s="13"/>
      <c r="B35" s="7"/>
      <c r="C35" s="13"/>
      <c r="D35" s="13"/>
      <c r="E35" s="13"/>
      <c r="F35" s="7"/>
      <c r="G35" s="13"/>
      <c r="H35" s="13"/>
      <c r="I35" s="13"/>
      <c r="J35" s="10">
        <f t="shared" ca="1" si="0"/>
        <v>0</v>
      </c>
      <c r="K35" s="11" cm="1">
        <f t="array" ref="K35">IF(ISBLANK(A35),0,_FV(A35,"Price"))</f>
        <v>0</v>
      </c>
      <c r="L35" s="10">
        <f t="shared" si="7"/>
        <v>0</v>
      </c>
      <c r="M35" s="12">
        <f t="shared" si="1"/>
        <v>0</v>
      </c>
      <c r="N35" s="12">
        <f t="shared" si="8"/>
        <v>0</v>
      </c>
      <c r="O35" s="13"/>
      <c r="P35" s="9">
        <v>0.02</v>
      </c>
      <c r="Q35" s="13"/>
      <c r="R35" s="10">
        <f t="shared" si="9"/>
        <v>0</v>
      </c>
      <c r="S35" s="10">
        <f t="shared" si="4"/>
        <v>0</v>
      </c>
      <c r="T35" s="14">
        <f t="shared" si="10"/>
        <v>0</v>
      </c>
      <c r="U35" s="15">
        <f t="shared" si="6"/>
        <v>0</v>
      </c>
      <c r="V35" s="83"/>
      <c r="W35" s="88" t="s">
        <v>26</v>
      </c>
    </row>
    <row r="36" spans="1:23" ht="16" customHeight="1" x14ac:dyDescent="0.25">
      <c r="A36" s="13"/>
      <c r="B36" s="7"/>
      <c r="C36" s="13"/>
      <c r="D36" s="13"/>
      <c r="E36" s="13"/>
      <c r="F36" s="7"/>
      <c r="G36" s="13"/>
      <c r="H36" s="13"/>
      <c r="I36" s="13"/>
      <c r="J36" s="10">
        <f t="shared" ca="1" si="0"/>
        <v>0</v>
      </c>
      <c r="K36" s="11" cm="1">
        <f t="array" ref="K36">IF(ISBLANK(A36),0,_FV(A36,"Price"))</f>
        <v>0</v>
      </c>
      <c r="L36" s="10">
        <f t="shared" si="7"/>
        <v>0</v>
      </c>
      <c r="M36" s="12">
        <f t="shared" si="1"/>
        <v>0</v>
      </c>
      <c r="N36" s="12">
        <f t="shared" si="8"/>
        <v>0</v>
      </c>
      <c r="O36" s="13"/>
      <c r="P36" s="9">
        <v>0.02</v>
      </c>
      <c r="Q36" s="13"/>
      <c r="R36" s="10">
        <f t="shared" si="9"/>
        <v>0</v>
      </c>
      <c r="S36" s="10">
        <f t="shared" si="4"/>
        <v>0</v>
      </c>
      <c r="T36" s="14">
        <f t="shared" si="10"/>
        <v>0</v>
      </c>
      <c r="U36" s="15">
        <f t="shared" si="6"/>
        <v>0</v>
      </c>
      <c r="V36" s="83"/>
      <c r="W36" s="88" t="s">
        <v>26</v>
      </c>
    </row>
    <row r="37" spans="1:23" ht="16" customHeight="1" x14ac:dyDescent="0.25">
      <c r="A37" s="13"/>
      <c r="B37" s="7"/>
      <c r="C37" s="13"/>
      <c r="D37" s="13"/>
      <c r="E37" s="13"/>
      <c r="F37" s="7"/>
      <c r="G37" s="13"/>
      <c r="H37" s="13"/>
      <c r="I37" s="13"/>
      <c r="J37" s="10">
        <f t="shared" ca="1" si="0"/>
        <v>0</v>
      </c>
      <c r="K37" s="11" cm="1">
        <f t="array" ref="K37">IF(ISBLANK(A37),0,_FV(A37,"Price"))</f>
        <v>0</v>
      </c>
      <c r="L37" s="10">
        <f t="shared" si="7"/>
        <v>0</v>
      </c>
      <c r="M37" s="12">
        <f t="shared" si="1"/>
        <v>0</v>
      </c>
      <c r="N37" s="12">
        <f t="shared" si="8"/>
        <v>0</v>
      </c>
      <c r="O37" s="13"/>
      <c r="P37" s="9">
        <v>0.02</v>
      </c>
      <c r="Q37" s="13"/>
      <c r="R37" s="10">
        <f t="shared" si="9"/>
        <v>0</v>
      </c>
      <c r="S37" s="10">
        <f t="shared" si="4"/>
        <v>0</v>
      </c>
      <c r="T37" s="14">
        <f t="shared" si="10"/>
        <v>0</v>
      </c>
      <c r="U37" s="15">
        <f t="shared" si="6"/>
        <v>0</v>
      </c>
      <c r="V37" s="83"/>
      <c r="W37" s="88" t="s">
        <v>26</v>
      </c>
    </row>
    <row r="38" spans="1:23" ht="16" customHeight="1" x14ac:dyDescent="0.25">
      <c r="A38" s="13"/>
      <c r="B38" s="7"/>
      <c r="C38" s="13"/>
      <c r="D38" s="13"/>
      <c r="E38" s="13"/>
      <c r="F38" s="7"/>
      <c r="G38" s="13"/>
      <c r="H38" s="13"/>
      <c r="I38" s="13"/>
      <c r="J38" s="10">
        <f t="shared" ca="1" si="0"/>
        <v>0</v>
      </c>
      <c r="K38" s="11" cm="1">
        <f t="array" ref="K38">IF(ISBLANK(A38),0,_FV(A38,"Price"))</f>
        <v>0</v>
      </c>
      <c r="L38" s="10">
        <f t="shared" si="7"/>
        <v>0</v>
      </c>
      <c r="M38" s="12">
        <f t="shared" si="1"/>
        <v>0</v>
      </c>
      <c r="N38" s="12">
        <f t="shared" si="8"/>
        <v>0</v>
      </c>
      <c r="O38" s="13"/>
      <c r="P38" s="9">
        <v>0.02</v>
      </c>
      <c r="Q38" s="13"/>
      <c r="R38" s="10">
        <f t="shared" si="9"/>
        <v>0</v>
      </c>
      <c r="S38" s="10">
        <f t="shared" si="4"/>
        <v>0</v>
      </c>
      <c r="T38" s="14">
        <f t="shared" si="10"/>
        <v>0</v>
      </c>
      <c r="U38" s="15">
        <f t="shared" si="6"/>
        <v>0</v>
      </c>
      <c r="V38" s="83"/>
      <c r="W38" s="88" t="s">
        <v>26</v>
      </c>
    </row>
    <row r="39" spans="1:23" ht="16" customHeight="1" x14ac:dyDescent="0.25">
      <c r="A39" s="13"/>
      <c r="B39" s="7"/>
      <c r="C39" s="13"/>
      <c r="D39" s="13"/>
      <c r="E39" s="13"/>
      <c r="F39" s="7"/>
      <c r="G39" s="13"/>
      <c r="H39" s="13"/>
      <c r="I39" s="13"/>
      <c r="J39" s="10">
        <f t="shared" ca="1" si="0"/>
        <v>0</v>
      </c>
      <c r="K39" s="11" cm="1">
        <f t="array" ref="K39">IF(ISBLANK(A39),0,_FV(A39,"Price"))</f>
        <v>0</v>
      </c>
      <c r="L39" s="10">
        <f t="shared" si="7"/>
        <v>0</v>
      </c>
      <c r="M39" s="12">
        <f t="shared" si="1"/>
        <v>0</v>
      </c>
      <c r="N39" s="12">
        <f t="shared" si="8"/>
        <v>0</v>
      </c>
      <c r="O39" s="13"/>
      <c r="P39" s="9">
        <v>0.02</v>
      </c>
      <c r="Q39" s="13"/>
      <c r="R39" s="10">
        <f t="shared" si="9"/>
        <v>0</v>
      </c>
      <c r="S39" s="10">
        <f t="shared" si="4"/>
        <v>0</v>
      </c>
      <c r="T39" s="14">
        <f t="shared" si="10"/>
        <v>0</v>
      </c>
      <c r="U39" s="15">
        <f t="shared" si="6"/>
        <v>0</v>
      </c>
      <c r="V39" s="83"/>
      <c r="W39" s="88" t="s">
        <v>26</v>
      </c>
    </row>
    <row r="40" spans="1:23" ht="16" customHeight="1" x14ac:dyDescent="0.25">
      <c r="A40" s="13"/>
      <c r="B40" s="7"/>
      <c r="C40" s="13"/>
      <c r="D40" s="13"/>
      <c r="E40" s="13"/>
      <c r="F40" s="7"/>
      <c r="G40" s="13"/>
      <c r="H40" s="13"/>
      <c r="I40" s="13"/>
      <c r="J40" s="10">
        <f t="shared" ca="1" si="0"/>
        <v>0</v>
      </c>
      <c r="K40" s="11" cm="1">
        <f t="array" ref="K40">IF(ISBLANK(A40),0,_FV(A40,"Price"))</f>
        <v>0</v>
      </c>
      <c r="L40" s="10">
        <f t="shared" si="7"/>
        <v>0</v>
      </c>
      <c r="M40" s="12">
        <f t="shared" si="1"/>
        <v>0</v>
      </c>
      <c r="N40" s="12">
        <f t="shared" si="8"/>
        <v>0</v>
      </c>
      <c r="O40" s="13"/>
      <c r="P40" s="9">
        <v>0.02</v>
      </c>
      <c r="Q40" s="13"/>
      <c r="R40" s="10">
        <f t="shared" si="9"/>
        <v>0</v>
      </c>
      <c r="S40" s="10">
        <f t="shared" si="4"/>
        <v>0</v>
      </c>
      <c r="T40" s="14">
        <f t="shared" si="10"/>
        <v>0</v>
      </c>
      <c r="U40" s="15">
        <f t="shared" si="6"/>
        <v>0</v>
      </c>
      <c r="V40" s="83"/>
      <c r="W40" s="88" t="s">
        <v>26</v>
      </c>
    </row>
    <row r="41" spans="1:23" ht="16" customHeight="1" x14ac:dyDescent="0.25">
      <c r="A41" s="13"/>
      <c r="B41" s="7"/>
      <c r="C41" s="13"/>
      <c r="D41" s="13"/>
      <c r="E41" s="13"/>
      <c r="F41" s="7"/>
      <c r="G41" s="13"/>
      <c r="H41" s="13"/>
      <c r="I41" s="13"/>
      <c r="J41" s="10">
        <f t="shared" ca="1" si="0"/>
        <v>0</v>
      </c>
      <c r="K41" s="11" cm="1">
        <f t="array" ref="K41">IF(ISBLANK(A41),0,_FV(A41,"Price"))</f>
        <v>0</v>
      </c>
      <c r="L41" s="10">
        <f t="shared" si="7"/>
        <v>0</v>
      </c>
      <c r="M41" s="12">
        <f t="shared" si="1"/>
        <v>0</v>
      </c>
      <c r="N41" s="12">
        <f t="shared" si="8"/>
        <v>0</v>
      </c>
      <c r="O41" s="13"/>
      <c r="P41" s="9">
        <v>0.02</v>
      </c>
      <c r="Q41" s="13"/>
      <c r="R41" s="10">
        <f t="shared" si="9"/>
        <v>0</v>
      </c>
      <c r="S41" s="10">
        <f t="shared" si="4"/>
        <v>0</v>
      </c>
      <c r="T41" s="14">
        <f t="shared" si="10"/>
        <v>0</v>
      </c>
      <c r="U41" s="15">
        <f t="shared" si="6"/>
        <v>0</v>
      </c>
      <c r="V41" s="83"/>
      <c r="W41" s="88" t="s">
        <v>26</v>
      </c>
    </row>
    <row r="42" spans="1:23" ht="16" customHeight="1" x14ac:dyDescent="0.25">
      <c r="A42" s="13"/>
      <c r="B42" s="7"/>
      <c r="C42" s="13"/>
      <c r="D42" s="13"/>
      <c r="E42" s="13"/>
      <c r="F42" s="7"/>
      <c r="G42" s="13"/>
      <c r="H42" s="13"/>
      <c r="I42" s="13"/>
      <c r="J42" s="10">
        <f t="shared" ca="1" si="0"/>
        <v>0</v>
      </c>
      <c r="K42" s="11" cm="1">
        <f t="array" ref="K42">IF(ISBLANK(A42),0,_FV(A42,"Price"))</f>
        <v>0</v>
      </c>
      <c r="L42" s="10">
        <f t="shared" si="7"/>
        <v>0</v>
      </c>
      <c r="M42" s="12">
        <f t="shared" si="1"/>
        <v>0</v>
      </c>
      <c r="N42" s="12">
        <f t="shared" si="8"/>
        <v>0</v>
      </c>
      <c r="O42" s="13"/>
      <c r="P42" s="9">
        <v>0.02</v>
      </c>
      <c r="Q42" s="13"/>
      <c r="R42" s="10">
        <f t="shared" si="9"/>
        <v>0</v>
      </c>
      <c r="S42" s="10">
        <f t="shared" si="4"/>
        <v>0</v>
      </c>
      <c r="T42" s="14">
        <f t="shared" si="10"/>
        <v>0</v>
      </c>
      <c r="U42" s="15">
        <f t="shared" si="6"/>
        <v>0</v>
      </c>
      <c r="V42" s="83"/>
      <c r="W42" s="88" t="s">
        <v>26</v>
      </c>
    </row>
    <row r="43" spans="1:23" ht="16" customHeight="1" x14ac:dyDescent="0.25">
      <c r="A43" s="13"/>
      <c r="B43" s="7"/>
      <c r="C43" s="13"/>
      <c r="D43" s="13"/>
      <c r="E43" s="13"/>
      <c r="F43" s="7"/>
      <c r="G43" s="13"/>
      <c r="H43" s="13"/>
      <c r="I43" s="13"/>
      <c r="J43" s="10">
        <f t="shared" ca="1" si="0"/>
        <v>0</v>
      </c>
      <c r="K43" s="11" cm="1">
        <f t="array" ref="K43">IF(ISBLANK(A43),0,_FV(A43,"Price"))</f>
        <v>0</v>
      </c>
      <c r="L43" s="10">
        <f t="shared" si="7"/>
        <v>0</v>
      </c>
      <c r="M43" s="12">
        <f t="shared" si="1"/>
        <v>0</v>
      </c>
      <c r="N43" s="12">
        <f t="shared" si="8"/>
        <v>0</v>
      </c>
      <c r="O43" s="13"/>
      <c r="P43" s="9">
        <v>0.02</v>
      </c>
      <c r="Q43" s="13"/>
      <c r="R43" s="10">
        <f t="shared" si="9"/>
        <v>0</v>
      </c>
      <c r="S43" s="10">
        <f t="shared" si="4"/>
        <v>0</v>
      </c>
      <c r="T43" s="14">
        <f t="shared" si="10"/>
        <v>0</v>
      </c>
      <c r="U43" s="15">
        <f t="shared" si="6"/>
        <v>0</v>
      </c>
      <c r="V43" s="83"/>
      <c r="W43" s="88" t="s">
        <v>26</v>
      </c>
    </row>
    <row r="44" spans="1:23" ht="16" customHeight="1" x14ac:dyDescent="0.25">
      <c r="A44" s="13"/>
      <c r="B44" s="7"/>
      <c r="C44" s="13"/>
      <c r="D44" s="13"/>
      <c r="E44" s="13"/>
      <c r="F44" s="7"/>
      <c r="G44" s="13"/>
      <c r="H44" s="13"/>
      <c r="I44" s="13"/>
      <c r="J44" s="10">
        <f t="shared" ca="1" si="0"/>
        <v>0</v>
      </c>
      <c r="K44" s="11" cm="1">
        <f t="array" ref="K44">IF(ISBLANK(A44),0,_FV(A44,"Price"))</f>
        <v>0</v>
      </c>
      <c r="L44" s="10">
        <f t="shared" si="7"/>
        <v>0</v>
      </c>
      <c r="M44" s="12">
        <f t="shared" si="1"/>
        <v>0</v>
      </c>
      <c r="N44" s="12">
        <f t="shared" si="8"/>
        <v>0</v>
      </c>
      <c r="O44" s="13"/>
      <c r="P44" s="9">
        <v>0.02</v>
      </c>
      <c r="Q44" s="13"/>
      <c r="R44" s="10">
        <f t="shared" si="9"/>
        <v>0</v>
      </c>
      <c r="S44" s="10">
        <f t="shared" si="4"/>
        <v>0</v>
      </c>
      <c r="T44" s="14">
        <f t="shared" si="10"/>
        <v>0</v>
      </c>
      <c r="U44" s="15">
        <f t="shared" si="6"/>
        <v>0</v>
      </c>
      <c r="V44" s="83"/>
      <c r="W44" s="88" t="s">
        <v>26</v>
      </c>
    </row>
    <row r="45" spans="1:23" ht="16" customHeight="1" x14ac:dyDescent="0.25">
      <c r="A45" s="13"/>
      <c r="B45" s="7"/>
      <c r="C45" s="13"/>
      <c r="D45" s="13"/>
      <c r="E45" s="13"/>
      <c r="F45" s="7"/>
      <c r="G45" s="13"/>
      <c r="H45" s="13"/>
      <c r="I45" s="13"/>
      <c r="J45" s="10">
        <f t="shared" ca="1" si="0"/>
        <v>0</v>
      </c>
      <c r="K45" s="11" cm="1">
        <f t="array" ref="K45">IF(ISBLANK(A45),0,_FV(A45,"Price"))</f>
        <v>0</v>
      </c>
      <c r="L45" s="10">
        <f t="shared" si="7"/>
        <v>0</v>
      </c>
      <c r="M45" s="12">
        <f t="shared" si="1"/>
        <v>0</v>
      </c>
      <c r="N45" s="12">
        <f t="shared" si="8"/>
        <v>0</v>
      </c>
      <c r="O45" s="13"/>
      <c r="P45" s="9">
        <v>0.02</v>
      </c>
      <c r="Q45" s="13"/>
      <c r="R45" s="10">
        <f t="shared" si="9"/>
        <v>0</v>
      </c>
      <c r="S45" s="10">
        <f t="shared" si="4"/>
        <v>0</v>
      </c>
      <c r="T45" s="14">
        <f t="shared" si="10"/>
        <v>0</v>
      </c>
      <c r="U45" s="15">
        <f t="shared" si="6"/>
        <v>0</v>
      </c>
      <c r="V45" s="83"/>
      <c r="W45" s="88" t="s">
        <v>26</v>
      </c>
    </row>
    <row r="46" spans="1:23" ht="16" customHeight="1" x14ac:dyDescent="0.25">
      <c r="A46" s="13"/>
      <c r="B46" s="7"/>
      <c r="C46" s="13"/>
      <c r="D46" s="13"/>
      <c r="E46" s="13"/>
      <c r="F46" s="7"/>
      <c r="G46" s="13"/>
      <c r="H46" s="13"/>
      <c r="I46" s="13"/>
      <c r="J46" s="10">
        <f t="shared" ca="1" si="0"/>
        <v>0</v>
      </c>
      <c r="K46" s="11" cm="1">
        <f t="array" ref="K46">IF(ISBLANK(A46),0,_FV(A46,"Price"))</f>
        <v>0</v>
      </c>
      <c r="L46" s="10">
        <f t="shared" si="7"/>
        <v>0</v>
      </c>
      <c r="M46" s="12">
        <f t="shared" si="1"/>
        <v>0</v>
      </c>
      <c r="N46" s="12">
        <f t="shared" si="8"/>
        <v>0</v>
      </c>
      <c r="O46" s="13"/>
      <c r="P46" s="9">
        <v>0.02</v>
      </c>
      <c r="Q46" s="13"/>
      <c r="R46" s="10">
        <f t="shared" si="9"/>
        <v>0</v>
      </c>
      <c r="S46" s="10">
        <f t="shared" si="4"/>
        <v>0</v>
      </c>
      <c r="T46" s="14">
        <f t="shared" si="10"/>
        <v>0</v>
      </c>
      <c r="U46" s="15">
        <f t="shared" si="6"/>
        <v>0</v>
      </c>
      <c r="V46" s="83"/>
      <c r="W46" s="88" t="s">
        <v>26</v>
      </c>
    </row>
    <row r="47" spans="1:23" ht="16" customHeight="1" x14ac:dyDescent="0.25">
      <c r="A47" s="13"/>
      <c r="B47" s="7"/>
      <c r="C47" s="13"/>
      <c r="D47" s="13"/>
      <c r="E47" s="13"/>
      <c r="F47" s="7"/>
      <c r="G47" s="13"/>
      <c r="H47" s="13"/>
      <c r="I47" s="13"/>
      <c r="J47" s="10">
        <f t="shared" ca="1" si="0"/>
        <v>0</v>
      </c>
      <c r="K47" s="11" cm="1">
        <f t="array" ref="K47">IF(ISBLANK(A47),0,_FV(A47,"Price"))</f>
        <v>0</v>
      </c>
      <c r="L47" s="10">
        <f t="shared" si="7"/>
        <v>0</v>
      </c>
      <c r="M47" s="12">
        <f t="shared" si="1"/>
        <v>0</v>
      </c>
      <c r="N47" s="12">
        <f t="shared" si="8"/>
        <v>0</v>
      </c>
      <c r="O47" s="13"/>
      <c r="P47" s="9">
        <v>0.02</v>
      </c>
      <c r="Q47" s="13"/>
      <c r="R47" s="10">
        <f t="shared" si="9"/>
        <v>0</v>
      </c>
      <c r="S47" s="10">
        <f t="shared" si="4"/>
        <v>0</v>
      </c>
      <c r="T47" s="14">
        <f t="shared" si="10"/>
        <v>0</v>
      </c>
      <c r="U47" s="15">
        <f t="shared" si="6"/>
        <v>0</v>
      </c>
      <c r="V47" s="83"/>
      <c r="W47" s="88" t="s">
        <v>26</v>
      </c>
    </row>
    <row r="48" spans="1:23" ht="16" customHeight="1" x14ac:dyDescent="0.25">
      <c r="A48" s="13"/>
      <c r="B48" s="7"/>
      <c r="C48" s="13"/>
      <c r="D48" s="13"/>
      <c r="E48" s="13"/>
      <c r="F48" s="7"/>
      <c r="G48" s="13"/>
      <c r="H48" s="13"/>
      <c r="I48" s="13"/>
      <c r="J48" s="10">
        <f t="shared" ca="1" si="0"/>
        <v>0</v>
      </c>
      <c r="K48" s="11" cm="1">
        <f t="array" ref="K48">IF(ISBLANK(A48),0,_FV(A48,"Price"))</f>
        <v>0</v>
      </c>
      <c r="L48" s="10">
        <f t="shared" si="7"/>
        <v>0</v>
      </c>
      <c r="M48" s="12">
        <f t="shared" si="1"/>
        <v>0</v>
      </c>
      <c r="N48" s="12">
        <f t="shared" si="8"/>
        <v>0</v>
      </c>
      <c r="O48" s="13"/>
      <c r="P48" s="9">
        <v>0.02</v>
      </c>
      <c r="Q48" s="13"/>
      <c r="R48" s="10">
        <f t="shared" si="9"/>
        <v>0</v>
      </c>
      <c r="S48" s="10">
        <f t="shared" si="4"/>
        <v>0</v>
      </c>
      <c r="T48" s="14">
        <f t="shared" si="10"/>
        <v>0</v>
      </c>
      <c r="U48" s="15">
        <f t="shared" si="6"/>
        <v>0</v>
      </c>
      <c r="V48" s="83"/>
      <c r="W48" s="88" t="s">
        <v>26</v>
      </c>
    </row>
    <row r="49" spans="1:23" ht="16" customHeight="1" x14ac:dyDescent="0.25">
      <c r="A49" s="13"/>
      <c r="B49" s="7"/>
      <c r="C49" s="13"/>
      <c r="D49" s="13"/>
      <c r="E49" s="13"/>
      <c r="F49" s="7"/>
      <c r="G49" s="13"/>
      <c r="H49" s="13"/>
      <c r="I49" s="13"/>
      <c r="J49" s="10">
        <f t="shared" ca="1" si="0"/>
        <v>0</v>
      </c>
      <c r="K49" s="11" cm="1">
        <f t="array" ref="K49">IF(ISBLANK(A49),0,_FV(A49,"Price"))</f>
        <v>0</v>
      </c>
      <c r="L49" s="10">
        <f t="shared" si="7"/>
        <v>0</v>
      </c>
      <c r="M49" s="12">
        <f t="shared" si="1"/>
        <v>0</v>
      </c>
      <c r="N49" s="12">
        <f t="shared" si="8"/>
        <v>0</v>
      </c>
      <c r="O49" s="13"/>
      <c r="P49" s="9">
        <v>0.02</v>
      </c>
      <c r="Q49" s="13"/>
      <c r="R49" s="10">
        <f t="shared" si="9"/>
        <v>0</v>
      </c>
      <c r="S49" s="10">
        <f t="shared" si="4"/>
        <v>0</v>
      </c>
      <c r="T49" s="14">
        <f t="shared" si="10"/>
        <v>0</v>
      </c>
      <c r="U49" s="15">
        <f t="shared" si="6"/>
        <v>0</v>
      </c>
      <c r="V49" s="83"/>
      <c r="W49" s="88" t="s">
        <v>26</v>
      </c>
    </row>
    <row r="50" spans="1:23" ht="16" customHeight="1" x14ac:dyDescent="0.25">
      <c r="A50" s="13"/>
      <c r="B50" s="7"/>
      <c r="C50" s="13"/>
      <c r="D50" s="13"/>
      <c r="E50" s="13"/>
      <c r="F50" s="7"/>
      <c r="G50" s="13"/>
      <c r="H50" s="13"/>
      <c r="I50" s="13"/>
      <c r="J50" s="10">
        <f t="shared" ca="1" si="0"/>
        <v>0</v>
      </c>
      <c r="K50" s="11" cm="1">
        <f t="array" ref="K50">IF(ISBLANK(A50),0,_FV(A50,"Price"))</f>
        <v>0</v>
      </c>
      <c r="L50" s="10">
        <f t="shared" si="7"/>
        <v>0</v>
      </c>
      <c r="M50" s="12">
        <f t="shared" si="1"/>
        <v>0</v>
      </c>
      <c r="N50" s="12">
        <f t="shared" si="8"/>
        <v>0</v>
      </c>
      <c r="O50" s="13"/>
      <c r="P50" s="9">
        <v>0.02</v>
      </c>
      <c r="Q50" s="13"/>
      <c r="R50" s="10">
        <f t="shared" si="9"/>
        <v>0</v>
      </c>
      <c r="S50" s="10">
        <f t="shared" si="4"/>
        <v>0</v>
      </c>
      <c r="T50" s="14">
        <f t="shared" si="10"/>
        <v>0</v>
      </c>
      <c r="U50" s="15">
        <f t="shared" si="6"/>
        <v>0</v>
      </c>
      <c r="V50" s="83"/>
      <c r="W50" s="88" t="s">
        <v>26</v>
      </c>
    </row>
    <row r="51" spans="1:23" ht="16" customHeight="1" x14ac:dyDescent="0.25">
      <c r="A51" s="13"/>
      <c r="B51" s="7"/>
      <c r="C51" s="13"/>
      <c r="D51" s="13"/>
      <c r="E51" s="13"/>
      <c r="F51" s="7"/>
      <c r="G51" s="13"/>
      <c r="H51" s="13"/>
      <c r="I51" s="13"/>
      <c r="J51" s="10">
        <f t="shared" ca="1" si="0"/>
        <v>0</v>
      </c>
      <c r="K51" s="11" cm="1">
        <f t="array" ref="K51">IF(ISBLANK(A51),0,_FV(A51,"Price"))</f>
        <v>0</v>
      </c>
      <c r="L51" s="10">
        <f t="shared" si="7"/>
        <v>0</v>
      </c>
      <c r="M51" s="12">
        <f t="shared" si="1"/>
        <v>0</v>
      </c>
      <c r="N51" s="12">
        <f t="shared" si="8"/>
        <v>0</v>
      </c>
      <c r="O51" s="13"/>
      <c r="P51" s="9">
        <v>0.02</v>
      </c>
      <c r="Q51" s="13"/>
      <c r="R51" s="10">
        <f t="shared" si="9"/>
        <v>0</v>
      </c>
      <c r="S51" s="10">
        <f t="shared" si="4"/>
        <v>0</v>
      </c>
      <c r="T51" s="14">
        <f t="shared" si="10"/>
        <v>0</v>
      </c>
      <c r="U51" s="15">
        <f t="shared" si="6"/>
        <v>0</v>
      </c>
      <c r="V51" s="83"/>
      <c r="W51" s="88" t="s">
        <v>26</v>
      </c>
    </row>
    <row r="52" spans="1:23" ht="16" customHeight="1" x14ac:dyDescent="0.25">
      <c r="A52" s="13"/>
      <c r="B52" s="7"/>
      <c r="C52" s="13"/>
      <c r="D52" s="13"/>
      <c r="E52" s="13"/>
      <c r="F52" s="7"/>
      <c r="G52" s="13"/>
      <c r="H52" s="13"/>
      <c r="I52" s="13"/>
      <c r="J52" s="10">
        <f t="shared" ca="1" si="0"/>
        <v>0</v>
      </c>
      <c r="K52" s="11" cm="1">
        <f t="array" ref="K52">IF(ISBLANK(A52),0,_FV(A52,"Price"))</f>
        <v>0</v>
      </c>
      <c r="L52" s="10">
        <f t="shared" si="7"/>
        <v>0</v>
      </c>
      <c r="M52" s="12">
        <f t="shared" si="1"/>
        <v>0</v>
      </c>
      <c r="N52" s="12">
        <f t="shared" si="8"/>
        <v>0</v>
      </c>
      <c r="O52" s="13"/>
      <c r="P52" s="9">
        <v>0.02</v>
      </c>
      <c r="Q52" s="13"/>
      <c r="R52" s="10">
        <f t="shared" si="9"/>
        <v>0</v>
      </c>
      <c r="S52" s="10">
        <f t="shared" si="4"/>
        <v>0</v>
      </c>
      <c r="T52" s="14">
        <f t="shared" si="10"/>
        <v>0</v>
      </c>
      <c r="U52" s="15">
        <f t="shared" si="6"/>
        <v>0</v>
      </c>
      <c r="V52" s="83"/>
      <c r="W52" s="88" t="s">
        <v>26</v>
      </c>
    </row>
    <row r="53" spans="1:23" ht="16" customHeight="1" x14ac:dyDescent="0.25">
      <c r="A53" s="13"/>
      <c r="B53" s="7"/>
      <c r="C53" s="13"/>
      <c r="D53" s="13"/>
      <c r="E53" s="13"/>
      <c r="F53" s="7"/>
      <c r="G53" s="13"/>
      <c r="H53" s="13"/>
      <c r="I53" s="13"/>
      <c r="J53" s="10">
        <f t="shared" ca="1" si="0"/>
        <v>0</v>
      </c>
      <c r="K53" s="11" cm="1">
        <f t="array" ref="K53">IF(ISBLANK(A53),0,_FV(A53,"Price"))</f>
        <v>0</v>
      </c>
      <c r="L53" s="10">
        <f t="shared" si="7"/>
        <v>0</v>
      </c>
      <c r="M53" s="12">
        <f t="shared" si="1"/>
        <v>0</v>
      </c>
      <c r="N53" s="12">
        <f t="shared" si="8"/>
        <v>0</v>
      </c>
      <c r="O53" s="13"/>
      <c r="P53" s="9">
        <v>0.02</v>
      </c>
      <c r="Q53" s="13"/>
      <c r="R53" s="10">
        <f t="shared" si="9"/>
        <v>0</v>
      </c>
      <c r="S53" s="10">
        <f t="shared" si="4"/>
        <v>0</v>
      </c>
      <c r="T53" s="14">
        <f t="shared" si="10"/>
        <v>0</v>
      </c>
      <c r="U53" s="15">
        <f t="shared" si="6"/>
        <v>0</v>
      </c>
      <c r="V53" s="83"/>
      <c r="W53" s="88" t="s">
        <v>26</v>
      </c>
    </row>
    <row r="54" spans="1:23" ht="16" customHeight="1" x14ac:dyDescent="0.25">
      <c r="A54" s="13"/>
      <c r="B54" s="7"/>
      <c r="C54" s="13"/>
      <c r="D54" s="13"/>
      <c r="E54" s="13"/>
      <c r="F54" s="7"/>
      <c r="G54" s="13"/>
      <c r="H54" s="13"/>
      <c r="I54" s="13"/>
      <c r="J54" s="10">
        <f t="shared" ca="1" si="0"/>
        <v>0</v>
      </c>
      <c r="K54" s="11" cm="1">
        <f t="array" ref="K54">IF(ISBLANK(A54),0,_FV(A54,"Price"))</f>
        <v>0</v>
      </c>
      <c r="L54" s="10">
        <f t="shared" si="7"/>
        <v>0</v>
      </c>
      <c r="M54" s="12">
        <f t="shared" si="1"/>
        <v>0</v>
      </c>
      <c r="N54" s="12">
        <f t="shared" si="8"/>
        <v>0</v>
      </c>
      <c r="O54" s="13"/>
      <c r="P54" s="9">
        <v>0.02</v>
      </c>
      <c r="Q54" s="13"/>
      <c r="R54" s="10">
        <f t="shared" si="9"/>
        <v>0</v>
      </c>
      <c r="S54" s="10">
        <f t="shared" si="4"/>
        <v>0</v>
      </c>
      <c r="T54" s="14">
        <f t="shared" si="10"/>
        <v>0</v>
      </c>
      <c r="U54" s="15">
        <f t="shared" si="6"/>
        <v>0</v>
      </c>
      <c r="V54" s="83"/>
      <c r="W54" s="88" t="s">
        <v>26</v>
      </c>
    </row>
    <row r="55" spans="1:23" ht="16" customHeight="1" x14ac:dyDescent="0.25">
      <c r="A55" s="13"/>
      <c r="B55" s="7"/>
      <c r="C55" s="13"/>
      <c r="D55" s="13"/>
      <c r="E55" s="13"/>
      <c r="F55" s="7"/>
      <c r="G55" s="13"/>
      <c r="H55" s="13"/>
      <c r="I55" s="13"/>
      <c r="J55" s="10">
        <f t="shared" ca="1" si="0"/>
        <v>0</v>
      </c>
      <c r="K55" s="11" cm="1">
        <f t="array" ref="K55">IF(ISBLANK(A55),0,_FV(A55,"Price"))</f>
        <v>0</v>
      </c>
      <c r="L55" s="10">
        <f t="shared" si="7"/>
        <v>0</v>
      </c>
      <c r="M55" s="12">
        <f t="shared" si="1"/>
        <v>0</v>
      </c>
      <c r="N55" s="12">
        <f t="shared" si="8"/>
        <v>0</v>
      </c>
      <c r="O55" s="13"/>
      <c r="P55" s="9">
        <v>0.02</v>
      </c>
      <c r="Q55" s="13"/>
      <c r="R55" s="10">
        <f t="shared" si="9"/>
        <v>0</v>
      </c>
      <c r="S55" s="10">
        <f t="shared" si="4"/>
        <v>0</v>
      </c>
      <c r="T55" s="14">
        <f t="shared" si="10"/>
        <v>0</v>
      </c>
      <c r="U55" s="15">
        <f t="shared" si="6"/>
        <v>0</v>
      </c>
      <c r="V55" s="83"/>
      <c r="W55" s="88" t="s">
        <v>26</v>
      </c>
    </row>
    <row r="56" spans="1:23" ht="16" customHeight="1" x14ac:dyDescent="0.25">
      <c r="A56" s="13"/>
      <c r="B56" s="7"/>
      <c r="C56" s="13"/>
      <c r="D56" s="13"/>
      <c r="E56" s="13"/>
      <c r="F56" s="7"/>
      <c r="G56" s="13"/>
      <c r="H56" s="13"/>
      <c r="I56" s="13"/>
      <c r="J56" s="10">
        <f t="shared" ca="1" si="0"/>
        <v>0</v>
      </c>
      <c r="K56" s="11" cm="1">
        <f t="array" ref="K56">IF(ISBLANK(A56),0,_FV(A56,"Price"))</f>
        <v>0</v>
      </c>
      <c r="L56" s="10">
        <f t="shared" si="7"/>
        <v>0</v>
      </c>
      <c r="M56" s="12">
        <f t="shared" si="1"/>
        <v>0</v>
      </c>
      <c r="N56" s="12">
        <f t="shared" si="8"/>
        <v>0</v>
      </c>
      <c r="O56" s="13"/>
      <c r="P56" s="9">
        <v>0.02</v>
      </c>
      <c r="Q56" s="13"/>
      <c r="R56" s="10">
        <f t="shared" si="9"/>
        <v>0</v>
      </c>
      <c r="S56" s="10">
        <f t="shared" si="4"/>
        <v>0</v>
      </c>
      <c r="T56" s="14">
        <f t="shared" si="10"/>
        <v>0</v>
      </c>
      <c r="U56" s="15">
        <f t="shared" si="6"/>
        <v>0</v>
      </c>
      <c r="V56" s="83"/>
      <c r="W56" s="88" t="s">
        <v>26</v>
      </c>
    </row>
    <row r="57" spans="1:23" ht="16" customHeight="1" x14ac:dyDescent="0.25">
      <c r="A57" s="13"/>
      <c r="B57" s="7"/>
      <c r="C57" s="13"/>
      <c r="D57" s="13"/>
      <c r="E57" s="13"/>
      <c r="F57" s="7"/>
      <c r="G57" s="13"/>
      <c r="H57" s="13"/>
      <c r="I57" s="13"/>
      <c r="J57" s="10">
        <f t="shared" ca="1" si="0"/>
        <v>0</v>
      </c>
      <c r="K57" s="11" cm="1">
        <f t="array" ref="K57">IF(ISBLANK(A57),0,_FV(A57,"Price"))</f>
        <v>0</v>
      </c>
      <c r="L57" s="10">
        <f t="shared" si="7"/>
        <v>0</v>
      </c>
      <c r="M57" s="12">
        <f t="shared" si="1"/>
        <v>0</v>
      </c>
      <c r="N57" s="12">
        <f t="shared" si="8"/>
        <v>0</v>
      </c>
      <c r="O57" s="13"/>
      <c r="P57" s="9">
        <v>0.02</v>
      </c>
      <c r="Q57" s="13"/>
      <c r="R57" s="10">
        <f t="shared" si="9"/>
        <v>0</v>
      </c>
      <c r="S57" s="10">
        <f t="shared" si="4"/>
        <v>0</v>
      </c>
      <c r="T57" s="14">
        <f t="shared" si="10"/>
        <v>0</v>
      </c>
      <c r="U57" s="15">
        <f t="shared" si="6"/>
        <v>0</v>
      </c>
      <c r="V57" s="83"/>
      <c r="W57" s="88" t="s">
        <v>26</v>
      </c>
    </row>
    <row r="58" spans="1:23" ht="16" customHeight="1" x14ac:dyDescent="0.25">
      <c r="A58" s="13"/>
      <c r="B58" s="7"/>
      <c r="C58" s="13"/>
      <c r="D58" s="13"/>
      <c r="E58" s="13"/>
      <c r="F58" s="7"/>
      <c r="G58" s="13"/>
      <c r="H58" s="13"/>
      <c r="I58" s="13"/>
      <c r="J58" s="10">
        <f t="shared" ca="1" si="0"/>
        <v>0</v>
      </c>
      <c r="K58" s="11" cm="1">
        <f t="array" ref="K58">IF(ISBLANK(A58),0,_FV(A58,"Price"))</f>
        <v>0</v>
      </c>
      <c r="L58" s="10">
        <f t="shared" si="7"/>
        <v>0</v>
      </c>
      <c r="M58" s="12">
        <f t="shared" si="1"/>
        <v>0</v>
      </c>
      <c r="N58" s="12">
        <f t="shared" si="8"/>
        <v>0</v>
      </c>
      <c r="O58" s="13"/>
      <c r="P58" s="9">
        <v>0.02</v>
      </c>
      <c r="Q58" s="13"/>
      <c r="R58" s="10">
        <f t="shared" si="9"/>
        <v>0</v>
      </c>
      <c r="S58" s="10">
        <f t="shared" si="4"/>
        <v>0</v>
      </c>
      <c r="T58" s="14">
        <f t="shared" si="10"/>
        <v>0</v>
      </c>
      <c r="U58" s="15">
        <f t="shared" si="6"/>
        <v>0</v>
      </c>
      <c r="V58" s="83"/>
      <c r="W58" s="88" t="s">
        <v>26</v>
      </c>
    </row>
    <row r="59" spans="1:23" ht="16" customHeight="1" x14ac:dyDescent="0.25">
      <c r="A59" s="13"/>
      <c r="B59" s="7"/>
      <c r="C59" s="13"/>
      <c r="D59" s="13"/>
      <c r="E59" s="13"/>
      <c r="F59" s="7"/>
      <c r="G59" s="13"/>
      <c r="H59" s="13"/>
      <c r="I59" s="13"/>
      <c r="J59" s="10">
        <f t="shared" ca="1" si="0"/>
        <v>0</v>
      </c>
      <c r="K59" s="11" cm="1">
        <f t="array" ref="K59">IF(ISBLANK(A59),0,_FV(A59,"Price"))</f>
        <v>0</v>
      </c>
      <c r="L59" s="10">
        <f t="shared" si="7"/>
        <v>0</v>
      </c>
      <c r="M59" s="12">
        <f t="shared" si="1"/>
        <v>0</v>
      </c>
      <c r="N59" s="12">
        <f t="shared" si="8"/>
        <v>0</v>
      </c>
      <c r="O59" s="13"/>
      <c r="P59" s="9">
        <v>0.02</v>
      </c>
      <c r="Q59" s="13"/>
      <c r="R59" s="10">
        <f t="shared" si="9"/>
        <v>0</v>
      </c>
      <c r="S59" s="10">
        <f t="shared" si="4"/>
        <v>0</v>
      </c>
      <c r="T59" s="14">
        <f t="shared" si="10"/>
        <v>0</v>
      </c>
      <c r="U59" s="15">
        <f t="shared" si="6"/>
        <v>0</v>
      </c>
      <c r="V59" s="83"/>
      <c r="W59" s="88" t="s">
        <v>26</v>
      </c>
    </row>
    <row r="60" spans="1:23" ht="16" customHeight="1" x14ac:dyDescent="0.25">
      <c r="A60" s="13"/>
      <c r="B60" s="7"/>
      <c r="C60" s="13"/>
      <c r="D60" s="13"/>
      <c r="E60" s="13"/>
      <c r="F60" s="7"/>
      <c r="G60" s="13"/>
      <c r="H60" s="13"/>
      <c r="I60" s="13"/>
      <c r="J60" s="10">
        <f t="shared" ca="1" si="0"/>
        <v>0</v>
      </c>
      <c r="K60" s="11" cm="1">
        <f t="array" ref="K60">IF(ISBLANK(A60),0,_FV(A60,"Price"))</f>
        <v>0</v>
      </c>
      <c r="L60" s="10">
        <f t="shared" si="7"/>
        <v>0</v>
      </c>
      <c r="M60" s="12">
        <f t="shared" si="1"/>
        <v>0</v>
      </c>
      <c r="N60" s="12">
        <f t="shared" si="8"/>
        <v>0</v>
      </c>
      <c r="O60" s="13"/>
      <c r="P60" s="9">
        <v>0.02</v>
      </c>
      <c r="Q60" s="13"/>
      <c r="R60" s="10">
        <f t="shared" si="9"/>
        <v>0</v>
      </c>
      <c r="S60" s="10">
        <f t="shared" si="4"/>
        <v>0</v>
      </c>
      <c r="T60" s="14">
        <f t="shared" si="10"/>
        <v>0</v>
      </c>
      <c r="U60" s="15">
        <f t="shared" si="6"/>
        <v>0</v>
      </c>
      <c r="V60" s="83"/>
      <c r="W60" s="88" t="s">
        <v>26</v>
      </c>
    </row>
    <row r="61" spans="1:23" ht="16" customHeight="1" x14ac:dyDescent="0.25">
      <c r="A61" s="13"/>
      <c r="B61" s="7"/>
      <c r="C61" s="13"/>
      <c r="D61" s="13"/>
      <c r="E61" s="13"/>
      <c r="F61" s="7"/>
      <c r="G61" s="13"/>
      <c r="H61" s="13"/>
      <c r="I61" s="13"/>
      <c r="J61" s="10">
        <f t="shared" ca="1" si="0"/>
        <v>0</v>
      </c>
      <c r="K61" s="11" cm="1">
        <f t="array" ref="K61">IF(ISBLANK(A61),0,_FV(A61,"Price"))</f>
        <v>0</v>
      </c>
      <c r="L61" s="10">
        <f t="shared" si="7"/>
        <v>0</v>
      </c>
      <c r="M61" s="12">
        <f t="shared" si="1"/>
        <v>0</v>
      </c>
      <c r="N61" s="12">
        <f t="shared" si="8"/>
        <v>0</v>
      </c>
      <c r="O61" s="13"/>
      <c r="P61" s="9">
        <v>0.02</v>
      </c>
      <c r="Q61" s="13"/>
      <c r="R61" s="10">
        <f t="shared" si="9"/>
        <v>0</v>
      </c>
      <c r="S61" s="10">
        <f t="shared" si="4"/>
        <v>0</v>
      </c>
      <c r="T61" s="14">
        <f t="shared" si="10"/>
        <v>0</v>
      </c>
      <c r="U61" s="15">
        <f t="shared" si="6"/>
        <v>0</v>
      </c>
      <c r="V61" s="83"/>
      <c r="W61" s="88" t="s">
        <v>26</v>
      </c>
    </row>
    <row r="62" spans="1:23" ht="16" customHeight="1" x14ac:dyDescent="0.25">
      <c r="A62" s="13"/>
      <c r="B62" s="7"/>
      <c r="C62" s="13"/>
      <c r="D62" s="13"/>
      <c r="E62" s="13"/>
      <c r="F62" s="7"/>
      <c r="G62" s="13"/>
      <c r="H62" s="13"/>
      <c r="I62" s="13"/>
      <c r="J62" s="10">
        <f t="shared" ca="1" si="0"/>
        <v>0</v>
      </c>
      <c r="K62" s="11" cm="1">
        <f t="array" ref="K62">IF(ISBLANK(A62),0,_FV(A62,"Price"))</f>
        <v>0</v>
      </c>
      <c r="L62" s="10">
        <f t="shared" si="7"/>
        <v>0</v>
      </c>
      <c r="M62" s="12">
        <f t="shared" si="1"/>
        <v>0</v>
      </c>
      <c r="N62" s="12">
        <f t="shared" si="8"/>
        <v>0</v>
      </c>
      <c r="O62" s="13"/>
      <c r="P62" s="9">
        <v>0.02</v>
      </c>
      <c r="Q62" s="13"/>
      <c r="R62" s="10">
        <f t="shared" si="9"/>
        <v>0</v>
      </c>
      <c r="S62" s="10">
        <f t="shared" si="4"/>
        <v>0</v>
      </c>
      <c r="T62" s="14">
        <f t="shared" si="10"/>
        <v>0</v>
      </c>
      <c r="U62" s="15">
        <f t="shared" si="6"/>
        <v>0</v>
      </c>
      <c r="V62" s="83"/>
      <c r="W62" s="88" t="s">
        <v>26</v>
      </c>
    </row>
    <row r="63" spans="1:23" ht="16" customHeight="1" x14ac:dyDescent="0.25">
      <c r="A63" s="13"/>
      <c r="B63" s="7"/>
      <c r="C63" s="13"/>
      <c r="D63" s="13"/>
      <c r="E63" s="13"/>
      <c r="F63" s="7"/>
      <c r="G63" s="13"/>
      <c r="H63" s="13"/>
      <c r="I63" s="13"/>
      <c r="J63" s="10">
        <f t="shared" ca="1" si="0"/>
        <v>0</v>
      </c>
      <c r="K63" s="11" cm="1">
        <f t="array" ref="K63">IF(ISBLANK(A63),0,_FV(A63,"Price"))</f>
        <v>0</v>
      </c>
      <c r="L63" s="10">
        <f t="shared" si="7"/>
        <v>0</v>
      </c>
      <c r="M63" s="12">
        <f t="shared" si="1"/>
        <v>0</v>
      </c>
      <c r="N63" s="12">
        <f t="shared" si="8"/>
        <v>0</v>
      </c>
      <c r="O63" s="13"/>
      <c r="P63" s="9">
        <v>0.02</v>
      </c>
      <c r="Q63" s="13"/>
      <c r="R63" s="10">
        <f t="shared" si="9"/>
        <v>0</v>
      </c>
      <c r="S63" s="10">
        <f t="shared" si="4"/>
        <v>0</v>
      </c>
      <c r="T63" s="14">
        <f t="shared" si="10"/>
        <v>0</v>
      </c>
      <c r="U63" s="15">
        <f t="shared" si="6"/>
        <v>0</v>
      </c>
      <c r="V63" s="83"/>
      <c r="W63" s="88" t="s">
        <v>26</v>
      </c>
    </row>
    <row r="64" spans="1:23" ht="16" customHeight="1" x14ac:dyDescent="0.25">
      <c r="A64" s="13"/>
      <c r="B64" s="7"/>
      <c r="C64" s="13"/>
      <c r="D64" s="13"/>
      <c r="E64" s="13"/>
      <c r="F64" s="7"/>
      <c r="G64" s="13"/>
      <c r="H64" s="13"/>
      <c r="I64" s="13"/>
      <c r="J64" s="10">
        <f t="shared" ca="1" si="0"/>
        <v>0</v>
      </c>
      <c r="K64" s="11" cm="1">
        <f t="array" ref="K64">IF(ISBLANK(A64),0,_FV(A64,"Price"))</f>
        <v>0</v>
      </c>
      <c r="L64" s="10">
        <f t="shared" si="7"/>
        <v>0</v>
      </c>
      <c r="M64" s="12">
        <f t="shared" si="1"/>
        <v>0</v>
      </c>
      <c r="N64" s="12">
        <f t="shared" si="8"/>
        <v>0</v>
      </c>
      <c r="O64" s="13"/>
      <c r="P64" s="9">
        <v>0.02</v>
      </c>
      <c r="Q64" s="13"/>
      <c r="R64" s="10">
        <f t="shared" si="9"/>
        <v>0</v>
      </c>
      <c r="S64" s="10">
        <f t="shared" si="4"/>
        <v>0</v>
      </c>
      <c r="T64" s="14">
        <f t="shared" si="10"/>
        <v>0</v>
      </c>
      <c r="U64" s="15">
        <f t="shared" si="6"/>
        <v>0</v>
      </c>
      <c r="V64" s="83"/>
      <c r="W64" s="88" t="s">
        <v>26</v>
      </c>
    </row>
    <row r="65" spans="1:23" ht="16" customHeight="1" x14ac:dyDescent="0.25">
      <c r="A65" s="13"/>
      <c r="B65" s="7"/>
      <c r="C65" s="13"/>
      <c r="D65" s="13"/>
      <c r="E65" s="13"/>
      <c r="F65" s="7"/>
      <c r="G65" s="13"/>
      <c r="H65" s="13"/>
      <c r="I65" s="13"/>
      <c r="J65" s="10">
        <f t="shared" ca="1" si="0"/>
        <v>0</v>
      </c>
      <c r="K65" s="11" cm="1">
        <f t="array" ref="K65">IF(ISBLANK(A65),0,_FV(A65,"Price"))</f>
        <v>0</v>
      </c>
      <c r="L65" s="10">
        <f t="shared" si="7"/>
        <v>0</v>
      </c>
      <c r="M65" s="12">
        <f t="shared" si="1"/>
        <v>0</v>
      </c>
      <c r="N65" s="12">
        <f t="shared" si="8"/>
        <v>0</v>
      </c>
      <c r="O65" s="13"/>
      <c r="P65" s="9">
        <v>0.02</v>
      </c>
      <c r="Q65" s="13"/>
      <c r="R65" s="10">
        <f t="shared" si="9"/>
        <v>0</v>
      </c>
      <c r="S65" s="10">
        <f t="shared" si="4"/>
        <v>0</v>
      </c>
      <c r="T65" s="14">
        <f t="shared" si="10"/>
        <v>0</v>
      </c>
      <c r="U65" s="15">
        <f t="shared" si="6"/>
        <v>0</v>
      </c>
      <c r="V65" s="83"/>
      <c r="W65" s="88" t="s">
        <v>26</v>
      </c>
    </row>
    <row r="66" spans="1:23" ht="16" customHeight="1" x14ac:dyDescent="0.25">
      <c r="A66" s="13"/>
      <c r="B66" s="7"/>
      <c r="C66" s="13"/>
      <c r="D66" s="13"/>
      <c r="E66" s="13"/>
      <c r="F66" s="7"/>
      <c r="G66" s="13"/>
      <c r="H66" s="13"/>
      <c r="I66" s="13"/>
      <c r="J66" s="10">
        <f t="shared" ref="J66:J129" ca="1" si="11">IF(ISBLANK(A66),,(B66-TODAY()))</f>
        <v>0</v>
      </c>
      <c r="K66" s="11" cm="1">
        <f t="array" ref="K66">IF(ISBLANK(A66),0,_FV(A66,"Price"))</f>
        <v>0</v>
      </c>
      <c r="L66" s="10">
        <f t="shared" si="7"/>
        <v>0</v>
      </c>
      <c r="M66" s="12">
        <f t="shared" ref="M66:M129" si="12">IF(ISBLANK(A66),,IF(AND(D66="Put",E66="sell"),C66*100*H66,"---------"))</f>
        <v>0</v>
      </c>
      <c r="N66" s="12">
        <f t="shared" ref="N66:N90" si="13">IF(ISBLANK(A66),,IF(AND(D66="Put",E66="sell"),((0.25*I66)+G66+(C66-I66))*100*H66,"---------"))</f>
        <v>0</v>
      </c>
      <c r="O66" s="13"/>
      <c r="P66" s="9">
        <v>0.02</v>
      </c>
      <c r="Q66" s="13"/>
      <c r="R66" s="10">
        <f t="shared" ref="R66:R97" si="14">IF(ISBLANK(A66),,IF(E66="sell",100*H66*(G66-Q66)-P66,100*H66*(Q66-G66)-P66))</f>
        <v>0</v>
      </c>
      <c r="S66" s="10">
        <f t="shared" ref="S66:S129" si="15">IF(ISBLANK(A66),,DATEDIF(F66,B66,"D"))</f>
        <v>0</v>
      </c>
      <c r="T66" s="14">
        <f t="shared" ref="T66:T97" si="16">IF(ISBLANK(A66),,IF(AND(D66="put",E66="sell"),(R66/M66)/S66*365,IF(AND(D66="call",E66="sell"),(R66/(100*H66*C66))/S66*365,(R66/(G66*H66*100)/S66*365))))</f>
        <v>0</v>
      </c>
      <c r="U66" s="15">
        <f t="shared" ref="U66:U129" si="17">IF(ISBLANK(A66),,IF(AND(D66="put",E66="sell"),(R66/N66)/S66*365,"-----------"))</f>
        <v>0</v>
      </c>
      <c r="V66" s="83"/>
      <c r="W66" s="88" t="s">
        <v>26</v>
      </c>
    </row>
    <row r="67" spans="1:23" ht="16" customHeight="1" x14ac:dyDescent="0.25">
      <c r="A67" s="13"/>
      <c r="B67" s="7"/>
      <c r="C67" s="13"/>
      <c r="D67" s="13"/>
      <c r="E67" s="13"/>
      <c r="F67" s="7"/>
      <c r="G67" s="13"/>
      <c r="H67" s="13"/>
      <c r="I67" s="13"/>
      <c r="J67" s="10">
        <f t="shared" ca="1" si="11"/>
        <v>0</v>
      </c>
      <c r="K67" s="11" cm="1">
        <f t="array" ref="K67">IF(ISBLANK(A67),0,_FV(A67,"Price"))</f>
        <v>0</v>
      </c>
      <c r="L67" s="10">
        <f t="shared" ref="L67:L90" si="18">IF(ISBLANK(A67),,IF(D67="Put",C67-G67,C67+G67))</f>
        <v>0</v>
      </c>
      <c r="M67" s="12">
        <f t="shared" si="12"/>
        <v>0</v>
      </c>
      <c r="N67" s="12">
        <f t="shared" si="13"/>
        <v>0</v>
      </c>
      <c r="O67" s="13"/>
      <c r="P67" s="9">
        <v>0.02</v>
      </c>
      <c r="Q67" s="13"/>
      <c r="R67" s="10">
        <f t="shared" si="14"/>
        <v>0</v>
      </c>
      <c r="S67" s="10">
        <f t="shared" si="15"/>
        <v>0</v>
      </c>
      <c r="T67" s="14">
        <f t="shared" si="16"/>
        <v>0</v>
      </c>
      <c r="U67" s="15">
        <f t="shared" si="17"/>
        <v>0</v>
      </c>
      <c r="V67" s="83"/>
      <c r="W67" s="88" t="s">
        <v>26</v>
      </c>
    </row>
    <row r="68" spans="1:23" ht="16" customHeight="1" x14ac:dyDescent="0.25">
      <c r="A68" s="13"/>
      <c r="B68" s="7"/>
      <c r="C68" s="13"/>
      <c r="D68" s="13"/>
      <c r="E68" s="13"/>
      <c r="F68" s="7"/>
      <c r="G68" s="13"/>
      <c r="H68" s="13"/>
      <c r="I68" s="13"/>
      <c r="J68" s="10">
        <f t="shared" ca="1" si="11"/>
        <v>0</v>
      </c>
      <c r="K68" s="11" cm="1">
        <f t="array" ref="K68">IF(ISBLANK(A68),0,_FV(A68,"Price"))</f>
        <v>0</v>
      </c>
      <c r="L68" s="10">
        <f t="shared" si="18"/>
        <v>0</v>
      </c>
      <c r="M68" s="12">
        <f t="shared" si="12"/>
        <v>0</v>
      </c>
      <c r="N68" s="12">
        <f t="shared" si="13"/>
        <v>0</v>
      </c>
      <c r="O68" s="13"/>
      <c r="P68" s="9">
        <v>0.02</v>
      </c>
      <c r="Q68" s="13"/>
      <c r="R68" s="10">
        <f t="shared" si="14"/>
        <v>0</v>
      </c>
      <c r="S68" s="10">
        <f t="shared" si="15"/>
        <v>0</v>
      </c>
      <c r="T68" s="14">
        <f t="shared" si="16"/>
        <v>0</v>
      </c>
      <c r="U68" s="15">
        <f t="shared" si="17"/>
        <v>0</v>
      </c>
      <c r="V68" s="83"/>
      <c r="W68" s="88" t="s">
        <v>26</v>
      </c>
    </row>
    <row r="69" spans="1:23" ht="16" customHeight="1" x14ac:dyDescent="0.25">
      <c r="A69" s="13"/>
      <c r="B69" s="7"/>
      <c r="C69" s="13"/>
      <c r="D69" s="13"/>
      <c r="E69" s="13"/>
      <c r="F69" s="7"/>
      <c r="G69" s="13"/>
      <c r="H69" s="13"/>
      <c r="I69" s="13"/>
      <c r="J69" s="10">
        <f t="shared" ca="1" si="11"/>
        <v>0</v>
      </c>
      <c r="K69" s="11" cm="1">
        <f t="array" ref="K69">IF(ISBLANK(A69),0,_FV(A69,"Price"))</f>
        <v>0</v>
      </c>
      <c r="L69" s="10">
        <f t="shared" si="18"/>
        <v>0</v>
      </c>
      <c r="M69" s="12">
        <f t="shared" si="12"/>
        <v>0</v>
      </c>
      <c r="N69" s="12">
        <f t="shared" si="13"/>
        <v>0</v>
      </c>
      <c r="O69" s="13"/>
      <c r="P69" s="9">
        <v>0.02</v>
      </c>
      <c r="Q69" s="13"/>
      <c r="R69" s="10">
        <f t="shared" si="14"/>
        <v>0</v>
      </c>
      <c r="S69" s="10">
        <f t="shared" si="15"/>
        <v>0</v>
      </c>
      <c r="T69" s="14">
        <f t="shared" si="16"/>
        <v>0</v>
      </c>
      <c r="U69" s="15">
        <f t="shared" si="17"/>
        <v>0</v>
      </c>
      <c r="V69" s="83"/>
      <c r="W69" s="88" t="s">
        <v>26</v>
      </c>
    </row>
    <row r="70" spans="1:23" ht="16" customHeight="1" x14ac:dyDescent="0.25">
      <c r="A70" s="13"/>
      <c r="B70" s="7"/>
      <c r="C70" s="13"/>
      <c r="D70" s="13"/>
      <c r="E70" s="13"/>
      <c r="F70" s="7"/>
      <c r="G70" s="13"/>
      <c r="H70" s="13"/>
      <c r="I70" s="13"/>
      <c r="J70" s="10">
        <f t="shared" ca="1" si="11"/>
        <v>0</v>
      </c>
      <c r="K70" s="11" cm="1">
        <f t="array" ref="K70">IF(ISBLANK(A70),0,_FV(A70,"Price"))</f>
        <v>0</v>
      </c>
      <c r="L70" s="10">
        <f t="shared" si="18"/>
        <v>0</v>
      </c>
      <c r="M70" s="12">
        <f t="shared" si="12"/>
        <v>0</v>
      </c>
      <c r="N70" s="12">
        <f t="shared" si="13"/>
        <v>0</v>
      </c>
      <c r="O70" s="13"/>
      <c r="P70" s="9">
        <v>0.02</v>
      </c>
      <c r="Q70" s="13"/>
      <c r="R70" s="10">
        <f t="shared" si="14"/>
        <v>0</v>
      </c>
      <c r="S70" s="10">
        <f t="shared" si="15"/>
        <v>0</v>
      </c>
      <c r="T70" s="14">
        <f t="shared" si="16"/>
        <v>0</v>
      </c>
      <c r="U70" s="15">
        <f t="shared" si="17"/>
        <v>0</v>
      </c>
      <c r="V70" s="83"/>
      <c r="W70" s="88" t="s">
        <v>26</v>
      </c>
    </row>
    <row r="71" spans="1:23" ht="16" customHeight="1" x14ac:dyDescent="0.25">
      <c r="A71" s="13"/>
      <c r="B71" s="7"/>
      <c r="C71" s="13"/>
      <c r="D71" s="13"/>
      <c r="E71" s="13"/>
      <c r="F71" s="7"/>
      <c r="G71" s="13"/>
      <c r="H71" s="13"/>
      <c r="I71" s="13"/>
      <c r="J71" s="10">
        <f t="shared" ca="1" si="11"/>
        <v>0</v>
      </c>
      <c r="K71" s="11" cm="1">
        <f t="array" ref="K71">IF(ISBLANK(A71),0,_FV(A71,"Price"))</f>
        <v>0</v>
      </c>
      <c r="L71" s="10">
        <f t="shared" si="18"/>
        <v>0</v>
      </c>
      <c r="M71" s="12">
        <f t="shared" si="12"/>
        <v>0</v>
      </c>
      <c r="N71" s="12">
        <f t="shared" si="13"/>
        <v>0</v>
      </c>
      <c r="O71" s="13"/>
      <c r="P71" s="9">
        <v>0.02</v>
      </c>
      <c r="Q71" s="13"/>
      <c r="R71" s="10">
        <f t="shared" si="14"/>
        <v>0</v>
      </c>
      <c r="S71" s="10">
        <f t="shared" si="15"/>
        <v>0</v>
      </c>
      <c r="T71" s="14">
        <f t="shared" si="16"/>
        <v>0</v>
      </c>
      <c r="U71" s="15">
        <f t="shared" si="17"/>
        <v>0</v>
      </c>
      <c r="V71" s="83"/>
      <c r="W71" s="88" t="s">
        <v>26</v>
      </c>
    </row>
    <row r="72" spans="1:23" ht="16" customHeight="1" x14ac:dyDescent="0.25">
      <c r="A72" s="13"/>
      <c r="B72" s="7"/>
      <c r="C72" s="13"/>
      <c r="D72" s="13"/>
      <c r="E72" s="13"/>
      <c r="F72" s="7"/>
      <c r="G72" s="13"/>
      <c r="H72" s="13"/>
      <c r="I72" s="13"/>
      <c r="J72" s="10">
        <f t="shared" ca="1" si="11"/>
        <v>0</v>
      </c>
      <c r="K72" s="11" cm="1">
        <f t="array" ref="K72">IF(ISBLANK(A72),0,_FV(A72,"Price"))</f>
        <v>0</v>
      </c>
      <c r="L72" s="10">
        <f t="shared" si="18"/>
        <v>0</v>
      </c>
      <c r="M72" s="12">
        <f t="shared" si="12"/>
        <v>0</v>
      </c>
      <c r="N72" s="12">
        <f t="shared" si="13"/>
        <v>0</v>
      </c>
      <c r="O72" s="13"/>
      <c r="P72" s="9">
        <v>0.02</v>
      </c>
      <c r="Q72" s="13"/>
      <c r="R72" s="10">
        <f t="shared" si="14"/>
        <v>0</v>
      </c>
      <c r="S72" s="10">
        <f t="shared" si="15"/>
        <v>0</v>
      </c>
      <c r="T72" s="14">
        <f t="shared" si="16"/>
        <v>0</v>
      </c>
      <c r="U72" s="15">
        <f t="shared" si="17"/>
        <v>0</v>
      </c>
      <c r="V72" s="83"/>
      <c r="W72" s="88" t="s">
        <v>26</v>
      </c>
    </row>
    <row r="73" spans="1:23" ht="16" customHeight="1" x14ac:dyDescent="0.25">
      <c r="A73" s="13"/>
      <c r="B73" s="7"/>
      <c r="C73" s="13"/>
      <c r="D73" s="13"/>
      <c r="E73" s="13"/>
      <c r="F73" s="7"/>
      <c r="G73" s="13"/>
      <c r="H73" s="13"/>
      <c r="I73" s="13"/>
      <c r="J73" s="10">
        <f t="shared" ca="1" si="11"/>
        <v>0</v>
      </c>
      <c r="K73" s="11" cm="1">
        <f t="array" ref="K73">IF(ISBLANK(A73),0,_FV(A73,"Price"))</f>
        <v>0</v>
      </c>
      <c r="L73" s="10">
        <f t="shared" si="18"/>
        <v>0</v>
      </c>
      <c r="M73" s="12">
        <f t="shared" si="12"/>
        <v>0</v>
      </c>
      <c r="N73" s="12">
        <f t="shared" si="13"/>
        <v>0</v>
      </c>
      <c r="O73" s="13"/>
      <c r="P73" s="9">
        <v>0.02</v>
      </c>
      <c r="Q73" s="13"/>
      <c r="R73" s="10">
        <f t="shared" si="14"/>
        <v>0</v>
      </c>
      <c r="S73" s="10">
        <f t="shared" si="15"/>
        <v>0</v>
      </c>
      <c r="T73" s="14">
        <f t="shared" si="16"/>
        <v>0</v>
      </c>
      <c r="U73" s="15">
        <f t="shared" si="17"/>
        <v>0</v>
      </c>
      <c r="V73" s="83"/>
      <c r="W73" s="88" t="s">
        <v>26</v>
      </c>
    </row>
    <row r="74" spans="1:23" ht="16" customHeight="1" x14ac:dyDescent="0.25">
      <c r="A74" s="13"/>
      <c r="B74" s="7"/>
      <c r="C74" s="13"/>
      <c r="D74" s="13"/>
      <c r="E74" s="13"/>
      <c r="F74" s="7"/>
      <c r="G74" s="13"/>
      <c r="H74" s="13"/>
      <c r="I74" s="13"/>
      <c r="J74" s="10">
        <f t="shared" ca="1" si="11"/>
        <v>0</v>
      </c>
      <c r="K74" s="11" cm="1">
        <f t="array" ref="K74">IF(ISBLANK(A74),0,_FV(A74,"Price"))</f>
        <v>0</v>
      </c>
      <c r="L74" s="10">
        <f t="shared" si="18"/>
        <v>0</v>
      </c>
      <c r="M74" s="12">
        <f t="shared" si="12"/>
        <v>0</v>
      </c>
      <c r="N74" s="12">
        <f t="shared" si="13"/>
        <v>0</v>
      </c>
      <c r="O74" s="13"/>
      <c r="P74" s="9">
        <v>0.02</v>
      </c>
      <c r="Q74" s="13"/>
      <c r="R74" s="10">
        <f t="shared" si="14"/>
        <v>0</v>
      </c>
      <c r="S74" s="10">
        <f t="shared" si="15"/>
        <v>0</v>
      </c>
      <c r="T74" s="14">
        <f t="shared" si="16"/>
        <v>0</v>
      </c>
      <c r="U74" s="15">
        <f t="shared" si="17"/>
        <v>0</v>
      </c>
      <c r="V74" s="83"/>
      <c r="W74" s="88" t="s">
        <v>26</v>
      </c>
    </row>
    <row r="75" spans="1:23" ht="16" customHeight="1" x14ac:dyDescent="0.25">
      <c r="A75" s="13"/>
      <c r="B75" s="7"/>
      <c r="C75" s="13"/>
      <c r="D75" s="13"/>
      <c r="E75" s="13"/>
      <c r="F75" s="7"/>
      <c r="G75" s="13"/>
      <c r="H75" s="13"/>
      <c r="I75" s="13"/>
      <c r="J75" s="10">
        <f t="shared" ca="1" si="11"/>
        <v>0</v>
      </c>
      <c r="K75" s="11" cm="1">
        <f t="array" ref="K75">IF(ISBLANK(A75),0,_FV(A75,"Price"))</f>
        <v>0</v>
      </c>
      <c r="L75" s="10">
        <f t="shared" si="18"/>
        <v>0</v>
      </c>
      <c r="M75" s="12">
        <f t="shared" si="12"/>
        <v>0</v>
      </c>
      <c r="N75" s="12">
        <f t="shared" si="13"/>
        <v>0</v>
      </c>
      <c r="O75" s="13"/>
      <c r="P75" s="9">
        <v>0.02</v>
      </c>
      <c r="Q75" s="13"/>
      <c r="R75" s="10">
        <f t="shared" si="14"/>
        <v>0</v>
      </c>
      <c r="S75" s="10">
        <f t="shared" si="15"/>
        <v>0</v>
      </c>
      <c r="T75" s="14">
        <f t="shared" si="16"/>
        <v>0</v>
      </c>
      <c r="U75" s="15">
        <f t="shared" si="17"/>
        <v>0</v>
      </c>
      <c r="V75" s="83"/>
      <c r="W75" s="88" t="s">
        <v>26</v>
      </c>
    </row>
    <row r="76" spans="1:23" ht="16" customHeight="1" x14ac:dyDescent="0.25">
      <c r="A76" s="13"/>
      <c r="B76" s="7"/>
      <c r="C76" s="13"/>
      <c r="D76" s="13"/>
      <c r="E76" s="13"/>
      <c r="F76" s="7"/>
      <c r="G76" s="13"/>
      <c r="H76" s="13"/>
      <c r="I76" s="13"/>
      <c r="J76" s="10">
        <f t="shared" ca="1" si="11"/>
        <v>0</v>
      </c>
      <c r="K76" s="11" cm="1">
        <f t="array" ref="K76">IF(ISBLANK(A76),0,_FV(A76,"Price"))</f>
        <v>0</v>
      </c>
      <c r="L76" s="10">
        <f t="shared" si="18"/>
        <v>0</v>
      </c>
      <c r="M76" s="12">
        <f t="shared" si="12"/>
        <v>0</v>
      </c>
      <c r="N76" s="12">
        <f t="shared" si="13"/>
        <v>0</v>
      </c>
      <c r="O76" s="13"/>
      <c r="P76" s="9">
        <v>0.02</v>
      </c>
      <c r="Q76" s="13"/>
      <c r="R76" s="10">
        <f t="shared" si="14"/>
        <v>0</v>
      </c>
      <c r="S76" s="10">
        <f t="shared" si="15"/>
        <v>0</v>
      </c>
      <c r="T76" s="14">
        <f t="shared" si="16"/>
        <v>0</v>
      </c>
      <c r="U76" s="15">
        <f t="shared" si="17"/>
        <v>0</v>
      </c>
      <c r="V76" s="83"/>
      <c r="W76" s="88" t="s">
        <v>26</v>
      </c>
    </row>
    <row r="77" spans="1:23" ht="16" customHeight="1" x14ac:dyDescent="0.25">
      <c r="A77" s="13"/>
      <c r="B77" s="7"/>
      <c r="C77" s="13"/>
      <c r="D77" s="13"/>
      <c r="E77" s="13"/>
      <c r="F77" s="7"/>
      <c r="G77" s="13"/>
      <c r="H77" s="13"/>
      <c r="I77" s="13"/>
      <c r="J77" s="10">
        <f t="shared" ca="1" si="11"/>
        <v>0</v>
      </c>
      <c r="K77" s="11" cm="1">
        <f t="array" ref="K77">IF(ISBLANK(A77),0,_FV(A77,"Price"))</f>
        <v>0</v>
      </c>
      <c r="L77" s="10">
        <f t="shared" si="18"/>
        <v>0</v>
      </c>
      <c r="M77" s="12">
        <f t="shared" si="12"/>
        <v>0</v>
      </c>
      <c r="N77" s="12">
        <f t="shared" si="13"/>
        <v>0</v>
      </c>
      <c r="O77" s="13"/>
      <c r="P77" s="9">
        <v>0.02</v>
      </c>
      <c r="Q77" s="13"/>
      <c r="R77" s="10">
        <f t="shared" si="14"/>
        <v>0</v>
      </c>
      <c r="S77" s="10">
        <f t="shared" si="15"/>
        <v>0</v>
      </c>
      <c r="T77" s="14">
        <f t="shared" si="16"/>
        <v>0</v>
      </c>
      <c r="U77" s="15">
        <f t="shared" si="17"/>
        <v>0</v>
      </c>
      <c r="V77" s="83"/>
      <c r="W77" s="88" t="s">
        <v>26</v>
      </c>
    </row>
    <row r="78" spans="1:23" ht="16" customHeight="1" x14ac:dyDescent="0.25">
      <c r="A78" s="13"/>
      <c r="B78" s="7"/>
      <c r="C78" s="13"/>
      <c r="D78" s="13"/>
      <c r="E78" s="13"/>
      <c r="F78" s="7"/>
      <c r="G78" s="13"/>
      <c r="H78" s="13"/>
      <c r="I78" s="13"/>
      <c r="J78" s="10">
        <f t="shared" ca="1" si="11"/>
        <v>0</v>
      </c>
      <c r="K78" s="11" cm="1">
        <f t="array" ref="K78">IF(ISBLANK(A78),0,_FV(A78,"Price"))</f>
        <v>0</v>
      </c>
      <c r="L78" s="10">
        <f t="shared" si="18"/>
        <v>0</v>
      </c>
      <c r="M78" s="12">
        <f t="shared" si="12"/>
        <v>0</v>
      </c>
      <c r="N78" s="12">
        <f t="shared" si="13"/>
        <v>0</v>
      </c>
      <c r="O78" s="13"/>
      <c r="P78" s="9">
        <v>0.02</v>
      </c>
      <c r="Q78" s="13"/>
      <c r="R78" s="10">
        <f t="shared" si="14"/>
        <v>0</v>
      </c>
      <c r="S78" s="10">
        <f t="shared" si="15"/>
        <v>0</v>
      </c>
      <c r="T78" s="14">
        <f t="shared" si="16"/>
        <v>0</v>
      </c>
      <c r="U78" s="15">
        <f t="shared" si="17"/>
        <v>0</v>
      </c>
      <c r="V78" s="83"/>
      <c r="W78" s="88" t="s">
        <v>26</v>
      </c>
    </row>
    <row r="79" spans="1:23" ht="16" customHeight="1" x14ac:dyDescent="0.25">
      <c r="A79" s="13"/>
      <c r="B79" s="7"/>
      <c r="C79" s="13"/>
      <c r="D79" s="13"/>
      <c r="E79" s="13"/>
      <c r="F79" s="7"/>
      <c r="G79" s="13"/>
      <c r="H79" s="13"/>
      <c r="I79" s="13"/>
      <c r="J79" s="10">
        <f t="shared" ca="1" si="11"/>
        <v>0</v>
      </c>
      <c r="K79" s="11" cm="1">
        <f t="array" ref="K79">IF(ISBLANK(A79),0,_FV(A79,"Price"))</f>
        <v>0</v>
      </c>
      <c r="L79" s="10">
        <f t="shared" si="18"/>
        <v>0</v>
      </c>
      <c r="M79" s="12">
        <f t="shared" si="12"/>
        <v>0</v>
      </c>
      <c r="N79" s="12">
        <f t="shared" si="13"/>
        <v>0</v>
      </c>
      <c r="O79" s="13"/>
      <c r="P79" s="9">
        <v>0.02</v>
      </c>
      <c r="Q79" s="13"/>
      <c r="R79" s="10">
        <f t="shared" si="14"/>
        <v>0</v>
      </c>
      <c r="S79" s="10">
        <f t="shared" si="15"/>
        <v>0</v>
      </c>
      <c r="T79" s="14">
        <f t="shared" si="16"/>
        <v>0</v>
      </c>
      <c r="U79" s="15">
        <f t="shared" si="17"/>
        <v>0</v>
      </c>
      <c r="V79" s="83"/>
      <c r="W79" s="88" t="s">
        <v>26</v>
      </c>
    </row>
    <row r="80" spans="1:23" ht="16" customHeight="1" x14ac:dyDescent="0.25">
      <c r="A80" s="13"/>
      <c r="B80" s="7"/>
      <c r="C80" s="13"/>
      <c r="D80" s="13"/>
      <c r="E80" s="13"/>
      <c r="F80" s="7"/>
      <c r="G80" s="13"/>
      <c r="H80" s="13"/>
      <c r="I80" s="13"/>
      <c r="J80" s="10">
        <f t="shared" ca="1" si="11"/>
        <v>0</v>
      </c>
      <c r="K80" s="11" cm="1">
        <f t="array" ref="K80">IF(ISBLANK(A80),0,_FV(A80,"Price"))</f>
        <v>0</v>
      </c>
      <c r="L80" s="10">
        <f t="shared" si="18"/>
        <v>0</v>
      </c>
      <c r="M80" s="12">
        <f t="shared" si="12"/>
        <v>0</v>
      </c>
      <c r="N80" s="12">
        <f t="shared" si="13"/>
        <v>0</v>
      </c>
      <c r="O80" s="13"/>
      <c r="P80" s="9">
        <v>0.02</v>
      </c>
      <c r="Q80" s="13"/>
      <c r="R80" s="10">
        <f t="shared" si="14"/>
        <v>0</v>
      </c>
      <c r="S80" s="10">
        <f t="shared" si="15"/>
        <v>0</v>
      </c>
      <c r="T80" s="14">
        <f t="shared" si="16"/>
        <v>0</v>
      </c>
      <c r="U80" s="15">
        <f t="shared" si="17"/>
        <v>0</v>
      </c>
      <c r="V80" s="83"/>
      <c r="W80" s="88" t="s">
        <v>26</v>
      </c>
    </row>
    <row r="81" spans="1:23" ht="16" customHeight="1" x14ac:dyDescent="0.25">
      <c r="A81" s="13"/>
      <c r="B81" s="7"/>
      <c r="C81" s="13"/>
      <c r="D81" s="13"/>
      <c r="E81" s="13"/>
      <c r="F81" s="7"/>
      <c r="G81" s="13"/>
      <c r="H81" s="13"/>
      <c r="I81" s="13"/>
      <c r="J81" s="10">
        <f t="shared" ca="1" si="11"/>
        <v>0</v>
      </c>
      <c r="K81" s="11" cm="1">
        <f t="array" ref="K81">IF(ISBLANK(A81),0,_FV(A81,"Price"))</f>
        <v>0</v>
      </c>
      <c r="L81" s="10">
        <f t="shared" si="18"/>
        <v>0</v>
      </c>
      <c r="M81" s="12">
        <f t="shared" si="12"/>
        <v>0</v>
      </c>
      <c r="N81" s="12">
        <f t="shared" si="13"/>
        <v>0</v>
      </c>
      <c r="O81" s="13"/>
      <c r="P81" s="9">
        <v>0.02</v>
      </c>
      <c r="Q81" s="13"/>
      <c r="R81" s="10">
        <f t="shared" si="14"/>
        <v>0</v>
      </c>
      <c r="S81" s="10">
        <f t="shared" si="15"/>
        <v>0</v>
      </c>
      <c r="T81" s="14">
        <f t="shared" si="16"/>
        <v>0</v>
      </c>
      <c r="U81" s="15">
        <f t="shared" si="17"/>
        <v>0</v>
      </c>
      <c r="V81" s="83"/>
      <c r="W81" s="88" t="s">
        <v>26</v>
      </c>
    </row>
    <row r="82" spans="1:23" ht="16" customHeight="1" x14ac:dyDescent="0.25">
      <c r="A82" s="13"/>
      <c r="B82" s="7"/>
      <c r="C82" s="13"/>
      <c r="D82" s="13"/>
      <c r="E82" s="13"/>
      <c r="F82" s="7"/>
      <c r="G82" s="13"/>
      <c r="H82" s="13"/>
      <c r="I82" s="13"/>
      <c r="J82" s="10">
        <f t="shared" ca="1" si="11"/>
        <v>0</v>
      </c>
      <c r="K82" s="11" cm="1">
        <f t="array" ref="K82">IF(ISBLANK(A82),0,_FV(A82,"Price"))</f>
        <v>0</v>
      </c>
      <c r="L82" s="10">
        <f t="shared" si="18"/>
        <v>0</v>
      </c>
      <c r="M82" s="12">
        <f t="shared" si="12"/>
        <v>0</v>
      </c>
      <c r="N82" s="12">
        <f t="shared" si="13"/>
        <v>0</v>
      </c>
      <c r="O82" s="13"/>
      <c r="P82" s="9">
        <v>0.02</v>
      </c>
      <c r="Q82" s="13"/>
      <c r="R82" s="10">
        <f t="shared" si="14"/>
        <v>0</v>
      </c>
      <c r="S82" s="10">
        <f t="shared" si="15"/>
        <v>0</v>
      </c>
      <c r="T82" s="14">
        <f t="shared" si="16"/>
        <v>0</v>
      </c>
      <c r="U82" s="15">
        <f t="shared" si="17"/>
        <v>0</v>
      </c>
      <c r="V82" s="83"/>
      <c r="W82" s="88" t="s">
        <v>26</v>
      </c>
    </row>
    <row r="83" spans="1:23" ht="16" customHeight="1" x14ac:dyDescent="0.25">
      <c r="A83" s="13"/>
      <c r="B83" s="7"/>
      <c r="C83" s="13"/>
      <c r="D83" s="13"/>
      <c r="E83" s="13"/>
      <c r="F83" s="7"/>
      <c r="G83" s="13"/>
      <c r="H83" s="13"/>
      <c r="I83" s="13"/>
      <c r="J83" s="10">
        <f t="shared" ca="1" si="11"/>
        <v>0</v>
      </c>
      <c r="K83" s="11" cm="1">
        <f t="array" ref="K83">IF(ISBLANK(A83),0,_FV(A83,"Price"))</f>
        <v>0</v>
      </c>
      <c r="L83" s="10">
        <f t="shared" si="18"/>
        <v>0</v>
      </c>
      <c r="M83" s="12">
        <f t="shared" si="12"/>
        <v>0</v>
      </c>
      <c r="N83" s="12">
        <f t="shared" si="13"/>
        <v>0</v>
      </c>
      <c r="O83" s="13"/>
      <c r="P83" s="9">
        <v>0.02</v>
      </c>
      <c r="Q83" s="13"/>
      <c r="R83" s="10">
        <f t="shared" si="14"/>
        <v>0</v>
      </c>
      <c r="S83" s="10">
        <f t="shared" si="15"/>
        <v>0</v>
      </c>
      <c r="T83" s="14">
        <f t="shared" si="16"/>
        <v>0</v>
      </c>
      <c r="U83" s="15">
        <f t="shared" si="17"/>
        <v>0</v>
      </c>
      <c r="V83" s="83"/>
      <c r="W83" s="88" t="s">
        <v>26</v>
      </c>
    </row>
    <row r="84" spans="1:23" ht="16" customHeight="1" x14ac:dyDescent="0.25">
      <c r="A84" s="13"/>
      <c r="B84" s="7"/>
      <c r="C84" s="13"/>
      <c r="D84" s="13"/>
      <c r="E84" s="13"/>
      <c r="F84" s="7"/>
      <c r="G84" s="13"/>
      <c r="H84" s="13"/>
      <c r="I84" s="13"/>
      <c r="J84" s="10">
        <f t="shared" ca="1" si="11"/>
        <v>0</v>
      </c>
      <c r="K84" s="11" cm="1">
        <f t="array" ref="K84">IF(ISBLANK(A84),0,_FV(A84,"Price"))</f>
        <v>0</v>
      </c>
      <c r="L84" s="10">
        <f t="shared" si="18"/>
        <v>0</v>
      </c>
      <c r="M84" s="12">
        <f t="shared" si="12"/>
        <v>0</v>
      </c>
      <c r="N84" s="12">
        <f t="shared" si="13"/>
        <v>0</v>
      </c>
      <c r="O84" s="13"/>
      <c r="P84" s="9">
        <v>0.02</v>
      </c>
      <c r="Q84" s="13"/>
      <c r="R84" s="10">
        <f t="shared" si="14"/>
        <v>0</v>
      </c>
      <c r="S84" s="10">
        <f t="shared" si="15"/>
        <v>0</v>
      </c>
      <c r="T84" s="14">
        <f t="shared" si="16"/>
        <v>0</v>
      </c>
      <c r="U84" s="15">
        <f t="shared" si="17"/>
        <v>0</v>
      </c>
      <c r="V84" s="83"/>
      <c r="W84" s="88" t="s">
        <v>26</v>
      </c>
    </row>
    <row r="85" spans="1:23" ht="16" customHeight="1" x14ac:dyDescent="0.25">
      <c r="A85" s="13"/>
      <c r="B85" s="7"/>
      <c r="C85" s="13"/>
      <c r="D85" s="13"/>
      <c r="E85" s="13"/>
      <c r="F85" s="7"/>
      <c r="G85" s="13"/>
      <c r="H85" s="13"/>
      <c r="I85" s="13"/>
      <c r="J85" s="10">
        <f t="shared" ca="1" si="11"/>
        <v>0</v>
      </c>
      <c r="K85" s="11" cm="1">
        <f t="array" ref="K85">IF(ISBLANK(A85),0,_FV(A85,"Price"))</f>
        <v>0</v>
      </c>
      <c r="L85" s="10">
        <f t="shared" si="18"/>
        <v>0</v>
      </c>
      <c r="M85" s="12">
        <f t="shared" si="12"/>
        <v>0</v>
      </c>
      <c r="N85" s="12">
        <f t="shared" si="13"/>
        <v>0</v>
      </c>
      <c r="O85" s="13"/>
      <c r="P85" s="9">
        <v>0.02</v>
      </c>
      <c r="Q85" s="13"/>
      <c r="R85" s="10">
        <f t="shared" si="14"/>
        <v>0</v>
      </c>
      <c r="S85" s="10">
        <f t="shared" si="15"/>
        <v>0</v>
      </c>
      <c r="T85" s="14">
        <f t="shared" si="16"/>
        <v>0</v>
      </c>
      <c r="U85" s="15">
        <f t="shared" si="17"/>
        <v>0</v>
      </c>
      <c r="V85" s="83"/>
      <c r="W85" s="88" t="s">
        <v>26</v>
      </c>
    </row>
    <row r="86" spans="1:23" ht="16" customHeight="1" x14ac:dyDescent="0.25">
      <c r="A86" s="13"/>
      <c r="B86" s="7"/>
      <c r="C86" s="13"/>
      <c r="D86" s="13"/>
      <c r="E86" s="13"/>
      <c r="F86" s="7"/>
      <c r="G86" s="13"/>
      <c r="H86" s="13"/>
      <c r="I86" s="13"/>
      <c r="J86" s="10">
        <f t="shared" ca="1" si="11"/>
        <v>0</v>
      </c>
      <c r="K86" s="11" cm="1">
        <f t="array" ref="K86">IF(ISBLANK(A86),0,_FV(A86,"Price"))</f>
        <v>0</v>
      </c>
      <c r="L86" s="10">
        <f t="shared" si="18"/>
        <v>0</v>
      </c>
      <c r="M86" s="12">
        <f t="shared" si="12"/>
        <v>0</v>
      </c>
      <c r="N86" s="12">
        <f t="shared" si="13"/>
        <v>0</v>
      </c>
      <c r="O86" s="13"/>
      <c r="P86" s="9">
        <v>0.02</v>
      </c>
      <c r="Q86" s="13"/>
      <c r="R86" s="10">
        <f t="shared" si="14"/>
        <v>0</v>
      </c>
      <c r="S86" s="10">
        <f t="shared" si="15"/>
        <v>0</v>
      </c>
      <c r="T86" s="14">
        <f t="shared" si="16"/>
        <v>0</v>
      </c>
      <c r="U86" s="15">
        <f t="shared" si="17"/>
        <v>0</v>
      </c>
      <c r="V86" s="83"/>
      <c r="W86" s="88" t="s">
        <v>26</v>
      </c>
    </row>
    <row r="87" spans="1:23" ht="16" customHeight="1" x14ac:dyDescent="0.25">
      <c r="A87" s="13"/>
      <c r="B87" s="7"/>
      <c r="C87" s="13"/>
      <c r="D87" s="13"/>
      <c r="E87" s="13"/>
      <c r="F87" s="7"/>
      <c r="G87" s="13"/>
      <c r="H87" s="13"/>
      <c r="I87" s="13"/>
      <c r="J87" s="10">
        <f t="shared" ca="1" si="11"/>
        <v>0</v>
      </c>
      <c r="K87" s="11" cm="1">
        <f t="array" ref="K87">IF(ISBLANK(A87),0,_FV(A87,"Price"))</f>
        <v>0</v>
      </c>
      <c r="L87" s="10">
        <f t="shared" si="18"/>
        <v>0</v>
      </c>
      <c r="M87" s="12">
        <f t="shared" si="12"/>
        <v>0</v>
      </c>
      <c r="N87" s="12">
        <f t="shared" si="13"/>
        <v>0</v>
      </c>
      <c r="O87" s="13"/>
      <c r="P87" s="9">
        <v>0.02</v>
      </c>
      <c r="Q87" s="13"/>
      <c r="R87" s="10">
        <f t="shared" si="14"/>
        <v>0</v>
      </c>
      <c r="S87" s="10">
        <f t="shared" si="15"/>
        <v>0</v>
      </c>
      <c r="T87" s="14">
        <f t="shared" si="16"/>
        <v>0</v>
      </c>
      <c r="U87" s="15">
        <f t="shared" si="17"/>
        <v>0</v>
      </c>
      <c r="V87" s="83"/>
      <c r="W87" s="88" t="s">
        <v>26</v>
      </c>
    </row>
    <row r="88" spans="1:23" ht="16" customHeight="1" x14ac:dyDescent="0.25">
      <c r="A88" s="13"/>
      <c r="B88" s="7"/>
      <c r="C88" s="13"/>
      <c r="D88" s="13"/>
      <c r="E88" s="13"/>
      <c r="F88" s="7"/>
      <c r="G88" s="13"/>
      <c r="H88" s="13"/>
      <c r="I88" s="13"/>
      <c r="J88" s="10">
        <f t="shared" ca="1" si="11"/>
        <v>0</v>
      </c>
      <c r="K88" s="11" cm="1">
        <f t="array" ref="K88">IF(ISBLANK(A88),0,_FV(A88,"Price"))</f>
        <v>0</v>
      </c>
      <c r="L88" s="10">
        <f t="shared" si="18"/>
        <v>0</v>
      </c>
      <c r="M88" s="12">
        <f t="shared" si="12"/>
        <v>0</v>
      </c>
      <c r="N88" s="12">
        <f t="shared" si="13"/>
        <v>0</v>
      </c>
      <c r="O88" s="13"/>
      <c r="P88" s="9">
        <v>0.02</v>
      </c>
      <c r="Q88" s="13"/>
      <c r="R88" s="10">
        <f t="shared" si="14"/>
        <v>0</v>
      </c>
      <c r="S88" s="10">
        <f t="shared" si="15"/>
        <v>0</v>
      </c>
      <c r="T88" s="14">
        <f t="shared" si="16"/>
        <v>0</v>
      </c>
      <c r="U88" s="15">
        <f t="shared" si="17"/>
        <v>0</v>
      </c>
      <c r="V88" s="83"/>
      <c r="W88" s="88" t="s">
        <v>26</v>
      </c>
    </row>
    <row r="89" spans="1:23" ht="16" customHeight="1" x14ac:dyDescent="0.25">
      <c r="A89" s="13"/>
      <c r="B89" s="7"/>
      <c r="C89" s="13"/>
      <c r="D89" s="13"/>
      <c r="E89" s="13"/>
      <c r="F89" s="7"/>
      <c r="G89" s="13"/>
      <c r="H89" s="13"/>
      <c r="I89" s="13"/>
      <c r="J89" s="10">
        <f t="shared" ca="1" si="11"/>
        <v>0</v>
      </c>
      <c r="K89" s="11" cm="1">
        <f t="array" ref="K89">IF(ISBLANK(A89),0,_FV(A89,"Price"))</f>
        <v>0</v>
      </c>
      <c r="L89" s="10">
        <f t="shared" si="18"/>
        <v>0</v>
      </c>
      <c r="M89" s="12">
        <f t="shared" si="12"/>
        <v>0</v>
      </c>
      <c r="N89" s="12">
        <f t="shared" si="13"/>
        <v>0</v>
      </c>
      <c r="O89" s="13"/>
      <c r="P89" s="9">
        <v>0.02</v>
      </c>
      <c r="Q89" s="13"/>
      <c r="R89" s="10">
        <f t="shared" si="14"/>
        <v>0</v>
      </c>
      <c r="S89" s="10">
        <f t="shared" si="15"/>
        <v>0</v>
      </c>
      <c r="T89" s="14">
        <f t="shared" si="16"/>
        <v>0</v>
      </c>
      <c r="U89" s="15">
        <f t="shared" si="17"/>
        <v>0</v>
      </c>
      <c r="V89" s="83"/>
      <c r="W89" s="88" t="s">
        <v>26</v>
      </c>
    </row>
    <row r="90" spans="1:23" ht="16" customHeight="1" x14ac:dyDescent="0.25">
      <c r="A90" s="13"/>
      <c r="B90" s="7"/>
      <c r="C90" s="13"/>
      <c r="D90" s="13"/>
      <c r="E90" s="13"/>
      <c r="F90" s="7"/>
      <c r="G90" s="13"/>
      <c r="H90" s="13"/>
      <c r="I90" s="13"/>
      <c r="J90" s="10">
        <f t="shared" ca="1" si="11"/>
        <v>0</v>
      </c>
      <c r="K90" s="11" cm="1">
        <f t="array" ref="K90">IF(ISBLANK(A90),0,_FV(A90,"Price"))</f>
        <v>0</v>
      </c>
      <c r="L90" s="10">
        <f t="shared" si="18"/>
        <v>0</v>
      </c>
      <c r="M90" s="12">
        <f t="shared" si="12"/>
        <v>0</v>
      </c>
      <c r="N90" s="12">
        <f t="shared" si="13"/>
        <v>0</v>
      </c>
      <c r="O90" s="13"/>
      <c r="P90" s="9">
        <v>0.02</v>
      </c>
      <c r="Q90" s="13"/>
      <c r="R90" s="10">
        <f t="shared" si="14"/>
        <v>0</v>
      </c>
      <c r="S90" s="10">
        <f t="shared" si="15"/>
        <v>0</v>
      </c>
      <c r="T90" s="14">
        <f t="shared" si="16"/>
        <v>0</v>
      </c>
      <c r="U90" s="15">
        <f t="shared" si="17"/>
        <v>0</v>
      </c>
      <c r="V90" s="83"/>
      <c r="W90" s="88" t="s">
        <v>26</v>
      </c>
    </row>
    <row r="91" spans="1:23" ht="15.75" customHeight="1" x14ac:dyDescent="0.25">
      <c r="J91" s="10"/>
      <c r="K91" s="11"/>
      <c r="M91" s="12"/>
      <c r="P91" s="9"/>
      <c r="R91" s="10"/>
      <c r="S91" s="10"/>
      <c r="T91" s="14"/>
      <c r="U91" s="15"/>
      <c r="W91" s="88"/>
    </row>
    <row r="92" spans="1:23" ht="15.75" customHeight="1" x14ac:dyDescent="0.25">
      <c r="J92" s="10"/>
      <c r="K92" s="11"/>
      <c r="M92" s="12"/>
      <c r="P92" s="9"/>
      <c r="R92" s="10"/>
      <c r="S92" s="10"/>
      <c r="T92" s="14"/>
      <c r="U92" s="15"/>
      <c r="W92" s="88"/>
    </row>
    <row r="93" spans="1:23" ht="15.75" customHeight="1" x14ac:dyDescent="0.25">
      <c r="J93" s="10"/>
      <c r="K93" s="11"/>
      <c r="M93" s="12"/>
      <c r="P93" s="9"/>
      <c r="R93" s="10"/>
      <c r="S93" s="10"/>
      <c r="T93" s="14"/>
      <c r="U93" s="15"/>
      <c r="W93" s="88"/>
    </row>
    <row r="94" spans="1:23" ht="15.75" customHeight="1" x14ac:dyDescent="0.25">
      <c r="J94" s="10"/>
      <c r="K94" s="11"/>
      <c r="M94" s="12"/>
      <c r="P94" s="9"/>
      <c r="R94" s="10"/>
      <c r="S94" s="10"/>
      <c r="T94" s="14"/>
      <c r="U94" s="15"/>
      <c r="W94" s="88"/>
    </row>
    <row r="95" spans="1:23" ht="15.75" customHeight="1" x14ac:dyDescent="0.25">
      <c r="J95" s="10"/>
      <c r="K95" s="11"/>
      <c r="M95" s="12"/>
      <c r="P95" s="9"/>
      <c r="R95" s="10"/>
      <c r="S95" s="10"/>
      <c r="T95" s="14"/>
      <c r="U95" s="15"/>
      <c r="W95" s="88"/>
    </row>
    <row r="96" spans="1:23" ht="15.75" customHeight="1" x14ac:dyDescent="0.25">
      <c r="J96" s="10"/>
      <c r="K96" s="11"/>
      <c r="M96" s="12"/>
      <c r="P96" s="9"/>
      <c r="R96" s="10"/>
      <c r="S96" s="10"/>
      <c r="T96" s="14"/>
      <c r="U96" s="15"/>
      <c r="W96" s="88"/>
    </row>
    <row r="97" spans="10:23" ht="15.75" customHeight="1" x14ac:dyDescent="0.25">
      <c r="J97" s="10"/>
      <c r="K97" s="11"/>
      <c r="M97" s="12"/>
      <c r="P97" s="9"/>
      <c r="R97" s="10"/>
      <c r="S97" s="10"/>
      <c r="T97" s="14"/>
      <c r="U97" s="15"/>
      <c r="W97" s="88"/>
    </row>
    <row r="98" spans="10:23" ht="15.75" customHeight="1" x14ac:dyDescent="0.25">
      <c r="J98" s="10"/>
      <c r="K98" s="11"/>
      <c r="M98" s="12"/>
      <c r="P98" s="9"/>
      <c r="R98" s="10"/>
      <c r="S98" s="10"/>
      <c r="T98" s="14"/>
      <c r="U98" s="15"/>
      <c r="W98" s="88"/>
    </row>
    <row r="99" spans="10:23" ht="15.75" customHeight="1" x14ac:dyDescent="0.25">
      <c r="J99" s="10"/>
      <c r="K99" s="11"/>
      <c r="M99" s="12"/>
      <c r="P99" s="9"/>
      <c r="R99" s="10"/>
      <c r="S99" s="10"/>
      <c r="T99" s="14"/>
      <c r="U99" s="15"/>
      <c r="W99" s="88"/>
    </row>
    <row r="100" spans="10:23" ht="15.75" customHeight="1" x14ac:dyDescent="0.25">
      <c r="J100" s="10"/>
      <c r="K100" s="11"/>
      <c r="M100" s="12"/>
      <c r="P100" s="9"/>
      <c r="R100" s="10"/>
      <c r="S100" s="10"/>
      <c r="T100" s="14"/>
      <c r="U100" s="15"/>
      <c r="W100" s="88"/>
    </row>
    <row r="101" spans="10:23" ht="15.75" customHeight="1" x14ac:dyDescent="0.25">
      <c r="J101" s="10"/>
      <c r="K101" s="11"/>
      <c r="M101" s="12"/>
      <c r="P101" s="9"/>
      <c r="R101" s="10"/>
      <c r="S101" s="10"/>
      <c r="T101" s="14"/>
      <c r="U101" s="15"/>
      <c r="W101" s="88"/>
    </row>
    <row r="102" spans="10:23" ht="15.75" customHeight="1" x14ac:dyDescent="0.25">
      <c r="J102" s="10"/>
      <c r="K102" s="11"/>
      <c r="M102" s="12"/>
      <c r="P102" s="9"/>
      <c r="R102" s="10"/>
      <c r="S102" s="10"/>
      <c r="T102" s="14"/>
      <c r="U102" s="15"/>
      <c r="W102" s="88"/>
    </row>
    <row r="103" spans="10:23" ht="15.75" customHeight="1" x14ac:dyDescent="0.25">
      <c r="J103" s="10"/>
      <c r="K103" s="11"/>
      <c r="M103" s="12"/>
      <c r="P103" s="9"/>
      <c r="R103" s="10"/>
      <c r="S103" s="10"/>
      <c r="T103" s="14"/>
      <c r="U103" s="15"/>
      <c r="W103" s="88"/>
    </row>
    <row r="104" spans="10:23" ht="15.75" customHeight="1" x14ac:dyDescent="0.25">
      <c r="J104" s="10"/>
      <c r="K104" s="11"/>
      <c r="M104" s="12"/>
      <c r="P104" s="9"/>
      <c r="R104" s="10"/>
      <c r="S104" s="10"/>
      <c r="T104" s="14"/>
      <c r="U104" s="15"/>
      <c r="W104" s="88"/>
    </row>
    <row r="105" spans="10:23" ht="15.75" customHeight="1" x14ac:dyDescent="0.25">
      <c r="J105" s="10"/>
      <c r="K105" s="11"/>
      <c r="M105" s="12"/>
      <c r="P105" s="9"/>
      <c r="R105" s="10"/>
      <c r="S105" s="10"/>
      <c r="T105" s="14"/>
      <c r="U105" s="15"/>
      <c r="W105" s="88"/>
    </row>
    <row r="106" spans="10:23" ht="15.75" customHeight="1" x14ac:dyDescent="0.25">
      <c r="J106" s="10"/>
      <c r="K106" s="11"/>
      <c r="M106" s="12"/>
      <c r="P106" s="9"/>
      <c r="R106" s="10"/>
      <c r="S106" s="10"/>
      <c r="T106" s="14"/>
      <c r="U106" s="15"/>
      <c r="W106" s="88"/>
    </row>
    <row r="107" spans="10:23" ht="15.75" customHeight="1" x14ac:dyDescent="0.25">
      <c r="J107" s="10"/>
      <c r="K107" s="11"/>
      <c r="M107" s="12"/>
      <c r="P107" s="9"/>
      <c r="R107" s="10"/>
      <c r="S107" s="10"/>
      <c r="T107" s="14"/>
      <c r="U107" s="15"/>
      <c r="W107" s="88"/>
    </row>
    <row r="108" spans="10:23" ht="15.75" customHeight="1" x14ac:dyDescent="0.25">
      <c r="J108" s="10"/>
      <c r="K108" s="11"/>
      <c r="M108" s="12"/>
      <c r="P108" s="9"/>
      <c r="R108" s="10"/>
      <c r="S108" s="10"/>
      <c r="T108" s="14"/>
      <c r="U108" s="15"/>
      <c r="W108" s="88"/>
    </row>
    <row r="109" spans="10:23" ht="15.75" customHeight="1" x14ac:dyDescent="0.25">
      <c r="J109" s="10"/>
      <c r="K109" s="11"/>
      <c r="M109" s="12"/>
      <c r="P109" s="9"/>
      <c r="R109" s="10"/>
      <c r="S109" s="10"/>
      <c r="U109" s="15"/>
      <c r="W109" s="88"/>
    </row>
    <row r="110" spans="10:23" ht="15.75" customHeight="1" x14ac:dyDescent="0.25">
      <c r="J110" s="10"/>
      <c r="K110" s="11"/>
      <c r="M110" s="12"/>
      <c r="P110" s="9"/>
      <c r="R110" s="10"/>
      <c r="S110" s="10"/>
      <c r="U110" s="15"/>
      <c r="W110" s="88"/>
    </row>
    <row r="111" spans="10:23" ht="15.75" customHeight="1" x14ac:dyDescent="0.25">
      <c r="J111" s="10"/>
      <c r="K111" s="11"/>
      <c r="M111" s="12"/>
      <c r="P111" s="9"/>
      <c r="R111" s="10"/>
      <c r="S111" s="10"/>
      <c r="U111" s="15"/>
      <c r="W111" s="88"/>
    </row>
    <row r="112" spans="10:23" ht="15.75" customHeight="1" x14ac:dyDescent="0.25">
      <c r="J112" s="10"/>
      <c r="K112" s="11"/>
      <c r="M112" s="12"/>
      <c r="P112" s="9"/>
      <c r="R112" s="10"/>
      <c r="S112" s="10"/>
      <c r="U112" s="15"/>
      <c r="W112" s="88"/>
    </row>
    <row r="113" spans="10:23" ht="15.75" customHeight="1" x14ac:dyDescent="0.25">
      <c r="J113" s="10"/>
      <c r="K113" s="11"/>
      <c r="M113" s="12"/>
      <c r="P113" s="9"/>
      <c r="R113" s="10"/>
      <c r="S113" s="10"/>
      <c r="U113" s="15"/>
      <c r="W113" s="88"/>
    </row>
    <row r="114" spans="10:23" ht="15.75" customHeight="1" x14ac:dyDescent="0.25">
      <c r="J114" s="10"/>
      <c r="K114" s="11"/>
      <c r="M114" s="12"/>
      <c r="P114" s="9"/>
      <c r="R114" s="10"/>
      <c r="S114" s="10"/>
      <c r="U114" s="15"/>
      <c r="W114" s="88"/>
    </row>
    <row r="115" spans="10:23" ht="15.75" customHeight="1" x14ac:dyDescent="0.25">
      <c r="J115" s="10"/>
      <c r="K115" s="11"/>
      <c r="M115" s="12"/>
      <c r="P115" s="9"/>
      <c r="R115" s="10"/>
      <c r="S115" s="10"/>
      <c r="U115" s="15"/>
      <c r="W115" s="88"/>
    </row>
    <row r="116" spans="10:23" ht="15.75" customHeight="1" x14ac:dyDescent="0.25">
      <c r="J116" s="10"/>
      <c r="K116" s="11"/>
      <c r="M116" s="12"/>
      <c r="P116" s="9"/>
      <c r="R116" s="10"/>
      <c r="S116" s="10"/>
      <c r="U116" s="15"/>
      <c r="W116" s="88"/>
    </row>
    <row r="117" spans="10:23" ht="15.75" customHeight="1" x14ac:dyDescent="0.25">
      <c r="J117" s="10"/>
      <c r="K117" s="11"/>
      <c r="M117" s="12"/>
      <c r="P117" s="9"/>
      <c r="R117" s="10"/>
      <c r="S117" s="10"/>
      <c r="U117" s="15"/>
      <c r="W117" s="88"/>
    </row>
    <row r="118" spans="10:23" ht="15.75" customHeight="1" x14ac:dyDescent="0.25">
      <c r="J118" s="10"/>
      <c r="K118" s="11"/>
      <c r="M118" s="12"/>
      <c r="P118" s="9"/>
      <c r="R118" s="10"/>
      <c r="S118" s="10"/>
      <c r="U118" s="15"/>
      <c r="W118" s="88"/>
    </row>
    <row r="119" spans="10:23" ht="15.75" customHeight="1" x14ac:dyDescent="0.25">
      <c r="J119" s="10"/>
      <c r="K119" s="11"/>
      <c r="M119" s="12"/>
      <c r="P119" s="9"/>
      <c r="R119" s="10"/>
      <c r="S119" s="10"/>
      <c r="U119" s="15"/>
      <c r="W119" s="88"/>
    </row>
    <row r="120" spans="10:23" ht="15.75" customHeight="1" x14ac:dyDescent="0.25">
      <c r="J120" s="10"/>
      <c r="K120" s="11"/>
      <c r="M120" s="12"/>
      <c r="P120" s="9"/>
      <c r="R120" s="10"/>
      <c r="S120" s="10"/>
      <c r="U120" s="15"/>
      <c r="W120" s="88"/>
    </row>
    <row r="121" spans="10:23" ht="15.75" customHeight="1" x14ac:dyDescent="0.25">
      <c r="J121" s="10"/>
      <c r="K121" s="11"/>
      <c r="M121" s="12"/>
      <c r="P121" s="9"/>
      <c r="R121" s="10"/>
      <c r="S121" s="10"/>
      <c r="U121" s="15"/>
      <c r="W121" s="88"/>
    </row>
    <row r="122" spans="10:23" ht="15.75" customHeight="1" x14ac:dyDescent="0.25">
      <c r="J122" s="10"/>
      <c r="K122" s="11"/>
      <c r="M122" s="12"/>
      <c r="P122" s="9"/>
      <c r="R122" s="10"/>
      <c r="S122" s="10"/>
      <c r="U122" s="15"/>
      <c r="W122" s="88"/>
    </row>
    <row r="123" spans="10:23" ht="15.75" customHeight="1" x14ac:dyDescent="0.25">
      <c r="J123" s="10"/>
      <c r="K123" s="11"/>
      <c r="M123" s="12"/>
      <c r="P123" s="9"/>
      <c r="R123" s="10"/>
      <c r="S123" s="10"/>
      <c r="U123" s="15"/>
      <c r="W123" s="88"/>
    </row>
    <row r="124" spans="10:23" ht="15.75" customHeight="1" x14ac:dyDescent="0.25">
      <c r="J124" s="10"/>
      <c r="K124" s="11"/>
      <c r="M124" s="12"/>
      <c r="P124" s="9"/>
      <c r="R124" s="10"/>
      <c r="S124" s="10"/>
      <c r="U124" s="15"/>
      <c r="W124" s="88"/>
    </row>
    <row r="125" spans="10:23" ht="15.75" customHeight="1" x14ac:dyDescent="0.25">
      <c r="J125" s="10"/>
      <c r="K125" s="11"/>
      <c r="M125" s="12"/>
      <c r="P125" s="9"/>
      <c r="R125" s="10"/>
      <c r="S125" s="10"/>
      <c r="U125" s="15"/>
      <c r="W125" s="88"/>
    </row>
    <row r="126" spans="10:23" ht="15.75" customHeight="1" x14ac:dyDescent="0.25">
      <c r="J126" s="10"/>
      <c r="K126" s="11"/>
      <c r="M126" s="12"/>
      <c r="P126" s="9"/>
      <c r="R126" s="10"/>
      <c r="S126" s="10"/>
      <c r="U126" s="15"/>
      <c r="W126" s="88"/>
    </row>
    <row r="127" spans="10:23" ht="15.75" customHeight="1" x14ac:dyDescent="0.25">
      <c r="J127" s="10"/>
      <c r="K127" s="11"/>
      <c r="M127" s="12"/>
      <c r="P127" s="9"/>
      <c r="R127" s="10"/>
      <c r="S127" s="10"/>
      <c r="U127" s="15"/>
      <c r="W127" s="88"/>
    </row>
    <row r="128" spans="10:23" ht="15.75" customHeight="1" x14ac:dyDescent="0.25">
      <c r="J128" s="10"/>
      <c r="K128" s="11"/>
      <c r="M128" s="12"/>
      <c r="P128" s="9"/>
      <c r="R128" s="10"/>
      <c r="S128" s="10"/>
      <c r="U128" s="15"/>
      <c r="W128" s="88"/>
    </row>
    <row r="129" spans="10:23" ht="15.75" customHeight="1" x14ac:dyDescent="0.25">
      <c r="J129" s="10"/>
      <c r="K129" s="11"/>
      <c r="M129" s="12"/>
      <c r="P129" s="9"/>
      <c r="S129" s="10"/>
      <c r="U129" s="15"/>
      <c r="W129" s="88"/>
    </row>
    <row r="130" spans="10:23" ht="15.75" customHeight="1" x14ac:dyDescent="0.25">
      <c r="J130" s="10"/>
      <c r="K130" s="11"/>
      <c r="M130" s="12"/>
      <c r="P130" s="9"/>
      <c r="S130" s="10"/>
      <c r="U130" s="15"/>
    </row>
    <row r="131" spans="10:23" ht="15.75" customHeight="1" x14ac:dyDescent="0.25">
      <c r="J131" s="10"/>
      <c r="K131" s="11"/>
      <c r="M131" s="12"/>
      <c r="P131" s="9"/>
      <c r="S131" s="10"/>
      <c r="U131" s="15"/>
    </row>
    <row r="132" spans="10:23" ht="15.75" customHeight="1" x14ac:dyDescent="0.25">
      <c r="J132" s="10"/>
      <c r="K132" s="11"/>
      <c r="M132" s="12"/>
      <c r="P132" s="9"/>
      <c r="S132" s="10"/>
      <c r="U132" s="15"/>
    </row>
    <row r="133" spans="10:23" ht="15.75" customHeight="1" x14ac:dyDescent="0.25">
      <c r="J133" s="10"/>
      <c r="K133" s="11"/>
      <c r="M133" s="12"/>
      <c r="P133" s="9"/>
      <c r="S133" s="10"/>
      <c r="U133" s="15"/>
    </row>
    <row r="134" spans="10:23" ht="15.75" customHeight="1" x14ac:dyDescent="0.25">
      <c r="J134" s="10"/>
      <c r="K134" s="11"/>
      <c r="M134" s="12"/>
      <c r="P134" s="9"/>
      <c r="S134" s="10"/>
      <c r="U134" s="15"/>
    </row>
    <row r="135" spans="10:23" ht="15.75" customHeight="1" x14ac:dyDescent="0.25">
      <c r="J135" s="10"/>
      <c r="K135" s="11"/>
      <c r="M135" s="12"/>
      <c r="P135" s="9"/>
      <c r="S135" s="10"/>
      <c r="U135" s="15"/>
    </row>
    <row r="136" spans="10:23" ht="15.75" customHeight="1" x14ac:dyDescent="0.25">
      <c r="J136" s="10"/>
      <c r="K136" s="11"/>
      <c r="M136" s="12"/>
      <c r="P136" s="9"/>
      <c r="S136" s="10"/>
      <c r="U136" s="15"/>
    </row>
    <row r="137" spans="10:23" ht="15.75" customHeight="1" x14ac:dyDescent="0.25">
      <c r="J137" s="10"/>
      <c r="K137" s="11"/>
      <c r="M137" s="12"/>
      <c r="P137" s="9"/>
      <c r="S137" s="10"/>
      <c r="U137" s="15"/>
    </row>
    <row r="138" spans="10:23" ht="15.75" customHeight="1" x14ac:dyDescent="0.25">
      <c r="J138" s="10"/>
      <c r="K138" s="11"/>
      <c r="M138" s="12"/>
      <c r="P138" s="9"/>
      <c r="S138" s="10"/>
      <c r="U138" s="15"/>
    </row>
    <row r="139" spans="10:23" ht="15.75" customHeight="1" x14ac:dyDescent="0.25">
      <c r="J139" s="10"/>
      <c r="K139" s="11"/>
      <c r="M139" s="12"/>
      <c r="P139" s="9"/>
      <c r="S139" s="10"/>
      <c r="U139" s="15"/>
    </row>
    <row r="140" spans="10:23" ht="15.75" customHeight="1" x14ac:dyDescent="0.25">
      <c r="J140" s="10"/>
      <c r="K140" s="11"/>
      <c r="M140" s="12"/>
      <c r="P140" s="9"/>
      <c r="S140" s="10"/>
      <c r="U140" s="15"/>
    </row>
    <row r="141" spans="10:23" ht="15.75" customHeight="1" x14ac:dyDescent="0.25">
      <c r="J141" s="10"/>
      <c r="K141" s="11"/>
      <c r="M141" s="12"/>
      <c r="P141" s="9"/>
      <c r="S141" s="10"/>
      <c r="U141" s="15"/>
    </row>
    <row r="142" spans="10:23" ht="15.75" customHeight="1" x14ac:dyDescent="0.25">
      <c r="J142" s="10"/>
      <c r="K142" s="11"/>
      <c r="M142" s="12"/>
      <c r="P142" s="9"/>
      <c r="S142" s="10"/>
      <c r="U142" s="15"/>
    </row>
    <row r="143" spans="10:23" ht="15.75" customHeight="1" x14ac:dyDescent="0.25">
      <c r="J143" s="10"/>
      <c r="K143" s="11"/>
      <c r="M143" s="12"/>
      <c r="P143" s="9"/>
      <c r="S143" s="10"/>
      <c r="U143" s="15"/>
    </row>
    <row r="144" spans="10:23" ht="15.75" customHeight="1" x14ac:dyDescent="0.25">
      <c r="J144" s="10"/>
      <c r="K144" s="11"/>
      <c r="M144" s="12"/>
      <c r="P144" s="9"/>
      <c r="S144" s="10"/>
      <c r="U144" s="15"/>
    </row>
    <row r="145" spans="10:21" ht="15.75" customHeight="1" x14ac:dyDescent="0.25">
      <c r="J145" s="10"/>
      <c r="K145" s="11"/>
      <c r="M145" s="12"/>
      <c r="P145" s="9"/>
      <c r="S145" s="10"/>
      <c r="U145" s="15"/>
    </row>
    <row r="146" spans="10:21" ht="15.75" customHeight="1" x14ac:dyDescent="0.25">
      <c r="J146" s="10"/>
      <c r="K146" s="11"/>
      <c r="M146" s="12"/>
      <c r="P146" s="9"/>
      <c r="S146" s="10"/>
      <c r="U146" s="15"/>
    </row>
    <row r="147" spans="10:21" ht="15.75" customHeight="1" x14ac:dyDescent="0.25">
      <c r="J147" s="10"/>
      <c r="K147" s="11"/>
      <c r="M147" s="12"/>
      <c r="P147" s="9"/>
      <c r="S147" s="10"/>
      <c r="U147" s="15"/>
    </row>
    <row r="148" spans="10:21" ht="15.75" customHeight="1" x14ac:dyDescent="0.25">
      <c r="J148" s="10"/>
      <c r="K148" s="11"/>
      <c r="M148" s="12"/>
      <c r="P148" s="9"/>
      <c r="S148" s="10"/>
      <c r="U148" s="15"/>
    </row>
    <row r="149" spans="10:21" ht="15.75" customHeight="1" x14ac:dyDescent="0.25">
      <c r="J149" s="10"/>
      <c r="M149" s="12"/>
      <c r="P149" s="9"/>
      <c r="S149" s="10"/>
      <c r="U149" s="15"/>
    </row>
    <row r="150" spans="10:21" ht="15.75" customHeight="1" x14ac:dyDescent="0.25">
      <c r="J150" s="10"/>
      <c r="M150" s="12"/>
      <c r="P150" s="9"/>
      <c r="S150" s="10"/>
      <c r="U150" s="15"/>
    </row>
    <row r="151" spans="10:21" ht="15.75" customHeight="1" x14ac:dyDescent="0.25">
      <c r="J151" s="10"/>
      <c r="M151" s="12"/>
      <c r="P151" s="9"/>
      <c r="S151" s="10"/>
      <c r="U151" s="15"/>
    </row>
    <row r="152" spans="10:21" ht="15.75" customHeight="1" x14ac:dyDescent="0.25">
      <c r="J152" s="10"/>
      <c r="M152" s="12"/>
      <c r="P152" s="9"/>
      <c r="S152" s="10"/>
      <c r="U152" s="15"/>
    </row>
    <row r="153" spans="10:21" ht="15.75" customHeight="1" x14ac:dyDescent="0.25">
      <c r="J153" s="10"/>
      <c r="M153" s="12"/>
      <c r="P153" s="9"/>
      <c r="S153" s="10"/>
      <c r="U153" s="15"/>
    </row>
    <row r="154" spans="10:21" ht="15.75" customHeight="1" x14ac:dyDescent="0.25">
      <c r="J154" s="10"/>
      <c r="M154" s="12"/>
      <c r="P154" s="9"/>
      <c r="S154" s="10"/>
      <c r="U154" s="15"/>
    </row>
    <row r="155" spans="10:21" ht="15.75" customHeight="1" x14ac:dyDescent="0.25">
      <c r="J155" s="10"/>
      <c r="M155" s="12"/>
      <c r="P155" s="9"/>
      <c r="S155" s="10"/>
      <c r="U155" s="15"/>
    </row>
    <row r="156" spans="10:21" ht="15.75" customHeight="1" x14ac:dyDescent="0.25">
      <c r="J156" s="10"/>
      <c r="M156" s="12"/>
      <c r="P156" s="9"/>
      <c r="S156" s="10"/>
      <c r="U156" s="15"/>
    </row>
    <row r="157" spans="10:21" ht="15.75" customHeight="1" x14ac:dyDescent="0.25">
      <c r="J157" s="10"/>
      <c r="M157" s="12"/>
      <c r="P157" s="9"/>
      <c r="S157" s="10"/>
      <c r="U157" s="15"/>
    </row>
    <row r="158" spans="10:21" ht="15.75" customHeight="1" x14ac:dyDescent="0.25">
      <c r="J158" s="10"/>
      <c r="M158" s="12"/>
      <c r="P158" s="9"/>
      <c r="S158" s="10"/>
      <c r="U158" s="15"/>
    </row>
    <row r="159" spans="10:21" ht="15.75" customHeight="1" x14ac:dyDescent="0.25">
      <c r="J159" s="10"/>
      <c r="M159" s="12"/>
      <c r="P159" s="9"/>
      <c r="S159" s="10"/>
      <c r="U159" s="15"/>
    </row>
    <row r="160" spans="10:21" ht="15.75" customHeight="1" x14ac:dyDescent="0.25">
      <c r="J160" s="10"/>
      <c r="M160" s="12"/>
      <c r="P160" s="9"/>
      <c r="S160" s="10"/>
      <c r="U160" s="15"/>
    </row>
    <row r="161" spans="10:21" ht="15.75" customHeight="1" x14ac:dyDescent="0.25">
      <c r="J161" s="10"/>
      <c r="M161" s="12"/>
      <c r="P161" s="9"/>
      <c r="S161" s="10"/>
      <c r="U161" s="15"/>
    </row>
    <row r="162" spans="10:21" ht="15.75" customHeight="1" x14ac:dyDescent="0.25">
      <c r="J162" s="10"/>
      <c r="M162" s="12"/>
      <c r="P162" s="9"/>
      <c r="S162" s="10"/>
      <c r="U162" s="15"/>
    </row>
    <row r="163" spans="10:21" ht="15.75" customHeight="1" x14ac:dyDescent="0.25">
      <c r="J163" s="10"/>
      <c r="M163" s="12"/>
      <c r="P163" s="9"/>
      <c r="S163" s="10"/>
      <c r="U163" s="15"/>
    </row>
    <row r="164" spans="10:21" ht="15.75" customHeight="1" x14ac:dyDescent="0.25">
      <c r="J164" s="10"/>
      <c r="M164" s="12"/>
      <c r="P164" s="9"/>
      <c r="S164" s="10"/>
      <c r="U164" s="15"/>
    </row>
    <row r="165" spans="10:21" ht="15.75" customHeight="1" x14ac:dyDescent="0.25">
      <c r="J165" s="10"/>
      <c r="M165" s="12"/>
      <c r="P165" s="9"/>
      <c r="S165" s="10"/>
      <c r="U165" s="15"/>
    </row>
    <row r="166" spans="10:21" ht="15.75" customHeight="1" x14ac:dyDescent="0.25">
      <c r="J166" s="10"/>
      <c r="M166" s="12"/>
      <c r="P166" s="9"/>
      <c r="S166" s="10"/>
      <c r="U166" s="15"/>
    </row>
    <row r="167" spans="10:21" ht="15.75" customHeight="1" x14ac:dyDescent="0.25">
      <c r="J167" s="10"/>
      <c r="M167" s="12"/>
      <c r="P167" s="9"/>
      <c r="S167" s="10"/>
      <c r="U167" s="15"/>
    </row>
    <row r="168" spans="10:21" ht="15.75" customHeight="1" x14ac:dyDescent="0.25">
      <c r="J168" s="10"/>
      <c r="M168" s="12"/>
      <c r="P168" s="9"/>
      <c r="S168" s="10"/>
      <c r="U168" s="15"/>
    </row>
    <row r="169" spans="10:21" ht="15.75" customHeight="1" x14ac:dyDescent="0.25">
      <c r="J169" s="10"/>
      <c r="M169" s="12"/>
      <c r="P169" s="9"/>
      <c r="S169" s="10"/>
      <c r="U169" s="15"/>
    </row>
    <row r="170" spans="10:21" ht="15.75" customHeight="1" x14ac:dyDescent="0.25">
      <c r="J170" s="10"/>
      <c r="M170" s="12"/>
      <c r="P170" s="9"/>
      <c r="S170" s="10"/>
      <c r="U170" s="15"/>
    </row>
    <row r="171" spans="10:21" ht="15.75" customHeight="1" x14ac:dyDescent="0.25">
      <c r="J171" s="10"/>
      <c r="M171" s="12"/>
      <c r="P171" s="9"/>
      <c r="S171" s="10"/>
      <c r="U171" s="15"/>
    </row>
    <row r="172" spans="10:21" ht="15.75" customHeight="1" x14ac:dyDescent="0.25">
      <c r="J172" s="10"/>
      <c r="M172" s="12"/>
      <c r="P172" s="9"/>
      <c r="S172" s="10"/>
      <c r="U172" s="15"/>
    </row>
    <row r="173" spans="10:21" ht="15.75" customHeight="1" x14ac:dyDescent="0.25">
      <c r="J173" s="10"/>
      <c r="M173" s="12"/>
      <c r="P173" s="9"/>
      <c r="S173" s="10"/>
      <c r="U173" s="15"/>
    </row>
    <row r="174" spans="10:21" ht="15.75" customHeight="1" x14ac:dyDescent="0.25">
      <c r="J174" s="10"/>
      <c r="M174" s="12"/>
      <c r="P174" s="9"/>
      <c r="S174" s="10"/>
      <c r="U174" s="15"/>
    </row>
    <row r="175" spans="10:21" ht="15.75" customHeight="1" x14ac:dyDescent="0.25">
      <c r="J175" s="10"/>
      <c r="M175" s="12"/>
      <c r="P175" s="9"/>
      <c r="S175" s="10"/>
      <c r="U175" s="15"/>
    </row>
    <row r="176" spans="10:21" ht="15.75" customHeight="1" x14ac:dyDescent="0.25">
      <c r="J176" s="10"/>
      <c r="M176" s="12"/>
      <c r="P176" s="9"/>
      <c r="S176" s="10"/>
      <c r="U176" s="15"/>
    </row>
    <row r="177" spans="10:21" ht="15.75" customHeight="1" x14ac:dyDescent="0.25">
      <c r="J177" s="10"/>
      <c r="M177" s="12"/>
      <c r="P177" s="9"/>
      <c r="S177" s="10"/>
      <c r="U177" s="15"/>
    </row>
    <row r="178" spans="10:21" ht="15.75" customHeight="1" x14ac:dyDescent="0.25">
      <c r="J178" s="10"/>
      <c r="M178" s="12"/>
      <c r="P178" s="9"/>
      <c r="S178" s="10"/>
      <c r="U178" s="15"/>
    </row>
    <row r="179" spans="10:21" ht="15.75" customHeight="1" x14ac:dyDescent="0.25">
      <c r="J179" s="10"/>
      <c r="M179" s="12"/>
      <c r="P179" s="9"/>
      <c r="S179" s="10"/>
      <c r="U179" s="15"/>
    </row>
    <row r="180" spans="10:21" ht="15.75" customHeight="1" x14ac:dyDescent="0.25">
      <c r="J180" s="10"/>
      <c r="M180" s="12"/>
      <c r="P180" s="9"/>
      <c r="S180" s="10"/>
      <c r="U180" s="15"/>
    </row>
    <row r="181" spans="10:21" ht="15.75" customHeight="1" x14ac:dyDescent="0.25">
      <c r="J181" s="10"/>
      <c r="M181" s="12"/>
      <c r="P181" s="9"/>
      <c r="S181" s="10"/>
      <c r="U181" s="15"/>
    </row>
    <row r="182" spans="10:21" ht="15.75" customHeight="1" x14ac:dyDescent="0.25">
      <c r="J182" s="10"/>
      <c r="M182" s="12"/>
      <c r="P182" s="9"/>
      <c r="S182" s="10"/>
      <c r="U182" s="15"/>
    </row>
    <row r="183" spans="10:21" ht="15.75" customHeight="1" x14ac:dyDescent="0.25">
      <c r="J183" s="10"/>
      <c r="M183" s="12"/>
      <c r="P183" s="9"/>
      <c r="S183" s="10"/>
      <c r="U183" s="15"/>
    </row>
    <row r="184" spans="10:21" ht="15.75" customHeight="1" x14ac:dyDescent="0.25">
      <c r="J184" s="10"/>
      <c r="M184" s="12"/>
      <c r="P184" s="9"/>
      <c r="S184" s="10"/>
      <c r="U184" s="15"/>
    </row>
    <row r="185" spans="10:21" ht="15.75" customHeight="1" x14ac:dyDescent="0.25">
      <c r="J185" s="10"/>
      <c r="M185" s="12"/>
      <c r="P185" s="9"/>
      <c r="S185" s="10"/>
      <c r="U185" s="15"/>
    </row>
    <row r="186" spans="10:21" ht="15.75" customHeight="1" x14ac:dyDescent="0.25">
      <c r="J186" s="10"/>
      <c r="M186" s="12"/>
      <c r="P186" s="9"/>
      <c r="S186" s="10"/>
      <c r="U186" s="15"/>
    </row>
    <row r="187" spans="10:21" ht="15.75" customHeight="1" x14ac:dyDescent="0.25">
      <c r="J187" s="10"/>
      <c r="M187" s="12"/>
      <c r="P187" s="9"/>
      <c r="S187" s="10"/>
      <c r="U187" s="15"/>
    </row>
    <row r="188" spans="10:21" ht="15.75" customHeight="1" x14ac:dyDescent="0.25">
      <c r="J188" s="10"/>
      <c r="M188" s="12"/>
      <c r="P188" s="9"/>
      <c r="S188" s="10"/>
      <c r="U188" s="15"/>
    </row>
    <row r="189" spans="10:21" ht="15.75" customHeight="1" x14ac:dyDescent="0.25">
      <c r="J189" s="10"/>
      <c r="M189" s="12"/>
      <c r="P189" s="9"/>
      <c r="S189" s="10"/>
      <c r="U189" s="15"/>
    </row>
    <row r="190" spans="10:21" ht="15.75" customHeight="1" x14ac:dyDescent="0.25">
      <c r="J190" s="10"/>
      <c r="M190" s="12"/>
      <c r="P190" s="9"/>
      <c r="S190" s="10"/>
      <c r="U190" s="15"/>
    </row>
    <row r="191" spans="10:21" ht="15.75" customHeight="1" x14ac:dyDescent="0.25">
      <c r="J191" s="10"/>
      <c r="M191" s="12"/>
      <c r="P191" s="9"/>
      <c r="S191" s="10"/>
      <c r="U191" s="15"/>
    </row>
    <row r="192" spans="10:21" ht="15.75" customHeight="1" x14ac:dyDescent="0.25">
      <c r="J192" s="10"/>
      <c r="M192" s="12"/>
      <c r="P192" s="9"/>
      <c r="S192" s="10"/>
      <c r="U192" s="15"/>
    </row>
    <row r="193" spans="10:21" ht="15.75" customHeight="1" x14ac:dyDescent="0.25">
      <c r="J193" s="10"/>
      <c r="M193" s="12"/>
      <c r="P193" s="9"/>
      <c r="S193" s="10"/>
      <c r="U193" s="15"/>
    </row>
    <row r="194" spans="10:21" ht="15.75" customHeight="1" x14ac:dyDescent="0.25">
      <c r="J194" s="10"/>
      <c r="M194" s="12"/>
      <c r="P194" s="9"/>
      <c r="S194" s="10"/>
      <c r="U194" s="15"/>
    </row>
    <row r="195" spans="10:21" ht="15.75" customHeight="1" x14ac:dyDescent="0.25">
      <c r="J195" s="10"/>
      <c r="M195" s="12"/>
      <c r="P195" s="9"/>
      <c r="S195" s="10"/>
      <c r="U195" s="15"/>
    </row>
    <row r="196" spans="10:21" ht="15.75" customHeight="1" x14ac:dyDescent="0.25">
      <c r="J196" s="10"/>
      <c r="M196" s="12"/>
      <c r="P196" s="9"/>
      <c r="S196" s="10"/>
      <c r="U196" s="15"/>
    </row>
    <row r="197" spans="10:21" ht="15.75" customHeight="1" x14ac:dyDescent="0.25">
      <c r="J197" s="10"/>
      <c r="M197" s="12"/>
      <c r="P197" s="9"/>
      <c r="S197" s="10"/>
      <c r="U197" s="15"/>
    </row>
    <row r="198" spans="10:21" ht="15.75" customHeight="1" x14ac:dyDescent="0.25">
      <c r="J198" s="10"/>
      <c r="M198" s="12"/>
      <c r="P198" s="9"/>
      <c r="S198" s="10"/>
      <c r="U198" s="15"/>
    </row>
    <row r="199" spans="10:21" ht="15.75" customHeight="1" x14ac:dyDescent="0.25">
      <c r="J199" s="10"/>
      <c r="M199" s="12"/>
      <c r="P199" s="9"/>
      <c r="S199" s="10"/>
      <c r="U199" s="15"/>
    </row>
    <row r="200" spans="10:21" ht="15.75" customHeight="1" x14ac:dyDescent="0.25">
      <c r="J200" s="10"/>
      <c r="M200" s="12"/>
      <c r="P200" s="9"/>
      <c r="S200" s="10"/>
      <c r="U200" s="15"/>
    </row>
    <row r="201" spans="10:21" ht="15.75" customHeight="1" x14ac:dyDescent="0.25">
      <c r="J201" s="10"/>
      <c r="M201" s="12"/>
      <c r="P201" s="9"/>
      <c r="S201" s="10"/>
      <c r="U201" s="15"/>
    </row>
    <row r="202" spans="10:21" ht="15.75" customHeight="1" x14ac:dyDescent="0.25">
      <c r="J202" s="10"/>
      <c r="M202" s="12"/>
      <c r="P202" s="9"/>
      <c r="S202" s="10"/>
      <c r="U202" s="15"/>
    </row>
    <row r="203" spans="10:21" ht="15.75" customHeight="1" x14ac:dyDescent="0.25">
      <c r="J203" s="10"/>
      <c r="M203" s="12"/>
      <c r="P203" s="9"/>
      <c r="S203" s="10"/>
      <c r="U203" s="15"/>
    </row>
    <row r="204" spans="10:21" ht="15.75" customHeight="1" x14ac:dyDescent="0.25">
      <c r="J204" s="10"/>
      <c r="M204" s="12"/>
      <c r="P204" s="9"/>
      <c r="U204" s="15"/>
    </row>
    <row r="205" spans="10:21" ht="15.75" customHeight="1" x14ac:dyDescent="0.25">
      <c r="J205" s="10"/>
      <c r="M205" s="12"/>
      <c r="P205" s="9"/>
      <c r="U205" s="15"/>
    </row>
    <row r="206" spans="10:21" ht="15.75" customHeight="1" x14ac:dyDescent="0.25">
      <c r="J206" s="10"/>
      <c r="M206" s="12"/>
      <c r="P206" s="9"/>
      <c r="U206" s="15"/>
    </row>
    <row r="207" spans="10:21" ht="15.75" customHeight="1" x14ac:dyDescent="0.25">
      <c r="J207" s="10"/>
      <c r="M207" s="12"/>
      <c r="P207" s="9"/>
      <c r="U207" s="15"/>
    </row>
    <row r="208" spans="10:21" ht="15.75" customHeight="1" x14ac:dyDescent="0.25">
      <c r="J208" s="10"/>
      <c r="M208" s="12"/>
      <c r="P208" s="9"/>
      <c r="U208" s="15"/>
    </row>
    <row r="209" spans="10:21" ht="15.75" customHeight="1" x14ac:dyDescent="0.25">
      <c r="J209" s="10"/>
      <c r="M209" s="12"/>
      <c r="P209" s="9"/>
      <c r="U209" s="15"/>
    </row>
    <row r="210" spans="10:21" ht="15.75" customHeight="1" x14ac:dyDescent="0.25">
      <c r="J210" s="10"/>
      <c r="M210" s="12"/>
      <c r="P210" s="9"/>
      <c r="U210" s="15"/>
    </row>
    <row r="211" spans="10:21" ht="15.75" customHeight="1" x14ac:dyDescent="0.25">
      <c r="J211" s="10"/>
      <c r="M211" s="12"/>
      <c r="P211" s="9"/>
      <c r="U211" s="15"/>
    </row>
    <row r="212" spans="10:21" ht="15.75" customHeight="1" x14ac:dyDescent="0.25">
      <c r="J212" s="10"/>
      <c r="M212" s="12"/>
      <c r="P212" s="9"/>
      <c r="U212" s="15"/>
    </row>
    <row r="213" spans="10:21" ht="15.75" customHeight="1" x14ac:dyDescent="0.25">
      <c r="J213" s="10"/>
      <c r="M213" s="12"/>
      <c r="P213" s="9"/>
      <c r="U213" s="15"/>
    </row>
    <row r="214" spans="10:21" ht="15.75" customHeight="1" x14ac:dyDescent="0.25">
      <c r="J214" s="10"/>
      <c r="M214" s="12"/>
      <c r="P214" s="9"/>
      <c r="U214" s="15"/>
    </row>
    <row r="215" spans="10:21" ht="15.75" customHeight="1" x14ac:dyDescent="0.25">
      <c r="J215" s="10"/>
      <c r="M215" s="12"/>
      <c r="P215" s="9"/>
      <c r="U215" s="15"/>
    </row>
    <row r="216" spans="10:21" ht="15.75" customHeight="1" x14ac:dyDescent="0.25">
      <c r="J216" s="10"/>
      <c r="M216" s="12"/>
      <c r="P216" s="9"/>
      <c r="U216" s="15"/>
    </row>
    <row r="217" spans="10:21" ht="15.75" customHeight="1" x14ac:dyDescent="0.25">
      <c r="J217" s="10"/>
      <c r="M217" s="12"/>
      <c r="P217" s="9"/>
      <c r="U217" s="15"/>
    </row>
    <row r="218" spans="10:21" ht="15.75" customHeight="1" x14ac:dyDescent="0.25">
      <c r="J218" s="10"/>
      <c r="M218" s="12"/>
      <c r="P218" s="9"/>
      <c r="U218" s="15"/>
    </row>
    <row r="219" spans="10:21" ht="15.75" customHeight="1" x14ac:dyDescent="0.25">
      <c r="J219" s="10"/>
      <c r="M219" s="12"/>
      <c r="P219" s="9"/>
      <c r="U219" s="15"/>
    </row>
    <row r="220" spans="10:21" ht="15.75" customHeight="1" x14ac:dyDescent="0.25">
      <c r="J220" s="10"/>
      <c r="M220" s="12"/>
      <c r="P220" s="9"/>
      <c r="U220" s="15"/>
    </row>
    <row r="221" spans="10:21" ht="15.75" customHeight="1" x14ac:dyDescent="0.25">
      <c r="J221" s="10"/>
      <c r="M221" s="12"/>
      <c r="P221" s="9"/>
      <c r="U221" s="15"/>
    </row>
    <row r="222" spans="10:21" ht="15.75" customHeight="1" x14ac:dyDescent="0.25">
      <c r="J222" s="10"/>
      <c r="M222" s="12"/>
      <c r="P222" s="9"/>
      <c r="U222" s="15"/>
    </row>
    <row r="223" spans="10:21" ht="15.75" customHeight="1" x14ac:dyDescent="0.25">
      <c r="J223" s="10"/>
      <c r="M223" s="12"/>
      <c r="P223" s="9"/>
      <c r="U223" s="15"/>
    </row>
    <row r="224" spans="10:21" ht="15.75" customHeight="1" x14ac:dyDescent="0.25">
      <c r="J224" s="10"/>
      <c r="M224" s="12"/>
      <c r="P224" s="9"/>
      <c r="U224" s="15"/>
    </row>
    <row r="225" spans="10:21" ht="15.75" customHeight="1" x14ac:dyDescent="0.25">
      <c r="J225" s="10"/>
      <c r="M225" s="12"/>
      <c r="P225" s="9"/>
      <c r="U225" s="15"/>
    </row>
    <row r="226" spans="10:21" ht="15.75" customHeight="1" x14ac:dyDescent="0.25">
      <c r="J226" s="10"/>
      <c r="M226" s="12"/>
      <c r="P226" s="9"/>
      <c r="U226" s="15"/>
    </row>
    <row r="227" spans="10:21" ht="15.75" customHeight="1" x14ac:dyDescent="0.25">
      <c r="J227" s="10"/>
      <c r="M227" s="12"/>
      <c r="P227" s="9"/>
      <c r="U227" s="15"/>
    </row>
    <row r="228" spans="10:21" ht="15.75" customHeight="1" x14ac:dyDescent="0.25">
      <c r="J228" s="10"/>
      <c r="M228" s="12"/>
      <c r="P228" s="9"/>
      <c r="U228" s="15"/>
    </row>
    <row r="229" spans="10:21" ht="15.75" customHeight="1" x14ac:dyDescent="0.25">
      <c r="J229" s="10"/>
      <c r="M229" s="12"/>
      <c r="P229" s="9"/>
      <c r="U229" s="15"/>
    </row>
    <row r="230" spans="10:21" ht="15.75" customHeight="1" x14ac:dyDescent="0.25">
      <c r="J230" s="10"/>
      <c r="M230" s="12"/>
      <c r="P230" s="9"/>
      <c r="U230" s="15"/>
    </row>
    <row r="231" spans="10:21" ht="15.75" customHeight="1" x14ac:dyDescent="0.25">
      <c r="J231" s="10"/>
      <c r="M231" s="12"/>
      <c r="P231" s="9"/>
      <c r="U231" s="15"/>
    </row>
    <row r="232" spans="10:21" ht="15.75" customHeight="1" x14ac:dyDescent="0.25">
      <c r="J232" s="10"/>
      <c r="M232" s="12"/>
      <c r="P232" s="9"/>
      <c r="U232" s="15"/>
    </row>
    <row r="233" spans="10:21" ht="15.75" customHeight="1" x14ac:dyDescent="0.25">
      <c r="J233" s="10"/>
      <c r="M233" s="12"/>
      <c r="P233" s="9"/>
      <c r="U233" s="15"/>
    </row>
    <row r="234" spans="10:21" ht="15.75" customHeight="1" x14ac:dyDescent="0.25">
      <c r="J234" s="10"/>
      <c r="M234" s="12"/>
      <c r="P234" s="9"/>
      <c r="U234" s="15"/>
    </row>
    <row r="235" spans="10:21" ht="15.75" customHeight="1" x14ac:dyDescent="0.25">
      <c r="J235" s="10"/>
      <c r="M235" s="12"/>
      <c r="P235" s="9"/>
      <c r="U235" s="15"/>
    </row>
    <row r="236" spans="10:21" ht="15.75" customHeight="1" x14ac:dyDescent="0.25">
      <c r="J236" s="10"/>
      <c r="M236" s="12"/>
      <c r="P236" s="9"/>
    </row>
    <row r="237" spans="10:21" ht="15.75" customHeight="1" x14ac:dyDescent="0.25">
      <c r="J237" s="10"/>
      <c r="M237" s="12"/>
      <c r="P237" s="9"/>
    </row>
    <row r="238" spans="10:21" ht="15.75" customHeight="1" x14ac:dyDescent="0.25">
      <c r="J238" s="10"/>
      <c r="M238" s="12"/>
      <c r="P238" s="9"/>
    </row>
    <row r="239" spans="10:21" ht="15.75" customHeight="1" x14ac:dyDescent="0.25">
      <c r="J239" s="10"/>
      <c r="M239" s="12"/>
      <c r="P239" s="9"/>
    </row>
    <row r="240" spans="10:21" ht="15.75" customHeight="1" x14ac:dyDescent="0.25">
      <c r="J240" s="10"/>
      <c r="M240" s="12"/>
      <c r="P240" s="9"/>
    </row>
    <row r="241" spans="10:16" ht="15.75" customHeight="1" x14ac:dyDescent="0.25">
      <c r="J241" s="10"/>
      <c r="M241" s="12"/>
      <c r="P241" s="9"/>
    </row>
    <row r="242" spans="10:16" ht="15.75" customHeight="1" x14ac:dyDescent="0.25">
      <c r="J242" s="10"/>
      <c r="M242" s="12"/>
      <c r="P242" s="9"/>
    </row>
    <row r="243" spans="10:16" ht="15.75" customHeight="1" x14ac:dyDescent="0.25">
      <c r="J243" s="10"/>
      <c r="M243" s="12"/>
      <c r="P243" s="9"/>
    </row>
    <row r="244" spans="10:16" ht="15.75" customHeight="1" x14ac:dyDescent="0.25">
      <c r="J244" s="10"/>
      <c r="M244" s="12"/>
      <c r="P244" s="9"/>
    </row>
    <row r="245" spans="10:16" ht="15.75" customHeight="1" x14ac:dyDescent="0.25">
      <c r="J245" s="10"/>
      <c r="M245" s="12"/>
      <c r="P245" s="9"/>
    </row>
    <row r="246" spans="10:16" ht="15.75" customHeight="1" x14ac:dyDescent="0.25">
      <c r="J246" s="10"/>
      <c r="M246" s="12"/>
      <c r="P246" s="9"/>
    </row>
    <row r="247" spans="10:16" ht="15.75" customHeight="1" x14ac:dyDescent="0.25">
      <c r="J247" s="10"/>
      <c r="M247" s="12"/>
      <c r="P247" s="9"/>
    </row>
    <row r="248" spans="10:16" ht="15.75" customHeight="1" x14ac:dyDescent="0.25">
      <c r="J248" s="10"/>
      <c r="M248" s="12"/>
      <c r="P248" s="9"/>
    </row>
    <row r="249" spans="10:16" ht="15.75" customHeight="1" x14ac:dyDescent="0.25">
      <c r="J249" s="10"/>
      <c r="M249" s="12"/>
      <c r="P249" s="9"/>
    </row>
    <row r="250" spans="10:16" ht="15.75" customHeight="1" x14ac:dyDescent="0.25">
      <c r="J250" s="10"/>
      <c r="M250" s="12"/>
      <c r="P250" s="9"/>
    </row>
    <row r="251" spans="10:16" ht="15.75" customHeight="1" x14ac:dyDescent="0.25">
      <c r="J251" s="10"/>
      <c r="M251" s="12"/>
      <c r="P251" s="9"/>
    </row>
    <row r="252" spans="10:16" ht="15.75" customHeight="1" x14ac:dyDescent="0.25">
      <c r="J252" s="10"/>
      <c r="M252" s="12"/>
      <c r="P252" s="9"/>
    </row>
    <row r="253" spans="10:16" ht="15.75" customHeight="1" x14ac:dyDescent="0.25">
      <c r="J253" s="10"/>
      <c r="M253" s="12"/>
      <c r="P253" s="9"/>
    </row>
    <row r="254" spans="10:16" ht="15.75" customHeight="1" x14ac:dyDescent="0.25">
      <c r="J254" s="10"/>
      <c r="M254" s="12"/>
      <c r="P254" s="9"/>
    </row>
    <row r="255" spans="10:16" ht="15.75" customHeight="1" x14ac:dyDescent="0.25">
      <c r="M255" s="12"/>
      <c r="P255" s="9"/>
    </row>
    <row r="256" spans="10:16" ht="15.75" customHeight="1" x14ac:dyDescent="0.25">
      <c r="M256" s="12"/>
      <c r="P256" s="9"/>
    </row>
    <row r="257" spans="13:16" ht="15.75" customHeight="1" x14ac:dyDescent="0.25">
      <c r="M257" s="12"/>
      <c r="P257" s="9"/>
    </row>
    <row r="258" spans="13:16" ht="15.75" customHeight="1" x14ac:dyDescent="0.25">
      <c r="M258" s="12"/>
      <c r="P258" s="9"/>
    </row>
    <row r="259" spans="13:16" ht="15.75" customHeight="1" x14ac:dyDescent="0.25">
      <c r="M259" s="12"/>
    </row>
    <row r="260" spans="13:16" ht="15.75" customHeight="1" x14ac:dyDescent="0.25">
      <c r="M260" s="12"/>
    </row>
    <row r="261" spans="13:16" ht="15.75" customHeight="1" x14ac:dyDescent="0.25">
      <c r="M261" s="12"/>
    </row>
    <row r="262" spans="13:16" ht="15.75" customHeight="1" x14ac:dyDescent="0.25">
      <c r="M262" s="12"/>
    </row>
    <row r="263" spans="13:16" ht="15.75" customHeight="1" x14ac:dyDescent="0.25">
      <c r="M263" s="12"/>
    </row>
    <row r="264" spans="13:16" ht="15.75" customHeight="1" x14ac:dyDescent="0.25">
      <c r="M264" s="12"/>
    </row>
    <row r="265" spans="13:16" ht="15.75" customHeight="1" x14ac:dyDescent="0.25">
      <c r="M265" s="12"/>
    </row>
    <row r="266" spans="13:16" ht="15.75" customHeight="1" x14ac:dyDescent="0.25">
      <c r="M266" s="12"/>
    </row>
  </sheetData>
  <pageMargins left="1" right="1" top="1" bottom="1" header="0.25" footer="0.25"/>
  <pageSetup orientation="portrait"/>
  <headerFooter>
    <oddFooter>&amp;C&amp;"Arial Black,Regular"&amp;12&amp;K000000&amp;P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67"/>
  <sheetViews>
    <sheetView showGridLines="0" tabSelected="1" topLeftCell="A5" workbookViewId="0">
      <selection activeCell="C17" sqref="C17"/>
    </sheetView>
  </sheetViews>
  <sheetFormatPr baseColWidth="10" defaultColWidth="12.42578125" defaultRowHeight="15.75" customHeight="1" x14ac:dyDescent="0.25"/>
  <cols>
    <col min="1" max="1" width="2.7109375" style="16" customWidth="1"/>
    <col min="2" max="16" width="12.42578125" style="16" customWidth="1"/>
    <col min="17" max="16384" width="12.42578125" style="16"/>
  </cols>
  <sheetData>
    <row r="1" spans="1:15" ht="15.75" customHeight="1" x14ac:dyDescent="0.3">
      <c r="A1" s="17"/>
      <c r="B1" s="90"/>
      <c r="C1" s="91"/>
      <c r="D1" s="92"/>
      <c r="E1" s="18" t="s">
        <v>28</v>
      </c>
      <c r="F1" s="19"/>
      <c r="G1" s="19"/>
      <c r="H1" s="93"/>
      <c r="I1" s="91"/>
      <c r="J1" s="94"/>
      <c r="K1" s="95"/>
      <c r="L1" s="21"/>
      <c r="M1" s="3"/>
      <c r="N1" s="3"/>
      <c r="O1" s="3"/>
    </row>
    <row r="2" spans="1:15" ht="15.75" customHeight="1" x14ac:dyDescent="0.25">
      <c r="A2" s="3"/>
      <c r="B2" s="22"/>
      <c r="C2" s="22"/>
      <c r="D2" s="22"/>
      <c r="E2" s="22"/>
      <c r="F2" s="22"/>
      <c r="G2" s="22"/>
      <c r="H2" s="23"/>
      <c r="I2" s="23"/>
      <c r="J2" s="23"/>
      <c r="K2" s="23"/>
      <c r="L2" s="3"/>
      <c r="M2" s="3"/>
      <c r="N2" s="3"/>
      <c r="O2" s="3"/>
    </row>
    <row r="3" spans="1:15" ht="29" customHeight="1" x14ac:dyDescent="0.25">
      <c r="A3" s="24"/>
      <c r="B3" s="25" t="s">
        <v>24</v>
      </c>
      <c r="C3" s="26" t="s">
        <v>29</v>
      </c>
      <c r="D3" s="26" t="s">
        <v>30</v>
      </c>
      <c r="E3" s="26" t="s">
        <v>31</v>
      </c>
      <c r="F3" s="26" t="s">
        <v>32</v>
      </c>
      <c r="G3" s="26" t="s">
        <v>33</v>
      </c>
      <c r="H3" s="27"/>
      <c r="I3" s="28"/>
      <c r="J3" s="28"/>
      <c r="K3" s="28"/>
      <c r="L3" s="3"/>
      <c r="M3" s="3"/>
      <c r="N3" s="3"/>
      <c r="O3" s="3"/>
    </row>
    <row r="4" spans="1:15" ht="17" customHeight="1" x14ac:dyDescent="0.25">
      <c r="A4" s="24"/>
      <c r="B4" s="29" t="s">
        <v>26</v>
      </c>
      <c r="C4" s="30">
        <v>55.96</v>
      </c>
      <c r="D4" s="30">
        <v>0</v>
      </c>
      <c r="E4" s="30"/>
      <c r="F4" s="30">
        <v>0</v>
      </c>
      <c r="G4" s="30">
        <v>0.04</v>
      </c>
      <c r="H4" s="31"/>
      <c r="I4" s="32"/>
      <c r="J4" s="32"/>
      <c r="K4" s="33"/>
      <c r="L4" s="3"/>
      <c r="M4" s="3"/>
      <c r="N4" s="3"/>
      <c r="O4" s="3"/>
    </row>
    <row r="5" spans="1:15" ht="18" customHeight="1" x14ac:dyDescent="0.25">
      <c r="A5" s="24"/>
      <c r="B5" s="34" t="s">
        <v>34</v>
      </c>
      <c r="C5" s="35">
        <f>SUM(C4)</f>
        <v>55.96</v>
      </c>
      <c r="D5" s="35">
        <f>SUM(D4)</f>
        <v>0</v>
      </c>
      <c r="E5" s="35">
        <f>SUM(E4)</f>
        <v>0</v>
      </c>
      <c r="F5" s="35">
        <f>SUM(F4)</f>
        <v>0</v>
      </c>
      <c r="G5" s="35">
        <f>SUM(G4)</f>
        <v>0.04</v>
      </c>
      <c r="H5" s="36"/>
      <c r="I5" s="37"/>
      <c r="J5" s="37"/>
      <c r="K5" s="38"/>
      <c r="L5" s="3"/>
      <c r="M5" s="3"/>
      <c r="N5" s="3"/>
      <c r="O5" s="3"/>
    </row>
    <row r="6" spans="1:15" ht="15.75" customHeight="1" x14ac:dyDescent="0.3">
      <c r="A6" s="3"/>
      <c r="B6" s="23"/>
      <c r="C6" s="39"/>
      <c r="D6" s="39"/>
      <c r="E6" s="39"/>
      <c r="F6" s="40"/>
      <c r="G6" s="41"/>
      <c r="H6" s="3"/>
      <c r="I6" s="3"/>
      <c r="J6" s="3"/>
      <c r="K6" s="3"/>
      <c r="L6" s="3"/>
      <c r="M6" s="3"/>
      <c r="N6" s="3"/>
      <c r="O6" s="3"/>
    </row>
    <row r="7" spans="1:15" ht="15.75" customHeight="1" x14ac:dyDescent="0.3">
      <c r="A7" s="3"/>
      <c r="B7" s="20"/>
      <c r="C7" s="42"/>
      <c r="D7" s="43"/>
      <c r="E7" s="42"/>
      <c r="F7" s="44"/>
      <c r="G7" s="44"/>
      <c r="H7" s="3"/>
      <c r="I7" s="3"/>
      <c r="J7" s="3"/>
      <c r="K7" s="3"/>
      <c r="L7" s="3"/>
      <c r="M7" s="3"/>
      <c r="N7" s="3"/>
      <c r="O7" s="3"/>
    </row>
    <row r="8" spans="1:15" ht="15.75" customHeight="1" x14ac:dyDescent="0.3">
      <c r="A8" s="24"/>
      <c r="B8" s="45"/>
      <c r="C8" s="96" t="s">
        <v>35</v>
      </c>
      <c r="D8" s="97"/>
      <c r="E8" s="98"/>
      <c r="F8" s="46"/>
      <c r="G8" s="44"/>
      <c r="H8" s="3"/>
      <c r="I8" s="3"/>
      <c r="J8" s="3"/>
      <c r="K8" s="3"/>
      <c r="L8" s="3"/>
      <c r="M8" s="3"/>
      <c r="N8" s="3"/>
      <c r="O8" s="3"/>
    </row>
    <row r="9" spans="1:15" ht="15.75" customHeight="1" x14ac:dyDescent="0.25">
      <c r="A9" s="24"/>
      <c r="B9" s="47" t="s">
        <v>36</v>
      </c>
      <c r="C9" s="48">
        <v>2021</v>
      </c>
      <c r="D9" s="48">
        <v>2022</v>
      </c>
      <c r="E9" s="48">
        <v>2023</v>
      </c>
      <c r="F9" s="46"/>
      <c r="G9" s="44"/>
      <c r="H9" s="44"/>
      <c r="I9" s="3"/>
      <c r="J9" s="3"/>
      <c r="K9" s="3"/>
      <c r="L9" s="3"/>
      <c r="M9" s="3"/>
      <c r="N9" s="3"/>
      <c r="O9" s="3"/>
    </row>
    <row r="10" spans="1:15" ht="15.75" customHeight="1" x14ac:dyDescent="0.25">
      <c r="A10" s="49">
        <v>1</v>
      </c>
      <c r="B10" s="50" t="s">
        <v>37</v>
      </c>
      <c r="C10" s="51">
        <v>0</v>
      </c>
      <c r="D10" s="51">
        <v>0</v>
      </c>
      <c r="E10" s="51">
        <v>0</v>
      </c>
      <c r="F10" s="52"/>
      <c r="G10" s="33"/>
      <c r="H10" s="33"/>
      <c r="I10" s="53"/>
      <c r="J10" s="3"/>
      <c r="K10" s="3"/>
      <c r="L10" s="3"/>
      <c r="M10" s="3"/>
      <c r="N10" s="3"/>
      <c r="O10" s="3"/>
    </row>
    <row r="11" spans="1:15" ht="15.75" customHeight="1" x14ac:dyDescent="0.25">
      <c r="A11" s="49">
        <v>2</v>
      </c>
      <c r="B11" s="50" t="s">
        <v>38</v>
      </c>
      <c r="C11" s="51">
        <v>0</v>
      </c>
      <c r="D11" s="51">
        <v>0</v>
      </c>
      <c r="E11" s="51">
        <v>0</v>
      </c>
      <c r="F11" s="52"/>
      <c r="G11" s="33"/>
      <c r="H11" s="33"/>
      <c r="I11" s="3"/>
      <c r="J11" s="3"/>
      <c r="K11" s="3"/>
      <c r="L11" s="3"/>
      <c r="M11" s="3"/>
      <c r="N11" s="3"/>
      <c r="O11" s="3"/>
    </row>
    <row r="12" spans="1:15" ht="15.75" customHeight="1" x14ac:dyDescent="0.25">
      <c r="A12" s="49">
        <v>3</v>
      </c>
      <c r="B12" s="50" t="s">
        <v>39</v>
      </c>
      <c r="C12" s="51">
        <v>0</v>
      </c>
      <c r="D12" s="51">
        <v>0</v>
      </c>
      <c r="E12" s="51">
        <v>0</v>
      </c>
      <c r="F12" s="52"/>
      <c r="G12" s="33"/>
      <c r="H12" s="33"/>
      <c r="I12" s="3"/>
      <c r="J12" s="3"/>
      <c r="K12" s="3"/>
      <c r="L12" s="3"/>
      <c r="M12" s="3"/>
      <c r="N12" s="3"/>
      <c r="O12" s="3"/>
    </row>
    <row r="13" spans="1:15" ht="15.75" customHeight="1" x14ac:dyDescent="0.25">
      <c r="A13" s="49">
        <v>4</v>
      </c>
      <c r="B13" s="50" t="s">
        <v>40</v>
      </c>
      <c r="C13" s="51">
        <v>0</v>
      </c>
      <c r="D13" s="51">
        <v>0</v>
      </c>
      <c r="E13" s="51">
        <v>0</v>
      </c>
      <c r="F13" s="52"/>
      <c r="G13" s="33"/>
      <c r="H13" s="33"/>
      <c r="I13" s="3"/>
      <c r="J13" s="3"/>
      <c r="K13" s="3"/>
      <c r="L13" s="3"/>
      <c r="M13" s="3"/>
      <c r="N13" s="3"/>
      <c r="O13" s="3"/>
    </row>
    <row r="14" spans="1:15" ht="15.75" customHeight="1" x14ac:dyDescent="0.25">
      <c r="A14" s="49">
        <v>5</v>
      </c>
      <c r="B14" s="50" t="s">
        <v>41</v>
      </c>
      <c r="C14" s="51">
        <v>0</v>
      </c>
      <c r="D14" s="51">
        <v>0</v>
      </c>
      <c r="E14" s="51">
        <v>0</v>
      </c>
      <c r="F14" s="52"/>
      <c r="G14" s="33"/>
      <c r="H14" s="33"/>
      <c r="I14" s="3"/>
      <c r="J14" s="3"/>
      <c r="K14" s="3"/>
      <c r="L14" s="3"/>
      <c r="M14" s="3"/>
      <c r="N14" s="3"/>
      <c r="O14" s="3"/>
    </row>
    <row r="15" spans="1:15" ht="15.75" customHeight="1" x14ac:dyDescent="0.25">
      <c r="A15" s="49">
        <v>6</v>
      </c>
      <c r="B15" s="50" t="s">
        <v>42</v>
      </c>
      <c r="C15" s="51">
        <f>0</f>
        <v>0</v>
      </c>
      <c r="D15" s="51">
        <v>0</v>
      </c>
      <c r="E15" s="51">
        <v>0</v>
      </c>
      <c r="F15" s="52"/>
      <c r="G15" s="33"/>
      <c r="H15" s="33"/>
      <c r="I15" s="3"/>
      <c r="J15" s="3"/>
      <c r="K15" s="3"/>
      <c r="L15" s="3"/>
      <c r="M15" s="3"/>
      <c r="N15" s="3"/>
      <c r="O15" s="3"/>
    </row>
    <row r="16" spans="1:15" ht="15.75" customHeight="1" x14ac:dyDescent="0.25">
      <c r="A16" s="49">
        <v>7</v>
      </c>
      <c r="B16" s="50" t="s">
        <v>43</v>
      </c>
      <c r="C16" s="51">
        <f>0</f>
        <v>0</v>
      </c>
      <c r="D16" s="51">
        <v>0</v>
      </c>
      <c r="E16" s="51">
        <v>0</v>
      </c>
      <c r="F16" s="52"/>
      <c r="G16" s="33"/>
      <c r="H16" s="33"/>
      <c r="I16" s="3"/>
      <c r="J16" s="3"/>
      <c r="K16" s="3"/>
      <c r="L16" s="3"/>
      <c r="M16" s="3"/>
      <c r="N16" s="3"/>
      <c r="O16" s="3"/>
    </row>
    <row r="17" spans="1:15" ht="15.75" customHeight="1" x14ac:dyDescent="0.25">
      <c r="A17" s="49">
        <v>8</v>
      </c>
      <c r="B17" s="50" t="s">
        <v>44</v>
      </c>
      <c r="C17" s="51">
        <v>0</v>
      </c>
      <c r="D17" s="51">
        <v>0</v>
      </c>
      <c r="E17" s="51">
        <v>0</v>
      </c>
      <c r="F17" s="52"/>
      <c r="G17" s="33"/>
      <c r="H17" s="33"/>
      <c r="I17" s="3"/>
      <c r="J17" s="3"/>
      <c r="K17" s="3"/>
      <c r="L17" s="3"/>
      <c r="M17" s="3"/>
      <c r="N17" s="3"/>
      <c r="O17" s="3"/>
    </row>
    <row r="18" spans="1:15" ht="15.75" customHeight="1" x14ac:dyDescent="0.25">
      <c r="A18" s="49">
        <v>9</v>
      </c>
      <c r="B18" s="50" t="s">
        <v>45</v>
      </c>
      <c r="C18" s="51">
        <v>0</v>
      </c>
      <c r="D18" s="51">
        <v>0</v>
      </c>
      <c r="E18" s="51">
        <v>0</v>
      </c>
      <c r="F18" s="52"/>
      <c r="G18" s="33"/>
      <c r="H18" s="33"/>
      <c r="I18" s="3"/>
      <c r="J18" s="3"/>
      <c r="K18" s="3"/>
      <c r="L18" s="3"/>
      <c r="M18" s="3"/>
      <c r="N18" s="3"/>
      <c r="O18" s="3"/>
    </row>
    <row r="19" spans="1:15" ht="15.75" customHeight="1" x14ac:dyDescent="0.25">
      <c r="A19" s="49">
        <v>10</v>
      </c>
      <c r="B19" s="50" t="s">
        <v>46</v>
      </c>
      <c r="C19" s="51">
        <v>0</v>
      </c>
      <c r="D19" s="51">
        <v>0</v>
      </c>
      <c r="E19" s="51">
        <v>0</v>
      </c>
      <c r="F19" s="52"/>
      <c r="G19" s="33"/>
      <c r="H19" s="33"/>
      <c r="I19" s="3"/>
      <c r="J19" s="3"/>
      <c r="K19" s="3"/>
      <c r="L19" s="3"/>
      <c r="M19" s="3"/>
      <c r="N19" s="3"/>
      <c r="O19" s="3"/>
    </row>
    <row r="20" spans="1:15" ht="15.75" customHeight="1" x14ac:dyDescent="0.25">
      <c r="A20" s="49">
        <v>11</v>
      </c>
      <c r="B20" s="50" t="s">
        <v>47</v>
      </c>
      <c r="C20" s="51">
        <v>0</v>
      </c>
      <c r="D20" s="51">
        <v>0</v>
      </c>
      <c r="E20" s="51">
        <v>0</v>
      </c>
      <c r="F20" s="52"/>
      <c r="G20" s="33"/>
      <c r="H20" s="33"/>
      <c r="I20" s="3"/>
      <c r="J20" s="3"/>
      <c r="K20" s="3"/>
      <c r="L20" s="3"/>
      <c r="M20" s="3"/>
      <c r="N20" s="3"/>
      <c r="O20" s="3"/>
    </row>
    <row r="21" spans="1:15" ht="15.75" customHeight="1" x14ac:dyDescent="0.25">
      <c r="A21" s="49">
        <v>12</v>
      </c>
      <c r="B21" s="50" t="s">
        <v>48</v>
      </c>
      <c r="C21" s="51">
        <v>0</v>
      </c>
      <c r="D21" s="51">
        <v>0</v>
      </c>
      <c r="E21" s="51">
        <v>0</v>
      </c>
      <c r="F21" s="52"/>
      <c r="G21" s="33"/>
      <c r="H21" s="33"/>
      <c r="I21" s="3"/>
      <c r="J21" s="3"/>
      <c r="K21" s="3"/>
      <c r="L21" s="3"/>
      <c r="M21" s="3"/>
      <c r="N21" s="3"/>
      <c r="O21" s="3"/>
    </row>
    <row r="22" spans="1:15" ht="15.75" customHeight="1" x14ac:dyDescent="0.25">
      <c r="A22" s="54"/>
      <c r="B22" s="55" t="s">
        <v>49</v>
      </c>
      <c r="C22" s="56">
        <f>SUM(C10:C21)</f>
        <v>0</v>
      </c>
      <c r="D22" s="56">
        <f>SUM(D10:D21)</f>
        <v>0</v>
      </c>
      <c r="E22" s="56">
        <f>SUM(E10:E21)</f>
        <v>0</v>
      </c>
      <c r="F22" s="57"/>
      <c r="G22" s="58"/>
      <c r="H22" s="58"/>
      <c r="I22" s="3"/>
      <c r="J22" s="3"/>
      <c r="K22" s="3"/>
      <c r="L22" s="3"/>
      <c r="M22" s="3"/>
      <c r="N22" s="3"/>
      <c r="O22" s="3"/>
    </row>
    <row r="23" spans="1:15" ht="15.75" customHeight="1" x14ac:dyDescent="0.25">
      <c r="A23" s="3"/>
      <c r="B23" s="23"/>
      <c r="C23" s="23"/>
      <c r="D23" s="23"/>
      <c r="E23" s="23"/>
      <c r="F23" s="33"/>
      <c r="G23" s="3"/>
      <c r="H23" s="3"/>
      <c r="I23" s="3"/>
      <c r="J23" s="3"/>
      <c r="K23" s="3"/>
      <c r="L23" s="3"/>
      <c r="M23" s="3"/>
      <c r="N23" s="3"/>
      <c r="O23" s="3"/>
    </row>
    <row r="24" spans="1:15" ht="18" customHeight="1" x14ac:dyDescent="0.25">
      <c r="A24" s="3"/>
      <c r="B24" s="20"/>
      <c r="C24" s="20"/>
      <c r="D24" s="3"/>
      <c r="E24" s="3"/>
      <c r="F24" s="3"/>
      <c r="G24" s="3"/>
      <c r="H24" s="3"/>
      <c r="I24" s="3"/>
      <c r="J24" s="3"/>
      <c r="K24" s="3"/>
      <c r="L24" s="3"/>
      <c r="M24" s="3"/>
      <c r="N24" s="3"/>
      <c r="O24" s="3"/>
    </row>
    <row r="25" spans="1:15" ht="29.25" customHeight="1" x14ac:dyDescent="0.3">
      <c r="A25" s="24"/>
      <c r="B25" s="99" t="s">
        <v>50</v>
      </c>
      <c r="C25" s="100"/>
      <c r="D25" s="59"/>
      <c r="E25" s="60"/>
      <c r="F25" s="44"/>
      <c r="G25" s="44"/>
      <c r="H25" s="3"/>
      <c r="I25" s="3"/>
      <c r="J25" s="3"/>
      <c r="K25" s="3"/>
      <c r="L25" s="3"/>
      <c r="M25" s="3"/>
      <c r="N25" s="3"/>
      <c r="O25" s="3"/>
    </row>
    <row r="26" spans="1:15" ht="17" customHeight="1" x14ac:dyDescent="0.25">
      <c r="A26" s="24"/>
      <c r="B26" s="29" t="s">
        <v>51</v>
      </c>
      <c r="C26" s="61" t="s">
        <v>52</v>
      </c>
      <c r="D26" s="62"/>
      <c r="E26" s="63"/>
      <c r="F26" s="3"/>
      <c r="G26" s="3"/>
      <c r="H26" s="3"/>
      <c r="I26" s="3"/>
      <c r="J26" s="3"/>
      <c r="K26" s="3"/>
      <c r="L26" s="3"/>
      <c r="M26" s="3"/>
      <c r="N26" s="3"/>
      <c r="O26" s="3"/>
    </row>
    <row r="27" spans="1:15" ht="15.75" customHeight="1" x14ac:dyDescent="0.25">
      <c r="A27" s="24"/>
      <c r="B27" s="64">
        <v>2021</v>
      </c>
      <c r="C27" s="65">
        <v>0</v>
      </c>
      <c r="D27" s="31"/>
      <c r="E27" s="33"/>
      <c r="F27" s="3"/>
      <c r="G27" s="3"/>
      <c r="H27" s="3"/>
      <c r="I27" s="3"/>
      <c r="J27" s="3"/>
      <c r="K27" s="3"/>
      <c r="L27" s="3"/>
      <c r="M27" s="3"/>
      <c r="N27" s="3"/>
      <c r="O27" s="3"/>
    </row>
    <row r="28" spans="1:15" ht="15.75" customHeight="1" x14ac:dyDescent="0.25">
      <c r="A28" s="24"/>
      <c r="B28" s="64">
        <v>2022</v>
      </c>
      <c r="C28" s="65">
        <v>0</v>
      </c>
      <c r="D28" s="31"/>
      <c r="E28" s="33"/>
      <c r="F28" s="3"/>
      <c r="G28" s="3"/>
      <c r="H28" s="3"/>
      <c r="I28" s="3"/>
      <c r="J28" s="3"/>
      <c r="K28" s="3"/>
      <c r="L28" s="3"/>
      <c r="M28" s="3"/>
      <c r="N28" s="3"/>
      <c r="O28" s="3"/>
    </row>
    <row r="29" spans="1:15" ht="15.75" customHeight="1" x14ac:dyDescent="0.25">
      <c r="A29" s="24"/>
      <c r="B29" s="64">
        <v>2023</v>
      </c>
      <c r="C29" s="65">
        <v>0</v>
      </c>
      <c r="D29" s="66"/>
      <c r="E29" s="3"/>
      <c r="F29" s="3"/>
      <c r="G29" s="3"/>
      <c r="H29" s="3"/>
      <c r="I29" s="3"/>
      <c r="J29" s="3"/>
      <c r="K29" s="3"/>
      <c r="L29" s="3"/>
      <c r="M29" s="3"/>
      <c r="N29" s="3"/>
      <c r="O29" s="3"/>
    </row>
    <row r="30" spans="1:15" ht="15.75" customHeight="1" x14ac:dyDescent="0.25">
      <c r="A30" s="3"/>
      <c r="B30" s="23"/>
      <c r="C30" s="23"/>
      <c r="D30" s="3"/>
      <c r="E30" s="3"/>
      <c r="F30" s="3"/>
      <c r="G30" s="3"/>
      <c r="H30" s="3"/>
      <c r="I30" s="3"/>
      <c r="J30" s="3"/>
      <c r="K30" s="3"/>
      <c r="L30" s="3"/>
      <c r="M30" s="3"/>
      <c r="N30" s="3"/>
      <c r="O30" s="3"/>
    </row>
    <row r="31" spans="1:15" ht="15.75" customHeight="1" x14ac:dyDescent="0.25">
      <c r="A31" s="3"/>
      <c r="B31" s="3"/>
      <c r="C31" s="3"/>
      <c r="D31" s="3"/>
      <c r="E31" s="3"/>
      <c r="F31" s="3"/>
      <c r="G31" s="3"/>
      <c r="H31" s="3"/>
      <c r="I31" s="3"/>
      <c r="J31" s="3"/>
      <c r="K31" s="3"/>
      <c r="L31" s="3"/>
      <c r="M31" s="3"/>
      <c r="N31" s="3"/>
      <c r="O31" s="3"/>
    </row>
    <row r="32" spans="1:15" ht="15.75" customHeight="1" x14ac:dyDescent="0.25">
      <c r="A32" s="3"/>
      <c r="B32" s="3"/>
      <c r="C32" s="3"/>
      <c r="D32" s="3"/>
      <c r="E32" s="3"/>
      <c r="F32" s="3"/>
      <c r="G32" s="3"/>
      <c r="H32" s="3"/>
      <c r="I32" s="3"/>
      <c r="J32" s="3"/>
      <c r="K32" s="3"/>
      <c r="L32" s="3"/>
      <c r="M32" s="3"/>
      <c r="N32" s="3"/>
      <c r="O32" s="3"/>
    </row>
    <row r="33" spans="1:15" ht="15.75" customHeight="1" x14ac:dyDescent="0.25">
      <c r="A33" s="3"/>
      <c r="B33" s="3"/>
      <c r="C33" s="3"/>
      <c r="D33" s="3"/>
      <c r="E33" s="3"/>
      <c r="F33" s="3"/>
      <c r="G33" s="3"/>
      <c r="H33" s="3"/>
      <c r="I33" s="3"/>
      <c r="J33" s="3"/>
      <c r="K33" s="3"/>
      <c r="L33" s="3"/>
      <c r="M33" s="3"/>
      <c r="N33" s="3"/>
      <c r="O33" s="3"/>
    </row>
    <row r="34" spans="1:15" ht="15.75" customHeight="1" x14ac:dyDescent="0.25">
      <c r="A34" s="3"/>
      <c r="B34" s="3"/>
      <c r="C34" s="33"/>
      <c r="D34" s="3"/>
      <c r="E34" s="3"/>
      <c r="F34" s="3"/>
      <c r="G34" s="3"/>
      <c r="H34" s="3"/>
      <c r="I34" s="3"/>
      <c r="J34" s="3"/>
      <c r="K34" s="3"/>
      <c r="L34" s="3"/>
      <c r="M34" s="3"/>
      <c r="N34" s="3"/>
      <c r="O34" s="3"/>
    </row>
    <row r="35" spans="1:15" ht="15.75" customHeight="1" x14ac:dyDescent="0.25">
      <c r="A35" s="3"/>
      <c r="B35" s="3"/>
      <c r="C35" s="33"/>
      <c r="D35" s="3"/>
      <c r="E35" s="3"/>
      <c r="F35" s="3"/>
      <c r="G35" s="3"/>
      <c r="H35" s="3"/>
      <c r="I35" s="3"/>
      <c r="J35" s="3"/>
      <c r="K35" s="3"/>
      <c r="L35" s="3"/>
      <c r="M35" s="3"/>
      <c r="N35" s="3"/>
      <c r="O35" s="3"/>
    </row>
    <row r="36" spans="1:15" ht="15.75" customHeight="1" x14ac:dyDescent="0.25">
      <c r="A36" s="3"/>
      <c r="B36" s="3"/>
      <c r="C36" s="33"/>
      <c r="D36" s="33"/>
      <c r="E36" s="3"/>
      <c r="F36" s="3"/>
      <c r="G36" s="3"/>
      <c r="H36" s="3"/>
      <c r="I36" s="3"/>
      <c r="J36" s="3"/>
      <c r="K36" s="3"/>
      <c r="L36" s="3"/>
      <c r="M36" s="3"/>
      <c r="N36" s="3"/>
      <c r="O36" s="3"/>
    </row>
    <row r="37" spans="1:15" ht="15.75" customHeight="1" x14ac:dyDescent="0.25">
      <c r="A37" s="3"/>
      <c r="B37" s="3"/>
      <c r="C37" s="33"/>
      <c r="D37" s="33"/>
      <c r="E37" s="3"/>
      <c r="F37" s="3"/>
      <c r="G37" s="3"/>
      <c r="H37" s="3"/>
      <c r="I37" s="3"/>
      <c r="J37" s="3"/>
      <c r="K37" s="3"/>
      <c r="L37" s="3"/>
      <c r="M37" s="3"/>
      <c r="N37" s="3"/>
      <c r="O37" s="3"/>
    </row>
    <row r="38" spans="1:15" ht="15.75" customHeight="1" x14ac:dyDescent="0.25">
      <c r="A38" s="3"/>
      <c r="B38" s="3"/>
      <c r="C38" s="33"/>
      <c r="D38" s="33"/>
      <c r="E38" s="3"/>
      <c r="F38" s="3"/>
      <c r="G38" s="3"/>
      <c r="H38" s="3"/>
      <c r="I38" s="3"/>
      <c r="J38" s="3"/>
      <c r="K38" s="3"/>
      <c r="L38" s="3"/>
      <c r="M38" s="3"/>
      <c r="N38" s="3"/>
      <c r="O38" s="3"/>
    </row>
    <row r="39" spans="1:15" ht="15.75" customHeight="1" x14ac:dyDescent="0.25">
      <c r="A39" s="3"/>
      <c r="B39" s="3"/>
      <c r="C39" s="3"/>
      <c r="D39" s="3"/>
      <c r="E39" s="3"/>
      <c r="F39" s="3"/>
      <c r="G39" s="3"/>
      <c r="H39" s="3"/>
      <c r="I39" s="3"/>
      <c r="J39" s="3"/>
      <c r="K39" s="3"/>
      <c r="L39" s="3"/>
      <c r="M39" s="3"/>
      <c r="N39" s="3"/>
      <c r="O39" s="3"/>
    </row>
    <row r="40" spans="1:15" ht="15.75" customHeight="1" x14ac:dyDescent="0.3">
      <c r="A40" s="3"/>
      <c r="B40" s="3"/>
      <c r="C40" s="3"/>
      <c r="D40" s="3"/>
      <c r="E40" s="3"/>
      <c r="F40" s="3"/>
      <c r="G40" s="67"/>
      <c r="H40" s="3"/>
      <c r="I40" s="3"/>
      <c r="J40" s="3"/>
      <c r="K40" s="67"/>
      <c r="L40" s="3"/>
      <c r="M40" s="3"/>
      <c r="N40" s="3"/>
      <c r="O40" s="3"/>
    </row>
    <row r="41" spans="1:15" ht="15.75" customHeight="1" x14ac:dyDescent="0.25">
      <c r="A41" s="3"/>
      <c r="B41" s="3"/>
      <c r="C41" s="3"/>
      <c r="D41" s="3"/>
      <c r="E41" s="3"/>
      <c r="F41" s="3"/>
      <c r="G41" s="3"/>
      <c r="H41" s="3"/>
      <c r="I41" s="3"/>
      <c r="J41" s="3"/>
      <c r="K41" s="3"/>
      <c r="L41" s="3"/>
      <c r="M41" s="3"/>
      <c r="N41" s="3"/>
      <c r="O41" s="3"/>
    </row>
    <row r="42" spans="1:15" ht="15.75" customHeight="1" x14ac:dyDescent="0.25">
      <c r="A42" s="3"/>
      <c r="B42" s="3"/>
      <c r="C42" s="3"/>
      <c r="D42" s="32"/>
      <c r="E42" s="32"/>
      <c r="F42" s="32"/>
      <c r="G42" s="3"/>
      <c r="H42" s="3"/>
      <c r="I42" s="32"/>
      <c r="J42" s="32"/>
      <c r="K42" s="3"/>
      <c r="L42" s="3"/>
      <c r="M42" s="3"/>
      <c r="N42" s="3"/>
      <c r="O42" s="3"/>
    </row>
    <row r="43" spans="1:15" ht="15.75" customHeight="1" x14ac:dyDescent="0.25">
      <c r="A43" s="3"/>
      <c r="B43" s="3"/>
      <c r="C43" s="3"/>
      <c r="D43" s="32"/>
      <c r="E43" s="32"/>
      <c r="F43" s="32"/>
      <c r="G43" s="3"/>
      <c r="H43" s="3"/>
      <c r="I43" s="68"/>
      <c r="J43" s="3"/>
      <c r="K43" s="3"/>
      <c r="L43" s="3"/>
      <c r="M43" s="3"/>
      <c r="N43" s="3"/>
      <c r="O43" s="3"/>
    </row>
    <row r="44" spans="1:15" ht="15.75" customHeight="1" x14ac:dyDescent="0.25">
      <c r="A44" s="3"/>
      <c r="B44" s="3"/>
      <c r="C44" s="3"/>
      <c r="D44" s="32"/>
      <c r="E44" s="32"/>
      <c r="F44" s="32"/>
      <c r="G44" s="3"/>
      <c r="H44" s="3"/>
      <c r="I44" s="3"/>
      <c r="J44" s="32"/>
      <c r="K44" s="3"/>
      <c r="L44" s="3"/>
      <c r="M44" s="3"/>
      <c r="N44" s="3"/>
      <c r="O44" s="3"/>
    </row>
    <row r="45" spans="1:15" ht="15.75" customHeight="1" x14ac:dyDescent="0.25">
      <c r="A45" s="3"/>
      <c r="B45" s="3"/>
      <c r="C45" s="3"/>
      <c r="D45" s="32"/>
      <c r="E45" s="32"/>
      <c r="F45" s="32"/>
      <c r="G45" s="3"/>
      <c r="H45" s="3"/>
      <c r="I45" s="68"/>
      <c r="J45" s="3"/>
      <c r="K45" s="3"/>
      <c r="L45" s="3"/>
      <c r="M45" s="3"/>
      <c r="N45" s="3"/>
      <c r="O45" s="3"/>
    </row>
    <row r="46" spans="1:15" ht="15.75" customHeight="1" x14ac:dyDescent="0.25">
      <c r="A46" s="3"/>
      <c r="B46" s="3"/>
      <c r="C46" s="3"/>
      <c r="D46" s="3"/>
      <c r="E46" s="32"/>
      <c r="F46" s="32"/>
      <c r="G46" s="3"/>
      <c r="H46" s="3"/>
      <c r="I46" s="68"/>
      <c r="J46" s="3"/>
      <c r="K46" s="3"/>
      <c r="L46" s="32"/>
      <c r="M46" s="3"/>
      <c r="N46" s="3"/>
      <c r="O46" s="3"/>
    </row>
    <row r="47" spans="1:15" ht="15.75" customHeight="1" x14ac:dyDescent="0.25">
      <c r="A47" s="3"/>
      <c r="B47" s="2"/>
      <c r="C47" s="2"/>
      <c r="D47" s="32"/>
      <c r="E47" s="32"/>
      <c r="F47" s="32"/>
      <c r="G47" s="3"/>
      <c r="H47" s="3"/>
      <c r="I47" s="3"/>
      <c r="J47" s="3"/>
      <c r="K47" s="3"/>
      <c r="L47" s="3"/>
      <c r="M47" s="3"/>
      <c r="N47" s="3"/>
      <c r="O47" s="3"/>
    </row>
    <row r="48" spans="1:15" ht="15.75" customHeight="1" x14ac:dyDescent="0.25">
      <c r="A48" s="3"/>
      <c r="B48" s="3"/>
      <c r="C48" s="3"/>
      <c r="D48" s="32"/>
      <c r="E48" s="32"/>
      <c r="F48" s="32"/>
      <c r="G48" s="3"/>
      <c r="H48" s="3"/>
      <c r="I48" s="3"/>
      <c r="J48" s="3"/>
      <c r="K48" s="3"/>
      <c r="L48" s="3"/>
      <c r="M48" s="3"/>
      <c r="N48" s="3"/>
      <c r="O48" s="3"/>
    </row>
    <row r="49" spans="1:15" ht="15.75" customHeight="1" x14ac:dyDescent="0.25">
      <c r="A49" s="3"/>
      <c r="B49" s="3"/>
      <c r="C49" s="3"/>
      <c r="D49" s="3"/>
      <c r="E49" s="32"/>
      <c r="F49" s="32"/>
      <c r="G49" s="3"/>
      <c r="H49" s="3"/>
      <c r="I49" s="3"/>
      <c r="J49" s="3"/>
      <c r="K49" s="3"/>
      <c r="L49" s="3"/>
      <c r="M49" s="3"/>
      <c r="N49" s="3"/>
      <c r="O49" s="3"/>
    </row>
    <row r="50" spans="1:15" ht="15.75" customHeight="1" x14ac:dyDescent="0.25">
      <c r="A50" s="3"/>
      <c r="B50" s="3"/>
      <c r="C50" s="3"/>
      <c r="D50" s="3"/>
      <c r="E50" s="32"/>
      <c r="F50" s="32"/>
      <c r="G50" s="3"/>
      <c r="H50" s="3"/>
      <c r="I50" s="3"/>
      <c r="J50" s="3"/>
      <c r="K50" s="3"/>
      <c r="L50" s="3"/>
      <c r="M50" s="3"/>
      <c r="N50" s="3"/>
      <c r="O50" s="3"/>
    </row>
    <row r="51" spans="1:15" ht="15.75" customHeight="1" x14ac:dyDescent="0.25">
      <c r="A51" s="3"/>
      <c r="B51" s="3"/>
      <c r="C51" s="3"/>
      <c r="D51" s="32"/>
      <c r="E51" s="32"/>
      <c r="F51" s="32"/>
      <c r="G51" s="3"/>
      <c r="H51" s="3"/>
      <c r="I51" s="3"/>
      <c r="J51" s="101"/>
      <c r="K51" s="102"/>
      <c r="L51" s="102"/>
      <c r="M51" s="102"/>
      <c r="N51" s="102"/>
      <c r="O51" s="28"/>
    </row>
    <row r="52" spans="1:15" ht="15.75" customHeight="1" x14ac:dyDescent="0.25">
      <c r="A52" s="3"/>
      <c r="B52" s="3"/>
      <c r="C52" s="3"/>
      <c r="D52" s="32"/>
      <c r="E52" s="32"/>
      <c r="F52" s="32"/>
      <c r="G52" s="3"/>
      <c r="H52" s="3"/>
      <c r="I52" s="3"/>
      <c r="J52" s="3"/>
      <c r="K52" s="3"/>
      <c r="L52" s="3"/>
      <c r="M52" s="3"/>
      <c r="N52" s="3"/>
      <c r="O52" s="3"/>
    </row>
    <row r="53" spans="1:15" ht="15.75" customHeight="1" x14ac:dyDescent="0.25">
      <c r="A53" s="3"/>
      <c r="B53" s="3"/>
      <c r="C53" s="3"/>
      <c r="D53" s="3"/>
      <c r="E53" s="32"/>
      <c r="F53" s="32"/>
      <c r="G53" s="3"/>
      <c r="H53" s="3"/>
      <c r="I53" s="3"/>
      <c r="J53" s="3"/>
      <c r="K53" s="3"/>
      <c r="L53" s="3"/>
      <c r="M53" s="3"/>
      <c r="N53" s="3"/>
      <c r="O53" s="3"/>
    </row>
    <row r="54" spans="1:15" ht="15.75" customHeight="1" x14ac:dyDescent="0.25">
      <c r="A54" s="3"/>
      <c r="B54" s="3"/>
      <c r="C54" s="3"/>
      <c r="D54" s="32"/>
      <c r="E54" s="32"/>
      <c r="F54" s="32"/>
      <c r="G54" s="3"/>
      <c r="H54" s="3"/>
      <c r="I54" s="3"/>
      <c r="J54" s="3"/>
      <c r="K54" s="3"/>
      <c r="L54" s="3"/>
      <c r="M54" s="3"/>
      <c r="N54" s="3"/>
      <c r="O54" s="3"/>
    </row>
    <row r="55" spans="1:15" ht="15.75" customHeight="1" x14ac:dyDescent="0.25">
      <c r="A55" s="3"/>
      <c r="B55" s="3"/>
      <c r="C55" s="3"/>
      <c r="D55" s="32"/>
      <c r="E55" s="32"/>
      <c r="F55" s="32"/>
      <c r="G55" s="3"/>
      <c r="H55" s="3"/>
      <c r="I55" s="3"/>
      <c r="J55" s="3"/>
      <c r="K55" s="3"/>
      <c r="L55" s="3"/>
      <c r="M55" s="3"/>
      <c r="N55" s="3"/>
      <c r="O55" s="3"/>
    </row>
    <row r="56" spans="1:15" ht="15.75" customHeight="1" x14ac:dyDescent="0.25">
      <c r="A56" s="3"/>
      <c r="B56" s="3"/>
      <c r="C56" s="3"/>
      <c r="D56" s="32"/>
      <c r="E56" s="32"/>
      <c r="F56" s="32"/>
      <c r="G56" s="3"/>
      <c r="H56" s="3"/>
      <c r="I56" s="3"/>
      <c r="J56" s="3"/>
      <c r="K56" s="3"/>
      <c r="L56" s="3"/>
      <c r="M56" s="3"/>
      <c r="N56" s="3"/>
      <c r="O56" s="3"/>
    </row>
    <row r="57" spans="1:15" ht="15.75" customHeight="1" x14ac:dyDescent="0.25">
      <c r="A57" s="3"/>
      <c r="B57" s="3"/>
      <c r="C57" s="3"/>
      <c r="D57" s="32"/>
      <c r="E57" s="32"/>
      <c r="F57" s="32"/>
      <c r="G57" s="3"/>
      <c r="H57" s="3"/>
      <c r="I57" s="3"/>
      <c r="J57" s="3"/>
      <c r="K57" s="3"/>
      <c r="L57" s="3"/>
      <c r="M57" s="3"/>
      <c r="N57" s="3"/>
      <c r="O57" s="3"/>
    </row>
    <row r="58" spans="1:15" ht="15.75" customHeight="1" x14ac:dyDescent="0.25">
      <c r="A58" s="3"/>
      <c r="B58" s="3"/>
      <c r="C58" s="3"/>
      <c r="D58" s="32"/>
      <c r="E58" s="32"/>
      <c r="F58" s="32"/>
      <c r="G58" s="3"/>
      <c r="H58" s="3"/>
      <c r="I58" s="3"/>
      <c r="J58" s="3"/>
      <c r="K58" s="3"/>
      <c r="L58" s="3"/>
      <c r="M58" s="3"/>
      <c r="N58" s="3"/>
      <c r="O58" s="3"/>
    </row>
    <row r="59" spans="1:15" ht="15.75" customHeight="1" x14ac:dyDescent="0.25">
      <c r="A59" s="3"/>
      <c r="B59" s="3"/>
      <c r="C59" s="3"/>
      <c r="D59" s="32"/>
      <c r="E59" s="32"/>
      <c r="F59" s="32"/>
      <c r="G59" s="3"/>
      <c r="H59" s="3"/>
      <c r="I59" s="3"/>
      <c r="J59" s="3"/>
      <c r="K59" s="3"/>
      <c r="L59" s="3"/>
      <c r="M59" s="3"/>
      <c r="N59" s="3"/>
      <c r="O59" s="3"/>
    </row>
    <row r="60" spans="1:15" ht="15.75" customHeight="1" x14ac:dyDescent="0.25">
      <c r="A60" s="3"/>
      <c r="B60" s="3"/>
      <c r="C60" s="3"/>
      <c r="D60" s="32"/>
      <c r="E60" s="32"/>
      <c r="F60" s="32"/>
      <c r="G60" s="3"/>
      <c r="H60" s="3"/>
      <c r="I60" s="3"/>
      <c r="J60" s="3"/>
      <c r="K60" s="3"/>
      <c r="L60" s="3"/>
      <c r="M60" s="3"/>
      <c r="N60" s="3"/>
      <c r="O60" s="3"/>
    </row>
    <row r="61" spans="1:15" ht="15.75" customHeight="1" x14ac:dyDescent="0.25">
      <c r="A61" s="3"/>
      <c r="B61" s="3"/>
      <c r="C61" s="3"/>
      <c r="D61" s="3"/>
      <c r="E61" s="32"/>
      <c r="F61" s="32"/>
      <c r="G61" s="3"/>
      <c r="H61" s="3"/>
      <c r="I61" s="3"/>
      <c r="J61" s="3"/>
      <c r="K61" s="3"/>
      <c r="L61" s="3"/>
      <c r="M61" s="3"/>
      <c r="N61" s="3"/>
      <c r="O61" s="3"/>
    </row>
    <row r="62" spans="1:15" ht="15.75" customHeight="1" x14ac:dyDescent="0.25">
      <c r="A62" s="3"/>
      <c r="B62" s="3"/>
      <c r="C62" s="3"/>
      <c r="D62" s="32"/>
      <c r="E62" s="32"/>
      <c r="F62" s="32"/>
      <c r="G62" s="3"/>
      <c r="H62" s="3"/>
      <c r="I62" s="3"/>
      <c r="J62" s="3"/>
      <c r="K62" s="3"/>
      <c r="L62" s="3"/>
      <c r="M62" s="3"/>
      <c r="N62" s="3"/>
      <c r="O62" s="3"/>
    </row>
    <row r="63" spans="1:15" ht="15.75" customHeight="1" x14ac:dyDescent="0.25">
      <c r="A63" s="3"/>
      <c r="B63" s="3"/>
      <c r="C63" s="3"/>
      <c r="D63" s="32"/>
      <c r="E63" s="32"/>
      <c r="F63" s="32"/>
      <c r="G63" s="3"/>
      <c r="H63" s="3"/>
      <c r="I63" s="3"/>
      <c r="J63" s="3"/>
      <c r="K63" s="3"/>
      <c r="L63" s="3"/>
      <c r="M63" s="3"/>
      <c r="N63" s="3"/>
      <c r="O63" s="3"/>
    </row>
    <row r="64" spans="1:15" ht="15.75" customHeight="1" x14ac:dyDescent="0.25">
      <c r="A64" s="3"/>
      <c r="B64" s="3"/>
      <c r="C64" s="3"/>
      <c r="D64" s="3"/>
      <c r="E64" s="32"/>
      <c r="F64" s="32"/>
      <c r="G64" s="3"/>
      <c r="H64" s="3"/>
      <c r="I64" s="3"/>
      <c r="J64" s="3"/>
      <c r="K64" s="3"/>
      <c r="L64" s="3"/>
      <c r="M64" s="3"/>
      <c r="N64" s="3"/>
      <c r="O64" s="3"/>
    </row>
    <row r="65" spans="1:15" ht="15.75" customHeight="1" x14ac:dyDescent="0.25">
      <c r="A65" s="3"/>
      <c r="B65" s="3"/>
      <c r="C65" s="3"/>
      <c r="D65" s="32"/>
      <c r="E65" s="32"/>
      <c r="F65" s="32"/>
      <c r="G65" s="3"/>
      <c r="H65" s="3"/>
      <c r="I65" s="3"/>
      <c r="J65" s="3"/>
      <c r="K65" s="3"/>
      <c r="L65" s="3"/>
      <c r="M65" s="3"/>
      <c r="N65" s="3"/>
      <c r="O65" s="3"/>
    </row>
    <row r="66" spans="1:15" ht="15.75" customHeight="1" x14ac:dyDescent="0.25">
      <c r="A66" s="3"/>
      <c r="B66" s="3"/>
      <c r="C66" s="3"/>
      <c r="D66" s="3"/>
      <c r="E66" s="32"/>
      <c r="F66" s="32"/>
      <c r="G66" s="3"/>
      <c r="H66" s="3"/>
      <c r="I66" s="3"/>
      <c r="J66" s="3"/>
      <c r="K66" s="3"/>
      <c r="L66" s="3"/>
      <c r="M66" s="3"/>
      <c r="N66" s="3"/>
      <c r="O66" s="3"/>
    </row>
    <row r="67" spans="1:15" ht="15.75" customHeight="1" x14ac:dyDescent="0.25">
      <c r="A67" s="3"/>
      <c r="B67" s="3"/>
      <c r="C67" s="3"/>
      <c r="D67" s="32"/>
      <c r="E67" s="32"/>
      <c r="F67" s="32"/>
      <c r="G67" s="3"/>
      <c r="H67" s="3"/>
      <c r="I67" s="3"/>
      <c r="J67" s="3"/>
      <c r="K67" s="3"/>
      <c r="L67" s="3"/>
      <c r="M67" s="3"/>
      <c r="N67" s="3"/>
      <c r="O67" s="3"/>
    </row>
  </sheetData>
  <mergeCells count="5">
    <mergeCell ref="B1:D1"/>
    <mergeCell ref="H1:K1"/>
    <mergeCell ref="C8:E8"/>
    <mergeCell ref="B25:C25"/>
    <mergeCell ref="J51:N51"/>
  </mergeCells>
  <pageMargins left="1" right="1" top="1" bottom="1" header="0.25" footer="0.25"/>
  <pageSetup orientation="portrait"/>
  <headerFooter>
    <oddFooter>&amp;C&amp;"Arial Black,Regular"&amp;12&amp;K000000&amp;P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10"/>
  <sheetViews>
    <sheetView showGridLines="0" workbookViewId="0"/>
  </sheetViews>
  <sheetFormatPr baseColWidth="10" defaultColWidth="12.42578125" defaultRowHeight="15.75" customHeight="1" x14ac:dyDescent="0.25"/>
  <cols>
    <col min="1" max="18" width="12.42578125" style="69" customWidth="1"/>
    <col min="19" max="16384" width="12.42578125" style="69"/>
  </cols>
  <sheetData>
    <row r="1" spans="1:17" ht="17" customHeight="1" x14ac:dyDescent="0.25">
      <c r="A1" s="2" t="s">
        <v>53</v>
      </c>
      <c r="B1" s="2" t="s">
        <v>54</v>
      </c>
      <c r="C1" s="2" t="s">
        <v>55</v>
      </c>
      <c r="D1" s="2" t="s">
        <v>56</v>
      </c>
      <c r="E1" s="2" t="s">
        <v>27</v>
      </c>
      <c r="F1" s="2" t="s">
        <v>27</v>
      </c>
      <c r="G1" s="2" t="s">
        <v>25</v>
      </c>
      <c r="H1" s="2" t="s">
        <v>25</v>
      </c>
      <c r="I1" s="2" t="s">
        <v>12</v>
      </c>
      <c r="J1" s="2" t="s">
        <v>57</v>
      </c>
      <c r="K1" s="2" t="s">
        <v>58</v>
      </c>
      <c r="L1" s="2" t="s">
        <v>8</v>
      </c>
      <c r="M1" s="2" t="s">
        <v>59</v>
      </c>
      <c r="N1" s="2" t="s">
        <v>23</v>
      </c>
      <c r="O1" s="2" t="s">
        <v>60</v>
      </c>
      <c r="P1" s="2" t="s">
        <v>61</v>
      </c>
      <c r="Q1" s="2" t="s">
        <v>62</v>
      </c>
    </row>
    <row r="2" spans="1:17" ht="17" customHeight="1" x14ac:dyDescent="0.25">
      <c r="A2" s="70"/>
      <c r="B2" s="3"/>
      <c r="C2" s="3"/>
      <c r="D2" s="3"/>
      <c r="E2" s="3"/>
      <c r="F2" s="3"/>
      <c r="G2" s="3"/>
      <c r="H2" s="3"/>
      <c r="I2" s="3"/>
      <c r="J2" s="70"/>
      <c r="K2" s="3"/>
      <c r="L2" s="71">
        <f>IFERROR(J2-A2,"")</f>
        <v>0</v>
      </c>
      <c r="M2" s="3"/>
      <c r="N2" s="3"/>
      <c r="O2" s="3"/>
      <c r="P2" s="2" t="str">
        <f>IFERROR(I2/K2,"")</f>
        <v/>
      </c>
      <c r="Q2" s="32"/>
    </row>
    <row r="3" spans="1:17" ht="17" customHeight="1" x14ac:dyDescent="0.25">
      <c r="A3" s="3"/>
      <c r="B3" s="3"/>
      <c r="C3" s="3"/>
      <c r="D3" s="3"/>
      <c r="E3" s="3"/>
      <c r="F3" s="3"/>
      <c r="G3" s="3"/>
      <c r="H3" s="3"/>
      <c r="I3" s="3"/>
      <c r="J3" s="3"/>
      <c r="K3" s="3"/>
      <c r="L3" s="3"/>
      <c r="M3" s="3"/>
      <c r="N3" s="3"/>
      <c r="O3" s="3"/>
      <c r="P3" s="3"/>
      <c r="Q3" s="3"/>
    </row>
    <row r="4" spans="1:17" ht="17" customHeight="1" x14ac:dyDescent="0.25">
      <c r="A4" s="3"/>
      <c r="B4" s="3"/>
      <c r="C4" s="3"/>
      <c r="D4" s="3"/>
      <c r="E4" s="3"/>
      <c r="F4" s="3"/>
      <c r="G4" s="3"/>
      <c r="H4" s="3"/>
      <c r="I4" s="3"/>
      <c r="J4" s="3"/>
      <c r="K4" s="3"/>
      <c r="L4" s="3"/>
      <c r="M4" s="3"/>
      <c r="N4" s="3"/>
      <c r="O4" s="3"/>
      <c r="P4" s="3"/>
      <c r="Q4" s="3"/>
    </row>
    <row r="5" spans="1:17" ht="17" customHeight="1" x14ac:dyDescent="0.25">
      <c r="A5" s="3"/>
      <c r="B5" s="3"/>
      <c r="C5" s="3"/>
      <c r="D5" s="3"/>
      <c r="E5" s="3"/>
      <c r="F5" s="3"/>
      <c r="G5" s="3"/>
      <c r="H5" s="3"/>
      <c r="I5" s="3"/>
      <c r="J5" s="3"/>
      <c r="K5" s="3"/>
      <c r="L5" s="3"/>
      <c r="M5" s="3"/>
      <c r="N5" s="3"/>
      <c r="O5" s="3"/>
      <c r="P5" s="3"/>
      <c r="Q5" s="3"/>
    </row>
    <row r="6" spans="1:17" ht="17" customHeight="1" x14ac:dyDescent="0.25">
      <c r="A6" s="3"/>
      <c r="B6" s="3"/>
      <c r="C6" s="3"/>
      <c r="D6" s="3"/>
      <c r="E6" s="3"/>
      <c r="F6" s="3"/>
      <c r="G6" s="3"/>
      <c r="H6" s="3"/>
      <c r="I6" s="3"/>
      <c r="J6" s="3"/>
      <c r="K6" s="3"/>
      <c r="L6" s="3"/>
      <c r="M6" s="3"/>
      <c r="N6" s="3"/>
      <c r="O6" s="3"/>
      <c r="P6" s="3"/>
      <c r="Q6" s="3"/>
    </row>
    <row r="7" spans="1:17" ht="17" customHeight="1" x14ac:dyDescent="0.25">
      <c r="A7" s="3"/>
      <c r="B7" s="3"/>
      <c r="C7" s="3"/>
      <c r="D7" s="3"/>
      <c r="E7" s="3"/>
      <c r="F7" s="3"/>
      <c r="G7" s="3"/>
      <c r="H7" s="3"/>
      <c r="I7" s="3"/>
      <c r="J7" s="3"/>
      <c r="K7" s="3"/>
      <c r="L7" s="3"/>
      <c r="M7" s="3"/>
      <c r="N7" s="3"/>
      <c r="O7" s="3"/>
      <c r="P7" s="3"/>
      <c r="Q7" s="3"/>
    </row>
    <row r="8" spans="1:17" ht="17" customHeight="1" x14ac:dyDescent="0.25">
      <c r="A8" s="3"/>
      <c r="B8" s="3"/>
      <c r="C8" s="3"/>
      <c r="D8" s="3"/>
      <c r="E8" s="3"/>
      <c r="F8" s="3"/>
      <c r="G8" s="3"/>
      <c r="H8" s="3"/>
      <c r="I8" s="3"/>
      <c r="J8" s="3"/>
      <c r="K8" s="3"/>
      <c r="L8" s="3"/>
      <c r="M8" s="3"/>
      <c r="N8" s="3"/>
      <c r="O8" s="3"/>
      <c r="P8" s="3"/>
      <c r="Q8" s="3"/>
    </row>
    <row r="9" spans="1:17" ht="17" customHeight="1" x14ac:dyDescent="0.25">
      <c r="A9" s="3"/>
      <c r="B9" s="3"/>
      <c r="C9" s="3"/>
      <c r="D9" s="3"/>
      <c r="E9" s="3"/>
      <c r="F9" s="3"/>
      <c r="G9" s="3"/>
      <c r="H9" s="3"/>
      <c r="I9" s="3"/>
      <c r="J9" s="3"/>
      <c r="K9" s="3"/>
      <c r="L9" s="3"/>
      <c r="M9" s="3"/>
      <c r="N9" s="3"/>
      <c r="O9" s="3"/>
      <c r="P9" s="3"/>
      <c r="Q9" s="3"/>
    </row>
    <row r="10" spans="1:17" ht="17" customHeight="1" x14ac:dyDescent="0.25">
      <c r="A10" s="3"/>
      <c r="B10" s="3"/>
      <c r="C10" s="3"/>
      <c r="D10" s="3"/>
      <c r="E10" s="3"/>
      <c r="F10" s="3"/>
      <c r="G10" s="3"/>
      <c r="H10" s="3"/>
      <c r="I10" s="3"/>
      <c r="J10" s="3"/>
      <c r="K10" s="3"/>
      <c r="L10" s="3"/>
      <c r="M10" s="3"/>
      <c r="N10" s="3"/>
      <c r="O10" s="3"/>
      <c r="P10" s="3"/>
      <c r="Q10" s="3"/>
    </row>
  </sheetData>
  <pageMargins left="1" right="1" top="1" bottom="1" header="0.25" footer="0.25"/>
  <pageSetup orientation="portrait"/>
  <headerFooter>
    <oddFooter>&amp;C&amp;"Arial Black,Regular"&amp;12&amp;K000000&amp;P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0"/>
  <sheetViews>
    <sheetView showGridLines="0" workbookViewId="0"/>
  </sheetViews>
  <sheetFormatPr baseColWidth="10" defaultColWidth="12.42578125" defaultRowHeight="15.75" customHeight="1" x14ac:dyDescent="0.25"/>
  <cols>
    <col min="1" max="6" width="12.42578125" style="72" customWidth="1"/>
    <col min="7" max="16384" width="12.42578125" style="72"/>
  </cols>
  <sheetData>
    <row r="1" spans="1:5" ht="17" customHeight="1" x14ac:dyDescent="0.25">
      <c r="A1" s="3"/>
      <c r="B1" s="3"/>
      <c r="C1" s="3"/>
      <c r="D1" s="3"/>
      <c r="E1" s="3"/>
    </row>
    <row r="2" spans="1:5" ht="17" customHeight="1" x14ac:dyDescent="0.25">
      <c r="A2" s="3"/>
      <c r="B2" s="3"/>
      <c r="C2" s="3"/>
      <c r="D2" s="3"/>
      <c r="E2" s="3"/>
    </row>
    <row r="3" spans="1:5" ht="17" customHeight="1" x14ac:dyDescent="0.25">
      <c r="A3" s="3"/>
      <c r="B3" s="3"/>
      <c r="C3" s="3"/>
      <c r="D3" s="3"/>
      <c r="E3" s="3"/>
    </row>
    <row r="4" spans="1:5" ht="17" customHeight="1" x14ac:dyDescent="0.25">
      <c r="A4" s="3"/>
      <c r="B4" s="3"/>
      <c r="C4" s="3"/>
      <c r="D4" s="3"/>
      <c r="E4" s="3"/>
    </row>
    <row r="5" spans="1:5" ht="17" customHeight="1" x14ac:dyDescent="0.25">
      <c r="A5" s="3"/>
      <c r="B5" s="3"/>
      <c r="C5" s="3"/>
      <c r="D5" s="3"/>
      <c r="E5" s="3"/>
    </row>
    <row r="6" spans="1:5" ht="17" customHeight="1" x14ac:dyDescent="0.25">
      <c r="A6" s="3"/>
      <c r="B6" s="3"/>
      <c r="C6" s="3"/>
      <c r="D6" s="3"/>
      <c r="E6" s="3"/>
    </row>
    <row r="7" spans="1:5" ht="17" customHeight="1" x14ac:dyDescent="0.25">
      <c r="A7" s="3"/>
      <c r="B7" s="3"/>
      <c r="C7" s="3"/>
      <c r="D7" s="3"/>
      <c r="E7" s="3"/>
    </row>
    <row r="8" spans="1:5" ht="17" customHeight="1" x14ac:dyDescent="0.25">
      <c r="A8" s="3"/>
      <c r="B8" s="3"/>
      <c r="C8" s="3"/>
      <c r="D8" s="3"/>
      <c r="E8" s="3"/>
    </row>
    <row r="9" spans="1:5" ht="17" customHeight="1" x14ac:dyDescent="0.25">
      <c r="A9" s="3"/>
      <c r="B9" s="3"/>
      <c r="C9" s="3"/>
      <c r="D9" s="3"/>
      <c r="E9" s="3"/>
    </row>
    <row r="10" spans="1:5" ht="17" customHeight="1" x14ac:dyDescent="0.25">
      <c r="A10" s="3"/>
      <c r="B10" s="3"/>
      <c r="C10" s="3"/>
      <c r="D10" s="3"/>
      <c r="E10" s="3"/>
    </row>
  </sheetData>
  <pageMargins left="1" right="1" top="1" bottom="1" header="0.25" footer="0.25"/>
  <pageSetup orientation="portrait"/>
  <headerFooter>
    <oddFooter>&amp;C&amp;"Arial Black,Regular"&amp;12&amp;K000000&amp;P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64"/>
  <sheetViews>
    <sheetView showGridLines="0" workbookViewId="0">
      <selection sqref="A1:G1"/>
    </sheetView>
  </sheetViews>
  <sheetFormatPr baseColWidth="10" defaultColWidth="12.42578125" defaultRowHeight="15.75" customHeight="1" x14ac:dyDescent="0.25"/>
  <cols>
    <col min="1" max="9" width="12.42578125" style="73" customWidth="1"/>
    <col min="10" max="10" width="20" style="73" customWidth="1"/>
    <col min="11" max="11" width="12.42578125" style="73" customWidth="1"/>
    <col min="12" max="16384" width="12.42578125" style="73"/>
  </cols>
  <sheetData>
    <row r="1" spans="1:10" ht="48" customHeight="1" x14ac:dyDescent="0.25">
      <c r="A1" s="103" t="s">
        <v>63</v>
      </c>
      <c r="B1" s="102"/>
      <c r="C1" s="102"/>
      <c r="D1" s="102"/>
      <c r="E1" s="102"/>
      <c r="F1" s="102"/>
      <c r="G1" s="102"/>
      <c r="H1" s="3"/>
      <c r="I1" s="3"/>
      <c r="J1" s="3"/>
    </row>
    <row r="2" spans="1:10" ht="18" customHeight="1" x14ac:dyDescent="0.25">
      <c r="A2" s="38"/>
      <c r="B2" s="38"/>
      <c r="C2" s="38"/>
      <c r="D2" s="38"/>
      <c r="E2" s="38"/>
      <c r="F2" s="38"/>
      <c r="G2" s="38"/>
      <c r="H2" s="3"/>
      <c r="I2" s="3"/>
      <c r="J2" s="3"/>
    </row>
    <row r="3" spans="1:10" ht="33" customHeight="1" x14ac:dyDescent="0.25">
      <c r="A3" s="103" t="s">
        <v>64</v>
      </c>
      <c r="B3" s="102"/>
      <c r="C3" s="102"/>
      <c r="D3" s="102"/>
      <c r="E3" s="102"/>
      <c r="F3" s="102"/>
      <c r="G3" s="102"/>
      <c r="H3" s="3"/>
      <c r="I3" s="3"/>
      <c r="J3" s="3"/>
    </row>
    <row r="4" spans="1:10" ht="18" customHeight="1" x14ac:dyDescent="0.25">
      <c r="A4" s="38"/>
      <c r="B4" s="38"/>
      <c r="C4" s="38"/>
      <c r="D4" s="38"/>
      <c r="E4" s="38"/>
      <c r="F4" s="38"/>
      <c r="G4" s="38"/>
      <c r="H4" s="3"/>
      <c r="I4" s="3"/>
      <c r="J4" s="3"/>
    </row>
    <row r="5" spans="1:10" ht="138" customHeight="1" x14ac:dyDescent="0.25">
      <c r="A5" s="104" t="s">
        <v>65</v>
      </c>
      <c r="B5" s="102"/>
      <c r="C5" s="102"/>
      <c r="D5" s="102"/>
      <c r="E5" s="102"/>
      <c r="F5" s="102"/>
      <c r="G5" s="38"/>
      <c r="H5" s="3"/>
      <c r="I5" s="3"/>
      <c r="J5" s="3"/>
    </row>
    <row r="6" spans="1:10" ht="17" customHeight="1" x14ac:dyDescent="0.25">
      <c r="A6" s="3"/>
      <c r="B6" s="3"/>
      <c r="C6" s="3"/>
      <c r="D6" s="3"/>
      <c r="E6" s="3"/>
      <c r="F6" s="3"/>
      <c r="G6" s="3"/>
      <c r="H6" s="3"/>
      <c r="I6" s="3"/>
      <c r="J6" s="3"/>
    </row>
    <row r="7" spans="1:10" ht="17" customHeight="1" x14ac:dyDescent="0.25">
      <c r="A7" s="2" t="s">
        <v>66</v>
      </c>
      <c r="B7" s="3"/>
      <c r="C7" s="3"/>
      <c r="D7" s="3"/>
      <c r="E7" s="3"/>
      <c r="F7" s="3"/>
      <c r="G7" s="3"/>
      <c r="H7" s="3"/>
      <c r="I7" s="3"/>
      <c r="J7" s="3"/>
    </row>
    <row r="8" spans="1:10" ht="17" customHeight="1" x14ac:dyDescent="0.25">
      <c r="A8" s="74"/>
      <c r="B8" s="74"/>
      <c r="C8" s="74"/>
      <c r="D8" s="3"/>
      <c r="E8" s="3"/>
      <c r="F8" s="74"/>
      <c r="G8" s="3"/>
      <c r="H8" s="3"/>
      <c r="I8" s="74"/>
      <c r="J8" s="3"/>
    </row>
    <row r="9" spans="1:10" ht="17" customHeight="1" x14ac:dyDescent="0.25">
      <c r="A9" s="75" t="s">
        <v>67</v>
      </c>
      <c r="B9" s="76" t="s">
        <v>53</v>
      </c>
      <c r="C9" s="105" t="s">
        <v>68</v>
      </c>
      <c r="D9" s="106"/>
      <c r="E9" s="107"/>
      <c r="F9" s="108"/>
      <c r="G9" s="106"/>
      <c r="H9" s="107"/>
      <c r="I9" s="112" t="s">
        <v>69</v>
      </c>
      <c r="J9" s="106"/>
    </row>
    <row r="10" spans="1:10" ht="143" customHeight="1" x14ac:dyDescent="0.25">
      <c r="A10" s="77" t="s">
        <v>70</v>
      </c>
      <c r="B10" s="78">
        <v>42752</v>
      </c>
      <c r="C10" s="113" t="s">
        <v>71</v>
      </c>
      <c r="D10" s="102"/>
      <c r="E10" s="102"/>
      <c r="F10" s="114"/>
      <c r="G10" s="102"/>
      <c r="H10" s="102"/>
      <c r="I10" s="113" t="s">
        <v>72</v>
      </c>
      <c r="J10" s="102"/>
    </row>
    <row r="11" spans="1:10" ht="31" customHeight="1" x14ac:dyDescent="0.25">
      <c r="A11" s="79">
        <v>1</v>
      </c>
      <c r="B11" s="80">
        <v>42652</v>
      </c>
      <c r="C11" s="109" t="s">
        <v>73</v>
      </c>
      <c r="D11" s="102"/>
      <c r="E11" s="102"/>
      <c r="F11" s="102"/>
      <c r="G11" s="102"/>
      <c r="H11" s="102"/>
      <c r="I11" s="110" t="s">
        <v>74</v>
      </c>
      <c r="J11" s="102"/>
    </row>
    <row r="12" spans="1:10" ht="17" customHeight="1" x14ac:dyDescent="0.25">
      <c r="A12" s="79"/>
      <c r="B12" s="80"/>
      <c r="C12" s="111"/>
      <c r="D12" s="102"/>
      <c r="E12" s="102"/>
      <c r="F12" s="102"/>
      <c r="G12" s="102"/>
      <c r="H12" s="102"/>
      <c r="I12" s="111"/>
      <c r="J12" s="102"/>
    </row>
    <row r="13" spans="1:10" ht="17" customHeight="1" x14ac:dyDescent="0.25">
      <c r="A13" s="79"/>
      <c r="B13" s="79"/>
      <c r="C13" s="79"/>
      <c r="D13" s="79"/>
      <c r="E13" s="79"/>
      <c r="F13" s="79"/>
      <c r="G13" s="79"/>
      <c r="H13" s="79"/>
      <c r="I13" s="79"/>
      <c r="J13" s="79"/>
    </row>
    <row r="14" spans="1:10" ht="17" customHeight="1" x14ac:dyDescent="0.25">
      <c r="A14" s="79"/>
      <c r="B14" s="79"/>
      <c r="C14" s="79"/>
      <c r="D14" s="79"/>
      <c r="E14" s="79"/>
      <c r="F14" s="79"/>
      <c r="G14" s="79"/>
      <c r="H14" s="79"/>
      <c r="I14" s="79"/>
      <c r="J14" s="79"/>
    </row>
    <row r="15" spans="1:10" ht="17" customHeight="1" x14ac:dyDescent="0.25">
      <c r="A15" s="79"/>
      <c r="B15" s="79"/>
      <c r="C15" s="79"/>
      <c r="D15" s="79"/>
      <c r="E15" s="79"/>
      <c r="F15" s="79"/>
      <c r="G15" s="79"/>
      <c r="H15" s="79"/>
      <c r="I15" s="79"/>
      <c r="J15" s="79"/>
    </row>
    <row r="16" spans="1:10" ht="17" customHeight="1" x14ac:dyDescent="0.25">
      <c r="A16" s="79"/>
      <c r="B16" s="79"/>
      <c r="C16" s="79"/>
      <c r="D16" s="79"/>
      <c r="E16" s="79"/>
      <c r="F16" s="79"/>
      <c r="G16" s="79"/>
      <c r="H16" s="79"/>
      <c r="I16" s="79"/>
      <c r="J16" s="79"/>
    </row>
    <row r="17" spans="1:10" ht="17" customHeight="1" x14ac:dyDescent="0.25">
      <c r="A17" s="79"/>
      <c r="B17" s="79"/>
      <c r="C17" s="79"/>
      <c r="D17" s="79"/>
      <c r="E17" s="79"/>
      <c r="F17" s="79"/>
      <c r="G17" s="79"/>
      <c r="H17" s="79"/>
      <c r="I17" s="79"/>
      <c r="J17" s="79"/>
    </row>
    <row r="18" spans="1:10" ht="17" customHeight="1" x14ac:dyDescent="0.25">
      <c r="A18" s="79"/>
      <c r="B18" s="79"/>
      <c r="C18" s="79"/>
      <c r="D18" s="79"/>
      <c r="E18" s="79"/>
      <c r="F18" s="79"/>
      <c r="G18" s="79"/>
      <c r="H18" s="79"/>
      <c r="I18" s="79"/>
      <c r="J18" s="79"/>
    </row>
    <row r="19" spans="1:10" ht="17" customHeight="1" x14ac:dyDescent="0.25">
      <c r="A19" s="79"/>
      <c r="B19" s="79"/>
      <c r="C19" s="79"/>
      <c r="D19" s="79"/>
      <c r="E19" s="79"/>
      <c r="F19" s="79"/>
      <c r="G19" s="79"/>
      <c r="H19" s="79"/>
      <c r="I19" s="79"/>
      <c r="J19" s="79"/>
    </row>
    <row r="20" spans="1:10" ht="17" customHeight="1" x14ac:dyDescent="0.25">
      <c r="A20" s="79"/>
      <c r="B20" s="79"/>
      <c r="C20" s="79"/>
      <c r="D20" s="79"/>
      <c r="E20" s="79"/>
      <c r="F20" s="79"/>
      <c r="G20" s="79"/>
      <c r="H20" s="79"/>
      <c r="I20" s="79"/>
      <c r="J20" s="79"/>
    </row>
    <row r="21" spans="1:10" ht="17" customHeight="1" x14ac:dyDescent="0.25">
      <c r="A21" s="79"/>
      <c r="B21" s="79"/>
      <c r="C21" s="79"/>
      <c r="D21" s="79"/>
      <c r="E21" s="79"/>
      <c r="F21" s="79"/>
      <c r="G21" s="79"/>
      <c r="H21" s="79"/>
      <c r="I21" s="79"/>
      <c r="J21" s="79"/>
    </row>
    <row r="22" spans="1:10" ht="17" customHeight="1" x14ac:dyDescent="0.25">
      <c r="A22" s="79"/>
      <c r="B22" s="79"/>
      <c r="C22" s="79"/>
      <c r="D22" s="79"/>
      <c r="E22" s="79"/>
      <c r="F22" s="79"/>
      <c r="G22" s="79"/>
      <c r="H22" s="79"/>
      <c r="I22" s="79"/>
      <c r="J22" s="79"/>
    </row>
    <row r="23" spans="1:10" ht="17" customHeight="1" x14ac:dyDescent="0.25">
      <c r="A23" s="79"/>
      <c r="B23" s="79"/>
      <c r="C23" s="79"/>
      <c r="D23" s="79"/>
      <c r="E23" s="79"/>
      <c r="F23" s="79"/>
      <c r="G23" s="79"/>
      <c r="H23" s="79"/>
      <c r="I23" s="79"/>
      <c r="J23" s="79"/>
    </row>
    <row r="24" spans="1:10" ht="94.5" customHeight="1" x14ac:dyDescent="0.25">
      <c r="A24" s="79"/>
      <c r="B24" s="79"/>
      <c r="C24" s="79"/>
      <c r="D24" s="79"/>
      <c r="E24" s="79"/>
      <c r="F24" s="79"/>
      <c r="G24" s="79"/>
      <c r="H24" s="79"/>
      <c r="I24" s="79"/>
      <c r="J24" s="79"/>
    </row>
    <row r="25" spans="1:10" ht="17" customHeight="1" x14ac:dyDescent="0.25">
      <c r="A25" s="79"/>
      <c r="B25" s="79"/>
      <c r="C25" s="79"/>
      <c r="D25" s="79"/>
      <c r="E25" s="79"/>
      <c r="F25" s="79"/>
      <c r="G25" s="79"/>
      <c r="H25" s="79"/>
      <c r="I25" s="79"/>
      <c r="J25" s="79"/>
    </row>
    <row r="26" spans="1:10" ht="17" customHeight="1" x14ac:dyDescent="0.25">
      <c r="A26" s="79"/>
      <c r="B26" s="79"/>
      <c r="C26" s="79"/>
      <c r="D26" s="79"/>
      <c r="E26" s="79"/>
      <c r="F26" s="79"/>
      <c r="G26" s="79"/>
      <c r="H26" s="79"/>
      <c r="I26" s="79"/>
      <c r="J26" s="79"/>
    </row>
    <row r="27" spans="1:10" ht="17" customHeight="1" x14ac:dyDescent="0.25">
      <c r="A27" s="79"/>
      <c r="B27" s="79"/>
      <c r="C27" s="79"/>
      <c r="D27" s="79"/>
      <c r="E27" s="79"/>
      <c r="F27" s="79"/>
      <c r="G27" s="79"/>
      <c r="H27" s="79"/>
      <c r="I27" s="79"/>
      <c r="J27" s="79"/>
    </row>
    <row r="28" spans="1:10" ht="17" customHeight="1" x14ac:dyDescent="0.25">
      <c r="A28" s="79"/>
      <c r="B28" s="79"/>
      <c r="C28" s="79"/>
      <c r="D28" s="79"/>
      <c r="E28" s="79"/>
      <c r="F28" s="79"/>
      <c r="G28" s="79"/>
      <c r="H28" s="79"/>
      <c r="I28" s="79"/>
      <c r="J28" s="79"/>
    </row>
    <row r="29" spans="1:10" ht="17" customHeight="1" x14ac:dyDescent="0.25">
      <c r="A29" s="79"/>
      <c r="B29" s="79"/>
      <c r="C29" s="79"/>
      <c r="D29" s="79"/>
      <c r="E29" s="79"/>
      <c r="F29" s="79"/>
      <c r="G29" s="79"/>
      <c r="H29" s="79"/>
      <c r="I29" s="79"/>
      <c r="J29" s="79"/>
    </row>
    <row r="30" spans="1:10" ht="390.75" customHeight="1" x14ac:dyDescent="0.25">
      <c r="A30" s="79"/>
      <c r="B30" s="79"/>
      <c r="C30" s="79"/>
      <c r="D30" s="79"/>
      <c r="E30" s="79"/>
      <c r="F30" s="79"/>
      <c r="G30" s="79"/>
      <c r="H30" s="79"/>
      <c r="I30" s="79"/>
      <c r="J30" s="79"/>
    </row>
    <row r="31" spans="1:10" ht="17" customHeight="1" x14ac:dyDescent="0.25">
      <c r="A31" s="79"/>
      <c r="B31" s="79"/>
      <c r="C31" s="79"/>
      <c r="D31" s="79"/>
      <c r="E31" s="79"/>
      <c r="F31" s="79"/>
      <c r="G31" s="79"/>
      <c r="H31" s="79"/>
      <c r="I31" s="79"/>
      <c r="J31" s="79"/>
    </row>
    <row r="32" spans="1:10" ht="17" customHeight="1" x14ac:dyDescent="0.25">
      <c r="A32" s="79"/>
      <c r="B32" s="79"/>
      <c r="C32" s="79"/>
      <c r="D32" s="79"/>
      <c r="E32" s="79"/>
      <c r="F32" s="79"/>
      <c r="G32" s="79"/>
      <c r="H32" s="79"/>
      <c r="I32" s="79"/>
      <c r="J32" s="79"/>
    </row>
    <row r="33" spans="1:10" ht="17" customHeight="1" x14ac:dyDescent="0.25">
      <c r="A33" s="79"/>
      <c r="B33" s="79"/>
      <c r="C33" s="79"/>
      <c r="D33" s="79"/>
      <c r="E33" s="79"/>
      <c r="F33" s="79"/>
      <c r="G33" s="79"/>
      <c r="H33" s="79"/>
      <c r="I33" s="79"/>
      <c r="J33" s="79"/>
    </row>
    <row r="34" spans="1:10" ht="17" customHeight="1" x14ac:dyDescent="0.25">
      <c r="A34" s="79"/>
      <c r="B34" s="79"/>
      <c r="C34" s="79"/>
      <c r="D34" s="79"/>
      <c r="E34" s="79"/>
      <c r="F34" s="79"/>
      <c r="G34" s="79"/>
      <c r="H34" s="79"/>
      <c r="I34" s="79"/>
      <c r="J34" s="79"/>
    </row>
    <row r="35" spans="1:10" ht="17" customHeight="1" x14ac:dyDescent="0.25">
      <c r="A35" s="79"/>
      <c r="B35" s="79"/>
      <c r="C35" s="79"/>
      <c r="D35" s="79"/>
      <c r="E35" s="79"/>
      <c r="F35" s="79"/>
      <c r="G35" s="79"/>
      <c r="H35" s="79"/>
      <c r="I35" s="79"/>
      <c r="J35" s="79"/>
    </row>
    <row r="36" spans="1:10" ht="17" customHeight="1" x14ac:dyDescent="0.25">
      <c r="A36" s="79"/>
      <c r="B36" s="79"/>
      <c r="C36" s="79"/>
      <c r="D36" s="79"/>
      <c r="E36" s="79"/>
      <c r="F36" s="79"/>
      <c r="G36" s="79"/>
      <c r="H36" s="79"/>
      <c r="I36" s="79"/>
      <c r="J36" s="79"/>
    </row>
    <row r="37" spans="1:10" ht="17" customHeight="1" x14ac:dyDescent="0.25">
      <c r="A37" s="79"/>
      <c r="B37" s="79"/>
      <c r="C37" s="79"/>
      <c r="D37" s="79"/>
      <c r="E37" s="79"/>
      <c r="F37" s="79"/>
      <c r="G37" s="79"/>
      <c r="H37" s="79"/>
      <c r="I37" s="79"/>
      <c r="J37" s="79"/>
    </row>
    <row r="38" spans="1:10" ht="17" customHeight="1" x14ac:dyDescent="0.25">
      <c r="A38" s="79"/>
      <c r="B38" s="79"/>
      <c r="C38" s="79"/>
      <c r="D38" s="79"/>
      <c r="E38" s="79"/>
      <c r="F38" s="79"/>
      <c r="G38" s="79"/>
      <c r="H38" s="79"/>
      <c r="I38" s="79"/>
      <c r="J38" s="79"/>
    </row>
    <row r="39" spans="1:10" ht="17" customHeight="1" x14ac:dyDescent="0.25">
      <c r="A39" s="79"/>
      <c r="B39" s="79"/>
      <c r="C39" s="79"/>
      <c r="D39" s="79"/>
      <c r="E39" s="79"/>
      <c r="F39" s="79"/>
      <c r="G39" s="79"/>
      <c r="H39" s="79"/>
      <c r="I39" s="79"/>
      <c r="J39" s="79"/>
    </row>
    <row r="40" spans="1:10" ht="17" customHeight="1" x14ac:dyDescent="0.25">
      <c r="A40" s="79"/>
      <c r="B40" s="79"/>
      <c r="C40" s="79"/>
      <c r="D40" s="79"/>
      <c r="E40" s="79"/>
      <c r="F40" s="79"/>
      <c r="G40" s="79"/>
      <c r="H40" s="79"/>
      <c r="I40" s="79"/>
      <c r="J40" s="79"/>
    </row>
    <row r="41" spans="1:10" ht="17" customHeight="1" x14ac:dyDescent="0.25">
      <c r="A41" s="79"/>
      <c r="B41" s="79"/>
      <c r="C41" s="79"/>
      <c r="D41" s="79"/>
      <c r="E41" s="79"/>
      <c r="F41" s="79"/>
      <c r="G41" s="79"/>
      <c r="H41" s="79"/>
      <c r="I41" s="79"/>
      <c r="J41" s="79"/>
    </row>
    <row r="42" spans="1:10" ht="17" customHeight="1" x14ac:dyDescent="0.25">
      <c r="A42" s="79"/>
      <c r="B42" s="79"/>
      <c r="C42" s="79"/>
      <c r="D42" s="79"/>
      <c r="E42" s="79"/>
      <c r="F42" s="79"/>
      <c r="G42" s="79"/>
      <c r="H42" s="79"/>
      <c r="I42" s="79"/>
      <c r="J42" s="79"/>
    </row>
    <row r="43" spans="1:10" ht="17" customHeight="1" x14ac:dyDescent="0.25">
      <c r="A43" s="79"/>
      <c r="B43" s="79"/>
      <c r="C43" s="79"/>
      <c r="D43" s="79"/>
      <c r="E43" s="79"/>
      <c r="F43" s="79"/>
      <c r="G43" s="79"/>
      <c r="H43" s="79"/>
      <c r="I43" s="79"/>
      <c r="J43" s="79"/>
    </row>
    <row r="44" spans="1:10" ht="17" customHeight="1" x14ac:dyDescent="0.25">
      <c r="A44" s="79"/>
      <c r="B44" s="79"/>
      <c r="C44" s="79"/>
      <c r="D44" s="79"/>
      <c r="E44" s="79"/>
      <c r="F44" s="79"/>
      <c r="G44" s="79"/>
      <c r="H44" s="79"/>
      <c r="I44" s="79"/>
      <c r="J44" s="79"/>
    </row>
    <row r="45" spans="1:10" ht="17" customHeight="1" x14ac:dyDescent="0.25">
      <c r="A45" s="79"/>
      <c r="B45" s="79"/>
      <c r="C45" s="79"/>
      <c r="D45" s="79"/>
      <c r="E45" s="79"/>
      <c r="F45" s="79"/>
      <c r="G45" s="79"/>
      <c r="H45" s="79"/>
      <c r="I45" s="79"/>
      <c r="J45" s="79"/>
    </row>
    <row r="46" spans="1:10" ht="17" customHeight="1" x14ac:dyDescent="0.25">
      <c r="A46" s="79"/>
      <c r="B46" s="79"/>
      <c r="C46" s="79"/>
      <c r="D46" s="79"/>
      <c r="E46" s="79"/>
      <c r="F46" s="79"/>
      <c r="G46" s="79"/>
      <c r="H46" s="79"/>
      <c r="I46" s="79"/>
      <c r="J46" s="79"/>
    </row>
    <row r="47" spans="1:10" ht="17" customHeight="1" x14ac:dyDescent="0.25">
      <c r="A47" s="79"/>
      <c r="B47" s="79"/>
      <c r="C47" s="79"/>
      <c r="D47" s="79"/>
      <c r="E47" s="79"/>
      <c r="F47" s="79"/>
      <c r="G47" s="79"/>
      <c r="H47" s="79"/>
      <c r="I47" s="79"/>
      <c r="J47" s="79"/>
    </row>
    <row r="48" spans="1:10" ht="17" customHeight="1" x14ac:dyDescent="0.25">
      <c r="A48" s="79"/>
      <c r="B48" s="79"/>
      <c r="C48" s="79"/>
      <c r="D48" s="79"/>
      <c r="E48" s="79"/>
      <c r="F48" s="79"/>
      <c r="G48" s="79"/>
      <c r="H48" s="79"/>
      <c r="I48" s="79"/>
      <c r="J48" s="79"/>
    </row>
    <row r="49" spans="1:10" ht="17" customHeight="1" x14ac:dyDescent="0.25">
      <c r="A49" s="79"/>
      <c r="B49" s="79"/>
      <c r="C49" s="79"/>
      <c r="D49" s="79"/>
      <c r="E49" s="79"/>
      <c r="F49" s="79"/>
      <c r="G49" s="79"/>
      <c r="H49" s="79"/>
      <c r="I49" s="79"/>
      <c r="J49" s="79"/>
    </row>
    <row r="50" spans="1:10" ht="17" customHeight="1" x14ac:dyDescent="0.25">
      <c r="A50" s="79"/>
      <c r="B50" s="79"/>
      <c r="C50" s="79"/>
      <c r="D50" s="79"/>
      <c r="E50" s="79"/>
      <c r="F50" s="79"/>
      <c r="G50" s="79"/>
      <c r="H50" s="79"/>
      <c r="I50" s="79"/>
      <c r="J50" s="79"/>
    </row>
    <row r="51" spans="1:10" ht="17" customHeight="1" x14ac:dyDescent="0.25">
      <c r="A51" s="79"/>
      <c r="B51" s="79"/>
      <c r="C51" s="79"/>
      <c r="D51" s="79"/>
      <c r="E51" s="79"/>
      <c r="F51" s="79"/>
      <c r="G51" s="79"/>
      <c r="H51" s="79"/>
      <c r="I51" s="79"/>
      <c r="J51" s="79"/>
    </row>
    <row r="52" spans="1:10" ht="17" customHeight="1" x14ac:dyDescent="0.25">
      <c r="A52" s="79"/>
      <c r="B52" s="79"/>
      <c r="C52" s="79"/>
      <c r="D52" s="79"/>
      <c r="E52" s="79"/>
      <c r="F52" s="79"/>
      <c r="G52" s="79"/>
      <c r="H52" s="79"/>
      <c r="I52" s="79"/>
      <c r="J52" s="79"/>
    </row>
    <row r="53" spans="1:10" ht="17" customHeight="1" x14ac:dyDescent="0.25">
      <c r="A53" s="79"/>
      <c r="B53" s="79"/>
      <c r="C53" s="79"/>
      <c r="D53" s="79"/>
      <c r="E53" s="79"/>
      <c r="F53" s="79"/>
      <c r="G53" s="79"/>
      <c r="H53" s="79"/>
      <c r="I53" s="79"/>
      <c r="J53" s="79"/>
    </row>
    <row r="54" spans="1:10" ht="17" customHeight="1" x14ac:dyDescent="0.25">
      <c r="A54" s="79"/>
      <c r="B54" s="79"/>
      <c r="C54" s="79"/>
      <c r="D54" s="79"/>
      <c r="E54" s="79"/>
      <c r="F54" s="79"/>
      <c r="G54" s="79"/>
      <c r="H54" s="79"/>
      <c r="I54" s="79"/>
      <c r="J54" s="79"/>
    </row>
    <row r="55" spans="1:10" ht="17" customHeight="1" x14ac:dyDescent="0.25">
      <c r="A55" s="79"/>
      <c r="B55" s="79"/>
      <c r="C55" s="79"/>
      <c r="D55" s="79"/>
      <c r="E55" s="79"/>
      <c r="F55" s="79"/>
      <c r="G55" s="79"/>
      <c r="H55" s="79"/>
      <c r="I55" s="79"/>
      <c r="J55" s="79"/>
    </row>
    <row r="56" spans="1:10" ht="17" customHeight="1" x14ac:dyDescent="0.25">
      <c r="A56" s="79"/>
      <c r="B56" s="79"/>
      <c r="C56" s="79"/>
      <c r="D56" s="79"/>
      <c r="E56" s="79"/>
      <c r="F56" s="79"/>
      <c r="G56" s="79"/>
      <c r="H56" s="79"/>
      <c r="I56" s="79"/>
      <c r="J56" s="79"/>
    </row>
    <row r="57" spans="1:10" ht="17" customHeight="1" x14ac:dyDescent="0.25">
      <c r="A57" s="79"/>
      <c r="B57" s="79"/>
      <c r="C57" s="79"/>
      <c r="D57" s="79"/>
      <c r="E57" s="79"/>
      <c r="F57" s="79"/>
      <c r="G57" s="79"/>
      <c r="H57" s="79"/>
      <c r="I57" s="79"/>
      <c r="J57" s="79"/>
    </row>
    <row r="58" spans="1:10" ht="17" customHeight="1" x14ac:dyDescent="0.25">
      <c r="A58" s="79"/>
      <c r="B58" s="79"/>
      <c r="C58" s="79"/>
      <c r="D58" s="79"/>
      <c r="E58" s="79"/>
      <c r="F58" s="79"/>
      <c r="G58" s="79"/>
      <c r="H58" s="79"/>
      <c r="I58" s="79"/>
      <c r="J58" s="79"/>
    </row>
    <row r="59" spans="1:10" ht="17" customHeight="1" x14ac:dyDescent="0.25">
      <c r="A59" s="79"/>
      <c r="B59" s="79"/>
      <c r="C59" s="79"/>
      <c r="D59" s="79"/>
      <c r="E59" s="79"/>
      <c r="F59" s="79"/>
      <c r="G59" s="79"/>
      <c r="H59" s="79"/>
      <c r="I59" s="79"/>
      <c r="J59" s="79"/>
    </row>
    <row r="60" spans="1:10" ht="17" customHeight="1" x14ac:dyDescent="0.25">
      <c r="A60" s="3"/>
      <c r="B60" s="3"/>
      <c r="C60" s="3"/>
      <c r="D60" s="3"/>
      <c r="E60" s="3"/>
      <c r="F60" s="3"/>
      <c r="G60" s="3"/>
      <c r="H60" s="3"/>
      <c r="I60" s="3"/>
      <c r="J60" s="3"/>
    </row>
    <row r="61" spans="1:10" ht="17" customHeight="1" x14ac:dyDescent="0.25">
      <c r="A61" s="3"/>
      <c r="B61" s="3"/>
      <c r="C61" s="3"/>
      <c r="D61" s="3"/>
      <c r="E61" s="3"/>
      <c r="F61" s="3"/>
      <c r="G61" s="3"/>
      <c r="H61" s="3"/>
      <c r="I61" s="3"/>
      <c r="J61" s="3"/>
    </row>
    <row r="62" spans="1:10" ht="17" customHeight="1" x14ac:dyDescent="0.25">
      <c r="A62" s="3"/>
      <c r="B62" s="3"/>
      <c r="C62" s="3"/>
      <c r="D62" s="3"/>
      <c r="E62" s="3"/>
      <c r="F62" s="3"/>
      <c r="G62" s="3"/>
      <c r="H62" s="3"/>
      <c r="I62" s="3"/>
      <c r="J62" s="3"/>
    </row>
    <row r="63" spans="1:10" ht="17" customHeight="1" x14ac:dyDescent="0.25">
      <c r="A63" s="3"/>
      <c r="B63" s="3"/>
      <c r="C63" s="3"/>
      <c r="D63" s="3"/>
      <c r="E63" s="3"/>
      <c r="F63" s="3"/>
      <c r="G63" s="3"/>
      <c r="H63" s="3"/>
      <c r="I63" s="3"/>
      <c r="J63" s="3"/>
    </row>
    <row r="64" spans="1:10" ht="17" customHeight="1" x14ac:dyDescent="0.25">
      <c r="A64" s="3"/>
      <c r="B64" s="3"/>
      <c r="C64" s="3"/>
      <c r="D64" s="3"/>
      <c r="E64" s="3"/>
      <c r="F64" s="3"/>
      <c r="G64" s="3"/>
      <c r="H64" s="3"/>
      <c r="I64" s="3"/>
      <c r="J64" s="3"/>
    </row>
  </sheetData>
  <mergeCells count="12">
    <mergeCell ref="C11:H11"/>
    <mergeCell ref="I11:J11"/>
    <mergeCell ref="C12:H12"/>
    <mergeCell ref="I12:J12"/>
    <mergeCell ref="I9:J9"/>
    <mergeCell ref="I10:J10"/>
    <mergeCell ref="C10:H10"/>
    <mergeCell ref="A1:G1"/>
    <mergeCell ref="A3:G3"/>
    <mergeCell ref="A5:F5"/>
    <mergeCell ref="C9:E9"/>
    <mergeCell ref="F9:H9"/>
  </mergeCells>
  <hyperlinks>
    <hyperlink ref="I11" r:id="rId1" xr:uid="{00000000-0004-0000-0500-000000000000}"/>
  </hyperlinks>
  <pageMargins left="1" right="1" top="1" bottom="1" header="0.25" footer="0.25"/>
  <pageSetup orientation="portrait"/>
  <headerFooter>
    <oddFooter>&amp;C&amp;"Arial Black,Regular"&amp;12&amp;K000000&amp;P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Form Responses 1</vt:lpstr>
      <vt:lpstr>PutsCalls</vt:lpstr>
      <vt:lpstr>Summary</vt:lpstr>
      <vt:lpstr>Iron Condor</vt:lpstr>
      <vt:lpstr>Spreads</vt:lpstr>
      <vt:lpstr>About</vt:lpstr>
      <vt:lpstr>PutsCalls!selectedOptionsFile_1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2021-08-09T23:42:37Z</dcterms:modified>
</cp:coreProperties>
</file>