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osts" sheetId="2" r:id="rId5"/>
    <sheet state="visible" name="follows" sheetId="3" r:id="rId6"/>
    <sheet state="visible" name="queries task1" sheetId="4" r:id="rId7"/>
    <sheet state="visible" name="members" sheetId="5" r:id="rId8"/>
    <sheet state="visible" name="librarians" sheetId="6" r:id="rId9"/>
    <sheet state="visible" name="books" sheetId="7" r:id="rId10"/>
    <sheet state="visible" name="borrowings" sheetId="8" r:id="rId11"/>
    <sheet state="visible" name="queries task2" sheetId="9" r:id="rId12"/>
  </sheets>
  <definedNames/>
  <calcPr/>
</workbook>
</file>

<file path=xl/sharedStrings.xml><?xml version="1.0" encoding="utf-8"?>
<sst xmlns="http://schemas.openxmlformats.org/spreadsheetml/2006/main" count="128" uniqueCount="77">
  <si>
    <t xml:space="preserve"> </t>
  </si>
  <si>
    <t>username</t>
  </si>
  <si>
    <t>email</t>
  </si>
  <si>
    <t>samirazeba</t>
  </si>
  <si>
    <t>samira.zeba@gmail.com</t>
  </si>
  <si>
    <t>mirzakrupic</t>
  </si>
  <si>
    <t>mirza.krupic@gmail.com</t>
  </si>
  <si>
    <t>nedmibandzovic</t>
  </si>
  <si>
    <t>nedim.bandzovic@gmail.com</t>
  </si>
  <si>
    <t>becirisakovic</t>
  </si>
  <si>
    <t>becir.isakovic@gmail.com</t>
  </si>
  <si>
    <t>id</t>
  </si>
  <si>
    <t>user_id</t>
  </si>
  <si>
    <t>content</t>
  </si>
  <si>
    <t>"Hello world!"</t>
  </si>
  <si>
    <t>"Love coding"</t>
  </si>
  <si>
    <t>"Database fun"</t>
  </si>
  <si>
    <t>"My first post"</t>
  </si>
  <si>
    <t>follower_id(user_id)</t>
  </si>
  <si>
    <t>following_id(user_id)</t>
  </si>
  <si>
    <t>follower_id - the prson who follows someone</t>
  </si>
  <si>
    <t>following_id - the person who is being followed</t>
  </si>
  <si>
    <t xml:space="preserve"># Find the email and user ID of a specific user by their handle.
</t>
  </si>
  <si>
    <t>mail</t>
  </si>
  <si>
    <t># Show all posts created by a given user.</t>
  </si>
  <si>
    <t>post_content</t>
  </si>
  <si>
    <t># Count how many followers each user has.</t>
  </si>
  <si>
    <t>follower_count</t>
  </si>
  <si>
    <t># Count how many accounts each user follows.</t>
  </si>
  <si>
    <t>following_count</t>
  </si>
  <si>
    <t xml:space="preserve"># Identify the user with the highest number of followers.
</t>
  </si>
  <si>
    <t xml:space="preserve"># For each post, show the handle of the user who created it.
</t>
  </si>
  <si>
    <t>username(handle)</t>
  </si>
  <si>
    <t xml:space="preserve">first_name </t>
  </si>
  <si>
    <t xml:space="preserve">last_name </t>
  </si>
  <si>
    <t>Samira</t>
  </si>
  <si>
    <t>Zeba</t>
  </si>
  <si>
    <t>Mirza</t>
  </si>
  <si>
    <t>Krupic</t>
  </si>
  <si>
    <t>Nedim</t>
  </si>
  <si>
    <t>Bandzovic</t>
  </si>
  <si>
    <t>Becir</t>
  </si>
  <si>
    <t>Isakovic</t>
  </si>
  <si>
    <t>Lara</t>
  </si>
  <si>
    <t>Petrovic</t>
  </si>
  <si>
    <t>lara.petrovic@gmail.com</t>
  </si>
  <si>
    <t>Marko</t>
  </si>
  <si>
    <t>Jovanovic</t>
  </si>
  <si>
    <t>marko.jovanovic@gmail.com</t>
  </si>
  <si>
    <t>Amela</t>
  </si>
  <si>
    <t>Kovac</t>
  </si>
  <si>
    <t>amela.kovac@gmail.com</t>
  </si>
  <si>
    <t>Dino</t>
  </si>
  <si>
    <t>Hadzic</t>
  </si>
  <si>
    <t>dino.hadzic@gmail.com</t>
  </si>
  <si>
    <t>title</t>
  </si>
  <si>
    <t>author</t>
  </si>
  <si>
    <t>Pride and Prejudic</t>
  </si>
  <si>
    <t>Jane Austen</t>
  </si>
  <si>
    <t>War and Peace</t>
  </si>
  <si>
    <t>Leo Tolstoy</t>
  </si>
  <si>
    <t>Anna Karenina</t>
  </si>
  <si>
    <t>Alice's Adventures in Wonderland</t>
  </si>
  <si>
    <t>Lewis Carroll</t>
  </si>
  <si>
    <t>member_id</t>
  </si>
  <si>
    <t>librarian_id</t>
  </si>
  <si>
    <t>book_id</t>
  </si>
  <si>
    <t>date</t>
  </si>
  <si>
    <t># Find the contact details of a library member by their Member ID.</t>
  </si>
  <si>
    <t>contact</t>
  </si>
  <si>
    <t># Show all books borrowed by a specific member.</t>
  </si>
  <si>
    <t>book_title</t>
  </si>
  <si>
    <t xml:space="preserve"># Count how many books each member has borrowed.
</t>
  </si>
  <si>
    <t>borrowing_count</t>
  </si>
  <si>
    <t xml:space="preserve">#For each borrowed book, show the name of the librarian responsible.
</t>
  </si>
  <si>
    <t>librarian_first_name</t>
  </si>
  <si>
    <t>librarian_last_name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</si>
</sst>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22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9">
      <c r="A9" s="1" t="s">
        <v>1</v>
      </c>
      <c r="B9" s="1" t="s">
        <v>11</v>
      </c>
      <c r="C9" s="1" t="s">
        <v>2</v>
      </c>
    </row>
    <row r="10">
      <c r="A10" s="1" t="s">
        <v>3</v>
      </c>
      <c r="B10" s="1">
        <v>1.0</v>
      </c>
      <c r="C10" s="1" t="s">
        <v>4</v>
      </c>
    </row>
    <row r="11">
      <c r="A11" s="1" t="s">
        <v>5</v>
      </c>
      <c r="B11" s="1">
        <v>2.0</v>
      </c>
      <c r="C11" s="1" t="s">
        <v>6</v>
      </c>
    </row>
    <row r="12">
      <c r="A12" s="1" t="s">
        <v>7</v>
      </c>
      <c r="B12" s="1">
        <v>3.0</v>
      </c>
      <c r="C12" s="1" t="s">
        <v>8</v>
      </c>
    </row>
    <row r="13">
      <c r="A13" s="1" t="s">
        <v>9</v>
      </c>
      <c r="B13" s="1">
        <v>4.0</v>
      </c>
      <c r="C13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13</v>
      </c>
    </row>
    <row r="2">
      <c r="A2" s="1">
        <v>101.0</v>
      </c>
      <c r="B2" s="1">
        <v>1.0</v>
      </c>
      <c r="C2" s="1" t="s">
        <v>14</v>
      </c>
    </row>
    <row r="3">
      <c r="A3" s="1">
        <v>102.0</v>
      </c>
      <c r="B3" s="1">
        <v>2.0</v>
      </c>
      <c r="C3" s="1" t="s">
        <v>15</v>
      </c>
    </row>
    <row r="4">
      <c r="A4" s="1">
        <v>103.0</v>
      </c>
      <c r="B4" s="1">
        <v>3.0</v>
      </c>
      <c r="C4" s="1" t="s">
        <v>16</v>
      </c>
    </row>
    <row r="5">
      <c r="A5" s="1">
        <v>104.0</v>
      </c>
      <c r="B5" s="1">
        <v>2.0</v>
      </c>
      <c r="C5" s="1" t="s">
        <v>17</v>
      </c>
    </row>
    <row r="8">
      <c r="A8" s="1" t="s">
        <v>11</v>
      </c>
      <c r="B8" s="1" t="s">
        <v>13</v>
      </c>
      <c r="C8" s="1" t="s">
        <v>12</v>
      </c>
    </row>
    <row r="9">
      <c r="A9" s="1">
        <v>101.0</v>
      </c>
      <c r="B9" s="1" t="s">
        <v>14</v>
      </c>
      <c r="C9" s="1">
        <v>1.0</v>
      </c>
    </row>
    <row r="10">
      <c r="A10" s="1">
        <v>102.0</v>
      </c>
      <c r="B10" s="1" t="s">
        <v>15</v>
      </c>
      <c r="C10" s="1">
        <v>2.0</v>
      </c>
    </row>
    <row r="11">
      <c r="A11" s="1">
        <v>103.0</v>
      </c>
      <c r="B11" s="1" t="s">
        <v>16</v>
      </c>
      <c r="C11" s="1">
        <v>3.0</v>
      </c>
    </row>
    <row r="12">
      <c r="A12" s="1">
        <v>104.0</v>
      </c>
      <c r="B12" s="1" t="s">
        <v>17</v>
      </c>
      <c r="C12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6.25"/>
  </cols>
  <sheetData>
    <row r="1">
      <c r="A1" s="1" t="s">
        <v>11</v>
      </c>
      <c r="B1" s="1" t="s">
        <v>18</v>
      </c>
      <c r="C1" s="1" t="s">
        <v>19</v>
      </c>
    </row>
    <row r="2">
      <c r="A2" s="1">
        <v>201.0</v>
      </c>
      <c r="B2" s="1">
        <v>1.0</v>
      </c>
      <c r="C2" s="1">
        <v>2.0</v>
      </c>
    </row>
    <row r="3">
      <c r="A3" s="1">
        <v>202.0</v>
      </c>
      <c r="B3" s="1">
        <v>1.0</v>
      </c>
      <c r="C3" s="1">
        <v>3.0</v>
      </c>
    </row>
    <row r="4">
      <c r="A4" s="1">
        <v>203.0</v>
      </c>
      <c r="B4" s="1">
        <v>2.0</v>
      </c>
      <c r="C4" s="1">
        <v>1.0</v>
      </c>
    </row>
    <row r="5">
      <c r="A5" s="1">
        <v>204.0</v>
      </c>
      <c r="B5" s="1">
        <v>3.0</v>
      </c>
      <c r="C5" s="1">
        <v>1.0</v>
      </c>
    </row>
    <row r="7">
      <c r="A7" s="1" t="s">
        <v>20</v>
      </c>
    </row>
    <row r="8">
      <c r="A8" s="1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4" max="4" width="15.75"/>
  </cols>
  <sheetData>
    <row r="1">
      <c r="A1" s="1" t="s">
        <v>22</v>
      </c>
    </row>
    <row r="2">
      <c r="A2" s="1" t="s">
        <v>23</v>
      </c>
      <c r="B2" s="1" t="s">
        <v>11</v>
      </c>
    </row>
    <row r="3">
      <c r="A3" s="2" t="str">
        <f>VLOOKUP(users!B2,users!B2:C5,2,0)</f>
        <v>samira.zeba@gmail.com</v>
      </c>
      <c r="B3" s="2">
        <f>VLOOKUP(users!A10,users!A10:B13,2,0)</f>
        <v>1</v>
      </c>
    </row>
    <row r="4">
      <c r="A4" s="2" t="str">
        <f>VLOOKUP(users!B3,users!B3:C6,2,0)</f>
        <v>mirza.krupic@gmail.com</v>
      </c>
      <c r="B4" s="2">
        <f>VLOOKUP(users!A11,users!A11:B14,2,0)</f>
        <v>2</v>
      </c>
    </row>
    <row r="5">
      <c r="A5" s="2" t="str">
        <f>VLOOKUP(users!B4,users!B4:C7,2,0)</f>
        <v>nedim.bandzovic@gmail.com</v>
      </c>
      <c r="B5" s="2">
        <f>VLOOKUP(users!A12,users!A12:B15,2,0)</f>
        <v>3</v>
      </c>
    </row>
    <row r="6">
      <c r="A6" s="2" t="str">
        <f>VLOOKUP(users!B5,users!B5:C8,2,0)</f>
        <v>becir.isakovic@gmail.com</v>
      </c>
      <c r="B6" s="2">
        <f>VLOOKUP(users!A13,users!A13:B16,2,0)</f>
        <v>4</v>
      </c>
    </row>
    <row r="8">
      <c r="A8" s="1" t="s">
        <v>24</v>
      </c>
    </row>
    <row r="9">
      <c r="A9" s="1" t="s">
        <v>12</v>
      </c>
      <c r="B9" s="1" t="s">
        <v>25</v>
      </c>
    </row>
    <row r="10">
      <c r="A10" s="1">
        <f>VLOOKUP(posts!B9,posts!B9:C12,2,0)</f>
        <v>1</v>
      </c>
      <c r="B10" s="2" t="str">
        <f>VLOOKUP(posts!B2,posts!B2:C5,2,0)</f>
        <v>"Hello world!"</v>
      </c>
    </row>
    <row r="11">
      <c r="A11" s="1">
        <f>VLOOKUP(posts!B10,posts!B10:C13,2,0)</f>
        <v>2</v>
      </c>
      <c r="B11" s="2" t="str">
        <f>VLOOKUP(posts!B3,posts!B3:C6,2,0)</f>
        <v>"Love coding"</v>
      </c>
    </row>
    <row r="12">
      <c r="A12" s="1">
        <f>VLOOKUP(posts!B11,posts!B11:C14,2,0)</f>
        <v>3</v>
      </c>
      <c r="B12" s="2" t="str">
        <f>VLOOKUP(posts!B4,posts!B4:C7,2,0)</f>
        <v>"Database fun"</v>
      </c>
    </row>
    <row r="13">
      <c r="A13" s="1">
        <f>VLOOKUP(posts!B12,posts!B12:C15,2,0)</f>
        <v>2</v>
      </c>
      <c r="B13" s="2" t="str">
        <f>VLOOKUP(posts!B5,posts!B5:C8,2,0)</f>
        <v>"My first post"</v>
      </c>
    </row>
    <row r="15">
      <c r="A15" s="1" t="s">
        <v>26</v>
      </c>
    </row>
    <row r="16">
      <c r="A16" s="1" t="s">
        <v>12</v>
      </c>
      <c r="B16" s="1" t="s">
        <v>27</v>
      </c>
    </row>
    <row r="17">
      <c r="A17" s="1">
        <v>1.0</v>
      </c>
      <c r="B17" s="2">
        <f>COUNTIF(follows!C2:C5,A17)</f>
        <v>2</v>
      </c>
    </row>
    <row r="18">
      <c r="A18" s="1">
        <v>2.0</v>
      </c>
      <c r="B18" s="2">
        <f>COUNTIF(follows!C2:C5,A18)</f>
        <v>1</v>
      </c>
    </row>
    <row r="19">
      <c r="A19" s="1">
        <v>3.0</v>
      </c>
      <c r="B19" s="2">
        <f>countif(follows!C2:C5,A19)</f>
        <v>1</v>
      </c>
    </row>
    <row r="20">
      <c r="A20" s="1">
        <v>4.0</v>
      </c>
      <c r="B20" s="2">
        <f>COUNTIF(follows!C2:C5,A20)</f>
        <v>0</v>
      </c>
    </row>
    <row r="22">
      <c r="A22" s="1" t="s">
        <v>28</v>
      </c>
    </row>
    <row r="23">
      <c r="A23" s="1" t="s">
        <v>12</v>
      </c>
      <c r="B23" s="1" t="s">
        <v>29</v>
      </c>
    </row>
    <row r="24">
      <c r="A24" s="1">
        <v>1.0</v>
      </c>
      <c r="B24" s="2">
        <f>COUNTIF(follows!B2:B5,A24)</f>
        <v>2</v>
      </c>
    </row>
    <row r="25">
      <c r="A25" s="1">
        <v>22.0</v>
      </c>
      <c r="B25" s="2">
        <f>COUNTIF(follows!B3:B6,A25)</f>
        <v>0</v>
      </c>
    </row>
    <row r="26">
      <c r="A26" s="1">
        <v>3.0</v>
      </c>
      <c r="B26" s="2">
        <f>COUNTIF(follows!B4:B7,A26)</f>
        <v>1</v>
      </c>
    </row>
    <row r="27">
      <c r="A27" s="1">
        <v>4.0</v>
      </c>
      <c r="B27" s="2">
        <f>COUNTIF(follows!B5:B8,A27)</f>
        <v>0</v>
      </c>
    </row>
    <row r="29">
      <c r="A29" s="1" t="s">
        <v>30</v>
      </c>
    </row>
    <row r="30">
      <c r="A30" s="1" t="s">
        <v>12</v>
      </c>
      <c r="B30" s="1" t="s">
        <v>27</v>
      </c>
      <c r="C30" s="1" t="s">
        <v>1</v>
      </c>
    </row>
    <row r="31">
      <c r="A31" s="1">
        <v>1.0</v>
      </c>
      <c r="B31" s="2">
        <f>COUNTIF(follows!C2:C5,A31)</f>
        <v>2</v>
      </c>
      <c r="C31" s="2" t="str">
        <f>VLOOKUP(A31,users!A2:C5,2,0)</f>
        <v>samirazeba</v>
      </c>
    </row>
    <row r="32">
      <c r="A32" s="1" t="s">
        <v>31</v>
      </c>
    </row>
    <row r="33">
      <c r="A33" s="1" t="s">
        <v>11</v>
      </c>
      <c r="B33" s="1" t="s">
        <v>12</v>
      </c>
      <c r="C33" s="1" t="s">
        <v>13</v>
      </c>
      <c r="D33" s="1" t="s">
        <v>32</v>
      </c>
    </row>
    <row r="34">
      <c r="A34" s="1">
        <v>101.0</v>
      </c>
      <c r="B34" s="1">
        <v>1.0</v>
      </c>
      <c r="C34" s="1" t="s">
        <v>14</v>
      </c>
      <c r="D34" s="2" t="str">
        <f>VLOOKUP(B34, users!$A$2:$C$5, 2, FALSE)</f>
        <v>samirazeba</v>
      </c>
    </row>
    <row r="35">
      <c r="A35" s="1">
        <v>102.0</v>
      </c>
      <c r="B35" s="1">
        <v>2.0</v>
      </c>
      <c r="C35" s="1" t="s">
        <v>15</v>
      </c>
      <c r="D35" s="2" t="str">
        <f>VLOOKUP(B35, users!$A$2:$C$5, 2, FALSE)</f>
        <v>mirzakrupic</v>
      </c>
    </row>
    <row r="36">
      <c r="A36" s="1">
        <v>103.0</v>
      </c>
      <c r="B36" s="1">
        <v>3.0</v>
      </c>
      <c r="C36" s="1" t="s">
        <v>16</v>
      </c>
      <c r="D36" s="2" t="str">
        <f>VLOOKUP(B36, users!$A$2:$C$5, 2, FALSE)</f>
        <v>nedmibandzovic</v>
      </c>
    </row>
    <row r="37">
      <c r="A37" s="1">
        <v>104.0</v>
      </c>
      <c r="B37" s="1">
        <v>2.0</v>
      </c>
      <c r="C37" s="1" t="s">
        <v>17</v>
      </c>
      <c r="D37" s="2" t="str">
        <f>VLOOKUP(B37, users!$A$2:$C$5, 2, FALSE)</f>
        <v>mirzakrupic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75"/>
  </cols>
  <sheetData>
    <row r="1">
      <c r="A1" s="1" t="s">
        <v>11</v>
      </c>
      <c r="B1" s="1" t="s">
        <v>33</v>
      </c>
      <c r="C1" s="1" t="s">
        <v>34</v>
      </c>
      <c r="D1" s="1" t="s">
        <v>2</v>
      </c>
    </row>
    <row r="2">
      <c r="A2" s="1">
        <v>1.0</v>
      </c>
      <c r="B2" s="1" t="s">
        <v>35</v>
      </c>
      <c r="C2" s="1" t="s">
        <v>36</v>
      </c>
      <c r="D2" s="1" t="s">
        <v>4</v>
      </c>
    </row>
    <row r="3">
      <c r="A3" s="1">
        <v>2.0</v>
      </c>
      <c r="B3" s="1" t="s">
        <v>37</v>
      </c>
      <c r="C3" s="1" t="s">
        <v>38</v>
      </c>
      <c r="D3" s="1" t="s">
        <v>6</v>
      </c>
    </row>
    <row r="4">
      <c r="A4" s="1">
        <v>3.0</v>
      </c>
      <c r="B4" s="1" t="s">
        <v>39</v>
      </c>
      <c r="C4" s="1" t="s">
        <v>40</v>
      </c>
      <c r="D4" s="1" t="s">
        <v>8</v>
      </c>
    </row>
    <row r="5">
      <c r="A5" s="1">
        <v>4.0</v>
      </c>
      <c r="B5" s="1" t="s">
        <v>41</v>
      </c>
      <c r="C5" s="1" t="s">
        <v>42</v>
      </c>
      <c r="D5" s="1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63"/>
  </cols>
  <sheetData>
    <row r="1">
      <c r="A1" s="1" t="s">
        <v>11</v>
      </c>
      <c r="B1" s="1" t="s">
        <v>33</v>
      </c>
      <c r="C1" s="1" t="s">
        <v>34</v>
      </c>
      <c r="D1" s="1" t="s">
        <v>2</v>
      </c>
    </row>
    <row r="2">
      <c r="A2" s="1">
        <v>101.0</v>
      </c>
      <c r="B2" s="1" t="s">
        <v>43</v>
      </c>
      <c r="C2" s="1" t="s">
        <v>44</v>
      </c>
      <c r="D2" s="1" t="s">
        <v>45</v>
      </c>
    </row>
    <row r="3">
      <c r="A3" s="1">
        <v>102.0</v>
      </c>
      <c r="B3" s="1" t="s">
        <v>46</v>
      </c>
      <c r="C3" s="1" t="s">
        <v>47</v>
      </c>
      <c r="D3" s="1" t="s">
        <v>48</v>
      </c>
    </row>
    <row r="4">
      <c r="A4" s="1">
        <v>103.0</v>
      </c>
      <c r="B4" s="1" t="s">
        <v>49</v>
      </c>
      <c r="C4" s="1" t="s">
        <v>50</v>
      </c>
      <c r="D4" s="1" t="s">
        <v>51</v>
      </c>
    </row>
    <row r="5">
      <c r="A5" s="1">
        <v>104.0</v>
      </c>
      <c r="B5" s="1" t="s">
        <v>52</v>
      </c>
      <c r="C5" s="1" t="s">
        <v>53</v>
      </c>
      <c r="D5" s="1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</cols>
  <sheetData>
    <row r="1">
      <c r="A1" s="1" t="s">
        <v>11</v>
      </c>
      <c r="B1" s="1" t="s">
        <v>55</v>
      </c>
      <c r="C1" s="1" t="s">
        <v>56</v>
      </c>
    </row>
    <row r="2">
      <c r="A2" s="1">
        <v>301.0</v>
      </c>
      <c r="B2" s="1" t="s">
        <v>57</v>
      </c>
      <c r="C2" s="1" t="s">
        <v>58</v>
      </c>
    </row>
    <row r="3">
      <c r="A3" s="1">
        <v>302.0</v>
      </c>
      <c r="B3" s="1" t="s">
        <v>59</v>
      </c>
      <c r="C3" s="1" t="s">
        <v>60</v>
      </c>
    </row>
    <row r="4">
      <c r="A4" s="1">
        <v>303.0</v>
      </c>
      <c r="B4" s="1" t="s">
        <v>61</v>
      </c>
      <c r="C4" s="1" t="s">
        <v>60</v>
      </c>
    </row>
    <row r="5">
      <c r="A5" s="1">
        <v>304.0</v>
      </c>
      <c r="B5" s="1" t="s">
        <v>62</v>
      </c>
      <c r="C5" s="1" t="s">
        <v>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63"/>
  </cols>
  <sheetData>
    <row r="1">
      <c r="A1" s="1" t="s">
        <v>11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1">
        <v>201.0</v>
      </c>
      <c r="B2" s="1">
        <v>1.0</v>
      </c>
      <c r="C2" s="1">
        <v>101.0</v>
      </c>
      <c r="D2" s="1">
        <v>303.0</v>
      </c>
      <c r="E2" s="3">
        <v>45730.0</v>
      </c>
    </row>
    <row r="3">
      <c r="A3" s="1">
        <v>202.0</v>
      </c>
      <c r="B3" s="1">
        <v>3.0</v>
      </c>
      <c r="C3" s="1">
        <v>103.0</v>
      </c>
      <c r="D3" s="1">
        <v>302.0</v>
      </c>
      <c r="E3" s="3">
        <v>45624.0</v>
      </c>
    </row>
    <row r="4">
      <c r="A4" s="1">
        <v>203.0</v>
      </c>
      <c r="B4" s="1">
        <v>4.0</v>
      </c>
      <c r="C4" s="1">
        <v>103.0</v>
      </c>
      <c r="D4" s="1">
        <v>301.0</v>
      </c>
      <c r="E4" s="3">
        <v>45847.0</v>
      </c>
    </row>
    <row r="5">
      <c r="A5" s="1">
        <v>204.0</v>
      </c>
      <c r="B5" s="1">
        <v>2.0</v>
      </c>
      <c r="C5" s="1">
        <v>104.0</v>
      </c>
      <c r="D5" s="1">
        <v>304.0</v>
      </c>
      <c r="E5" s="3">
        <v>45265.0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0.0"/>
    <col customWidth="1" min="3" max="3" width="16.0"/>
  </cols>
  <sheetData>
    <row r="1">
      <c r="A1" s="1" t="s">
        <v>68</v>
      </c>
    </row>
    <row r="2">
      <c r="A2" s="1" t="s">
        <v>64</v>
      </c>
      <c r="B2" s="1" t="s">
        <v>69</v>
      </c>
    </row>
    <row r="3">
      <c r="A3" s="1">
        <v>1.0</v>
      </c>
      <c r="B3" s="2" t="str">
        <f>vlookup(A3,members!A2:D5,4,0)</f>
        <v>samira.zeba@gmail.com</v>
      </c>
    </row>
    <row r="4">
      <c r="A4" s="1">
        <v>2.0</v>
      </c>
      <c r="B4" s="2" t="str">
        <f>vlookup(A4,members!A3:D6,4,0)</f>
        <v>mirza.krupic@gmail.com</v>
      </c>
    </row>
    <row r="5">
      <c r="A5" s="1">
        <v>3.0</v>
      </c>
      <c r="B5" s="2" t="str">
        <f>vlookup(A5,members!A4:D7,4,0)</f>
        <v>nedim.bandzovic@gmail.com</v>
      </c>
    </row>
    <row r="6">
      <c r="A6" s="1">
        <v>4.0</v>
      </c>
      <c r="B6" s="2" t="str">
        <f>vlookup(A6,members!A5:D8,4,0)</f>
        <v>becir.isakovic@gmail.com</v>
      </c>
    </row>
    <row r="8">
      <c r="A8" s="1" t="s">
        <v>70</v>
      </c>
    </row>
    <row r="9">
      <c r="A9" s="1" t="s">
        <v>64</v>
      </c>
      <c r="B9" s="1" t="s">
        <v>66</v>
      </c>
      <c r="C9" s="1" t="s">
        <v>71</v>
      </c>
    </row>
    <row r="10">
      <c r="A10" s="1">
        <v>1.0</v>
      </c>
      <c r="B10" s="2">
        <f>VLOOKUP(A10, borrowings!$B$2:$D$5, 3, FALSE)</f>
        <v>303</v>
      </c>
      <c r="C10" s="2" t="str">
        <f>VLOOKUP(B10, books!$A$2:$C$5, 2, FALSE)</f>
        <v>Anna Karenina</v>
      </c>
    </row>
    <row r="11">
      <c r="A11" s="1">
        <v>2.0</v>
      </c>
      <c r="B11" s="2">
        <f>VLOOKUP(A11, borrowings!$B$2:$D$5, 3, FALSE)</f>
        <v>304</v>
      </c>
      <c r="C11" s="2" t="str">
        <f>VLOOKUP(B11, books!$A$2:$C$5, 2, FALSE)</f>
        <v>Alice's Adventures in Wonderland</v>
      </c>
    </row>
    <row r="12">
      <c r="A12" s="1">
        <v>3.0</v>
      </c>
      <c r="B12" s="2">
        <f>VLOOKUP(A12, borrowings!$B$2:$D$5, 3, FALSE)</f>
        <v>302</v>
      </c>
      <c r="C12" s="2" t="str">
        <f>VLOOKUP(B12, books!$A$2:$C$5, 2, FALSE)</f>
        <v>War and Peace</v>
      </c>
    </row>
    <row r="13">
      <c r="A13" s="1">
        <v>4.0</v>
      </c>
      <c r="B13" s="2">
        <f>VLOOKUP(A13, borrowings!$B$2:$D$5, 3, FALSE)</f>
        <v>301</v>
      </c>
      <c r="C13" s="2" t="str">
        <f>VLOOKUP(B13, books!$A$2:$C$5, 2, FALSE)</f>
        <v>Pride and Prejudic</v>
      </c>
    </row>
    <row r="15">
      <c r="A15" s="1" t="s">
        <v>72</v>
      </c>
    </row>
    <row r="16">
      <c r="A16" s="1" t="s">
        <v>64</v>
      </c>
      <c r="B16" s="1" t="s">
        <v>73</v>
      </c>
    </row>
    <row r="17">
      <c r="A17" s="1">
        <v>1.0</v>
      </c>
      <c r="B17" s="2">
        <f>countif(borrowings!B2:B5,A17)</f>
        <v>1</v>
      </c>
    </row>
    <row r="18">
      <c r="A18" s="1">
        <v>2.0</v>
      </c>
      <c r="B18" s="2">
        <f>countif(borrowings!B2:B5,A18)</f>
        <v>1</v>
      </c>
    </row>
    <row r="19">
      <c r="A19" s="1">
        <v>3.0</v>
      </c>
      <c r="B19" s="2">
        <f>countif(borrowings!B2:B5,A19)</f>
        <v>1</v>
      </c>
    </row>
    <row r="20">
      <c r="A20" s="1">
        <v>4.0</v>
      </c>
      <c r="B20" s="2">
        <f>countif(borrowings!B2:B5,A20)</f>
        <v>1</v>
      </c>
    </row>
    <row r="22">
      <c r="A22" s="1" t="s">
        <v>74</v>
      </c>
    </row>
    <row r="23">
      <c r="A23" s="1" t="s">
        <v>75</v>
      </c>
      <c r="B23" s="1" t="s">
        <v>76</v>
      </c>
      <c r="C23" s="1" t="s">
        <v>71</v>
      </c>
    </row>
    <row r="24">
      <c r="A24" s="2" t="str">
        <f>VLOOKUP(borrowings!C2,librarians!A2:D5,2,0)</f>
        <v>Lara</v>
      </c>
      <c r="B24" s="2" t="str">
        <f>VLOOKUP(borrowings!C2,librarians!A2:D5,3,0)</f>
        <v>Petrovic</v>
      </c>
      <c r="C24" s="2" t="str">
        <f>VLOOKUP(borrowings!D2,books!A2:C5,2,0)</f>
        <v>Anna Karenina</v>
      </c>
    </row>
    <row r="25">
      <c r="A25" s="2" t="str">
        <f>VLOOKUP(borrowings!C3,librarians!A3:D6,2,0)</f>
        <v>Amela</v>
      </c>
      <c r="B25" s="2" t="str">
        <f>VLOOKUP(borrowings!C3,librarians!A3:D6,3,0)</f>
        <v>Kovac</v>
      </c>
      <c r="C25" s="2" t="str">
        <f>VLOOKUP(borrowings!D3,books!A2:C5,2,0)</f>
        <v>War and Peace</v>
      </c>
    </row>
    <row r="26">
      <c r="A26" s="2" t="str">
        <f>VLOOKUP(borrowings!C4,librarians!A4:D7,2,0)</f>
        <v>Amela</v>
      </c>
      <c r="B26" s="2" t="str">
        <f>VLOOKUP(borrowings!C4,librarians!A4:D7,3,0)</f>
        <v>Kovac</v>
      </c>
      <c r="C26" s="2" t="str">
        <f>VLOOKUP(borrowings!D4,books!A2:C5,2,0)</f>
        <v>Pride and Prejudic</v>
      </c>
    </row>
    <row r="27">
      <c r="A27" s="2" t="str">
        <f>VLOOKUP(borrowings!C5,librarians!A5:D8,2,0)</f>
        <v>Dino</v>
      </c>
      <c r="B27" s="2" t="str">
        <f>VLOOKUP(borrowings!C5,librarians!A5:D8,3,0)</f>
        <v>Hadzic</v>
      </c>
      <c r="C27" s="2" t="str">
        <f>VLOOKUP(borrowings!D5,books!A2:C5,2,0)</f>
        <v>Alice's Adventures in Wonderland</v>
      </c>
    </row>
  </sheetData>
  <drawing r:id="rId1"/>
</worksheet>
</file>