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rkusz1" sheetId="1" r:id="rId4"/>
  </sheets>
</workbook>
</file>

<file path=xl/sharedStrings.xml><?xml version="1.0" encoding="utf-8"?>
<sst xmlns="http://schemas.openxmlformats.org/spreadsheetml/2006/main" uniqueCount="43">
  <si>
    <t>ALBUM</t>
  </si>
  <si>
    <t>Przewidywana ocena</t>
  </si>
  <si>
    <t>_016239534</t>
  </si>
  <si>
    <t>2.0</t>
  </si>
  <si>
    <t>_016237646</t>
  </si>
  <si>
    <t>3.0</t>
  </si>
  <si>
    <t>_017245899</t>
  </si>
  <si>
    <t>_017245898</t>
  </si>
  <si>
    <t>_017245829</t>
  </si>
  <si>
    <t>_016234902</t>
  </si>
  <si>
    <t>_016239377</t>
  </si>
  <si>
    <t>_017242534</t>
  </si>
  <si>
    <t>_017237991</t>
  </si>
  <si>
    <t>_017223281</t>
  </si>
  <si>
    <t>_016238043</t>
  </si>
  <si>
    <t>_017245868</t>
  </si>
  <si>
    <t>_017245851</t>
  </si>
  <si>
    <t>_017242356</t>
  </si>
  <si>
    <t>_013212829</t>
  </si>
  <si>
    <t>Numer listy</t>
  </si>
  <si>
    <t>Lista 1</t>
  </si>
  <si>
    <t>Lista 2</t>
  </si>
  <si>
    <t>Lista 3</t>
  </si>
  <si>
    <t>Lista 4</t>
  </si>
  <si>
    <t>Lista 5</t>
  </si>
  <si>
    <t>Lista 6</t>
  </si>
  <si>
    <t>Lista 7</t>
  </si>
  <si>
    <t>Lista 8</t>
  </si>
  <si>
    <t>Lista 9</t>
  </si>
  <si>
    <t>Lista 10</t>
  </si>
  <si>
    <t>Lista 11</t>
  </si>
  <si>
    <t>Lista 12</t>
  </si>
  <si>
    <t>Maksymalna liczba punktów</t>
  </si>
  <si>
    <t xml:space="preserve">Oceny </t>
  </si>
  <si>
    <t>LEGENDA</t>
  </si>
  <si>
    <t>nieobecność</t>
  </si>
  <si>
    <t>nieobecność usprawiedliwiona</t>
  </si>
  <si>
    <t>3.5</t>
  </si>
  <si>
    <t>obecność</t>
  </si>
  <si>
    <t>4.0</t>
  </si>
  <si>
    <t>obecność bez wysłanej listy po laboratoriach</t>
  </si>
  <si>
    <t>4.5</t>
  </si>
  <si>
    <t>5.0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</si>
</sst>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sz val="10"/>
      <color indexed="8"/>
      <name val="Helvetica Neue"/>
    </font>
    <font>
      <sz val="12"/>
      <color indexed="10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medium">
        <color indexed="8"/>
      </top>
      <bottom style="thin">
        <color indexed="15"/>
      </bottom>
      <diagonal/>
    </border>
    <border>
      <left style="thin">
        <color indexed="15"/>
      </left>
      <right style="medium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medium">
        <color indexed="8"/>
      </bottom>
      <diagonal/>
    </border>
    <border>
      <left style="medium">
        <color indexed="8"/>
      </left>
      <right style="thin">
        <color indexed="15"/>
      </right>
      <top style="medium">
        <color indexed="8"/>
      </top>
      <bottom style="medium">
        <color indexed="8"/>
      </bottom>
      <diagonal/>
    </border>
    <border>
      <left style="thin">
        <color indexed="15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5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16" fontId="3" fillId="2" borderId="1" applyNumberFormat="1" applyFont="1" applyFill="1" applyBorder="1" applyAlignment="1" applyProtection="0">
      <alignment horizontal="center" vertical="bottom"/>
    </xf>
    <xf numFmtId="16" fontId="3" fillId="2" borderId="1" applyNumberFormat="1" applyFont="1" applyFill="1" applyBorder="1" applyAlignment="1" applyProtection="0">
      <alignment vertical="bottom"/>
    </xf>
    <xf numFmtId="16" fontId="3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49" fontId="4" borderId="1" applyNumberFormat="1" applyFont="1" applyFill="0" applyBorder="1" applyAlignment="1" applyProtection="0">
      <alignment horizontal="center" vertical="bottom"/>
    </xf>
    <xf numFmtId="0" fontId="0" fillId="3" borderId="1" applyNumberFormat="0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0" fillId="6" borderId="1" applyNumberFormat="1" applyFont="1" applyFill="1" applyBorder="1" applyAlignment="1" applyProtection="0">
      <alignment vertical="bottom"/>
    </xf>
    <xf numFmtId="0" fontId="0" fillId="5" borderId="1" applyNumberFormat="0" applyFont="1" applyFill="1" applyBorder="1" applyAlignment="1" applyProtection="0">
      <alignment vertical="bottom"/>
    </xf>
    <xf numFmtId="0" fontId="0" fillId="7" borderId="1" applyNumberFormat="0" applyFont="1" applyFill="1" applyBorder="1" applyAlignment="1" applyProtection="0">
      <alignment vertical="bottom"/>
    </xf>
    <xf numFmtId="0" fontId="0" fillId="7" borderId="1" applyNumberFormat="1" applyFont="1" applyFill="1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horizontal="center" vertical="bottom"/>
    </xf>
    <xf numFmtId="49" fontId="0" borderId="6" applyNumberFormat="1" applyFont="1" applyFill="0" applyBorder="1" applyAlignment="1" applyProtection="0">
      <alignment horizontal="center" vertical="bottom"/>
    </xf>
    <xf numFmtId="49" fontId="0" borderId="7" applyNumberFormat="1" applyFont="1" applyFill="0" applyBorder="1" applyAlignment="1" applyProtection="0">
      <alignment horizontal="center" vertical="bottom"/>
    </xf>
    <xf numFmtId="49" fontId="0" borderId="8" applyNumberFormat="1" applyFont="1" applyFill="0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horizontal="center" vertical="bottom"/>
    </xf>
    <xf numFmtId="0" fontId="4" borderId="2" applyNumberFormat="0" applyFont="1" applyFill="0" applyBorder="1" applyAlignment="1" applyProtection="0">
      <alignment horizontal="center" vertical="bottom"/>
    </xf>
    <xf numFmtId="0" fontId="0" borderId="11" applyNumberFormat="1" applyFont="1" applyFill="0" applyBorder="1" applyAlignment="1" applyProtection="0">
      <alignment horizontal="center" vertical="bottom"/>
    </xf>
    <xf numFmtId="0" fontId="0" borderId="5" applyNumberFormat="1" applyFont="1" applyFill="0" applyBorder="1" applyAlignment="1" applyProtection="0">
      <alignment horizontal="center" vertical="bottom"/>
    </xf>
    <xf numFmtId="0" fontId="0" borderId="12" applyNumberFormat="1" applyFont="1" applyFill="0" applyBorder="1" applyAlignment="1" applyProtection="0">
      <alignment horizontal="center"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49" fontId="0" borderId="19" applyNumberFormat="1" applyFont="1" applyFill="0" applyBorder="1" applyAlignment="1" applyProtection="0">
      <alignment horizontal="center" vertical="bottom"/>
    </xf>
    <xf numFmtId="0" fontId="0" borderId="20" applyNumberFormat="0" applyFont="1" applyFill="0" applyBorder="1" applyAlignment="1" applyProtection="0">
      <alignment horizontal="center" vertical="bottom"/>
    </xf>
    <xf numFmtId="0" fontId="0" borderId="21" applyNumberFormat="0" applyFont="1" applyFill="0" applyBorder="1" applyAlignment="1" applyProtection="0">
      <alignment vertical="bottom"/>
    </xf>
    <xf numFmtId="49" fontId="3" borderId="22" applyNumberFormat="1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9" fontId="0" borderId="7" applyNumberFormat="1" applyFont="1" applyFill="0" applyBorder="1" applyAlignment="1" applyProtection="0">
      <alignment horizontal="center" vertical="bottom"/>
    </xf>
    <xf numFmtId="0" fontId="0" borderId="24" applyNumberFormat="0" applyFont="1" applyFill="0" applyBorder="1" applyAlignment="1" applyProtection="0">
      <alignment vertical="bottom"/>
    </xf>
    <xf numFmtId="0" fontId="0" fillId="7" borderId="7" applyNumberFormat="0" applyFont="1" applyFill="1" applyBorder="1" applyAlignment="1" applyProtection="0">
      <alignment vertical="bottom"/>
    </xf>
    <xf numFmtId="49" fontId="0" borderId="25" applyNumberFormat="1" applyFont="1" applyFill="0" applyBorder="1" applyAlignment="1" applyProtection="0">
      <alignment vertical="bottom"/>
    </xf>
    <xf numFmtId="9" fontId="0" borderId="1" applyNumberFormat="1" applyFont="1" applyFill="0" applyBorder="1" applyAlignment="1" applyProtection="0">
      <alignment horizontal="center" vertical="bottom"/>
    </xf>
    <xf numFmtId="0" fontId="0" fillId="6" borderId="1" applyNumberFormat="0" applyFont="1" applyFill="1" applyBorder="1" applyAlignment="1" applyProtection="0">
      <alignment vertical="bottom"/>
    </xf>
    <xf numFmtId="0" fontId="5" fillId="3" borderId="1" applyNumberFormat="0" applyFont="1" applyFill="1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0" borderId="17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7e6e6"/>
      <rgbColor rgb="ff70ad47"/>
      <rgbColor rgb="ffa5a5a5"/>
      <rgbColor rgb="ffa5a5a5"/>
      <rgbColor rgb="ff4472c4"/>
      <rgbColor rgb="ffff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Motyw pakietu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yw pakietu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yw pakietu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Q35"/>
  <sheetViews>
    <sheetView workbookViewId="0" showGridLines="0" defaultGridColor="1"/>
  </sheetViews>
  <sheetFormatPr defaultColWidth="10.8333" defaultRowHeight="15.9" customHeight="1" outlineLevelRow="0" outlineLevelCol="0"/>
  <cols>
    <col min="1" max="1" width="20" style="1" customWidth="1"/>
    <col min="2" max="16" width="10.8516" style="1" customWidth="1"/>
    <col min="17" max="17" width="18.3516" style="1" customWidth="1"/>
    <col min="18" max="256" width="10.8516" style="1" customWidth="1"/>
  </cols>
  <sheetData>
    <row r="1" ht="17.5" customHeight="1">
      <c r="A1" t="s" s="2">
        <v>0</v>
      </c>
      <c r="B1" s="3">
        <v>43377</v>
      </c>
      <c r="C1" s="3">
        <v>43384</v>
      </c>
      <c r="D1" s="3">
        <v>43391</v>
      </c>
      <c r="E1" s="4">
        <v>43398</v>
      </c>
      <c r="F1" s="4">
        <v>43402</v>
      </c>
      <c r="G1" s="4">
        <v>43412</v>
      </c>
      <c r="H1" s="4">
        <v>43419</v>
      </c>
      <c r="I1" s="4">
        <v>43426</v>
      </c>
      <c r="J1" s="4">
        <v>43433</v>
      </c>
      <c r="K1" s="4">
        <v>43440</v>
      </c>
      <c r="L1" s="4">
        <v>43447</v>
      </c>
      <c r="M1" s="4">
        <v>43454</v>
      </c>
      <c r="N1" s="4">
        <v>43110</v>
      </c>
      <c r="O1" s="4">
        <v>43117</v>
      </c>
      <c r="P1" s="5">
        <v>43124</v>
      </c>
      <c r="Q1" t="s" s="6">
        <v>1</v>
      </c>
    </row>
    <row r="2" ht="17" customHeight="1">
      <c r="A2" t="s" s="7">
        <v>2</v>
      </c>
      <c r="B2" s="8"/>
      <c r="C2" s="8"/>
      <c r="D2" s="9"/>
      <c r="E2" s="10">
        <v>1</v>
      </c>
      <c r="F2" s="10">
        <v>5</v>
      </c>
      <c r="G2" s="11">
        <v>6</v>
      </c>
      <c r="H2" s="11">
        <v>2</v>
      </c>
      <c r="I2" s="11">
        <v>6</v>
      </c>
      <c r="J2" s="11">
        <v>4</v>
      </c>
      <c r="K2" s="8"/>
      <c r="L2" s="8"/>
      <c r="M2" s="8"/>
      <c r="N2" s="12"/>
      <c r="O2" s="12"/>
      <c r="P2" s="13"/>
      <c r="Q2" t="s" s="14">
        <f>LOOKUP((SUM(D2:O2)/SUM($D$18:$O$18)),$B$22:$B$27,$C$22:$C$27)</f>
        <v>3</v>
      </c>
    </row>
    <row r="3" ht="17" customHeight="1">
      <c r="A3" t="s" s="7">
        <v>4</v>
      </c>
      <c r="B3" s="8"/>
      <c r="C3" s="8"/>
      <c r="D3" s="11">
        <f t="shared" si="1" ref="D3:D4">2+4</f>
        <v>6</v>
      </c>
      <c r="E3" s="11">
        <v>5</v>
      </c>
      <c r="F3" s="15">
        <v>9</v>
      </c>
      <c r="G3" s="16">
        <v>10</v>
      </c>
      <c r="H3" s="15">
        <v>4</v>
      </c>
      <c r="I3" s="11">
        <v>6</v>
      </c>
      <c r="J3" s="11">
        <v>10</v>
      </c>
      <c r="K3" s="11">
        <v>10</v>
      </c>
      <c r="L3" s="11">
        <v>5.6</v>
      </c>
      <c r="M3" s="8"/>
      <c r="N3" s="12"/>
      <c r="O3" s="12"/>
      <c r="P3" s="13"/>
      <c r="Q3" t="s" s="14">
        <f>LOOKUP((SUM(D3:O3)/SUM($D$18:$O$18)),$B$22:$B$27,$C$22:$C$27)</f>
        <v>5</v>
      </c>
    </row>
    <row r="4" ht="17" customHeight="1">
      <c r="A4" t="s" s="7">
        <v>6</v>
      </c>
      <c r="B4" s="8"/>
      <c r="C4" s="8"/>
      <c r="D4" s="11">
        <f t="shared" si="1"/>
        <v>6</v>
      </c>
      <c r="E4" s="11">
        <v>4</v>
      </c>
      <c r="F4" s="11">
        <v>8</v>
      </c>
      <c r="G4" s="15">
        <v>10</v>
      </c>
      <c r="H4" s="11">
        <v>6</v>
      </c>
      <c r="I4" s="11">
        <v>6</v>
      </c>
      <c r="J4" s="11">
        <v>4</v>
      </c>
      <c r="K4" s="8"/>
      <c r="L4" s="11">
        <v>6.4</v>
      </c>
      <c r="M4" s="8"/>
      <c r="N4" s="12"/>
      <c r="O4" s="12"/>
      <c r="P4" s="13"/>
      <c r="Q4" t="s" s="14">
        <f>LOOKUP((SUM(D4:O4)/SUM($D$18:$O$18)),$B$22:$B$27,$C$22:$C$27)</f>
        <v>3</v>
      </c>
    </row>
    <row r="5" ht="17" customHeight="1">
      <c r="A5" t="s" s="7">
        <v>7</v>
      </c>
      <c r="B5" s="8"/>
      <c r="C5" s="8"/>
      <c r="D5" s="11">
        <v>4</v>
      </c>
      <c r="E5" s="11">
        <v>1</v>
      </c>
      <c r="F5" s="11">
        <v>6.5</v>
      </c>
      <c r="G5" s="11">
        <v>10</v>
      </c>
      <c r="H5" s="11">
        <v>3</v>
      </c>
      <c r="I5" s="11">
        <v>9</v>
      </c>
      <c r="J5" s="11">
        <v>8</v>
      </c>
      <c r="K5" s="11">
        <v>10</v>
      </c>
      <c r="L5" s="8"/>
      <c r="M5" s="8"/>
      <c r="N5" s="12"/>
      <c r="O5" s="12"/>
      <c r="P5" s="13"/>
      <c r="Q5" t="s" s="14">
        <f>LOOKUP((SUM(D5:O5)/SUM($D$18:$O$18)),$B$22:$B$27,$C$22:$C$27)</f>
        <v>3</v>
      </c>
    </row>
    <row r="6" ht="17" customHeight="1">
      <c r="A6" t="s" s="7">
        <v>8</v>
      </c>
      <c r="B6" s="8"/>
      <c r="C6" s="8"/>
      <c r="D6" s="11">
        <v>1.5</v>
      </c>
      <c r="E6" s="10">
        <v>1</v>
      </c>
      <c r="F6" s="11">
        <v>6.5</v>
      </c>
      <c r="G6" s="11">
        <v>8</v>
      </c>
      <c r="H6" s="17"/>
      <c r="I6" s="15">
        <v>6</v>
      </c>
      <c r="J6" s="8"/>
      <c r="K6" s="11">
        <v>10</v>
      </c>
      <c r="L6" s="8"/>
      <c r="M6" s="8"/>
      <c r="N6" s="12"/>
      <c r="O6" s="12"/>
      <c r="P6" s="13"/>
      <c r="Q6" t="s" s="14">
        <f>LOOKUP((SUM(D6:O6)/SUM($D$18:$O$18)),$B$22:$B$27,$C$22:$C$27)</f>
        <v>3</v>
      </c>
    </row>
    <row r="7" ht="17" customHeight="1">
      <c r="A7" t="s" s="7">
        <v>9</v>
      </c>
      <c r="B7" s="18"/>
      <c r="C7" s="8"/>
      <c r="D7" s="18"/>
      <c r="E7" s="18"/>
      <c r="F7" s="18"/>
      <c r="G7" s="18"/>
      <c r="H7" s="18"/>
      <c r="I7" s="18"/>
      <c r="J7" s="18"/>
      <c r="K7" s="18"/>
      <c r="L7" s="18"/>
      <c r="M7" s="18"/>
      <c r="N7" s="12"/>
      <c r="O7" s="12"/>
      <c r="P7" s="13"/>
      <c r="Q7" t="s" s="14">
        <f>LOOKUP((SUM(D7:O7)/SUM($D$18:$O$18)),$B$22:$B$27,$C$22:$C$27)</f>
        <v>3</v>
      </c>
    </row>
    <row r="8" ht="17" customHeight="1">
      <c r="A8" t="s" s="7">
        <v>10</v>
      </c>
      <c r="B8" s="8"/>
      <c r="C8" s="8"/>
      <c r="D8" s="11">
        <v>6</v>
      </c>
      <c r="E8" s="11">
        <v>2</v>
      </c>
      <c r="F8" s="11">
        <v>9</v>
      </c>
      <c r="G8" s="19">
        <v>5</v>
      </c>
      <c r="H8" s="15">
        <v>2</v>
      </c>
      <c r="I8" s="11">
        <v>6</v>
      </c>
      <c r="J8" s="11">
        <v>4</v>
      </c>
      <c r="K8" s="11">
        <v>8</v>
      </c>
      <c r="L8" s="11">
        <v>5.5</v>
      </c>
      <c r="M8" s="8"/>
      <c r="N8" s="12"/>
      <c r="O8" s="12"/>
      <c r="P8" s="13"/>
      <c r="Q8" t="s" s="14">
        <f>LOOKUP((SUM(D8:O8)/SUM($D$18:$O$18)),$B$22:$B$27,$C$22:$C$27)</f>
        <v>3</v>
      </c>
    </row>
    <row r="9" ht="17" customHeight="1">
      <c r="A9" t="s" s="7">
        <v>11</v>
      </c>
      <c r="B9" s="8"/>
      <c r="C9" s="8"/>
      <c r="D9" s="11">
        <v>3</v>
      </c>
      <c r="E9" s="8"/>
      <c r="F9" s="11">
        <v>2</v>
      </c>
      <c r="G9" s="11">
        <v>6</v>
      </c>
      <c r="H9" s="8"/>
      <c r="I9" s="11">
        <v>9</v>
      </c>
      <c r="J9" s="8"/>
      <c r="K9" s="8"/>
      <c r="L9" s="8"/>
      <c r="M9" s="8"/>
      <c r="N9" s="12"/>
      <c r="O9" s="12"/>
      <c r="P9" s="13"/>
      <c r="Q9" t="s" s="14">
        <f>LOOKUP((SUM(D9:O9)/SUM($D$18:$O$18)),$B$22:$B$27,$C$22:$C$27)</f>
        <v>3</v>
      </c>
    </row>
    <row r="10" ht="17" customHeight="1">
      <c r="A10" t="s" s="7">
        <v>12</v>
      </c>
      <c r="B10" s="8"/>
      <c r="C10" s="8"/>
      <c r="D10" s="11">
        <v>5</v>
      </c>
      <c r="E10" s="11">
        <v>2.5</v>
      </c>
      <c r="F10" s="11">
        <v>8</v>
      </c>
      <c r="G10" s="11">
        <v>10</v>
      </c>
      <c r="H10" s="11">
        <v>7</v>
      </c>
      <c r="I10" s="11">
        <v>11</v>
      </c>
      <c r="J10" s="11">
        <v>9</v>
      </c>
      <c r="K10" s="11">
        <v>10</v>
      </c>
      <c r="L10" s="11">
        <v>4.3</v>
      </c>
      <c r="M10" s="8"/>
      <c r="N10" s="12"/>
      <c r="O10" s="12"/>
      <c r="P10" s="20">
        <v>1</v>
      </c>
      <c r="Q10" t="s" s="14">
        <f>LOOKUP((SUM(D10:O10)/SUM($D$18:$O$18)),$B$22:$B$27,$C$22:$C$27)</f>
        <v>5</v>
      </c>
    </row>
    <row r="11" ht="17" customHeight="1">
      <c r="A11" t="s" s="7">
        <v>13</v>
      </c>
      <c r="B11" s="8"/>
      <c r="C11" s="8"/>
      <c r="D11" s="8"/>
      <c r="E11" s="18"/>
      <c r="F11" s="18"/>
      <c r="G11" s="18"/>
      <c r="H11" s="18"/>
      <c r="I11" s="18"/>
      <c r="J11" s="18"/>
      <c r="K11" s="18"/>
      <c r="L11" s="18"/>
      <c r="M11" s="18"/>
      <c r="N11" s="12"/>
      <c r="O11" s="12"/>
      <c r="P11" s="13"/>
      <c r="Q11" t="s" s="14">
        <f>LOOKUP((SUM(D11:O11)/SUM($D$18:$O$18)),$B$22:$B$27,$C$22:$C$27)</f>
        <v>3</v>
      </c>
    </row>
    <row r="12" ht="17" customHeight="1">
      <c r="A12" t="s" s="7">
        <v>14</v>
      </c>
      <c r="B12" s="8"/>
      <c r="C12" s="8"/>
      <c r="D12" s="11">
        <v>3</v>
      </c>
      <c r="E12" s="11">
        <v>3.5</v>
      </c>
      <c r="F12" s="11">
        <v>6.25</v>
      </c>
      <c r="G12" s="11">
        <v>2</v>
      </c>
      <c r="H12" s="8"/>
      <c r="I12" s="19">
        <v>3</v>
      </c>
      <c r="J12" s="8"/>
      <c r="K12" s="18"/>
      <c r="L12" s="11">
        <v>5.1</v>
      </c>
      <c r="M12" s="8"/>
      <c r="N12" s="12"/>
      <c r="O12" s="12"/>
      <c r="P12" s="13"/>
      <c r="Q12" t="s" s="14">
        <f>LOOKUP((SUM(D12:O12)/SUM($D$18:$O$18)),$B$22:$B$27,$C$22:$C$27)</f>
        <v>3</v>
      </c>
    </row>
    <row r="13" ht="17" customHeight="1">
      <c r="A13" t="s" s="7">
        <v>15</v>
      </c>
      <c r="B13" s="8"/>
      <c r="C13" s="8"/>
      <c r="D13" s="11">
        <v>6</v>
      </c>
      <c r="E13" s="11">
        <v>5</v>
      </c>
      <c r="F13" s="11">
        <v>8.5</v>
      </c>
      <c r="G13" s="15">
        <v>10</v>
      </c>
      <c r="H13" s="11">
        <v>7</v>
      </c>
      <c r="I13" s="11">
        <v>6</v>
      </c>
      <c r="J13" s="11">
        <v>9</v>
      </c>
      <c r="K13" s="11">
        <v>10</v>
      </c>
      <c r="L13" s="11">
        <v>6.9</v>
      </c>
      <c r="M13" s="8"/>
      <c r="N13" s="12"/>
      <c r="O13" s="12"/>
      <c r="P13" s="13"/>
      <c r="Q13" t="s" s="14">
        <f>LOOKUP((SUM(D13:O13)/SUM($D$18:$O$18)),$B$22:$B$27,$C$22:$C$27)</f>
        <v>5</v>
      </c>
    </row>
    <row r="14" ht="17" customHeight="1">
      <c r="A14" t="s" s="7">
        <v>16</v>
      </c>
      <c r="B14" s="8"/>
      <c r="C14" s="8"/>
      <c r="D14" s="11">
        <v>4</v>
      </c>
      <c r="E14" s="11">
        <v>1</v>
      </c>
      <c r="F14" s="11">
        <v>6.5</v>
      </c>
      <c r="G14" s="11">
        <v>10</v>
      </c>
      <c r="H14" s="11">
        <v>4</v>
      </c>
      <c r="I14" s="11">
        <v>6</v>
      </c>
      <c r="J14" s="11">
        <v>8</v>
      </c>
      <c r="K14" s="8"/>
      <c r="L14" s="8"/>
      <c r="M14" s="8"/>
      <c r="N14" s="12"/>
      <c r="O14" s="12"/>
      <c r="P14" s="13"/>
      <c r="Q14" t="s" s="14">
        <f>LOOKUP((SUM(D14:O14)/SUM($D$18:$O$18)),$B$22:$B$27,$C$22:$C$27)</f>
        <v>3</v>
      </c>
    </row>
    <row r="15" ht="17" customHeight="1">
      <c r="A15" t="s" s="7">
        <v>17</v>
      </c>
      <c r="B15" s="8"/>
      <c r="C15" s="8"/>
      <c r="D15" s="11">
        <v>3.5</v>
      </c>
      <c r="E15" s="11">
        <v>4</v>
      </c>
      <c r="F15" s="11">
        <v>7.5</v>
      </c>
      <c r="G15" s="11">
        <v>8</v>
      </c>
      <c r="H15" s="11">
        <v>6</v>
      </c>
      <c r="I15" s="11">
        <v>14</v>
      </c>
      <c r="J15" s="17"/>
      <c r="K15" s="11">
        <v>10</v>
      </c>
      <c r="L15" s="11">
        <v>6.2</v>
      </c>
      <c r="M15" s="8"/>
      <c r="N15" s="12"/>
      <c r="O15" s="12"/>
      <c r="P15" s="13"/>
      <c r="Q15" t="s" s="14">
        <f>LOOKUP((SUM(D15:O15)/SUM($D$18:$O$18)),$B$22:$B$27,$C$22:$C$27)</f>
        <v>3</v>
      </c>
    </row>
    <row r="16" ht="17" customHeight="1">
      <c r="A16" t="s" s="7">
        <v>18</v>
      </c>
      <c r="B16" s="8"/>
      <c r="C16" s="8"/>
      <c r="D16" s="21">
        <v>5</v>
      </c>
      <c r="E16" s="22"/>
      <c r="F16" s="21">
        <v>8.5</v>
      </c>
      <c r="G16" s="21">
        <v>8</v>
      </c>
      <c r="H16" s="21">
        <v>6</v>
      </c>
      <c r="I16" s="23"/>
      <c r="J16" s="21">
        <v>8</v>
      </c>
      <c r="K16" s="8"/>
      <c r="L16" s="11">
        <v>6.5</v>
      </c>
      <c r="M16" s="8"/>
      <c r="N16" s="24"/>
      <c r="O16" s="24"/>
      <c r="P16" s="13"/>
      <c r="Q16" t="s" s="14">
        <f>LOOKUP((SUM(D16:O16)/SUM($D$18:$O$18)),$B$22:$B$27,$C$22:$C$27)</f>
        <v>3</v>
      </c>
    </row>
    <row r="17" ht="17.5" customHeight="1">
      <c r="A17" t="s" s="25">
        <v>19</v>
      </c>
      <c r="B17" s="26"/>
      <c r="C17" s="27"/>
      <c r="D17" t="s" s="28">
        <v>20</v>
      </c>
      <c r="E17" t="s" s="29">
        <v>21</v>
      </c>
      <c r="F17" t="s" s="29">
        <v>22</v>
      </c>
      <c r="G17" t="s" s="29">
        <v>23</v>
      </c>
      <c r="H17" t="s" s="29">
        <v>24</v>
      </c>
      <c r="I17" t="s" s="29">
        <v>25</v>
      </c>
      <c r="J17" t="s" s="29">
        <v>26</v>
      </c>
      <c r="K17" t="s" s="25">
        <v>27</v>
      </c>
      <c r="L17" t="s" s="25">
        <v>28</v>
      </c>
      <c r="M17" t="s" s="25">
        <v>29</v>
      </c>
      <c r="N17" t="s" s="29">
        <v>30</v>
      </c>
      <c r="O17" t="s" s="30">
        <v>31</v>
      </c>
      <c r="P17" s="31"/>
      <c r="Q17" s="32"/>
    </row>
    <row r="18" ht="17" customHeight="1">
      <c r="A18" t="s" s="7">
        <v>32</v>
      </c>
      <c r="B18" s="33"/>
      <c r="C18" s="34"/>
      <c r="D18" s="35">
        <v>10</v>
      </c>
      <c r="E18" s="36">
        <v>10</v>
      </c>
      <c r="F18" s="36">
        <v>10</v>
      </c>
      <c r="G18" s="36">
        <v>10</v>
      </c>
      <c r="H18" s="36">
        <v>10</v>
      </c>
      <c r="I18" s="36">
        <v>10</v>
      </c>
      <c r="J18" s="36">
        <v>10</v>
      </c>
      <c r="K18" s="36">
        <v>10</v>
      </c>
      <c r="L18" s="36">
        <v>10</v>
      </c>
      <c r="M18" s="36">
        <v>10</v>
      </c>
      <c r="N18" s="36">
        <v>10</v>
      </c>
      <c r="O18" s="37">
        <v>10</v>
      </c>
      <c r="P18" s="38"/>
      <c r="Q18" s="39"/>
    </row>
    <row r="19" ht="17.5" customHeight="1">
      <c r="A19" s="32"/>
      <c r="B19" s="32"/>
      <c r="C19" s="32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1"/>
      <c r="Q19" s="42"/>
    </row>
    <row r="20" ht="17" customHeight="1">
      <c r="A20" s="43"/>
      <c r="B20" s="44"/>
      <c r="C20" s="44"/>
      <c r="D20" s="43"/>
      <c r="E20" s="44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1"/>
      <c r="Q20" s="42"/>
    </row>
    <row r="21" ht="17" customHeight="1">
      <c r="A21" s="41"/>
      <c r="B21" t="s" s="45">
        <v>33</v>
      </c>
      <c r="C21" s="46"/>
      <c r="D21" s="47"/>
      <c r="E21" t="s" s="48">
        <v>34</v>
      </c>
      <c r="F21" s="38"/>
      <c r="G21" s="43"/>
      <c r="H21" s="43"/>
      <c r="I21" s="43"/>
      <c r="J21" s="43"/>
      <c r="K21" s="43"/>
      <c r="L21" s="43"/>
      <c r="M21" s="43"/>
      <c r="N21" s="43"/>
      <c r="O21" s="43"/>
      <c r="P21" s="41"/>
      <c r="Q21" s="42"/>
    </row>
    <row r="22" ht="17.5" customHeight="1">
      <c r="A22" s="49"/>
      <c r="B22" s="50">
        <v>0</v>
      </c>
      <c r="C22" t="s" s="29">
        <v>3</v>
      </c>
      <c r="D22" s="51"/>
      <c r="E22" s="52"/>
      <c r="F22" t="s" s="53">
        <v>35</v>
      </c>
      <c r="G22" s="43"/>
      <c r="H22" s="43"/>
      <c r="I22" s="43"/>
      <c r="J22" s="43"/>
      <c r="K22" s="43"/>
      <c r="L22" s="43"/>
      <c r="M22" s="43"/>
      <c r="N22" s="43"/>
      <c r="O22" s="43"/>
      <c r="P22" s="41"/>
      <c r="Q22" s="42"/>
    </row>
    <row r="23" ht="17" customHeight="1">
      <c r="A23" s="49"/>
      <c r="B23" s="54">
        <v>0.51</v>
      </c>
      <c r="C23" t="s" s="25">
        <v>5</v>
      </c>
      <c r="D23" s="51"/>
      <c r="E23" s="55"/>
      <c r="F23" t="s" s="53">
        <v>36</v>
      </c>
      <c r="G23" s="43"/>
      <c r="H23" s="43"/>
      <c r="I23" s="43"/>
      <c r="J23" s="43"/>
      <c r="K23" s="43"/>
      <c r="L23" s="43"/>
      <c r="M23" s="43"/>
      <c r="N23" s="43"/>
      <c r="O23" s="43"/>
      <c r="P23" s="41"/>
      <c r="Q23" s="42"/>
    </row>
    <row r="24" ht="17" customHeight="1">
      <c r="A24" s="49"/>
      <c r="B24" s="54">
        <v>0.61</v>
      </c>
      <c r="C24" t="s" s="25">
        <v>37</v>
      </c>
      <c r="D24" s="51"/>
      <c r="E24" s="56"/>
      <c r="F24" t="s" s="53">
        <v>38</v>
      </c>
      <c r="G24" s="43"/>
      <c r="H24" s="43"/>
      <c r="I24" s="43"/>
      <c r="J24" s="43"/>
      <c r="K24" s="43"/>
      <c r="L24" s="43"/>
      <c r="M24" s="43"/>
      <c r="N24" s="43"/>
      <c r="O24" s="43"/>
      <c r="P24" s="41"/>
      <c r="Q24" s="42"/>
    </row>
    <row r="25" ht="17" customHeight="1">
      <c r="A25" s="49"/>
      <c r="B25" s="54">
        <v>0.71</v>
      </c>
      <c r="C25" t="s" s="25">
        <v>39</v>
      </c>
      <c r="D25" s="51"/>
      <c r="E25" s="9"/>
      <c r="F25" t="s" s="53">
        <v>40</v>
      </c>
      <c r="G25" s="43"/>
      <c r="H25" s="43"/>
      <c r="I25" s="43"/>
      <c r="J25" s="43"/>
      <c r="K25" s="43"/>
      <c r="L25" s="43"/>
      <c r="M25" s="43"/>
      <c r="N25" s="43"/>
      <c r="O25" s="43"/>
      <c r="P25" s="41"/>
      <c r="Q25" s="42"/>
    </row>
    <row r="26" ht="17" customHeight="1">
      <c r="A26" s="49"/>
      <c r="B26" s="54">
        <v>0.8100000000000001</v>
      </c>
      <c r="C26" t="s" s="25">
        <v>41</v>
      </c>
      <c r="D26" s="57"/>
      <c r="E26" s="32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1"/>
      <c r="Q26" s="42"/>
    </row>
    <row r="27" ht="17" customHeight="1">
      <c r="A27" s="49"/>
      <c r="B27" s="54">
        <v>0.91</v>
      </c>
      <c r="C27" t="s" s="25">
        <v>42</v>
      </c>
      <c r="D27" s="57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1"/>
      <c r="Q27" s="42"/>
    </row>
    <row r="28" ht="17" customHeight="1">
      <c r="A28" s="43"/>
      <c r="B28" s="58"/>
      <c r="C28" s="59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1"/>
      <c r="Q28" s="42"/>
    </row>
    <row r="29" ht="17" customHeight="1">
      <c r="A29" s="43"/>
      <c r="B29" s="43"/>
      <c r="C29" s="60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1"/>
      <c r="Q29" s="42"/>
    </row>
    <row r="30" ht="17" customHeight="1">
      <c r="A30" s="43"/>
      <c r="B30" s="43"/>
      <c r="C30" s="60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1"/>
      <c r="Q30" s="42"/>
    </row>
    <row r="31" ht="17" customHeight="1">
      <c r="A31" s="43"/>
      <c r="B31" s="43"/>
      <c r="C31" s="60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1"/>
      <c r="Q31" s="42"/>
    </row>
    <row r="32" ht="17" customHeight="1">
      <c r="A32" s="43"/>
      <c r="B32" s="43"/>
      <c r="C32" s="60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1"/>
      <c r="Q32" s="42"/>
    </row>
    <row r="33" ht="17" customHeight="1">
      <c r="A33" s="43"/>
      <c r="B33" s="43"/>
      <c r="C33" s="60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1"/>
      <c r="Q33" s="42"/>
    </row>
    <row r="34" ht="17" customHeight="1">
      <c r="A34" s="43"/>
      <c r="B34" s="43"/>
      <c r="C34" s="60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32"/>
    </row>
    <row r="35" ht="17" customHeight="1">
      <c r="A35" s="43"/>
      <c r="B35" s="43"/>
      <c r="C35" s="60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</row>
  </sheetData>
  <mergeCells count="3">
    <mergeCell ref="A18:C18"/>
    <mergeCell ref="A17:C17"/>
    <mergeCell ref="B21:C2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