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Info" sheetId="1" r:id="rId4"/>
    <sheet state="visible" name="Data 1" sheetId="2" r:id="rId5"/>
    <sheet state="visible" name="Data 2" sheetId="3" r:id="rId6"/>
    <sheet state="visible" name="Exercise 2 pivot" sheetId="4" r:id="rId7"/>
    <sheet state="visible" name="Answer 2b " sheetId="5" r:id="rId8"/>
    <sheet state="visible" name="Answer 2c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<sst xmlns="http://schemas.openxmlformats.org/spreadsheetml/2006/main" count="1357" uniqueCount="312">
  <si>
    <t>DIRECTIONS:</t>
  </si>
  <si>
    <r>
      <rPr>
        <rFont val="Calibri"/>
        <b/>
        <color rgb="FFFF0000"/>
        <sz val="11.0"/>
      </rPr>
      <t>This document is VIEW ONLY. You will need to copy/past the data into a new document, ensure it is sharable, and paste the link to your work in the answer box for Question #7 on the Skills Assessment.</t>
    </r>
    <r>
      <rPr>
        <rFont val="Calibri"/>
        <b val="0"/>
        <color rgb="FFFF0000"/>
        <sz val="11.0"/>
      </rPr>
      <t xml:space="preserve"> Do not request Editor access, as you  will be declined. </t>
    </r>
  </si>
  <si>
    <t xml:space="preserve">Exercise 1 - Merging Data from Separate Worksheets/VLOOKUP </t>
  </si>
  <si>
    <t>Worksheet 'Data 1' contains data that from a systems report. In this case, this report is a list of third parties that were involved with screening services.</t>
  </si>
  <si>
    <t xml:space="preserve">Worksheet 'Data 2' contains data that was received from a vendor.  </t>
  </si>
  <si>
    <t>1.a.</t>
  </si>
  <si>
    <t xml:space="preserve">Merge the data from Worksheet 'Data 1' into Worksheet'Data 2' such that all unique columns are kept. For this exercise, please use VLOOKUP. </t>
  </si>
  <si>
    <t>1.b.</t>
  </si>
  <si>
    <t>List below all cases you were unable to match. Provide the identifier(s) that you believe is best for a non-data colleague to review and follow-up with for investigation.</t>
  </si>
  <si>
    <t>1.b. Answer:</t>
  </si>
  <si>
    <t>Request ID</t>
  </si>
  <si>
    <t>3rd Party Name</t>
  </si>
  <si>
    <t>3rd Party Country</t>
  </si>
  <si>
    <t>Report Date</t>
  </si>
  <si>
    <t>Report Color</t>
  </si>
  <si>
    <t>Cost</t>
  </si>
  <si>
    <t>Sponsor (Data 1)</t>
  </si>
  <si>
    <t>Sponsor Country (Data 1)</t>
  </si>
  <si>
    <t>Sponsor Division (Data 1)</t>
  </si>
  <si>
    <t>Onboarding (Data 1)</t>
  </si>
  <si>
    <t>Onboarding Date (Data 1)</t>
  </si>
  <si>
    <t>Status (Data 1)</t>
  </si>
  <si>
    <t>50199_1</t>
  </si>
  <si>
    <t>XXXXY</t>
  </si>
  <si>
    <t>United States</t>
  </si>
  <si>
    <t>Green</t>
  </si>
  <si>
    <t>50200_1</t>
  </si>
  <si>
    <t>YYYYZ</t>
  </si>
  <si>
    <t xml:space="preserve">Identifiers for non-data collegue to review and follow up for investigation. </t>
  </si>
  <si>
    <t>If names or countries differ, verify if vendors changed names or locations.</t>
  </si>
  <si>
    <t>If report colors differ, confirm if this is an error or intentional.</t>
  </si>
  <si>
    <t>If Onboarding Date is missing, check if Data 2 lacks historical data.</t>
  </si>
  <si>
    <t xml:space="preserve">You receive a request to provide metrics and periodic financial snapshots of a company's business functions. These requests are often grouped at the country or division level. </t>
  </si>
  <si>
    <t>Below are two common tasks that can be resolved by using pivot table outputs.</t>
  </si>
  <si>
    <t>2.a.</t>
  </si>
  <si>
    <t>Create a Pivot Table in a new Worksheet by using the fully merged Worksheet 'Data 2' from Exercise 1. Rename the new Worksheet "Exercise 2 Pivot."</t>
  </si>
  <si>
    <t>2.b.</t>
  </si>
  <si>
    <t>Using the Pivot Table, provide the number of reports each country ordered in 2018, and how much money was spent by each country. Order descending by number of reports.</t>
  </si>
  <si>
    <t>Copy this table output and paste the results into a new Worksheet. Rename the Worksheet "Exercise 2 Answer." Place the name "Answer 2b" above the table.</t>
  </si>
  <si>
    <t>2.c.</t>
  </si>
  <si>
    <t xml:space="preserve">Using the Pivot Table, provide a numerical breakdown of report colors by division. Order alphabetically by division. </t>
  </si>
  <si>
    <t xml:space="preserve">Copy this table output and paste the results into Worksheet "Exercise 2 Answer" as a new tab. Place the name "Answer 2c" above the table. </t>
  </si>
  <si>
    <t>2. Answers require the addition of labeled tabs</t>
  </si>
  <si>
    <t>File ID</t>
  </si>
  <si>
    <t>Sponsor</t>
  </si>
  <si>
    <t>Sponsor Country</t>
  </si>
  <si>
    <t>Sponsor Division</t>
  </si>
  <si>
    <t>Onboarding</t>
  </si>
  <si>
    <t>Onboarding Date</t>
  </si>
  <si>
    <t>Status</t>
  </si>
  <si>
    <t>AIVVI</t>
  </si>
  <si>
    <t>India</t>
  </si>
  <si>
    <t>Priti D</t>
  </si>
  <si>
    <t>Corporate</t>
  </si>
  <si>
    <t>Completed</t>
  </si>
  <si>
    <t>ISXSF</t>
  </si>
  <si>
    <t>France</t>
  </si>
  <si>
    <t>Viktoriya B</t>
  </si>
  <si>
    <t>Established Pharmaceuticals (EPD)</t>
  </si>
  <si>
    <t>Red</t>
  </si>
  <si>
    <t>BIUVI</t>
  </si>
  <si>
    <t>Dominican Republic</t>
  </si>
  <si>
    <t>M Diaz</t>
  </si>
  <si>
    <t>Nutrition (AN, ANI)</t>
  </si>
  <si>
    <t>In Process</t>
  </si>
  <si>
    <t>DAWNA</t>
  </si>
  <si>
    <t>Diabetes Care (ADC)</t>
  </si>
  <si>
    <t>AAZNA</t>
  </si>
  <si>
    <t>Azerbaijan</t>
  </si>
  <si>
    <t>Sergey B</t>
  </si>
  <si>
    <t>Russia</t>
  </si>
  <si>
    <t>Yellow</t>
  </si>
  <si>
    <t>GBTOB</t>
  </si>
  <si>
    <t>Alexey Ch</t>
  </si>
  <si>
    <t>BEWRE</t>
  </si>
  <si>
    <t>Philippines</t>
  </si>
  <si>
    <t>P Lee</t>
  </si>
  <si>
    <t>FNONA</t>
  </si>
  <si>
    <t>JOYOB</t>
  </si>
  <si>
    <t>Alexandr L</t>
  </si>
  <si>
    <t>MHZUH</t>
  </si>
  <si>
    <t>EBVOB</t>
  </si>
  <si>
    <t>South Korea</t>
  </si>
  <si>
    <t>SH Kim</t>
  </si>
  <si>
    <t>Vascular (AV)</t>
  </si>
  <si>
    <t>BAYNA</t>
  </si>
  <si>
    <t>GNNNA</t>
  </si>
  <si>
    <t>Iraq</t>
  </si>
  <si>
    <t>Ahmed O</t>
  </si>
  <si>
    <t>AQRQD</t>
  </si>
  <si>
    <t>United Arab Emirates</t>
  </si>
  <si>
    <t>Ahmet B</t>
  </si>
  <si>
    <t>FRMRE</t>
  </si>
  <si>
    <t>Belarus</t>
  </si>
  <si>
    <t>Alena I</t>
  </si>
  <si>
    <t>NLWYL</t>
  </si>
  <si>
    <t>Argentina</t>
  </si>
  <si>
    <t>Anibal P</t>
  </si>
  <si>
    <t>Diagnostics (ADD)</t>
  </si>
  <si>
    <t>AUPUH</t>
  </si>
  <si>
    <t>DEURE</t>
  </si>
  <si>
    <t>China</t>
  </si>
  <si>
    <t>P Yang</t>
  </si>
  <si>
    <t>PPSPC</t>
  </si>
  <si>
    <t>Egypt</t>
  </si>
  <si>
    <t>M Khan</t>
  </si>
  <si>
    <t>Saudi Arabia</t>
  </si>
  <si>
    <t>BMSZM</t>
  </si>
  <si>
    <t>Panama</t>
  </si>
  <si>
    <t>Cesar P</t>
  </si>
  <si>
    <t>FBUOB</t>
  </si>
  <si>
    <t>ENPNA</t>
  </si>
  <si>
    <t>CEVRE</t>
  </si>
  <si>
    <t>Spain</t>
  </si>
  <si>
    <t>A Fernandez</t>
  </si>
  <si>
    <t>IGPTG</t>
  </si>
  <si>
    <t>BUOUH</t>
  </si>
  <si>
    <t>CMRZM</t>
  </si>
  <si>
    <t>KXTXK</t>
  </si>
  <si>
    <t>MTTTG</t>
  </si>
  <si>
    <t>ODZQD</t>
  </si>
  <si>
    <t>Malaysia</t>
  </si>
  <si>
    <t>HBSOB</t>
  </si>
  <si>
    <t>CUNUH</t>
  </si>
  <si>
    <t>OTRTG</t>
  </si>
  <si>
    <t>OHXUH</t>
  </si>
  <si>
    <t>Ashwin N</t>
  </si>
  <si>
    <t>ERNRE</t>
  </si>
  <si>
    <t>MLXYL</t>
  </si>
  <si>
    <t>DUMUH</t>
  </si>
  <si>
    <t>Maldives</t>
  </si>
  <si>
    <t>AMTZM</t>
  </si>
  <si>
    <t>IWVWJ</t>
  </si>
  <si>
    <t>FJQWJ</t>
  </si>
  <si>
    <t>KOXOB</t>
  </si>
  <si>
    <t>GJPWJ</t>
  </si>
  <si>
    <t>Pakistan</t>
  </si>
  <si>
    <t>S Ahmad</t>
  </si>
  <si>
    <t>NYQYL</t>
  </si>
  <si>
    <t>LXSXK</t>
  </si>
  <si>
    <t>PTQTG</t>
  </si>
  <si>
    <t>EJRWJ</t>
  </si>
  <si>
    <t>Thailand</t>
  </si>
  <si>
    <t>Watchara P</t>
  </si>
  <si>
    <t>MDNQD</t>
  </si>
  <si>
    <t>DMQZM</t>
  </si>
  <si>
    <t>M Ajith</t>
  </si>
  <si>
    <t>AZNZM</t>
  </si>
  <si>
    <t>KKZXK</t>
  </si>
  <si>
    <t>MXRXK</t>
  </si>
  <si>
    <t>IKNXK</t>
  </si>
  <si>
    <t>Botswana</t>
  </si>
  <si>
    <t>John Smith</t>
  </si>
  <si>
    <t>NDMQD</t>
  </si>
  <si>
    <t>HJOWJ</t>
  </si>
  <si>
    <t>Slovenia</t>
  </si>
  <si>
    <t>Urska J</t>
  </si>
  <si>
    <t>LKYXK</t>
  </si>
  <si>
    <t>Singapore</t>
  </si>
  <si>
    <t>J Hsu</t>
  </si>
  <si>
    <t>GFRSF</t>
  </si>
  <si>
    <t>MPVPC</t>
  </si>
  <si>
    <t>GRZRE</t>
  </si>
  <si>
    <t>FVYVI</t>
  </si>
  <si>
    <t>PYOYL</t>
  </si>
  <si>
    <t>EVZVI</t>
  </si>
  <si>
    <t>CITVI</t>
  </si>
  <si>
    <t>PDYQD</t>
  </si>
  <si>
    <t>IOZOB</t>
  </si>
  <si>
    <t>JCQPC</t>
  </si>
  <si>
    <t>BZMZM</t>
  </si>
  <si>
    <t>JGOTG</t>
  </si>
  <si>
    <t>NHYUH</t>
  </si>
  <si>
    <t>KGNTG</t>
  </si>
  <si>
    <t>Konstantin S</t>
  </si>
  <si>
    <t>JSWSF</t>
  </si>
  <si>
    <t>AEXRE</t>
  </si>
  <si>
    <t>EFTSF</t>
  </si>
  <si>
    <t>JWUWJ</t>
  </si>
  <si>
    <t>ICRPC</t>
  </si>
  <si>
    <t>FFSSF</t>
  </si>
  <si>
    <t>LGMTG</t>
  </si>
  <si>
    <t>BQQQD</t>
  </si>
  <si>
    <t>CQPQD</t>
  </si>
  <si>
    <t>NPUPC</t>
  </si>
  <si>
    <t>OPTPC</t>
  </si>
  <si>
    <t>OLVYL</t>
  </si>
  <si>
    <t>DQOQD</t>
  </si>
  <si>
    <t>JKMXK</t>
  </si>
  <si>
    <t>LOWOB</t>
  </si>
  <si>
    <t>CZZZM</t>
  </si>
  <si>
    <t>DISVI</t>
  </si>
  <si>
    <t>LSUSF</t>
  </si>
  <si>
    <t>KSVSF</t>
  </si>
  <si>
    <t>GVXVI</t>
  </si>
  <si>
    <t>KCPPC</t>
  </si>
  <si>
    <t>NTSTG</t>
  </si>
  <si>
    <t>PLUYL</t>
  </si>
  <si>
    <t>HRYRE</t>
  </si>
  <si>
    <t>OYPYL</t>
  </si>
  <si>
    <t>HNMNA</t>
  </si>
  <si>
    <t>HWWWJ</t>
  </si>
  <si>
    <t>LCOPC</t>
  </si>
  <si>
    <t>CAXNA</t>
  </si>
  <si>
    <t>HFQSF</t>
  </si>
  <si>
    <t>PHWUH</t>
  </si>
  <si>
    <t>50134_1</t>
  </si>
  <si>
    <t>50196_1</t>
  </si>
  <si>
    <t>50108_1</t>
  </si>
  <si>
    <t>50178_1</t>
  </si>
  <si>
    <t>50126_1</t>
  </si>
  <si>
    <t>50153_1</t>
  </si>
  <si>
    <t>50182_1</t>
  </si>
  <si>
    <t>50165_1</t>
  </si>
  <si>
    <t>50114_1</t>
  </si>
  <si>
    <t>50159_1</t>
  </si>
  <si>
    <t>50179_1</t>
  </si>
  <si>
    <t>50152_2</t>
  </si>
  <si>
    <t>50168_1</t>
  </si>
  <si>
    <t>50191_1</t>
  </si>
  <si>
    <t>50117_1</t>
  </si>
  <si>
    <t>50111_1</t>
  </si>
  <si>
    <t>50146_1</t>
  </si>
  <si>
    <t>50193_1</t>
  </si>
  <si>
    <t>50164_1</t>
  </si>
  <si>
    <t>50156_1</t>
  </si>
  <si>
    <t>50101_1</t>
  </si>
  <si>
    <t>50113_1</t>
  </si>
  <si>
    <t>50158_1</t>
  </si>
  <si>
    <t>50104_1</t>
  </si>
  <si>
    <t>50198_2</t>
  </si>
  <si>
    <t>50149_1</t>
  </si>
  <si>
    <t>50112_2</t>
  </si>
  <si>
    <t>50119_1</t>
  </si>
  <si>
    <t>50181_1</t>
  </si>
  <si>
    <t>50127_1</t>
  </si>
  <si>
    <t>50120_1</t>
  </si>
  <si>
    <t>50197_1</t>
  </si>
  <si>
    <t>50107_1</t>
  </si>
  <si>
    <t>50195_1</t>
  </si>
  <si>
    <t>50163_1</t>
  </si>
  <si>
    <t>50172_1</t>
  </si>
  <si>
    <t>50138_1</t>
  </si>
  <si>
    <t>50135_1</t>
  </si>
  <si>
    <t>50148_1</t>
  </si>
  <si>
    <t>50140_1</t>
  </si>
  <si>
    <t>50109_1</t>
  </si>
  <si>
    <t>50176_1</t>
  </si>
  <si>
    <t>50175_1</t>
  </si>
  <si>
    <t>50145_1</t>
  </si>
  <si>
    <t>50187_1</t>
  </si>
  <si>
    <t>50129_1</t>
  </si>
  <si>
    <t>50190_1</t>
  </si>
  <si>
    <t>50177_1</t>
  </si>
  <si>
    <t>50110_1</t>
  </si>
  <si>
    <t>50123_1</t>
  </si>
  <si>
    <t>50188_2</t>
  </si>
  <si>
    <t>50155_1</t>
  </si>
  <si>
    <t>50161_1</t>
  </si>
  <si>
    <t>50136_1</t>
  </si>
  <si>
    <t>50131_1</t>
  </si>
  <si>
    <t>50167_1</t>
  </si>
  <si>
    <t>50169_1</t>
  </si>
  <si>
    <t>50147_1</t>
  </si>
  <si>
    <t>50124_1</t>
  </si>
  <si>
    <t>50121_1</t>
  </si>
  <si>
    <t>50160_1</t>
  </si>
  <si>
    <t>50103_1</t>
  </si>
  <si>
    <t>50192_1</t>
  </si>
  <si>
    <t>50102_1</t>
  </si>
  <si>
    <t>50106_1</t>
  </si>
  <si>
    <t>50125_1</t>
  </si>
  <si>
    <t>50184_1</t>
  </si>
  <si>
    <t>50185_1</t>
  </si>
  <si>
    <t>50130_1</t>
  </si>
  <si>
    <t>50144_1</t>
  </si>
  <si>
    <t>50174_1</t>
  </si>
  <si>
    <t>50183_1</t>
  </si>
  <si>
    <t>50154_1</t>
  </si>
  <si>
    <t>50105_1</t>
  </si>
  <si>
    <t>50132_1</t>
  </si>
  <si>
    <t>50116_1</t>
  </si>
  <si>
    <t>50142_1</t>
  </si>
  <si>
    <t>50115_1</t>
  </si>
  <si>
    <t>50141_1</t>
  </si>
  <si>
    <t>50137_1</t>
  </si>
  <si>
    <t>50194_1</t>
  </si>
  <si>
    <t>50166_1</t>
  </si>
  <si>
    <t>50151_1</t>
  </si>
  <si>
    <t>50162_1</t>
  </si>
  <si>
    <t>50186_1</t>
  </si>
  <si>
    <t>50118_1</t>
  </si>
  <si>
    <t>50170_1</t>
  </si>
  <si>
    <t>50173_1</t>
  </si>
  <si>
    <t>50180_1</t>
  </si>
  <si>
    <t>50171_1</t>
  </si>
  <si>
    <t>50189_1</t>
  </si>
  <si>
    <t>50150_1</t>
  </si>
  <si>
    <t>50143_1</t>
  </si>
  <si>
    <t>50139_1</t>
  </si>
  <si>
    <t>50122_1</t>
  </si>
  <si>
    <t>50128_1</t>
  </si>
  <si>
    <t>50100_1</t>
  </si>
  <si>
    <t>50157_1</t>
  </si>
  <si>
    <t>50133_1</t>
  </si>
  <si>
    <t>COUNTA of Request ID</t>
  </si>
  <si>
    <t>Grand Total</t>
  </si>
  <si>
    <t>Not Found</t>
  </si>
  <si>
    <t>SUM of Cost</t>
  </si>
  <si>
    <t>Number of Reports</t>
  </si>
  <si>
    <t>Total  Amount Spent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</si>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</sst>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12">
    <font>
      <sz val="10.0"/>
      <color rgb="FF000000"/>
      <name val="Arial"/>
      <scheme val="minor"/>
    </font>
    <font>
      <b/>
      <sz val="12.0"/>
      <color rgb="FFFF0000"/>
      <name val="Calibri"/>
    </font>
    <font>
      <b/>
      <sz val="11.0"/>
      <color rgb="FFFF0000"/>
      <name val="Calibri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rgb="FF000000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4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5" numFmtId="14" xfId="0" applyAlignment="1" applyFont="1" applyNumberFormat="1">
      <alignment horizontal="right" vertical="bottom"/>
    </xf>
    <xf borderId="0" fillId="0" fontId="5" numFmtId="14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7" numFmtId="0" xfId="0" applyFont="1"/>
    <xf borderId="0" fillId="0" fontId="8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7" numFmtId="14" xfId="0" applyFont="1" applyNumberFormat="1"/>
    <xf borderId="0" fillId="0" fontId="7" numFmtId="164" xfId="0" applyFont="1" applyNumberFormat="1"/>
    <xf borderId="0" fillId="5" fontId="9" numFmtId="0" xfId="0" applyFill="1" applyFont="1"/>
    <xf borderId="0" fillId="5" fontId="6" numFmtId="0" xfId="0" applyFont="1"/>
    <xf borderId="0" fillId="4" fontId="7" numFmtId="0" xfId="0" applyFont="1"/>
    <xf borderId="0" fillId="4" fontId="7" numFmtId="164" xfId="0" applyFont="1" applyNumberFormat="1"/>
    <xf borderId="0" fillId="6" fontId="10" numFmtId="0" xfId="0" applyFill="1" applyFont="1"/>
    <xf borderId="0" fillId="6" fontId="11" numFmtId="0" xfId="0" applyFont="1"/>
    <xf borderId="0" fillId="6" fontId="1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2" sheet="Data 2"/>
  </cacheSource>
  <cacheFields>
    <cacheField name="Request ID" numFmtId="0">
      <sharedItems>
        <s v="50134_1"/>
        <s v="50196_1"/>
        <s v="50108_1"/>
        <s v="50178_1"/>
        <s v="50126_1"/>
        <s v="50153_1"/>
        <s v="50182_1"/>
        <s v="50165_1"/>
        <s v="50114_1"/>
        <s v="50159_1"/>
        <s v="50179_1"/>
        <s v="50152_2"/>
        <s v="50168_1"/>
        <s v="50191_1"/>
        <s v="50117_1"/>
        <s v="50111_1"/>
        <s v="50146_1"/>
        <s v="50193_1"/>
        <s v="50164_1"/>
        <s v="50156_1"/>
        <s v="50101_1"/>
        <s v="50113_1"/>
        <s v="50158_1"/>
        <s v="50104_1"/>
        <s v="50198_2"/>
        <s v="50149_1"/>
        <s v="50112_2"/>
        <s v="50119_1"/>
        <s v="50181_1"/>
        <s v="50127_1"/>
        <s v="50120_1"/>
        <s v="50197_1"/>
        <s v="50107_1"/>
        <s v="50195_1"/>
        <s v="50163_1"/>
        <s v="50172_1"/>
        <s v="50138_1"/>
        <s v="50135_1"/>
        <s v="50148_1"/>
        <s v="50140_1"/>
        <s v="50109_1"/>
        <s v="50176_1"/>
        <s v="50175_1"/>
        <s v="50145_1"/>
        <s v="50187_1"/>
        <s v="50129_1"/>
        <s v="50199_1"/>
        <s v="50200_1"/>
        <s v="50190_1"/>
        <s v="50177_1"/>
        <s v="50110_1"/>
        <s v="50123_1"/>
        <s v="50188_2"/>
        <s v="50155_1"/>
        <s v="50161_1"/>
        <s v="50136_1"/>
        <s v="50131_1"/>
        <s v="50167_1"/>
        <s v="50169_1"/>
        <s v="50147_1"/>
        <s v="50124_1"/>
        <s v="50121_1"/>
        <s v="50160_1"/>
        <s v="50103_1"/>
        <s v="50192_1"/>
        <s v="50102_1"/>
        <s v="50106_1"/>
        <s v="50125_1"/>
        <s v="50184_1"/>
        <s v="50185_1"/>
        <s v="50130_1"/>
        <s v="50144_1"/>
        <s v="50174_1"/>
        <s v="50183_1"/>
        <s v="50154_1"/>
        <s v="50105_1"/>
        <s v="50132_1"/>
        <s v="50116_1"/>
        <s v="50142_1"/>
        <s v="50115_1"/>
        <s v="50141_1"/>
        <s v="50137_1"/>
        <s v="50194_1"/>
        <s v="50166_1"/>
        <s v="50151_1"/>
        <s v="50162_1"/>
        <s v="50186_1"/>
        <s v="50118_1"/>
        <s v="50170_1"/>
        <s v="50173_1"/>
        <s v="50180_1"/>
        <s v="50171_1"/>
        <s v="50189_1"/>
        <s v="50150_1"/>
        <s v="50143_1"/>
        <s v="50139_1"/>
        <s v="50122_1"/>
        <s v="50128_1"/>
        <s v="50100_1"/>
        <s v="50157_1"/>
        <s v="50133_1"/>
      </sharedItems>
    </cacheField>
    <cacheField name="3rd Party Name" numFmtId="0">
      <sharedItems>
        <s v="AIVVI"/>
        <s v="ISXSF"/>
        <s v="BIUVI"/>
        <s v="DAWNA"/>
        <s v="AAZNA"/>
        <s v="GBTOB"/>
        <s v="BEWRE"/>
        <s v="FNONA"/>
        <s v="JOYOB"/>
        <s v="MHZUH"/>
        <s v="EBVOB"/>
        <s v="BAYNA"/>
        <s v="AQRQD"/>
        <s v="GNNNA"/>
        <s v="FRMRE"/>
        <s v="NLWYL"/>
        <s v="AUPUH"/>
        <s v="PPSPC"/>
        <s v="BMSZM"/>
        <s v="DEURE"/>
        <s v="FBUOB"/>
        <s v="ENPNA"/>
        <s v="IGPTG"/>
        <s v="CEVRE"/>
        <s v="BUOUH"/>
        <s v="KXTXK"/>
        <s v="CMRZM"/>
        <s v="MTTTG"/>
        <s v="ODZQD"/>
        <s v="HBSOB"/>
        <s v="CUNUH"/>
        <s v="OTRTG"/>
        <s v="OHXUH"/>
        <s v="ERNRE"/>
        <s v="MLXYL"/>
        <s v="DUMUH"/>
        <s v="AMTZM"/>
        <s v="FJQWJ"/>
        <s v="IWVWJ"/>
        <s v="KOXOB"/>
        <s v="GJPWJ"/>
        <s v="NYQYL"/>
        <s v="LXSXK"/>
        <s v="PTQTG"/>
        <s v="EJRWJ"/>
        <s v="MDNQD"/>
        <s v="XXXXY"/>
        <s v="YYYYZ"/>
        <s v="DMQZM"/>
        <s v="AZNZM"/>
        <s v="KKZXK"/>
        <s v="MXRXK"/>
        <s v="IKNXK"/>
        <s v="NDMQD"/>
        <s v="HJOWJ"/>
        <s v="LKYXK"/>
        <s v="GFRSF"/>
        <s v="MPVPC"/>
        <s v="GRZRE"/>
        <s v="FVYVI"/>
        <s v="PYOYL"/>
        <s v="EVZVI"/>
        <s v="CITVI"/>
        <s v="PDYQD"/>
        <s v="IOZOB"/>
        <s v="JCQPC"/>
        <s v="JGOTG"/>
        <s v="BZMZM"/>
        <s v="KGNTG"/>
        <s v="NHYUH"/>
        <s v="AEXRE"/>
        <s v="JSWSF"/>
        <s v="JWUWJ"/>
        <s v="EFTSF"/>
        <s v="ICRPC"/>
        <s v="FFSSF"/>
        <s v="LGMTG"/>
        <s v="BQQQD"/>
        <s v="CQPQD"/>
        <s v="NPUPC"/>
        <s v="OPTPC"/>
        <s v="OLVYL"/>
        <s v="DQOQD"/>
        <s v="LOWOB"/>
        <s v="CZZZM"/>
        <s v="JKMXK"/>
        <s v="DISVI"/>
        <s v="LSUSF"/>
        <s v="KSVSF"/>
        <s v="GVXVI"/>
        <s v="KCPPC"/>
        <s v="NTSTG"/>
        <s v="PLUYL"/>
        <s v="OYPYL"/>
        <s v="HRYRE"/>
        <s v="HNMNA"/>
        <s v="HWWWJ"/>
        <s v="LCOPC"/>
        <s v="CAXNA"/>
        <s v="HFQSF"/>
        <s v="PHWUH"/>
      </sharedItems>
    </cacheField>
    <cacheField name="3rd Party Country" numFmtId="0">
      <sharedItems>
        <s v="India"/>
        <s v="France"/>
        <s v="Dominican Republic"/>
        <s v="Azerbaijan"/>
        <s v="Philippines"/>
        <s v="Russia"/>
        <s v="South Korea"/>
        <s v="United Arab Emirates"/>
        <s v="Iraq"/>
        <s v="Belarus"/>
        <s v="Argentina"/>
        <s v="Egypt"/>
        <s v="Panama"/>
        <s v="China"/>
        <s v="Spain"/>
        <s v="Malaysia"/>
        <s v="Maldives"/>
        <s v="Saudi Arabia"/>
        <s v="Pakistan"/>
        <s v="Thailand"/>
        <s v="United States"/>
        <s v="Botswana"/>
        <s v="Slovenia"/>
        <s v="Singapore"/>
      </sharedItems>
    </cacheField>
    <cacheField name="Report Date" numFmtId="14">
      <sharedItems containsSemiMixedTypes="0" containsDate="1" containsString="0">
        <d v="2018-01-16T00:00:00Z"/>
        <d v="2018-01-17T00:00:00Z"/>
        <d v="2018-01-23T00:00:00Z"/>
        <d v="2018-02-01T00:00:00Z"/>
        <d v="2018-02-02T00:00:00Z"/>
        <d v="2018-02-14T00:00:00Z"/>
        <d v="2018-02-16T00:00:00Z"/>
        <d v="2018-02-18T00:00:00Z"/>
        <d v="2018-02-21T00:00:00Z"/>
        <d v="2018-02-22T00:00:00Z"/>
        <d v="2018-02-24T00:00:00Z"/>
        <d v="2018-02-28T00:00:00Z"/>
        <d v="2018-03-01T00:00:00Z"/>
        <d v="2018-03-03T00:00:00Z"/>
        <d v="2018-03-07T00:00:00Z"/>
        <d v="2018-03-09T00:00:00Z"/>
        <d v="2018-03-12T00:00:00Z"/>
        <d v="2018-03-13T00:00:00Z"/>
        <d v="2018-03-19T00:00:00Z"/>
        <d v="2018-04-02T00:00:00Z"/>
        <d v="2018-04-12T00:00:00Z"/>
        <d v="2018-04-13T00:00:00Z"/>
        <d v="2018-04-14T00:00:00Z"/>
        <d v="2018-04-25T00:00:00Z"/>
        <d v="2018-04-27T00:00:00Z"/>
        <d v="2018-04-30T00:00:00Z"/>
        <d v="2018-05-01T00:00:00Z"/>
        <d v="2018-05-03T00:00:00Z"/>
        <d v="2018-05-11T00:00:00Z"/>
        <d v="2018-05-13T00:00:00Z"/>
        <d v="2018-05-15T00:00:00Z"/>
        <d v="2018-05-17T00:00:00Z"/>
        <d v="2018-05-18T00:00:00Z"/>
        <d v="2018-05-23T00:00:00Z"/>
        <d v="2018-05-25T00:00:00Z"/>
        <d v="2018-05-26T00:00:00Z"/>
        <d v="2018-05-27T00:00:00Z"/>
        <d v="2018-06-07T00:00:00Z"/>
        <d v="2018-06-13T00:00:00Z"/>
        <d v="2018-06-16T00:00:00Z"/>
        <d v="2018-06-17T00:00:00Z"/>
        <d v="2018-06-22T00:00:00Z"/>
        <d v="2018-06-30T00:00:00Z"/>
        <d v="2018-07-03T00:00:00Z"/>
        <d v="2018-07-05T00:00:00Z"/>
        <d v="2018-07-09T00:00:00Z"/>
        <d v="2018-07-13T00:00:00Z"/>
        <d v="2018-07-15T00:00:00Z"/>
        <d v="2018-07-23T00:00:00Z"/>
        <d v="2018-07-24T00:00:00Z"/>
        <d v="2018-07-27T00:00:00Z"/>
        <d v="2018-07-30T00:00:00Z"/>
        <d v="2018-08-11T00:00:00Z"/>
        <d v="2018-08-14T00:00:00Z"/>
        <d v="2018-08-15T00:00:00Z"/>
        <d v="2018-08-21T00:00:00Z"/>
        <d v="2018-08-24T00:00:00Z"/>
        <d v="2018-08-29T00:00:00Z"/>
        <d v="2018-08-30T00:00:00Z"/>
        <d v="2018-09-03T00:00:00Z"/>
        <d v="2018-09-09T00:00:00Z"/>
        <d v="2018-09-10T00:00:00Z"/>
        <d v="2018-09-11T00:00:00Z"/>
        <d v="2018-09-12T00:00:00Z"/>
        <d v="2018-09-15T00:00:00Z"/>
        <d v="2018-09-19T00:00:00Z"/>
        <d v="2018-09-26T00:00:00Z"/>
        <d v="2018-09-29T00:00:00Z"/>
        <d v="2018-10-03T00:00:00Z"/>
        <d v="2018-10-06T00:00:00Z"/>
        <d v="2018-10-22T00:00:00Z"/>
        <d v="2018-10-27T00:00:00Z"/>
        <d v="2018-11-07T00:00:00Z"/>
        <d v="2018-11-14T00:00:00Z"/>
        <d v="2018-11-16T00:00:00Z"/>
        <d v="2018-11-27T00:00:00Z"/>
        <d v="2018-11-30T00:00:00Z"/>
        <d v="2018-12-04T00:00:00Z"/>
        <d v="2018-12-10T00:00:00Z"/>
        <d v="2018-12-12T00:00:00Z"/>
        <d v="2018-12-14T00:00:00Z"/>
        <d v="2018-12-17T00:00:00Z"/>
        <d v="2018-12-18T00:00:00Z"/>
        <d v="2018-12-23T00:00:00Z"/>
        <d v="2018-12-24T00:00:00Z"/>
        <d v="2018-12-25T00:00:00Z"/>
        <d v="2018-12-26T00:00:00Z"/>
        <d v="2018-12-29T00:00:00Z"/>
      </sharedItems>
    </cacheField>
    <cacheField name="Report Color" numFmtId="14">
      <sharedItems>
        <s v="Green"/>
        <s v="Red"/>
        <s v="Yellow"/>
      </sharedItems>
    </cacheField>
    <cacheField name="Cost" numFmtId="164">
      <sharedItems containsSemiMixedTypes="0" containsString="0" containsNumber="1" containsInteger="1">
        <n v="450.0"/>
        <n v="1200.0"/>
      </sharedItems>
    </cacheField>
    <cacheField name="Sponsor (Data 1)" numFmtId="0">
      <sharedItems>
        <s v="Priti D"/>
        <s v="Viktoriya B"/>
        <s v="M Diaz"/>
        <s v="Sergey B"/>
        <s v="Alexey Ch"/>
        <s v="P Lee"/>
        <s v="Alexandr L"/>
        <s v="SH Kim"/>
        <s v="Ahmet B"/>
        <s v="Ahmed O"/>
        <s v="Alena I"/>
        <s v="Anibal P"/>
        <s v="M Khan"/>
        <s v="Cesar P"/>
        <s v="P Yang"/>
        <s v="A Fernandez"/>
        <s v="Ashwin N"/>
        <s v="S Ahmad"/>
        <s v="Watchara P"/>
        <s v="Not Found"/>
        <s v="M Ajith"/>
        <s v="John Smith"/>
        <s v="Urska J"/>
        <s v="J Hsu"/>
        <s v="Konstantin S"/>
      </sharedItems>
    </cacheField>
    <cacheField name="Sponsor Country (Data 1)" numFmtId="0">
      <sharedItems>
        <s v="India"/>
        <s v="France"/>
        <s v="Dominican Republic"/>
        <s v="Russia"/>
        <s v="Philippines"/>
        <s v="South Korea"/>
        <s v="United Arab Emirates"/>
        <s v="Iraq"/>
        <s v="Belarus"/>
        <s v="Argentina"/>
        <s v="Saudi Arabia"/>
        <s v="Panama"/>
        <s v="China"/>
        <s v="Spain"/>
        <s v="Pakistan"/>
        <s v="Thailand"/>
        <s v="Not Found"/>
        <s v="Botswana"/>
        <s v="Slovenia"/>
        <s v="Singapore"/>
      </sharedItems>
    </cacheField>
    <cacheField name="Sponsor Division (Data 1)" numFmtId="0">
      <sharedItems>
        <s v="Corporate"/>
        <s v="Established Pharmaceuticals (EPD)"/>
        <s v="Nutrition (AN, ANI)"/>
        <s v="Diabetes Care (ADC)"/>
        <s v="Vascular (AV)"/>
        <s v="Diagnostics (ADD)"/>
        <s v="Not Found"/>
      </sharedItems>
    </cacheField>
    <cacheField name="Onboarding (Data 1)" numFmtId="0">
      <sharedItems>
        <s v="Completed"/>
        <s v="Not Found"/>
      </sharedItems>
    </cacheField>
    <cacheField name="Onboarding Date (Data 1)" numFmtId="0">
      <sharedItems>
        <s v="01/11/2018"/>
        <s v="01/13/2018"/>
        <s v="01/19/2018"/>
        <s v="01/20/2018"/>
        <s v="01/27/2018"/>
        <s v="01/29/2018"/>
        <s v="02/10/2018"/>
        <s v="02/13/2018"/>
        <s v="02/15/2018"/>
        <s v="02/17/2018"/>
        <s v="02/21/2018"/>
        <s v="02/25/2018"/>
        <s v="02/24/2018"/>
        <s v="02/28/2018"/>
        <s v="03/02/2018"/>
        <s v="03/06/2018"/>
        <s v="03/07/2018"/>
        <s v="03/09/2018"/>
        <s v="03/30/2018"/>
        <s v="04/07/2018"/>
        <s v="04/10/2018"/>
        <s v="04/22/2018"/>
        <s v="04/26/2018"/>
        <s v="04/28/2018"/>
        <s v="04/29/2018"/>
        <s v="05/07/2018"/>
        <s v="05/08/2018"/>
        <s v="05/11/2018"/>
        <s v="05/12/2018"/>
        <s v="05/15/2018"/>
        <s v="05/18/2018"/>
        <s v="05/21/2018"/>
        <s v="05/23/2018"/>
        <s v="05/24/2018"/>
        <s v="06/03/2018"/>
        <s v="06/08/2018"/>
        <s v="06/13/2018"/>
        <s v="06/14/2018"/>
        <s v="06/19/2018"/>
        <s v="Not Found"/>
        <s v="06/29/2018"/>
        <s v="07/02/2018"/>
        <s v="07/06/2018"/>
        <s v="07/08/2018"/>
        <s v="07/12/2018"/>
        <s v="07/19/2018"/>
        <s v="07/20/2018"/>
        <s v="07/21/2018"/>
        <s v="07/24/2018"/>
        <s v="07/25/2018"/>
        <s v="08/06/2018"/>
        <s v="08/11/2018"/>
        <s v="08/12/2018"/>
        <s v="08/18/2018"/>
        <s v="08/19/2018"/>
        <s v="08/26/2018"/>
        <s v="08/27/2018"/>
        <s v="08/30/2018"/>
        <s v="08/29/2018"/>
        <s v="09/06/2018"/>
        <s v="09/05/2018"/>
        <s v="09/08/2018"/>
        <s v="09/07/2018"/>
        <s v="09/12/2018"/>
        <s v="09/10/2018"/>
        <s v="09/14/2018"/>
        <s v="09/23/2018"/>
        <s v="09/26/2018"/>
        <s v="09/28/2018"/>
        <s v="10/03/2018"/>
        <s v="10/18/2018"/>
        <s v="10/19/2018"/>
        <s v="10/24/2018"/>
        <s v="11/04/2018"/>
        <s v="11/09/2018"/>
        <s v="11/01/2018"/>
        <s v="11/12/2018"/>
        <s v="11/24/2018"/>
        <s v="11/26/2018"/>
        <s v="11/30/2018"/>
        <s v="12/06/2018"/>
        <s v="12/08/2018"/>
        <s v="12/10/2018"/>
        <s v="12/13/2018"/>
        <s v="12/18/2018"/>
        <s v="12/20/2018"/>
        <s v="12/21/2018"/>
        <s v="12/26/2018"/>
      </sharedItems>
    </cacheField>
    <cacheField name="Status (Data 1)" numFmtId="0">
      <sharedItems>
        <s v="Completed"/>
        <s v="In Process"/>
        <s v="Not Foun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xercise 2 pivot" cacheId="0" dataCaption="" compact="0" compactData="0">
  <location ref="A1:E10" firstHeaderRow="0" firstDataRow="1" firstDataCol="1"/>
  <pivotFields>
    <pivotField name="Reques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3rd Par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3rd Party 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po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eport Color" axis="axisCol" compact="0" numFmtId="14" outline="0" multipleItemSelectionAllowed="1" showAll="0" sortType="ascending">
      <items>
        <item x="0"/>
        <item x="1"/>
        <item x="2"/>
        <item t="default"/>
      </items>
    </pivotField>
    <pivotField name="Cost" compact="0" numFmtId="164" outline="0" multipleItemSelectionAllowed="1" showAll="0">
      <items>
        <item x="0"/>
        <item x="1"/>
        <item t="default"/>
      </items>
    </pivotField>
    <pivotField name="Sponsor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ponsor Country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ponsor Division (Data 1)" axis="axisRow" compact="0" outline="0" multipleItemSelectionAllowed="1" showAll="0" sortType="ascending">
      <items>
        <item x="0"/>
        <item x="3"/>
        <item x="5"/>
        <item x="1"/>
        <item x="6"/>
        <item x="2"/>
        <item x="4"/>
        <item t="default"/>
      </items>
    </pivotField>
    <pivotField name="Onboarding (Data 1)" compact="0" outline="0" multipleItemSelectionAllowed="1" showAll="0">
      <items>
        <item x="0"/>
        <item x="1"/>
        <item t="default"/>
      </items>
    </pivotField>
    <pivotField name="Onboarding Date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tatus (Data 1)" compact="0" outline="0" multipleItemSelectionAllowed="1" showAll="0">
      <items>
        <item x="0"/>
        <item x="1"/>
        <item x="2"/>
        <item t="default"/>
      </items>
    </pivotField>
  </pivotFields>
  <rowFields>
    <field x="8"/>
  </rowFields>
  <colFields>
    <field x="4"/>
  </colFields>
  <dataFields>
    <dataField name="COUNTA of Request ID" fld="0" subtotal="count" baseField="0"/>
  </dataFields>
</pivotTableDefinition>
</file>

<file path=xl/pivotTables/pivotTable2.xml><?xml version="1.0" encoding="utf-8"?>
<pivotTableDefinition xmlns="http://schemas.openxmlformats.org/spreadsheetml/2006/main" name="Exercise 2 pivot 2" cacheId="0" dataCaption="" createdVersion="6" compact="0" compactData="0">
  <location ref="A14:C39" firstHeaderRow="0" firstDataRow="2" firstDataCol="0" rowPageCount="1" colPageCount="1"/>
  <pivotFields>
    <pivotField name="Reques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3rd Par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3rd Party 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port Date" axis="axisPag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eport Color" compact="0" numFmtId="14" outline="0" multipleItemSelectionAllowed="1" showAll="0">
      <items>
        <item x="0"/>
        <item x="1"/>
        <item x="2"/>
        <item t="default"/>
      </items>
    </pivotField>
    <pivotField name="Cost" dataField="1" compact="0" numFmtId="164" outline="0" multipleItemSelectionAllowed="1" showAll="0">
      <items>
        <item x="0"/>
        <item x="1"/>
        <item t="default"/>
      </items>
    </pivotField>
    <pivotField name="Sponsor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ponsor Country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ponsor Division (Data 1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nboarding (Data 1)" compact="0" outline="0" multipleItemSelectionAllowed="1" showAll="0">
      <items>
        <item x="0"/>
        <item x="1"/>
        <item t="default"/>
      </items>
    </pivotField>
    <pivotField name="Onboarding Date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tatus (Data 1)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-2"/>
  </colFields>
  <pageFields>
    <pageField fld="3"/>
  </pageFields>
  <dataFields>
    <dataField name="COUNTA of Request ID" fld="0" subtotal="count" baseField="0"/>
    <dataField name="SUM of Cost" fld="5" baseField="0"/>
  </dataFields>
  <filters>
    <filter fld="3" type="captionContains" evalOrder="-1" id="1" stringValue1="2018">
      <autoFilter ref="A1">
        <filterColumn colId="0">
          <customFilters>
            <customFilter val="*2018*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Answer 2b " cacheId="0" dataCaption="" createdVersion="6" compact="0" compactData="0">
  <location ref="A3:C28" firstHeaderRow="0" firstDataRow="2" firstDataCol="0" rowPageCount="1" colPageCount="1"/>
  <pivotFields>
    <pivotField name="Reques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3rd Par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3rd Party 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port Date" axis="axisPag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eport Color" compact="0" numFmtId="14" outline="0" multipleItemSelectionAllowed="1" showAll="0">
      <items>
        <item x="0"/>
        <item x="1"/>
        <item x="2"/>
        <item t="default"/>
      </items>
    </pivotField>
    <pivotField name="Cost" dataField="1" compact="0" numFmtId="164" outline="0" multipleItemSelectionAllowed="1" showAll="0">
      <items>
        <item x="0"/>
        <item x="1"/>
        <item t="default"/>
      </items>
    </pivotField>
    <pivotField name="Sponsor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ponsor Country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ponsor Division (Data 1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nboarding (Data 1)" compact="0" outline="0" multipleItemSelectionAllowed="1" showAll="0">
      <items>
        <item x="0"/>
        <item x="1"/>
        <item t="default"/>
      </items>
    </pivotField>
    <pivotField name="Onboarding Date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tatus (Data 1)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-2"/>
  </colFields>
  <pageFields>
    <pageField fld="3"/>
  </pageFields>
  <dataFields>
    <dataField name="Number of Reports" fld="0" subtotal="count" baseField="0"/>
    <dataField name="Total  Amount Spent" fld="5" baseField="0"/>
  </dataFields>
  <filters>
    <filter fld="3" type="captionBetween" evalOrder="-1" id="1" stringValue1="1/1/2018" stringValue2="12/31/2018">
      <autoFilter ref="A1">
        <filterColumn colId="0">
          <customFilters and="1">
            <customFilter operator="greaterThanOrEqual" val="1/1/2018"/>
            <customFilter operator="lessThanOrEqual" val="12/31/2018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Answer 2c" cacheId="0" dataCaption="" compact="0" compactData="0">
  <location ref="A1:E10" firstHeaderRow="0" firstDataRow="1" firstDataCol="1"/>
  <pivotFields>
    <pivotField name="Reques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3rd Par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3rd Party 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po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 " axis="axisCol" compact="0" numFmtId="14" outline="0" multipleItemSelectionAllowed="1" showAll="0" sortType="ascending">
      <items>
        <item x="0"/>
        <item x="1"/>
        <item x="2"/>
        <item t="default"/>
      </items>
    </pivotField>
    <pivotField name="Cost" compact="0" numFmtId="164" outline="0" multipleItemSelectionAllowed="1" showAll="0">
      <items>
        <item x="0"/>
        <item x="1"/>
        <item t="default"/>
      </items>
    </pivotField>
    <pivotField name="Sponsor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ponsor Country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ponsor Division (Data 1)" axis="axisRow" compact="0" outline="0" multipleItemSelectionAllowed="1" showAll="0" sortType="ascending">
      <items>
        <item x="0"/>
        <item x="3"/>
        <item x="5"/>
        <item x="1"/>
        <item x="6"/>
        <item x="2"/>
        <item x="4"/>
        <item t="default"/>
      </items>
    </pivotField>
    <pivotField name="Onboarding (Data 1)" compact="0" outline="0" multipleItemSelectionAllowed="1" showAll="0">
      <items>
        <item x="0"/>
        <item x="1"/>
        <item t="default"/>
      </items>
    </pivotField>
    <pivotField name="Onboarding Date (Data 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tatus (Data 1)" compact="0" outline="0" multipleItemSelectionAllowed="1" showAll="0">
      <items>
        <item x="0"/>
        <item x="1"/>
        <item x="2"/>
        <item t="default"/>
      </items>
    </pivotField>
  </pivotFields>
  <rowFields>
    <field x="8"/>
  </rowFields>
  <colFields>
    <field x="4"/>
  </colFields>
  <dataFields>
    <dataField name=" 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K1" s="3"/>
      <c r="L1" s="3"/>
      <c r="M1" s="3"/>
      <c r="N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4" t="s">
        <v>2</v>
      </c>
      <c r="B4" s="5"/>
      <c r="C4" s="5"/>
      <c r="D4" s="5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3"/>
      <c r="B5" s="6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3"/>
      <c r="B6" s="6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>
      <c r="A8" s="7" t="s">
        <v>5</v>
      </c>
      <c r="B8" s="8" t="s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>
      <c r="A9" s="7" t="s">
        <v>7</v>
      </c>
      <c r="B9" s="8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9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10" t="s">
        <v>10</v>
      </c>
      <c r="B12" s="10" t="s">
        <v>11</v>
      </c>
      <c r="C12" s="10" t="s">
        <v>12</v>
      </c>
      <c r="D12" s="10" t="s">
        <v>13</v>
      </c>
      <c r="E12" s="10" t="s">
        <v>14</v>
      </c>
      <c r="F12" s="10" t="s">
        <v>15</v>
      </c>
      <c r="G12" s="11" t="s">
        <v>16</v>
      </c>
      <c r="H12" s="11" t="s">
        <v>17</v>
      </c>
      <c r="I12" s="11" t="s">
        <v>18</v>
      </c>
      <c r="J12" s="11" t="s">
        <v>19</v>
      </c>
      <c r="K12" s="11" t="s">
        <v>20</v>
      </c>
      <c r="L12" s="11" t="s">
        <v>21</v>
      </c>
      <c r="M12" s="3"/>
      <c r="N12" s="3"/>
    </row>
    <row r="13">
      <c r="A13" s="6" t="s">
        <v>22</v>
      </c>
      <c r="B13" s="12" t="s">
        <v>23</v>
      </c>
      <c r="C13" s="6" t="s">
        <v>24</v>
      </c>
      <c r="D13" s="13">
        <v>43281.0</v>
      </c>
      <c r="E13" s="14" t="s">
        <v>25</v>
      </c>
      <c r="F13" s="15">
        <v>1200.0</v>
      </c>
      <c r="G13" s="16" t="str">
        <f>IFERROR(VLOOKUP(B13, 'Data 1'!B:E, 3, FALSE), "Not Found")</f>
        <v>Not Found</v>
      </c>
      <c r="H13" s="16" t="str">
        <f>IFERROR(VLOOKUP(B13, 'Data 1'!B:J, 4, FALSE),"Not Found")
</f>
        <v>Not Found</v>
      </c>
      <c r="I13" s="16" t="str">
        <f>IFERROR(VLOOKUP(B13, 'Data 1'!B:J, 5, FALSE),"Not Found")
</f>
        <v>Not Found</v>
      </c>
      <c r="J13" s="16" t="str">
        <f>IFERROR(VLOOKUP(B13, 'Data 1'!B:J, 6, FALSE),"Not Found")</f>
        <v>Not Found</v>
      </c>
      <c r="K13" s="16" t="str">
        <f>IFERROR(TEXT(VLOOKUP(B13, 'Data 1'!B:J, 7, FALSE), "MM/DD/YYYY"), "Not Found")
</f>
        <v>Not Found</v>
      </c>
      <c r="L13" s="16" t="str">
        <f>IFERROR(VLOOKUP(B13, 'Data 1'!B:J,9, FALSE), "Not Found")
</f>
        <v>Not Found</v>
      </c>
      <c r="M13" s="3"/>
      <c r="N13" s="3"/>
    </row>
    <row r="14">
      <c r="A14" s="6" t="s">
        <v>26</v>
      </c>
      <c r="B14" s="12" t="s">
        <v>27</v>
      </c>
      <c r="C14" s="6" t="s">
        <v>24</v>
      </c>
      <c r="D14" s="13">
        <v>43281.0</v>
      </c>
      <c r="E14" s="14" t="s">
        <v>25</v>
      </c>
      <c r="F14" s="15">
        <v>1200.0</v>
      </c>
      <c r="G14" s="16" t="str">
        <f>IFERROR(VLOOKUP(B14, 'Data 1'!B:E, 3, FALSE), "Not Found")</f>
        <v>Not Found</v>
      </c>
      <c r="H14" s="16" t="str">
        <f>IFERROR(VLOOKUP(B14, 'Data 1'!B:J, 4, FALSE),"Not Found")
</f>
        <v>Not Found</v>
      </c>
      <c r="I14" s="16" t="str">
        <f>IFERROR(VLOOKUP(B14, 'Data 1'!B:J, 5, FALSE),"Not Found")
</f>
        <v>Not Found</v>
      </c>
      <c r="J14" s="16" t="str">
        <f>IFERROR(VLOOKUP(B14, 'Data 1'!B:J, 6, FALSE),"Not Found")</f>
        <v>Not Found</v>
      </c>
      <c r="K14" s="16" t="str">
        <f>IFERROR(TEXT(VLOOKUP(B14, 'Data 1'!B:J, 7, FALSE), "MM/DD/YYYY"), "Not Found")
</f>
        <v>Not Found</v>
      </c>
      <c r="L14" s="16" t="str">
        <f>IFERROR(VLOOKUP(B14, 'Data 1'!B:J,9, FALSE), "Not Found")
</f>
        <v>Not Found</v>
      </c>
      <c r="M14" s="3"/>
      <c r="N14" s="3"/>
    </row>
    <row r="15">
      <c r="A15" s="3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>
      <c r="A16" s="17" t="s">
        <v>28</v>
      </c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>
      <c r="A17" s="18">
        <v>1.0</v>
      </c>
      <c r="B17" s="19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>
      <c r="A18" s="18">
        <v>2.0</v>
      </c>
      <c r="B18" s="19" t="s">
        <v>30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>
      <c r="A19" s="18">
        <v>3.0</v>
      </c>
      <c r="B19" s="19" t="s">
        <v>31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>
      <c r="A20" s="3"/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>
      <c r="A21" s="3"/>
      <c r="B21" s="6" t="s">
        <v>32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>
      <c r="A22" s="3"/>
      <c r="B22" s="6" t="s">
        <v>33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>
      <c r="A24" s="7" t="s">
        <v>34</v>
      </c>
      <c r="B24" s="8" t="s">
        <v>35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>
      <c r="A25" s="7" t="s">
        <v>36</v>
      </c>
      <c r="B25" s="8" t="s">
        <v>37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>
      <c r="A26" s="3"/>
      <c r="B26" s="8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>
      <c r="A27" s="7" t="s">
        <v>39</v>
      </c>
      <c r="B27" s="8" t="s">
        <v>40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A28" s="3"/>
      <c r="B28" s="8" t="s">
        <v>41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A30" s="20" t="s">
        <v>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mergeCells count="2">
    <mergeCell ref="B1:J1"/>
    <mergeCell ref="A30:C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43</v>
      </c>
      <c r="B1" s="10" t="s">
        <v>11</v>
      </c>
      <c r="C1" s="10" t="s">
        <v>12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14</v>
      </c>
      <c r="J1" s="10" t="s">
        <v>49</v>
      </c>
    </row>
    <row r="2">
      <c r="A2" s="21">
        <v>50100.0</v>
      </c>
      <c r="B2" s="12" t="s">
        <v>50</v>
      </c>
      <c r="C2" s="6" t="s">
        <v>51</v>
      </c>
      <c r="D2" s="6" t="s">
        <v>52</v>
      </c>
      <c r="E2" s="6" t="s">
        <v>51</v>
      </c>
      <c r="F2" s="6" t="s">
        <v>53</v>
      </c>
      <c r="G2" s="6" t="s">
        <v>54</v>
      </c>
      <c r="H2" s="13">
        <v>43111.0</v>
      </c>
      <c r="I2" s="14" t="s">
        <v>25</v>
      </c>
      <c r="J2" s="14" t="s">
        <v>54</v>
      </c>
    </row>
    <row r="3">
      <c r="A3" s="21">
        <v>50101.0</v>
      </c>
      <c r="B3" s="12" t="s">
        <v>55</v>
      </c>
      <c r="C3" s="6" t="s">
        <v>56</v>
      </c>
      <c r="D3" s="6" t="s">
        <v>57</v>
      </c>
      <c r="E3" s="6" t="s">
        <v>56</v>
      </c>
      <c r="F3" s="6" t="s">
        <v>58</v>
      </c>
      <c r="G3" s="6" t="s">
        <v>54</v>
      </c>
      <c r="H3" s="13">
        <v>43113.0</v>
      </c>
      <c r="I3" s="14" t="s">
        <v>59</v>
      </c>
      <c r="J3" s="14" t="s">
        <v>54</v>
      </c>
    </row>
    <row r="4">
      <c r="A4" s="21">
        <v>50102.0</v>
      </c>
      <c r="B4" s="12" t="s">
        <v>60</v>
      </c>
      <c r="C4" s="6" t="s">
        <v>61</v>
      </c>
      <c r="D4" s="6" t="s">
        <v>62</v>
      </c>
      <c r="E4" s="6" t="s">
        <v>61</v>
      </c>
      <c r="F4" s="6" t="s">
        <v>63</v>
      </c>
      <c r="G4" s="6" t="s">
        <v>54</v>
      </c>
      <c r="H4" s="13">
        <v>43119.0</v>
      </c>
      <c r="I4" s="14" t="s">
        <v>25</v>
      </c>
      <c r="J4" s="6" t="s">
        <v>64</v>
      </c>
    </row>
    <row r="5">
      <c r="A5" s="21">
        <v>50103.0</v>
      </c>
      <c r="B5" s="12" t="s">
        <v>65</v>
      </c>
      <c r="C5" s="6" t="s">
        <v>51</v>
      </c>
      <c r="D5" s="6" t="s">
        <v>52</v>
      </c>
      <c r="E5" s="6" t="s">
        <v>51</v>
      </c>
      <c r="F5" s="6" t="s">
        <v>66</v>
      </c>
      <c r="G5" s="6" t="s">
        <v>54</v>
      </c>
      <c r="H5" s="13">
        <v>43120.0</v>
      </c>
      <c r="I5" s="14" t="s">
        <v>25</v>
      </c>
      <c r="J5" s="14" t="s">
        <v>54</v>
      </c>
    </row>
    <row r="6">
      <c r="A6" s="21">
        <v>50104.0</v>
      </c>
      <c r="B6" s="12" t="s">
        <v>67</v>
      </c>
      <c r="C6" s="6" t="s">
        <v>68</v>
      </c>
      <c r="D6" s="6" t="s">
        <v>69</v>
      </c>
      <c r="E6" s="6" t="s">
        <v>70</v>
      </c>
      <c r="F6" s="6" t="s">
        <v>58</v>
      </c>
      <c r="G6" s="6" t="s">
        <v>54</v>
      </c>
      <c r="H6" s="13">
        <v>43127.0</v>
      </c>
      <c r="I6" s="14" t="s">
        <v>71</v>
      </c>
      <c r="J6" s="14" t="s">
        <v>54</v>
      </c>
    </row>
    <row r="7">
      <c r="A7" s="21">
        <v>50105.0</v>
      </c>
      <c r="B7" s="12" t="s">
        <v>72</v>
      </c>
      <c r="C7" s="6" t="s">
        <v>68</v>
      </c>
      <c r="D7" s="6" t="s">
        <v>73</v>
      </c>
      <c r="E7" s="6" t="s">
        <v>70</v>
      </c>
      <c r="F7" s="6" t="s">
        <v>63</v>
      </c>
      <c r="G7" s="6" t="s">
        <v>54</v>
      </c>
      <c r="H7" s="13">
        <v>43129.0</v>
      </c>
      <c r="I7" s="14" t="s">
        <v>59</v>
      </c>
      <c r="J7" s="6" t="s">
        <v>64</v>
      </c>
    </row>
    <row r="8">
      <c r="A8" s="21">
        <v>50106.0</v>
      </c>
      <c r="B8" s="12" t="s">
        <v>74</v>
      </c>
      <c r="C8" s="6" t="s">
        <v>75</v>
      </c>
      <c r="D8" s="6" t="s">
        <v>76</v>
      </c>
      <c r="E8" s="6" t="s">
        <v>75</v>
      </c>
      <c r="F8" s="6" t="s">
        <v>58</v>
      </c>
      <c r="G8" s="6" t="s">
        <v>54</v>
      </c>
      <c r="H8" s="13">
        <v>43141.0</v>
      </c>
      <c r="I8" s="14" t="s">
        <v>25</v>
      </c>
      <c r="J8" s="14" t="s">
        <v>54</v>
      </c>
    </row>
    <row r="9">
      <c r="A9" s="21">
        <v>50107.0</v>
      </c>
      <c r="B9" s="12" t="s">
        <v>77</v>
      </c>
      <c r="C9" s="6" t="s">
        <v>70</v>
      </c>
      <c r="D9" s="6" t="s">
        <v>73</v>
      </c>
      <c r="E9" s="6" t="s">
        <v>70</v>
      </c>
      <c r="F9" s="6" t="s">
        <v>63</v>
      </c>
      <c r="G9" s="6" t="s">
        <v>54</v>
      </c>
      <c r="H9" s="13">
        <v>43144.0</v>
      </c>
      <c r="I9" s="14" t="s">
        <v>59</v>
      </c>
      <c r="J9" s="6" t="s">
        <v>64</v>
      </c>
    </row>
    <row r="10">
      <c r="A10" s="21">
        <v>50108.0</v>
      </c>
      <c r="B10" s="12" t="s">
        <v>78</v>
      </c>
      <c r="C10" s="6" t="s">
        <v>70</v>
      </c>
      <c r="D10" s="6" t="s">
        <v>79</v>
      </c>
      <c r="E10" s="6" t="s">
        <v>70</v>
      </c>
      <c r="F10" s="6" t="s">
        <v>63</v>
      </c>
      <c r="G10" s="6" t="s">
        <v>54</v>
      </c>
      <c r="H10" s="13">
        <v>43146.0</v>
      </c>
      <c r="I10" s="14" t="s">
        <v>25</v>
      </c>
      <c r="J10" s="14" t="s">
        <v>54</v>
      </c>
    </row>
    <row r="11">
      <c r="A11" s="21">
        <v>50109.0</v>
      </c>
      <c r="B11" s="12" t="s">
        <v>80</v>
      </c>
      <c r="C11" s="6" t="s">
        <v>68</v>
      </c>
      <c r="D11" s="6" t="s">
        <v>69</v>
      </c>
      <c r="E11" s="6" t="s">
        <v>70</v>
      </c>
      <c r="F11" s="6" t="s">
        <v>58</v>
      </c>
      <c r="G11" s="6" t="s">
        <v>54</v>
      </c>
      <c r="H11" s="13">
        <v>43148.0</v>
      </c>
      <c r="I11" s="14" t="s">
        <v>59</v>
      </c>
      <c r="J11" s="14" t="s">
        <v>54</v>
      </c>
    </row>
    <row r="12">
      <c r="A12" s="21">
        <v>50110.0</v>
      </c>
      <c r="B12" s="12" t="s">
        <v>81</v>
      </c>
      <c r="C12" s="6" t="s">
        <v>82</v>
      </c>
      <c r="D12" s="6" t="s">
        <v>83</v>
      </c>
      <c r="E12" s="6" t="s">
        <v>82</v>
      </c>
      <c r="F12" s="6" t="s">
        <v>84</v>
      </c>
      <c r="G12" s="6" t="s">
        <v>54</v>
      </c>
      <c r="H12" s="13">
        <v>43148.0</v>
      </c>
      <c r="I12" s="14" t="s">
        <v>25</v>
      </c>
      <c r="J12" s="6" t="s">
        <v>64</v>
      </c>
    </row>
    <row r="13">
      <c r="A13" s="21">
        <v>50111.0</v>
      </c>
      <c r="B13" s="12" t="s">
        <v>85</v>
      </c>
      <c r="C13" s="6" t="s">
        <v>51</v>
      </c>
      <c r="D13" s="6" t="s">
        <v>52</v>
      </c>
      <c r="E13" s="6" t="s">
        <v>51</v>
      </c>
      <c r="F13" s="6" t="s">
        <v>66</v>
      </c>
      <c r="G13" s="6" t="s">
        <v>54</v>
      </c>
      <c r="H13" s="13">
        <v>43152.0</v>
      </c>
      <c r="I13" s="14" t="s">
        <v>71</v>
      </c>
      <c r="J13" s="6" t="s">
        <v>64</v>
      </c>
    </row>
    <row r="14">
      <c r="A14" s="21">
        <v>50112.0</v>
      </c>
      <c r="B14" s="12" t="s">
        <v>86</v>
      </c>
      <c r="C14" s="6" t="s">
        <v>87</v>
      </c>
      <c r="D14" s="6" t="s">
        <v>88</v>
      </c>
      <c r="E14" s="6" t="s">
        <v>87</v>
      </c>
      <c r="F14" s="6" t="s">
        <v>58</v>
      </c>
      <c r="G14" s="6" t="s">
        <v>54</v>
      </c>
      <c r="H14" s="13">
        <v>43155.0</v>
      </c>
      <c r="I14" s="14" t="s">
        <v>59</v>
      </c>
      <c r="J14" s="6" t="s">
        <v>64</v>
      </c>
    </row>
    <row r="15">
      <c r="A15" s="21">
        <v>50113.0</v>
      </c>
      <c r="B15" s="12" t="s">
        <v>89</v>
      </c>
      <c r="C15" s="6" t="s">
        <v>90</v>
      </c>
      <c r="D15" s="6" t="s">
        <v>91</v>
      </c>
      <c r="E15" s="6" t="s">
        <v>90</v>
      </c>
      <c r="F15" s="6" t="s">
        <v>58</v>
      </c>
      <c r="G15" s="6" t="s">
        <v>54</v>
      </c>
      <c r="H15" s="13">
        <v>43156.0</v>
      </c>
      <c r="I15" s="14" t="s">
        <v>25</v>
      </c>
      <c r="J15" s="14" t="s">
        <v>54</v>
      </c>
    </row>
    <row r="16">
      <c r="A16" s="21">
        <v>50114.0</v>
      </c>
      <c r="B16" s="12" t="s">
        <v>92</v>
      </c>
      <c r="C16" s="6" t="s">
        <v>93</v>
      </c>
      <c r="D16" s="6" t="s">
        <v>94</v>
      </c>
      <c r="E16" s="6" t="s">
        <v>93</v>
      </c>
      <c r="F16" s="6" t="s">
        <v>58</v>
      </c>
      <c r="G16" s="6" t="s">
        <v>54</v>
      </c>
      <c r="H16" s="13">
        <v>43159.0</v>
      </c>
      <c r="I16" s="14" t="s">
        <v>25</v>
      </c>
      <c r="J16" s="14" t="s">
        <v>54</v>
      </c>
    </row>
    <row r="17">
      <c r="A17" s="21">
        <v>50115.0</v>
      </c>
      <c r="B17" s="12" t="s">
        <v>95</v>
      </c>
      <c r="C17" s="6" t="s">
        <v>96</v>
      </c>
      <c r="D17" s="6" t="s">
        <v>97</v>
      </c>
      <c r="E17" s="6" t="s">
        <v>96</v>
      </c>
      <c r="F17" s="6" t="s">
        <v>98</v>
      </c>
      <c r="G17" s="6" t="s">
        <v>54</v>
      </c>
      <c r="H17" s="13">
        <v>43161.0</v>
      </c>
      <c r="I17" s="14" t="s">
        <v>25</v>
      </c>
      <c r="J17" s="14" t="s">
        <v>54</v>
      </c>
    </row>
    <row r="18">
      <c r="A18" s="21">
        <v>50116.0</v>
      </c>
      <c r="B18" s="12" t="s">
        <v>99</v>
      </c>
      <c r="C18" s="6" t="s">
        <v>82</v>
      </c>
      <c r="D18" s="6" t="s">
        <v>83</v>
      </c>
      <c r="E18" s="6" t="s">
        <v>82</v>
      </c>
      <c r="F18" s="6" t="s">
        <v>84</v>
      </c>
      <c r="G18" s="6" t="s">
        <v>54</v>
      </c>
      <c r="H18" s="13">
        <v>43165.0</v>
      </c>
      <c r="I18" s="14" t="s">
        <v>25</v>
      </c>
      <c r="J18" s="6" t="s">
        <v>64</v>
      </c>
    </row>
    <row r="19">
      <c r="A19" s="21">
        <v>50117.0</v>
      </c>
      <c r="B19" s="12" t="s">
        <v>100</v>
      </c>
      <c r="C19" s="6" t="s">
        <v>101</v>
      </c>
      <c r="D19" s="6" t="s">
        <v>102</v>
      </c>
      <c r="E19" s="6" t="s">
        <v>101</v>
      </c>
      <c r="F19" s="6" t="s">
        <v>58</v>
      </c>
      <c r="G19" s="6" t="s">
        <v>54</v>
      </c>
      <c r="H19" s="13">
        <v>43166.0</v>
      </c>
      <c r="I19" s="14" t="s">
        <v>59</v>
      </c>
      <c r="J19" s="14" t="s">
        <v>54</v>
      </c>
    </row>
    <row r="20">
      <c r="A20" s="21">
        <v>50118.0</v>
      </c>
      <c r="B20" s="12" t="s">
        <v>103</v>
      </c>
      <c r="C20" s="6" t="s">
        <v>104</v>
      </c>
      <c r="D20" s="6" t="s">
        <v>105</v>
      </c>
      <c r="E20" s="6" t="s">
        <v>106</v>
      </c>
      <c r="F20" s="6" t="s">
        <v>84</v>
      </c>
      <c r="G20" s="6" t="s">
        <v>54</v>
      </c>
      <c r="H20" s="13">
        <v>43166.0</v>
      </c>
      <c r="I20" s="14" t="s">
        <v>25</v>
      </c>
      <c r="J20" s="14" t="s">
        <v>54</v>
      </c>
    </row>
    <row r="21">
      <c r="A21" s="21">
        <v>50119.0</v>
      </c>
      <c r="B21" s="12" t="s">
        <v>107</v>
      </c>
      <c r="C21" s="6" t="s">
        <v>108</v>
      </c>
      <c r="D21" s="6" t="s">
        <v>109</v>
      </c>
      <c r="E21" s="6" t="s">
        <v>108</v>
      </c>
      <c r="F21" s="6" t="s">
        <v>63</v>
      </c>
      <c r="G21" s="6" t="s">
        <v>54</v>
      </c>
      <c r="H21" s="13">
        <v>43168.0</v>
      </c>
      <c r="I21" s="14" t="s">
        <v>59</v>
      </c>
      <c r="J21" s="14" t="s">
        <v>54</v>
      </c>
    </row>
    <row r="22">
      <c r="A22" s="21">
        <v>50120.0</v>
      </c>
      <c r="B22" s="12" t="s">
        <v>110</v>
      </c>
      <c r="C22" s="6" t="s">
        <v>51</v>
      </c>
      <c r="D22" s="6" t="s">
        <v>52</v>
      </c>
      <c r="E22" s="6" t="s">
        <v>51</v>
      </c>
      <c r="F22" s="6" t="s">
        <v>66</v>
      </c>
      <c r="G22" s="6" t="s">
        <v>54</v>
      </c>
      <c r="H22" s="13">
        <v>43189.0</v>
      </c>
      <c r="I22" s="14" t="s">
        <v>25</v>
      </c>
      <c r="J22" s="6" t="s">
        <v>64</v>
      </c>
    </row>
    <row r="23">
      <c r="A23" s="21">
        <v>50121.0</v>
      </c>
      <c r="B23" s="12" t="s">
        <v>111</v>
      </c>
      <c r="C23" s="6" t="s">
        <v>82</v>
      </c>
      <c r="D23" s="6" t="s">
        <v>83</v>
      </c>
      <c r="E23" s="6" t="s">
        <v>82</v>
      </c>
      <c r="F23" s="6" t="s">
        <v>84</v>
      </c>
      <c r="G23" s="6" t="s">
        <v>54</v>
      </c>
      <c r="H23" s="13">
        <v>43197.0</v>
      </c>
      <c r="I23" s="14" t="s">
        <v>25</v>
      </c>
      <c r="J23" s="14" t="s">
        <v>54</v>
      </c>
    </row>
    <row r="24">
      <c r="A24" s="21">
        <v>50122.0</v>
      </c>
      <c r="B24" s="12" t="s">
        <v>112</v>
      </c>
      <c r="C24" s="6" t="s">
        <v>113</v>
      </c>
      <c r="D24" s="6" t="s">
        <v>114</v>
      </c>
      <c r="E24" s="6" t="s">
        <v>113</v>
      </c>
      <c r="F24" s="6" t="s">
        <v>84</v>
      </c>
      <c r="G24" s="6" t="s">
        <v>54</v>
      </c>
      <c r="H24" s="13">
        <v>43200.0</v>
      </c>
      <c r="I24" s="14" t="s">
        <v>25</v>
      </c>
      <c r="J24" s="14" t="s">
        <v>54</v>
      </c>
    </row>
    <row r="25">
      <c r="A25" s="21">
        <v>50123.0</v>
      </c>
      <c r="B25" s="12" t="s">
        <v>115</v>
      </c>
      <c r="C25" s="6" t="s">
        <v>87</v>
      </c>
      <c r="D25" s="6" t="s">
        <v>88</v>
      </c>
      <c r="E25" s="6" t="s">
        <v>87</v>
      </c>
      <c r="F25" s="6" t="s">
        <v>58</v>
      </c>
      <c r="G25" s="6" t="s">
        <v>54</v>
      </c>
      <c r="H25" s="13">
        <v>43200.0</v>
      </c>
      <c r="I25" s="14" t="s">
        <v>59</v>
      </c>
      <c r="J25" s="6" t="s">
        <v>64</v>
      </c>
    </row>
    <row r="26">
      <c r="A26" s="21">
        <v>50124.0</v>
      </c>
      <c r="B26" s="12" t="s">
        <v>116</v>
      </c>
      <c r="C26" s="6" t="s">
        <v>70</v>
      </c>
      <c r="D26" s="6" t="s">
        <v>73</v>
      </c>
      <c r="E26" s="6" t="s">
        <v>70</v>
      </c>
      <c r="F26" s="6" t="s">
        <v>63</v>
      </c>
      <c r="G26" s="6" t="s">
        <v>54</v>
      </c>
      <c r="H26" s="13">
        <v>43200.0</v>
      </c>
      <c r="I26" s="14" t="s">
        <v>25</v>
      </c>
      <c r="J26" s="14" t="s">
        <v>54</v>
      </c>
    </row>
    <row r="27">
      <c r="A27" s="21">
        <v>50125.0</v>
      </c>
      <c r="B27" s="12" t="s">
        <v>117</v>
      </c>
      <c r="C27" s="6" t="s">
        <v>51</v>
      </c>
      <c r="D27" s="6" t="s">
        <v>52</v>
      </c>
      <c r="E27" s="6" t="s">
        <v>51</v>
      </c>
      <c r="F27" s="6" t="s">
        <v>66</v>
      </c>
      <c r="G27" s="6" t="s">
        <v>54</v>
      </c>
      <c r="H27" s="13">
        <v>43212.0</v>
      </c>
      <c r="I27" s="14" t="s">
        <v>59</v>
      </c>
      <c r="J27" s="14" t="s">
        <v>54</v>
      </c>
    </row>
    <row r="28">
      <c r="A28" s="21">
        <v>50126.0</v>
      </c>
      <c r="B28" s="12" t="s">
        <v>118</v>
      </c>
      <c r="C28" s="6" t="s">
        <v>75</v>
      </c>
      <c r="D28" s="6" t="s">
        <v>76</v>
      </c>
      <c r="E28" s="6" t="s">
        <v>75</v>
      </c>
      <c r="F28" s="6" t="s">
        <v>58</v>
      </c>
      <c r="G28" s="6" t="s">
        <v>54</v>
      </c>
      <c r="H28" s="13">
        <v>43212.0</v>
      </c>
      <c r="I28" s="14" t="s">
        <v>25</v>
      </c>
      <c r="J28" s="6" t="s">
        <v>64</v>
      </c>
    </row>
    <row r="29">
      <c r="A29" s="21">
        <v>50127.0</v>
      </c>
      <c r="B29" s="12" t="s">
        <v>119</v>
      </c>
      <c r="C29" s="6" t="s">
        <v>51</v>
      </c>
      <c r="D29" s="6" t="s">
        <v>52</v>
      </c>
      <c r="E29" s="6" t="s">
        <v>51</v>
      </c>
      <c r="F29" s="6" t="s">
        <v>66</v>
      </c>
      <c r="G29" s="6" t="s">
        <v>54</v>
      </c>
      <c r="H29" s="13">
        <v>43216.0</v>
      </c>
      <c r="I29" s="14" t="s">
        <v>71</v>
      </c>
      <c r="J29" s="14" t="s">
        <v>54</v>
      </c>
    </row>
    <row r="30">
      <c r="A30" s="21">
        <v>50128.0</v>
      </c>
      <c r="B30" s="12" t="s">
        <v>120</v>
      </c>
      <c r="C30" s="6" t="s">
        <v>121</v>
      </c>
      <c r="D30" s="6" t="s">
        <v>76</v>
      </c>
      <c r="E30" s="6" t="s">
        <v>75</v>
      </c>
      <c r="F30" s="6" t="s">
        <v>58</v>
      </c>
      <c r="G30" s="6" t="s">
        <v>54</v>
      </c>
      <c r="H30" s="13">
        <v>43218.0</v>
      </c>
      <c r="I30" s="14" t="s">
        <v>25</v>
      </c>
      <c r="J30" s="6" t="s">
        <v>64</v>
      </c>
    </row>
    <row r="31">
      <c r="A31" s="21">
        <v>50129.0</v>
      </c>
      <c r="B31" s="12" t="s">
        <v>122</v>
      </c>
      <c r="C31" s="6" t="s">
        <v>104</v>
      </c>
      <c r="D31" s="6" t="s">
        <v>105</v>
      </c>
      <c r="E31" s="6" t="s">
        <v>106</v>
      </c>
      <c r="F31" s="6" t="s">
        <v>84</v>
      </c>
      <c r="G31" s="6" t="s">
        <v>54</v>
      </c>
      <c r="H31" s="13">
        <v>43219.0</v>
      </c>
      <c r="I31" s="14" t="s">
        <v>59</v>
      </c>
      <c r="J31" s="14" t="s">
        <v>54</v>
      </c>
    </row>
    <row r="32">
      <c r="A32" s="21">
        <v>50130.0</v>
      </c>
      <c r="B32" s="12" t="s">
        <v>123</v>
      </c>
      <c r="C32" s="6" t="s">
        <v>68</v>
      </c>
      <c r="D32" s="6" t="s">
        <v>73</v>
      </c>
      <c r="E32" s="6" t="s">
        <v>70</v>
      </c>
      <c r="F32" s="6" t="s">
        <v>63</v>
      </c>
      <c r="G32" s="6" t="s">
        <v>54</v>
      </c>
      <c r="H32" s="13">
        <v>43227.0</v>
      </c>
      <c r="I32" s="14" t="s">
        <v>25</v>
      </c>
      <c r="J32" s="14" t="s">
        <v>54</v>
      </c>
    </row>
    <row r="33">
      <c r="A33" s="21">
        <v>50131.0</v>
      </c>
      <c r="B33" s="12" t="s">
        <v>124</v>
      </c>
      <c r="C33" s="6" t="s">
        <v>108</v>
      </c>
      <c r="D33" s="6" t="s">
        <v>109</v>
      </c>
      <c r="E33" s="6" t="s">
        <v>108</v>
      </c>
      <c r="F33" s="6" t="s">
        <v>63</v>
      </c>
      <c r="G33" s="6" t="s">
        <v>54</v>
      </c>
      <c r="H33" s="13">
        <v>43228.0</v>
      </c>
      <c r="I33" s="14" t="s">
        <v>59</v>
      </c>
      <c r="J33" s="6" t="s">
        <v>64</v>
      </c>
    </row>
    <row r="34">
      <c r="A34" s="21">
        <v>50132.0</v>
      </c>
      <c r="B34" s="12" t="s">
        <v>125</v>
      </c>
      <c r="C34" s="6" t="s">
        <v>51</v>
      </c>
      <c r="D34" s="6" t="s">
        <v>126</v>
      </c>
      <c r="E34" s="6" t="s">
        <v>51</v>
      </c>
      <c r="F34" s="6" t="s">
        <v>63</v>
      </c>
      <c r="G34" s="6" t="s">
        <v>54</v>
      </c>
      <c r="H34" s="13">
        <v>43231.0</v>
      </c>
      <c r="I34" s="14" t="s">
        <v>25</v>
      </c>
      <c r="J34" s="14" t="s">
        <v>54</v>
      </c>
    </row>
    <row r="35">
      <c r="A35" s="21">
        <v>50133.0</v>
      </c>
      <c r="B35" s="12" t="s">
        <v>127</v>
      </c>
      <c r="C35" s="6" t="s">
        <v>70</v>
      </c>
      <c r="D35" s="6" t="s">
        <v>69</v>
      </c>
      <c r="E35" s="6" t="s">
        <v>70</v>
      </c>
      <c r="F35" s="6" t="s">
        <v>58</v>
      </c>
      <c r="G35" s="6" t="s">
        <v>54</v>
      </c>
      <c r="H35" s="13">
        <v>43232.0</v>
      </c>
      <c r="I35" s="14" t="s">
        <v>59</v>
      </c>
      <c r="J35" s="14" t="s">
        <v>54</v>
      </c>
    </row>
    <row r="36">
      <c r="A36" s="21">
        <v>50134.0</v>
      </c>
      <c r="B36" s="12" t="s">
        <v>128</v>
      </c>
      <c r="C36" s="6" t="s">
        <v>56</v>
      </c>
      <c r="D36" s="6" t="s">
        <v>57</v>
      </c>
      <c r="E36" s="6" t="s">
        <v>56</v>
      </c>
      <c r="F36" s="6" t="s">
        <v>58</v>
      </c>
      <c r="G36" s="6" t="s">
        <v>54</v>
      </c>
      <c r="H36" s="13">
        <v>43235.0</v>
      </c>
      <c r="I36" s="14" t="s">
        <v>59</v>
      </c>
      <c r="J36" s="14" t="s">
        <v>54</v>
      </c>
    </row>
    <row r="37">
      <c r="A37" s="21">
        <v>50135.0</v>
      </c>
      <c r="B37" s="12" t="s">
        <v>129</v>
      </c>
      <c r="C37" s="6" t="s">
        <v>130</v>
      </c>
      <c r="D37" s="6" t="s">
        <v>114</v>
      </c>
      <c r="E37" s="6" t="s">
        <v>113</v>
      </c>
      <c r="F37" s="6" t="s">
        <v>84</v>
      </c>
      <c r="G37" s="6" t="s">
        <v>54</v>
      </c>
      <c r="H37" s="13">
        <v>43238.0</v>
      </c>
      <c r="I37" s="14" t="s">
        <v>25</v>
      </c>
      <c r="J37" s="14" t="s">
        <v>54</v>
      </c>
    </row>
    <row r="38">
      <c r="A38" s="21">
        <v>50136.0</v>
      </c>
      <c r="B38" s="12" t="s">
        <v>131</v>
      </c>
      <c r="C38" s="6" t="s">
        <v>106</v>
      </c>
      <c r="D38" s="6" t="s">
        <v>105</v>
      </c>
      <c r="E38" s="6" t="s">
        <v>106</v>
      </c>
      <c r="F38" s="6" t="s">
        <v>84</v>
      </c>
      <c r="G38" s="6" t="s">
        <v>54</v>
      </c>
      <c r="H38" s="13">
        <v>43241.0</v>
      </c>
      <c r="I38" s="14" t="s">
        <v>25</v>
      </c>
      <c r="J38" s="14" t="s">
        <v>54</v>
      </c>
    </row>
    <row r="39">
      <c r="A39" s="21">
        <v>50137.0</v>
      </c>
      <c r="B39" s="12" t="s">
        <v>132</v>
      </c>
      <c r="C39" s="6" t="s">
        <v>121</v>
      </c>
      <c r="D39" s="6" t="s">
        <v>76</v>
      </c>
      <c r="E39" s="6" t="s">
        <v>75</v>
      </c>
      <c r="F39" s="6" t="s">
        <v>58</v>
      </c>
      <c r="G39" s="6" t="s">
        <v>54</v>
      </c>
      <c r="H39" s="13">
        <v>43241.0</v>
      </c>
      <c r="I39" s="14" t="s">
        <v>25</v>
      </c>
      <c r="J39" s="14" t="s">
        <v>54</v>
      </c>
    </row>
    <row r="40">
      <c r="A40" s="21">
        <v>50138.0</v>
      </c>
      <c r="B40" s="12" t="s">
        <v>133</v>
      </c>
      <c r="C40" s="6" t="s">
        <v>90</v>
      </c>
      <c r="D40" s="6" t="s">
        <v>91</v>
      </c>
      <c r="E40" s="6" t="s">
        <v>90</v>
      </c>
      <c r="F40" s="6" t="s">
        <v>58</v>
      </c>
      <c r="G40" s="6" t="s">
        <v>54</v>
      </c>
      <c r="H40" s="13">
        <v>43243.0</v>
      </c>
      <c r="I40" s="14" t="s">
        <v>25</v>
      </c>
      <c r="J40" s="14" t="s">
        <v>54</v>
      </c>
    </row>
    <row r="41">
      <c r="A41" s="21">
        <v>50139.0</v>
      </c>
      <c r="B41" s="12" t="s">
        <v>134</v>
      </c>
      <c r="C41" s="6" t="s">
        <v>51</v>
      </c>
      <c r="D41" s="6" t="s">
        <v>126</v>
      </c>
      <c r="E41" s="6" t="s">
        <v>51</v>
      </c>
      <c r="F41" s="6" t="s">
        <v>63</v>
      </c>
      <c r="G41" s="6" t="s">
        <v>54</v>
      </c>
      <c r="H41" s="13">
        <v>43244.0</v>
      </c>
      <c r="I41" s="14" t="s">
        <v>25</v>
      </c>
      <c r="J41" s="14" t="s">
        <v>54</v>
      </c>
    </row>
    <row r="42">
      <c r="A42" s="21">
        <v>50140.0</v>
      </c>
      <c r="B42" s="12" t="s">
        <v>135</v>
      </c>
      <c r="C42" s="6" t="s">
        <v>136</v>
      </c>
      <c r="D42" s="6" t="s">
        <v>137</v>
      </c>
      <c r="E42" s="6" t="s">
        <v>136</v>
      </c>
      <c r="F42" s="6" t="s">
        <v>58</v>
      </c>
      <c r="G42" s="6" t="s">
        <v>54</v>
      </c>
      <c r="H42" s="13">
        <v>43254.0</v>
      </c>
      <c r="I42" s="14" t="s">
        <v>25</v>
      </c>
      <c r="J42" s="14" t="s">
        <v>54</v>
      </c>
    </row>
    <row r="43">
      <c r="A43" s="21">
        <v>50141.0</v>
      </c>
      <c r="B43" s="12" t="s">
        <v>138</v>
      </c>
      <c r="C43" s="6" t="s">
        <v>51</v>
      </c>
      <c r="D43" s="6" t="s">
        <v>52</v>
      </c>
      <c r="E43" s="6" t="s">
        <v>51</v>
      </c>
      <c r="F43" s="6" t="s">
        <v>53</v>
      </c>
      <c r="G43" s="6" t="s">
        <v>54</v>
      </c>
      <c r="H43" s="13">
        <v>43254.0</v>
      </c>
      <c r="I43" s="14" t="s">
        <v>25</v>
      </c>
      <c r="J43" s="14" t="s">
        <v>54</v>
      </c>
    </row>
    <row r="44">
      <c r="A44" s="21">
        <v>50142.0</v>
      </c>
      <c r="B44" s="12" t="s">
        <v>139</v>
      </c>
      <c r="C44" s="6" t="s">
        <v>136</v>
      </c>
      <c r="D44" s="6" t="s">
        <v>137</v>
      </c>
      <c r="E44" s="6" t="s">
        <v>136</v>
      </c>
      <c r="F44" s="6" t="s">
        <v>58</v>
      </c>
      <c r="G44" s="6" t="s">
        <v>54</v>
      </c>
      <c r="H44" s="13">
        <v>43259.0</v>
      </c>
      <c r="I44" s="14" t="s">
        <v>25</v>
      </c>
      <c r="J44" s="14" t="s">
        <v>54</v>
      </c>
    </row>
    <row r="45">
      <c r="A45" s="21">
        <v>50143.0</v>
      </c>
      <c r="B45" s="12" t="s">
        <v>140</v>
      </c>
      <c r="C45" s="6" t="s">
        <v>51</v>
      </c>
      <c r="D45" s="6" t="s">
        <v>52</v>
      </c>
      <c r="E45" s="6" t="s">
        <v>51</v>
      </c>
      <c r="F45" s="6" t="s">
        <v>66</v>
      </c>
      <c r="G45" s="6" t="s">
        <v>54</v>
      </c>
      <c r="H45" s="13">
        <v>43264.0</v>
      </c>
      <c r="I45" s="14" t="s">
        <v>25</v>
      </c>
      <c r="J45" s="14" t="s">
        <v>54</v>
      </c>
    </row>
    <row r="46">
      <c r="A46" s="21">
        <v>50144.0</v>
      </c>
      <c r="B46" s="12" t="s">
        <v>141</v>
      </c>
      <c r="C46" s="6" t="s">
        <v>142</v>
      </c>
      <c r="D46" s="6" t="s">
        <v>143</v>
      </c>
      <c r="E46" s="6" t="s">
        <v>142</v>
      </c>
      <c r="F46" s="6" t="s">
        <v>63</v>
      </c>
      <c r="G46" s="6" t="s">
        <v>54</v>
      </c>
      <c r="H46" s="13">
        <v>43265.0</v>
      </c>
      <c r="I46" s="14" t="s">
        <v>59</v>
      </c>
      <c r="J46" s="14" t="s">
        <v>54</v>
      </c>
    </row>
    <row r="47">
      <c r="A47" s="21">
        <v>50145.0</v>
      </c>
      <c r="B47" s="12" t="s">
        <v>144</v>
      </c>
      <c r="C47" s="6" t="s">
        <v>70</v>
      </c>
      <c r="D47" s="6" t="s">
        <v>69</v>
      </c>
      <c r="E47" s="6" t="s">
        <v>70</v>
      </c>
      <c r="F47" s="6" t="s">
        <v>58</v>
      </c>
      <c r="G47" s="6" t="s">
        <v>54</v>
      </c>
      <c r="H47" s="13">
        <v>43270.0</v>
      </c>
      <c r="I47" s="14" t="s">
        <v>71</v>
      </c>
      <c r="J47" s="14" t="s">
        <v>54</v>
      </c>
    </row>
    <row r="48">
      <c r="A48" s="21">
        <v>50146.0</v>
      </c>
      <c r="B48" s="12" t="s">
        <v>145</v>
      </c>
      <c r="C48" s="6" t="s">
        <v>51</v>
      </c>
      <c r="D48" s="6" t="s">
        <v>146</v>
      </c>
      <c r="E48" s="6" t="s">
        <v>51</v>
      </c>
      <c r="F48" s="6" t="s">
        <v>63</v>
      </c>
      <c r="G48" s="6" t="s">
        <v>54</v>
      </c>
      <c r="H48" s="13">
        <v>43280.0</v>
      </c>
      <c r="I48" s="14" t="s">
        <v>59</v>
      </c>
      <c r="J48" s="14" t="s">
        <v>54</v>
      </c>
    </row>
    <row r="49">
      <c r="A49" s="21">
        <v>50147.0</v>
      </c>
      <c r="B49" s="12" t="s">
        <v>147</v>
      </c>
      <c r="C49" s="6" t="s">
        <v>96</v>
      </c>
      <c r="D49" s="6" t="s">
        <v>97</v>
      </c>
      <c r="E49" s="6" t="s">
        <v>96</v>
      </c>
      <c r="F49" s="6" t="s">
        <v>98</v>
      </c>
      <c r="G49" s="6" t="s">
        <v>54</v>
      </c>
      <c r="H49" s="13">
        <v>43283.0</v>
      </c>
      <c r="I49" s="14" t="s">
        <v>25</v>
      </c>
      <c r="J49" s="6" t="s">
        <v>64</v>
      </c>
    </row>
    <row r="50">
      <c r="A50" s="21">
        <v>50148.0</v>
      </c>
      <c r="B50" s="12" t="s">
        <v>148</v>
      </c>
      <c r="C50" s="6" t="s">
        <v>51</v>
      </c>
      <c r="D50" s="6" t="s">
        <v>52</v>
      </c>
      <c r="E50" s="6" t="s">
        <v>51</v>
      </c>
      <c r="F50" s="6" t="s">
        <v>53</v>
      </c>
      <c r="G50" s="6" t="s">
        <v>54</v>
      </c>
      <c r="H50" s="13">
        <v>43287.0</v>
      </c>
      <c r="I50" s="14" t="s">
        <v>25</v>
      </c>
      <c r="J50" s="14" t="s">
        <v>54</v>
      </c>
    </row>
    <row r="51">
      <c r="A51" s="21">
        <v>50149.0</v>
      </c>
      <c r="B51" s="12" t="s">
        <v>149</v>
      </c>
      <c r="C51" s="6" t="s">
        <v>101</v>
      </c>
      <c r="D51" s="6" t="s">
        <v>102</v>
      </c>
      <c r="E51" s="6" t="s">
        <v>101</v>
      </c>
      <c r="F51" s="6" t="s">
        <v>58</v>
      </c>
      <c r="G51" s="6" t="s">
        <v>54</v>
      </c>
      <c r="H51" s="13">
        <v>43289.0</v>
      </c>
      <c r="I51" s="14" t="s">
        <v>59</v>
      </c>
      <c r="J51" s="6" t="s">
        <v>64</v>
      </c>
    </row>
    <row r="52">
      <c r="A52" s="21">
        <v>50150.0</v>
      </c>
      <c r="B52" s="12" t="s">
        <v>150</v>
      </c>
      <c r="C52" s="6" t="s">
        <v>151</v>
      </c>
      <c r="D52" s="6" t="s">
        <v>152</v>
      </c>
      <c r="E52" s="6" t="s">
        <v>151</v>
      </c>
      <c r="F52" s="6" t="s">
        <v>98</v>
      </c>
      <c r="G52" s="6" t="s">
        <v>54</v>
      </c>
      <c r="H52" s="13">
        <v>43293.0</v>
      </c>
      <c r="I52" s="14" t="s">
        <v>59</v>
      </c>
      <c r="J52" s="14" t="s">
        <v>54</v>
      </c>
    </row>
    <row r="53">
      <c r="A53" s="21">
        <v>50151.0</v>
      </c>
      <c r="B53" s="12" t="s">
        <v>153</v>
      </c>
      <c r="C53" s="6" t="s">
        <v>151</v>
      </c>
      <c r="D53" s="6" t="s">
        <v>152</v>
      </c>
      <c r="E53" s="6" t="s">
        <v>151</v>
      </c>
      <c r="F53" s="6" t="s">
        <v>98</v>
      </c>
      <c r="G53" s="6" t="s">
        <v>54</v>
      </c>
      <c r="H53" s="13">
        <v>43300.0</v>
      </c>
      <c r="I53" s="14" t="s">
        <v>59</v>
      </c>
      <c r="J53" s="6" t="s">
        <v>64</v>
      </c>
    </row>
    <row r="54">
      <c r="A54" s="21">
        <v>50152.0</v>
      </c>
      <c r="B54" s="12" t="s">
        <v>154</v>
      </c>
      <c r="C54" s="6" t="s">
        <v>155</v>
      </c>
      <c r="D54" s="6" t="s">
        <v>156</v>
      </c>
      <c r="E54" s="6" t="s">
        <v>155</v>
      </c>
      <c r="F54" s="6" t="s">
        <v>63</v>
      </c>
      <c r="G54" s="6" t="s">
        <v>54</v>
      </c>
      <c r="H54" s="13">
        <v>43301.0</v>
      </c>
      <c r="I54" s="14" t="s">
        <v>25</v>
      </c>
      <c r="J54" s="14" t="s">
        <v>54</v>
      </c>
    </row>
    <row r="55">
      <c r="A55" s="21">
        <v>50153.0</v>
      </c>
      <c r="B55" s="12" t="s">
        <v>157</v>
      </c>
      <c r="C55" s="6" t="s">
        <v>158</v>
      </c>
      <c r="D55" s="6" t="s">
        <v>159</v>
      </c>
      <c r="E55" s="6" t="s">
        <v>158</v>
      </c>
      <c r="F55" s="6" t="s">
        <v>98</v>
      </c>
      <c r="G55" s="6" t="s">
        <v>54</v>
      </c>
      <c r="H55" s="13">
        <v>43302.0</v>
      </c>
      <c r="I55" s="14" t="s">
        <v>25</v>
      </c>
      <c r="J55" s="14" t="s">
        <v>54</v>
      </c>
    </row>
    <row r="56">
      <c r="A56" s="21">
        <v>50154.0</v>
      </c>
      <c r="B56" s="12" t="s">
        <v>160</v>
      </c>
      <c r="C56" s="6" t="s">
        <v>108</v>
      </c>
      <c r="D56" s="6" t="s">
        <v>109</v>
      </c>
      <c r="E56" s="6" t="s">
        <v>108</v>
      </c>
      <c r="F56" s="6" t="s">
        <v>63</v>
      </c>
      <c r="G56" s="6" t="s">
        <v>54</v>
      </c>
      <c r="H56" s="13">
        <v>43305.0</v>
      </c>
      <c r="I56" s="14" t="s">
        <v>59</v>
      </c>
      <c r="J56" s="6" t="s">
        <v>64</v>
      </c>
    </row>
    <row r="57">
      <c r="A57" s="21">
        <v>50155.0</v>
      </c>
      <c r="B57" s="12" t="s">
        <v>161</v>
      </c>
      <c r="C57" s="6" t="s">
        <v>51</v>
      </c>
      <c r="D57" s="6" t="s">
        <v>52</v>
      </c>
      <c r="E57" s="6" t="s">
        <v>51</v>
      </c>
      <c r="F57" s="6" t="s">
        <v>53</v>
      </c>
      <c r="G57" s="6" t="s">
        <v>54</v>
      </c>
      <c r="H57" s="13">
        <v>43306.0</v>
      </c>
      <c r="I57" s="14" t="s">
        <v>25</v>
      </c>
      <c r="J57" s="14" t="s">
        <v>54</v>
      </c>
    </row>
    <row r="58">
      <c r="A58" s="21">
        <v>50156.0</v>
      </c>
      <c r="B58" s="12" t="s">
        <v>162</v>
      </c>
      <c r="C58" s="6" t="s">
        <v>158</v>
      </c>
      <c r="D58" s="6" t="s">
        <v>159</v>
      </c>
      <c r="E58" s="6" t="s">
        <v>158</v>
      </c>
      <c r="F58" s="6" t="s">
        <v>98</v>
      </c>
      <c r="G58" s="6" t="s">
        <v>54</v>
      </c>
      <c r="H58" s="13">
        <v>43318.0</v>
      </c>
      <c r="I58" s="14" t="s">
        <v>25</v>
      </c>
      <c r="J58" s="14" t="s">
        <v>54</v>
      </c>
    </row>
    <row r="59">
      <c r="A59" s="21">
        <v>50157.0</v>
      </c>
      <c r="B59" s="12" t="s">
        <v>163</v>
      </c>
      <c r="C59" s="6" t="s">
        <v>70</v>
      </c>
      <c r="D59" s="6" t="s">
        <v>79</v>
      </c>
      <c r="E59" s="6" t="s">
        <v>70</v>
      </c>
      <c r="F59" s="6" t="s">
        <v>63</v>
      </c>
      <c r="G59" s="6" t="s">
        <v>54</v>
      </c>
      <c r="H59" s="13">
        <v>43323.0</v>
      </c>
      <c r="I59" s="14" t="s">
        <v>25</v>
      </c>
      <c r="J59" s="14" t="s">
        <v>54</v>
      </c>
    </row>
    <row r="60">
      <c r="A60" s="21">
        <v>50158.0</v>
      </c>
      <c r="B60" s="12" t="s">
        <v>164</v>
      </c>
      <c r="C60" s="6" t="s">
        <v>51</v>
      </c>
      <c r="D60" s="6" t="s">
        <v>146</v>
      </c>
      <c r="E60" s="6" t="s">
        <v>51</v>
      </c>
      <c r="F60" s="6" t="s">
        <v>63</v>
      </c>
      <c r="G60" s="6" t="s">
        <v>54</v>
      </c>
      <c r="H60" s="13">
        <v>43324.0</v>
      </c>
      <c r="I60" s="14" t="s">
        <v>59</v>
      </c>
      <c r="J60" s="6" t="s">
        <v>64</v>
      </c>
    </row>
    <row r="61">
      <c r="A61" s="21">
        <v>50159.0</v>
      </c>
      <c r="B61" s="12" t="s">
        <v>165</v>
      </c>
      <c r="C61" s="6" t="s">
        <v>142</v>
      </c>
      <c r="D61" s="6" t="s">
        <v>143</v>
      </c>
      <c r="E61" s="6" t="s">
        <v>142</v>
      </c>
      <c r="F61" s="6" t="s">
        <v>63</v>
      </c>
      <c r="G61" s="6" t="s">
        <v>54</v>
      </c>
      <c r="H61" s="13">
        <v>43330.0</v>
      </c>
      <c r="I61" s="14" t="s">
        <v>59</v>
      </c>
      <c r="J61" s="14" t="s">
        <v>54</v>
      </c>
    </row>
    <row r="62">
      <c r="A62" s="21">
        <v>50160.0</v>
      </c>
      <c r="B62" s="12" t="s">
        <v>166</v>
      </c>
      <c r="C62" s="6" t="s">
        <v>104</v>
      </c>
      <c r="D62" s="6" t="s">
        <v>105</v>
      </c>
      <c r="E62" s="6" t="s">
        <v>106</v>
      </c>
      <c r="F62" s="6" t="s">
        <v>84</v>
      </c>
      <c r="G62" s="6" t="s">
        <v>54</v>
      </c>
      <c r="H62" s="13">
        <v>43331.0</v>
      </c>
      <c r="I62" s="14" t="s">
        <v>25</v>
      </c>
      <c r="J62" s="14" t="s">
        <v>54</v>
      </c>
    </row>
    <row r="63">
      <c r="A63" s="21">
        <v>50161.0</v>
      </c>
      <c r="B63" s="12" t="s">
        <v>167</v>
      </c>
      <c r="C63" s="6" t="s">
        <v>158</v>
      </c>
      <c r="D63" s="6" t="s">
        <v>159</v>
      </c>
      <c r="E63" s="6" t="s">
        <v>158</v>
      </c>
      <c r="F63" s="6" t="s">
        <v>98</v>
      </c>
      <c r="G63" s="6" t="s">
        <v>54</v>
      </c>
      <c r="H63" s="13">
        <v>43338.0</v>
      </c>
      <c r="I63" s="14" t="s">
        <v>25</v>
      </c>
      <c r="J63" s="14" t="s">
        <v>54</v>
      </c>
    </row>
    <row r="64">
      <c r="A64" s="21">
        <v>50162.0</v>
      </c>
      <c r="B64" s="12" t="s">
        <v>168</v>
      </c>
      <c r="C64" s="6" t="s">
        <v>68</v>
      </c>
      <c r="D64" s="6" t="s">
        <v>69</v>
      </c>
      <c r="E64" s="6" t="s">
        <v>70</v>
      </c>
      <c r="F64" s="6" t="s">
        <v>58</v>
      </c>
      <c r="G64" s="6" t="s">
        <v>54</v>
      </c>
      <c r="H64" s="13">
        <v>43338.0</v>
      </c>
      <c r="I64" s="14" t="s">
        <v>59</v>
      </c>
      <c r="J64" s="14" t="s">
        <v>54</v>
      </c>
    </row>
    <row r="65">
      <c r="A65" s="21">
        <v>50163.0</v>
      </c>
      <c r="B65" s="12" t="s">
        <v>169</v>
      </c>
      <c r="C65" s="6" t="s">
        <v>90</v>
      </c>
      <c r="D65" s="6" t="s">
        <v>91</v>
      </c>
      <c r="E65" s="6" t="s">
        <v>90</v>
      </c>
      <c r="F65" s="6" t="s">
        <v>58</v>
      </c>
      <c r="G65" s="6" t="s">
        <v>54</v>
      </c>
      <c r="H65" s="13">
        <v>43339.0</v>
      </c>
      <c r="I65" s="14" t="s">
        <v>25</v>
      </c>
      <c r="J65" s="14" t="s">
        <v>54</v>
      </c>
    </row>
    <row r="66">
      <c r="A66" s="21">
        <v>50164.0</v>
      </c>
      <c r="B66" s="12" t="s">
        <v>170</v>
      </c>
      <c r="C66" s="6" t="s">
        <v>87</v>
      </c>
      <c r="D66" s="6" t="s">
        <v>88</v>
      </c>
      <c r="E66" s="6" t="s">
        <v>87</v>
      </c>
      <c r="F66" s="6" t="s">
        <v>58</v>
      </c>
      <c r="G66" s="6" t="s">
        <v>54</v>
      </c>
      <c r="H66" s="13">
        <v>43341.0</v>
      </c>
      <c r="I66" s="14" t="s">
        <v>59</v>
      </c>
      <c r="J66" s="6" t="s">
        <v>64</v>
      </c>
    </row>
    <row r="67">
      <c r="A67" s="21">
        <v>50165.0</v>
      </c>
      <c r="B67" s="12" t="s">
        <v>171</v>
      </c>
      <c r="C67" s="6" t="s">
        <v>130</v>
      </c>
      <c r="D67" s="6" t="s">
        <v>114</v>
      </c>
      <c r="E67" s="6" t="s">
        <v>113</v>
      </c>
      <c r="F67" s="6" t="s">
        <v>84</v>
      </c>
      <c r="G67" s="6" t="s">
        <v>54</v>
      </c>
      <c r="H67" s="13">
        <v>43342.0</v>
      </c>
      <c r="I67" s="14" t="s">
        <v>59</v>
      </c>
      <c r="J67" s="14" t="s">
        <v>54</v>
      </c>
    </row>
    <row r="68">
      <c r="A68" s="21">
        <v>50166.0</v>
      </c>
      <c r="B68" s="12" t="s">
        <v>172</v>
      </c>
      <c r="C68" s="6" t="s">
        <v>51</v>
      </c>
      <c r="D68" s="6" t="s">
        <v>52</v>
      </c>
      <c r="E68" s="6" t="s">
        <v>51</v>
      </c>
      <c r="F68" s="6" t="s">
        <v>66</v>
      </c>
      <c r="G68" s="6" t="s">
        <v>54</v>
      </c>
      <c r="H68" s="13">
        <v>43348.0</v>
      </c>
      <c r="I68" s="14" t="s">
        <v>59</v>
      </c>
      <c r="J68" s="14" t="s">
        <v>54</v>
      </c>
    </row>
    <row r="69">
      <c r="A69" s="21">
        <v>50167.0</v>
      </c>
      <c r="B69" s="12" t="s">
        <v>173</v>
      </c>
      <c r="C69" s="6" t="s">
        <v>70</v>
      </c>
      <c r="D69" s="6" t="s">
        <v>174</v>
      </c>
      <c r="E69" s="6" t="s">
        <v>70</v>
      </c>
      <c r="F69" s="6" t="s">
        <v>58</v>
      </c>
      <c r="G69" s="6" t="s">
        <v>54</v>
      </c>
      <c r="H69" s="13">
        <v>43349.0</v>
      </c>
      <c r="I69" s="14" t="s">
        <v>25</v>
      </c>
      <c r="J69" s="14" t="s">
        <v>54</v>
      </c>
    </row>
    <row r="70">
      <c r="A70" s="21">
        <v>50168.0</v>
      </c>
      <c r="B70" s="12" t="s">
        <v>175</v>
      </c>
      <c r="C70" s="6" t="s">
        <v>96</v>
      </c>
      <c r="D70" s="6" t="s">
        <v>97</v>
      </c>
      <c r="E70" s="6" t="s">
        <v>96</v>
      </c>
      <c r="F70" s="6" t="s">
        <v>98</v>
      </c>
      <c r="G70" s="6" t="s">
        <v>54</v>
      </c>
      <c r="H70" s="13">
        <v>43350.0</v>
      </c>
      <c r="I70" s="14" t="s">
        <v>25</v>
      </c>
      <c r="J70" s="14" t="s">
        <v>54</v>
      </c>
    </row>
    <row r="71">
      <c r="A71" s="21">
        <v>50169.0</v>
      </c>
      <c r="B71" s="12" t="s">
        <v>176</v>
      </c>
      <c r="C71" s="6" t="s">
        <v>56</v>
      </c>
      <c r="D71" s="6" t="s">
        <v>57</v>
      </c>
      <c r="E71" s="6" t="s">
        <v>56</v>
      </c>
      <c r="F71" s="6" t="s">
        <v>58</v>
      </c>
      <c r="G71" s="6" t="s">
        <v>54</v>
      </c>
      <c r="H71" s="13">
        <v>43351.0</v>
      </c>
      <c r="I71" s="14" t="s">
        <v>71</v>
      </c>
      <c r="J71" s="14" t="s">
        <v>54</v>
      </c>
    </row>
    <row r="72">
      <c r="A72" s="21">
        <v>50170.0</v>
      </c>
      <c r="B72" s="12" t="s">
        <v>177</v>
      </c>
      <c r="C72" s="6" t="s">
        <v>93</v>
      </c>
      <c r="D72" s="6" t="s">
        <v>94</v>
      </c>
      <c r="E72" s="6" t="s">
        <v>93</v>
      </c>
      <c r="F72" s="6" t="s">
        <v>58</v>
      </c>
      <c r="G72" s="6" t="s">
        <v>54</v>
      </c>
      <c r="H72" s="13">
        <v>43353.0</v>
      </c>
      <c r="I72" s="14" t="s">
        <v>25</v>
      </c>
      <c r="J72" s="14" t="s">
        <v>54</v>
      </c>
    </row>
    <row r="73">
      <c r="A73" s="21">
        <v>50171.0</v>
      </c>
      <c r="B73" s="12" t="s">
        <v>178</v>
      </c>
      <c r="C73" s="6" t="s">
        <v>61</v>
      </c>
      <c r="D73" s="6" t="s">
        <v>62</v>
      </c>
      <c r="E73" s="6" t="s">
        <v>61</v>
      </c>
      <c r="F73" s="6" t="s">
        <v>63</v>
      </c>
      <c r="G73" s="6" t="s">
        <v>54</v>
      </c>
      <c r="H73" s="13">
        <v>43355.0</v>
      </c>
      <c r="I73" s="14" t="s">
        <v>25</v>
      </c>
      <c r="J73" s="14" t="s">
        <v>54</v>
      </c>
    </row>
    <row r="74">
      <c r="A74" s="21">
        <v>50172.0</v>
      </c>
      <c r="B74" s="12" t="s">
        <v>179</v>
      </c>
      <c r="C74" s="6" t="s">
        <v>142</v>
      </c>
      <c r="D74" s="6" t="s">
        <v>143</v>
      </c>
      <c r="E74" s="6" t="s">
        <v>142</v>
      </c>
      <c r="F74" s="6" t="s">
        <v>63</v>
      </c>
      <c r="G74" s="6" t="s">
        <v>54</v>
      </c>
      <c r="H74" s="13">
        <v>43357.0</v>
      </c>
      <c r="I74" s="14" t="s">
        <v>71</v>
      </c>
      <c r="J74" s="14" t="s">
        <v>54</v>
      </c>
    </row>
    <row r="75">
      <c r="A75" s="21">
        <v>50173.0</v>
      </c>
      <c r="B75" s="12" t="s">
        <v>180</v>
      </c>
      <c r="C75" s="6" t="s">
        <v>106</v>
      </c>
      <c r="D75" s="6" t="s">
        <v>105</v>
      </c>
      <c r="E75" s="6" t="s">
        <v>106</v>
      </c>
      <c r="F75" s="6" t="s">
        <v>84</v>
      </c>
      <c r="G75" s="6" t="s">
        <v>54</v>
      </c>
      <c r="H75" s="13">
        <v>43366.0</v>
      </c>
      <c r="I75" s="14" t="s">
        <v>25</v>
      </c>
      <c r="J75" s="14" t="s">
        <v>54</v>
      </c>
    </row>
    <row r="76">
      <c r="A76" s="21">
        <v>50174.0</v>
      </c>
      <c r="B76" s="12" t="s">
        <v>181</v>
      </c>
      <c r="C76" s="6" t="s">
        <v>70</v>
      </c>
      <c r="D76" s="6" t="s">
        <v>73</v>
      </c>
      <c r="E76" s="6" t="s">
        <v>70</v>
      </c>
      <c r="F76" s="6" t="s">
        <v>63</v>
      </c>
      <c r="G76" s="6" t="s">
        <v>54</v>
      </c>
      <c r="H76" s="13">
        <v>43369.0</v>
      </c>
      <c r="I76" s="14" t="s">
        <v>59</v>
      </c>
      <c r="J76" s="6" t="s">
        <v>64</v>
      </c>
    </row>
    <row r="77">
      <c r="A77" s="21">
        <v>50175.0</v>
      </c>
      <c r="B77" s="12" t="s">
        <v>182</v>
      </c>
      <c r="C77" s="6" t="s">
        <v>75</v>
      </c>
      <c r="D77" s="6" t="s">
        <v>76</v>
      </c>
      <c r="E77" s="6" t="s">
        <v>75</v>
      </c>
      <c r="F77" s="6" t="s">
        <v>58</v>
      </c>
      <c r="G77" s="6" t="s">
        <v>54</v>
      </c>
      <c r="H77" s="13">
        <v>43371.0</v>
      </c>
      <c r="I77" s="14" t="s">
        <v>25</v>
      </c>
      <c r="J77" s="6" t="s">
        <v>64</v>
      </c>
    </row>
    <row r="78">
      <c r="A78" s="21">
        <v>50176.0</v>
      </c>
      <c r="B78" s="12" t="s">
        <v>183</v>
      </c>
      <c r="C78" s="6" t="s">
        <v>136</v>
      </c>
      <c r="D78" s="6" t="s">
        <v>137</v>
      </c>
      <c r="E78" s="6" t="s">
        <v>136</v>
      </c>
      <c r="F78" s="6" t="s">
        <v>58</v>
      </c>
      <c r="G78" s="6" t="s">
        <v>54</v>
      </c>
      <c r="H78" s="13">
        <v>43376.0</v>
      </c>
      <c r="I78" s="14" t="s">
        <v>25</v>
      </c>
      <c r="J78" s="14" t="s">
        <v>54</v>
      </c>
    </row>
    <row r="79">
      <c r="A79" s="21">
        <v>50177.0</v>
      </c>
      <c r="B79" s="12" t="s">
        <v>184</v>
      </c>
      <c r="C79" s="6" t="s">
        <v>121</v>
      </c>
      <c r="D79" s="6" t="s">
        <v>76</v>
      </c>
      <c r="E79" s="6" t="s">
        <v>75</v>
      </c>
      <c r="F79" s="6" t="s">
        <v>58</v>
      </c>
      <c r="G79" s="6" t="s">
        <v>54</v>
      </c>
      <c r="H79" s="13">
        <v>43391.0</v>
      </c>
      <c r="I79" s="14" t="s">
        <v>25</v>
      </c>
      <c r="J79" s="14" t="s">
        <v>54</v>
      </c>
    </row>
    <row r="80">
      <c r="A80" s="21">
        <v>50178.0</v>
      </c>
      <c r="B80" s="12" t="s">
        <v>185</v>
      </c>
      <c r="C80" s="6" t="s">
        <v>61</v>
      </c>
      <c r="D80" s="6" t="s">
        <v>62</v>
      </c>
      <c r="E80" s="6" t="s">
        <v>61</v>
      </c>
      <c r="F80" s="6" t="s">
        <v>63</v>
      </c>
      <c r="G80" s="6" t="s">
        <v>54</v>
      </c>
      <c r="H80" s="13">
        <v>43392.0</v>
      </c>
      <c r="I80" s="14" t="s">
        <v>25</v>
      </c>
      <c r="J80" s="6" t="s">
        <v>64</v>
      </c>
    </row>
    <row r="81">
      <c r="A81" s="21">
        <v>50179.0</v>
      </c>
      <c r="B81" s="12" t="s">
        <v>186</v>
      </c>
      <c r="C81" s="6" t="s">
        <v>113</v>
      </c>
      <c r="D81" s="6" t="s">
        <v>114</v>
      </c>
      <c r="E81" s="6" t="s">
        <v>113</v>
      </c>
      <c r="F81" s="6" t="s">
        <v>84</v>
      </c>
      <c r="G81" s="6" t="s">
        <v>54</v>
      </c>
      <c r="H81" s="13">
        <v>43397.0</v>
      </c>
      <c r="I81" s="14" t="s">
        <v>25</v>
      </c>
      <c r="J81" s="14" t="s">
        <v>54</v>
      </c>
    </row>
    <row r="82">
      <c r="A82" s="21">
        <v>50180.0</v>
      </c>
      <c r="B82" s="12" t="s">
        <v>187</v>
      </c>
      <c r="C82" s="6" t="s">
        <v>155</v>
      </c>
      <c r="D82" s="6" t="s">
        <v>156</v>
      </c>
      <c r="E82" s="6" t="s">
        <v>155</v>
      </c>
      <c r="F82" s="6" t="s">
        <v>63</v>
      </c>
      <c r="G82" s="6" t="s">
        <v>54</v>
      </c>
      <c r="H82" s="13">
        <v>43397.0</v>
      </c>
      <c r="I82" s="14" t="s">
        <v>25</v>
      </c>
      <c r="J82" s="14" t="s">
        <v>54</v>
      </c>
    </row>
    <row r="83">
      <c r="A83" s="21">
        <v>50181.0</v>
      </c>
      <c r="B83" s="12" t="s">
        <v>188</v>
      </c>
      <c r="C83" s="6" t="s">
        <v>70</v>
      </c>
      <c r="D83" s="6" t="s">
        <v>69</v>
      </c>
      <c r="E83" s="6" t="s">
        <v>70</v>
      </c>
      <c r="F83" s="6" t="s">
        <v>58</v>
      </c>
      <c r="G83" s="6" t="s">
        <v>54</v>
      </c>
      <c r="H83" s="13">
        <v>43405.0</v>
      </c>
      <c r="I83" s="14" t="s">
        <v>59</v>
      </c>
      <c r="J83" s="14" t="s">
        <v>54</v>
      </c>
    </row>
    <row r="84">
      <c r="A84" s="21">
        <v>50182.0</v>
      </c>
      <c r="B84" s="12" t="s">
        <v>189</v>
      </c>
      <c r="C84" s="6" t="s">
        <v>51</v>
      </c>
      <c r="D84" s="6" t="s">
        <v>52</v>
      </c>
      <c r="E84" s="6" t="s">
        <v>51</v>
      </c>
      <c r="F84" s="6" t="s">
        <v>66</v>
      </c>
      <c r="G84" s="6" t="s">
        <v>54</v>
      </c>
      <c r="H84" s="13">
        <v>43408.0</v>
      </c>
      <c r="I84" s="14" t="s">
        <v>25</v>
      </c>
      <c r="J84" s="6" t="s">
        <v>64</v>
      </c>
    </row>
    <row r="85">
      <c r="A85" s="21">
        <v>50183.0</v>
      </c>
      <c r="B85" s="12" t="s">
        <v>190</v>
      </c>
      <c r="C85" s="6" t="s">
        <v>70</v>
      </c>
      <c r="D85" s="6" t="s">
        <v>174</v>
      </c>
      <c r="E85" s="6" t="s">
        <v>70</v>
      </c>
      <c r="F85" s="6" t="s">
        <v>58</v>
      </c>
      <c r="G85" s="6" t="s">
        <v>54</v>
      </c>
      <c r="H85" s="13">
        <v>43413.0</v>
      </c>
      <c r="I85" s="14" t="s">
        <v>25</v>
      </c>
      <c r="J85" s="14" t="s">
        <v>54</v>
      </c>
    </row>
    <row r="86">
      <c r="A86" s="21">
        <v>50184.0</v>
      </c>
      <c r="B86" s="12" t="s">
        <v>191</v>
      </c>
      <c r="C86" s="6" t="s">
        <v>68</v>
      </c>
      <c r="D86" s="6" t="s">
        <v>73</v>
      </c>
      <c r="E86" s="6" t="s">
        <v>70</v>
      </c>
      <c r="F86" s="6" t="s">
        <v>63</v>
      </c>
      <c r="G86" s="6" t="s">
        <v>54</v>
      </c>
      <c r="H86" s="13">
        <v>43416.0</v>
      </c>
      <c r="I86" s="14" t="s">
        <v>25</v>
      </c>
      <c r="J86" s="14" t="s">
        <v>54</v>
      </c>
    </row>
    <row r="87">
      <c r="A87" s="21">
        <v>50185.0</v>
      </c>
      <c r="B87" s="12" t="s">
        <v>192</v>
      </c>
      <c r="C87" s="6" t="s">
        <v>70</v>
      </c>
      <c r="D87" s="6" t="s">
        <v>174</v>
      </c>
      <c r="E87" s="6" t="s">
        <v>70</v>
      </c>
      <c r="F87" s="6" t="s">
        <v>58</v>
      </c>
      <c r="G87" s="6" t="s">
        <v>54</v>
      </c>
      <c r="H87" s="13">
        <v>43428.0</v>
      </c>
      <c r="I87" s="14" t="s">
        <v>59</v>
      </c>
      <c r="J87" s="14" t="s">
        <v>54</v>
      </c>
    </row>
    <row r="88">
      <c r="A88" s="21">
        <v>50186.0</v>
      </c>
      <c r="B88" s="12" t="s">
        <v>193</v>
      </c>
      <c r="C88" s="6" t="s">
        <v>113</v>
      </c>
      <c r="D88" s="6" t="s">
        <v>114</v>
      </c>
      <c r="E88" s="6" t="s">
        <v>113</v>
      </c>
      <c r="F88" s="6" t="s">
        <v>84</v>
      </c>
      <c r="G88" s="6" t="s">
        <v>54</v>
      </c>
      <c r="H88" s="13">
        <v>43430.0</v>
      </c>
      <c r="I88" s="14" t="s">
        <v>25</v>
      </c>
      <c r="J88" s="14" t="s">
        <v>54</v>
      </c>
    </row>
    <row r="89">
      <c r="A89" s="21">
        <v>50187.0</v>
      </c>
      <c r="B89" s="12" t="s">
        <v>194</v>
      </c>
      <c r="C89" s="6" t="s">
        <v>51</v>
      </c>
      <c r="D89" s="6" t="s">
        <v>126</v>
      </c>
      <c r="E89" s="6" t="s">
        <v>51</v>
      </c>
      <c r="F89" s="6" t="s">
        <v>63</v>
      </c>
      <c r="G89" s="6" t="s">
        <v>54</v>
      </c>
      <c r="H89" s="13">
        <v>43434.0</v>
      </c>
      <c r="I89" s="14" t="s">
        <v>25</v>
      </c>
      <c r="J89" s="14" t="s">
        <v>54</v>
      </c>
    </row>
    <row r="90">
      <c r="A90" s="21">
        <v>50188.0</v>
      </c>
      <c r="B90" s="12" t="s">
        <v>135</v>
      </c>
      <c r="C90" s="6" t="s">
        <v>136</v>
      </c>
      <c r="D90" s="6" t="s">
        <v>137</v>
      </c>
      <c r="E90" s="6" t="s">
        <v>136</v>
      </c>
      <c r="F90" s="6" t="s">
        <v>58</v>
      </c>
      <c r="G90" s="6" t="s">
        <v>54</v>
      </c>
      <c r="H90" s="13">
        <v>43437.0</v>
      </c>
      <c r="I90" s="14" t="s">
        <v>25</v>
      </c>
      <c r="J90" s="6" t="s">
        <v>64</v>
      </c>
    </row>
    <row r="91">
      <c r="A91" s="21">
        <v>50189.0</v>
      </c>
      <c r="B91" s="12" t="s">
        <v>195</v>
      </c>
      <c r="C91" s="6" t="s">
        <v>70</v>
      </c>
      <c r="D91" s="6" t="s">
        <v>79</v>
      </c>
      <c r="E91" s="6" t="s">
        <v>70</v>
      </c>
      <c r="F91" s="6" t="s">
        <v>63</v>
      </c>
      <c r="G91" s="6" t="s">
        <v>54</v>
      </c>
      <c r="H91" s="13">
        <v>43440.0</v>
      </c>
      <c r="I91" s="14" t="s">
        <v>25</v>
      </c>
      <c r="J91" s="6" t="s">
        <v>64</v>
      </c>
    </row>
    <row r="92">
      <c r="A92" s="21">
        <v>50190.0</v>
      </c>
      <c r="B92" s="12" t="s">
        <v>196</v>
      </c>
      <c r="C92" s="6" t="s">
        <v>106</v>
      </c>
      <c r="D92" s="6" t="s">
        <v>105</v>
      </c>
      <c r="E92" s="6" t="s">
        <v>106</v>
      </c>
      <c r="F92" s="6" t="s">
        <v>84</v>
      </c>
      <c r="G92" s="6" t="s">
        <v>54</v>
      </c>
      <c r="H92" s="13">
        <v>43442.0</v>
      </c>
      <c r="I92" s="14" t="s">
        <v>25</v>
      </c>
      <c r="J92" s="14" t="s">
        <v>54</v>
      </c>
    </row>
    <row r="93">
      <c r="A93" s="21">
        <v>50191.0</v>
      </c>
      <c r="B93" s="12" t="s">
        <v>197</v>
      </c>
      <c r="C93" s="6" t="s">
        <v>101</v>
      </c>
      <c r="D93" s="6" t="s">
        <v>102</v>
      </c>
      <c r="E93" s="6" t="s">
        <v>101</v>
      </c>
      <c r="F93" s="6" t="s">
        <v>58</v>
      </c>
      <c r="G93" s="6" t="s">
        <v>54</v>
      </c>
      <c r="H93" s="13">
        <v>43444.0</v>
      </c>
      <c r="I93" s="14" t="s">
        <v>59</v>
      </c>
      <c r="J93" s="14" t="s">
        <v>54</v>
      </c>
    </row>
    <row r="94">
      <c r="A94" s="21">
        <v>50192.0</v>
      </c>
      <c r="B94" s="12" t="s">
        <v>198</v>
      </c>
      <c r="C94" s="6" t="s">
        <v>51</v>
      </c>
      <c r="D94" s="6" t="s">
        <v>52</v>
      </c>
      <c r="E94" s="6" t="s">
        <v>51</v>
      </c>
      <c r="F94" s="6" t="s">
        <v>66</v>
      </c>
      <c r="G94" s="6" t="s">
        <v>54</v>
      </c>
      <c r="H94" s="13">
        <v>43447.0</v>
      </c>
      <c r="I94" s="14" t="s">
        <v>25</v>
      </c>
      <c r="J94" s="14" t="s">
        <v>54</v>
      </c>
    </row>
    <row r="95">
      <c r="A95" s="21">
        <v>50193.0</v>
      </c>
      <c r="B95" s="12" t="s">
        <v>199</v>
      </c>
      <c r="C95" s="6" t="s">
        <v>93</v>
      </c>
      <c r="D95" s="6" t="s">
        <v>94</v>
      </c>
      <c r="E95" s="6" t="s">
        <v>93</v>
      </c>
      <c r="F95" s="6" t="s">
        <v>58</v>
      </c>
      <c r="G95" s="6" t="s">
        <v>54</v>
      </c>
      <c r="H95" s="13">
        <v>43447.0</v>
      </c>
      <c r="I95" s="14" t="s">
        <v>25</v>
      </c>
      <c r="J95" s="14" t="s">
        <v>54</v>
      </c>
    </row>
    <row r="96">
      <c r="A96" s="21">
        <v>50194.0</v>
      </c>
      <c r="B96" s="12" t="s">
        <v>200</v>
      </c>
      <c r="C96" s="6" t="s">
        <v>130</v>
      </c>
      <c r="D96" s="6" t="s">
        <v>114</v>
      </c>
      <c r="E96" s="6" t="s">
        <v>113</v>
      </c>
      <c r="F96" s="6" t="s">
        <v>84</v>
      </c>
      <c r="G96" s="6" t="s">
        <v>54</v>
      </c>
      <c r="H96" s="13">
        <v>43452.0</v>
      </c>
      <c r="I96" s="14" t="s">
        <v>25</v>
      </c>
      <c r="J96" s="14" t="s">
        <v>54</v>
      </c>
    </row>
    <row r="97">
      <c r="A97" s="21">
        <v>50195.0</v>
      </c>
      <c r="B97" s="12" t="s">
        <v>201</v>
      </c>
      <c r="C97" s="6" t="s">
        <v>151</v>
      </c>
      <c r="D97" s="6" t="s">
        <v>152</v>
      </c>
      <c r="E97" s="6" t="s">
        <v>151</v>
      </c>
      <c r="F97" s="6" t="s">
        <v>98</v>
      </c>
      <c r="G97" s="6" t="s">
        <v>54</v>
      </c>
      <c r="H97" s="13">
        <v>43454.0</v>
      </c>
      <c r="I97" s="14" t="s">
        <v>59</v>
      </c>
      <c r="J97" s="6" t="s">
        <v>64</v>
      </c>
    </row>
    <row r="98">
      <c r="A98" s="21">
        <v>50196.0</v>
      </c>
      <c r="B98" s="12" t="s">
        <v>202</v>
      </c>
      <c r="C98" s="6" t="s">
        <v>155</v>
      </c>
      <c r="D98" s="6" t="s">
        <v>156</v>
      </c>
      <c r="E98" s="6" t="s">
        <v>155</v>
      </c>
      <c r="F98" s="6" t="s">
        <v>63</v>
      </c>
      <c r="G98" s="6" t="s">
        <v>54</v>
      </c>
      <c r="H98" s="13">
        <v>43454.0</v>
      </c>
      <c r="I98" s="14" t="s">
        <v>25</v>
      </c>
      <c r="J98" s="14" t="s">
        <v>54</v>
      </c>
    </row>
    <row r="99">
      <c r="A99" s="21">
        <v>50197.0</v>
      </c>
      <c r="B99" s="12" t="s">
        <v>203</v>
      </c>
      <c r="C99" s="6" t="s">
        <v>51</v>
      </c>
      <c r="D99" s="6" t="s">
        <v>52</v>
      </c>
      <c r="E99" s="6" t="s">
        <v>51</v>
      </c>
      <c r="F99" s="6" t="s">
        <v>53</v>
      </c>
      <c r="G99" s="6" t="s">
        <v>54</v>
      </c>
      <c r="H99" s="13">
        <v>43455.0</v>
      </c>
      <c r="I99" s="14" t="s">
        <v>25</v>
      </c>
      <c r="J99" s="14" t="s">
        <v>54</v>
      </c>
    </row>
    <row r="100">
      <c r="A100" s="21">
        <v>50198.0</v>
      </c>
      <c r="B100" s="12" t="s">
        <v>204</v>
      </c>
      <c r="C100" s="6" t="s">
        <v>51</v>
      </c>
      <c r="D100" s="6" t="s">
        <v>146</v>
      </c>
      <c r="E100" s="6" t="s">
        <v>51</v>
      </c>
      <c r="F100" s="6" t="s">
        <v>63</v>
      </c>
      <c r="G100" s="6" t="s">
        <v>54</v>
      </c>
      <c r="H100" s="13">
        <v>43455.0</v>
      </c>
      <c r="I100" s="14" t="s">
        <v>25</v>
      </c>
      <c r="J100" s="14" t="s">
        <v>54</v>
      </c>
    </row>
    <row r="101">
      <c r="A101" s="21">
        <v>50201.0</v>
      </c>
      <c r="B101" s="12" t="s">
        <v>205</v>
      </c>
      <c r="C101" s="6" t="s">
        <v>51</v>
      </c>
      <c r="D101" s="6" t="s">
        <v>52</v>
      </c>
      <c r="E101" s="6" t="s">
        <v>51</v>
      </c>
      <c r="F101" s="6" t="s">
        <v>66</v>
      </c>
      <c r="G101" s="6" t="s">
        <v>54</v>
      </c>
      <c r="H101" s="13">
        <v>43460.0</v>
      </c>
      <c r="I101" s="14" t="s">
        <v>25</v>
      </c>
      <c r="J101" s="6" t="s">
        <v>64</v>
      </c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8" width="18.13"/>
  </cols>
  <sheetData>
    <row r="1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</row>
    <row r="2">
      <c r="A2" s="6" t="s">
        <v>206</v>
      </c>
      <c r="B2" s="12" t="s">
        <v>50</v>
      </c>
      <c r="C2" s="6" t="s">
        <v>51</v>
      </c>
      <c r="D2" s="13">
        <v>43116.0</v>
      </c>
      <c r="E2" s="14" t="s">
        <v>25</v>
      </c>
      <c r="F2" s="15">
        <v>450.0</v>
      </c>
      <c r="G2" s="16" t="str">
        <f>IFERROR(VLOOKUP(B2, 'Data 1'!B:E, 3, FALSE), "Not Found")</f>
        <v>Priti D</v>
      </c>
      <c r="H2" s="16" t="str">
        <f>IFERROR(VLOOKUP(B2, 'Data 1'!B:J, 4, FALSE),"Not Found")
</f>
        <v>India</v>
      </c>
      <c r="I2" s="16" t="str">
        <f>IFERROR(VLOOKUP(B2, 'Data 1'!B:J, 5, FALSE),"Not Found")
</f>
        <v>Corporate</v>
      </c>
      <c r="J2" s="16" t="str">
        <f>IFERROR(VLOOKUP(B2, 'Data 1'!B:J, 6, FALSE),"Not Found")</f>
        <v>Completed</v>
      </c>
      <c r="K2" s="16" t="str">
        <f>IFERROR(TEXT(VLOOKUP(B2, 'Data 1'!B:J, 7, FALSE), "MM/DD/YYYY"), "Not Found")
</f>
        <v>01/11/2018</v>
      </c>
      <c r="L2" s="16" t="str">
        <f>IFERROR(VLOOKUP(B2, 'Data 1'!B:J,9, FALSE), "Not Found")
</f>
        <v>Completed</v>
      </c>
    </row>
    <row r="3">
      <c r="A3" s="6" t="s">
        <v>207</v>
      </c>
      <c r="B3" s="12" t="s">
        <v>55</v>
      </c>
      <c r="C3" s="6" t="s">
        <v>56</v>
      </c>
      <c r="D3" s="13">
        <v>43117.0</v>
      </c>
      <c r="E3" s="14" t="s">
        <v>59</v>
      </c>
      <c r="F3" s="15">
        <v>450.0</v>
      </c>
      <c r="G3" s="16" t="str">
        <f>IFERROR(VLOOKUP(B3, 'Data 1'!B:E, 3, FALSE), "Not Found")</f>
        <v>Viktoriya B</v>
      </c>
      <c r="H3" s="16" t="str">
        <f>IFERROR(VLOOKUP(B3, 'Data 1'!B:J, 4, FALSE),"Not Found")
</f>
        <v>France</v>
      </c>
      <c r="I3" s="16" t="str">
        <f>IFERROR(VLOOKUP(B3, 'Data 1'!B:J, 5, FALSE),"Not Found")
</f>
        <v>Established Pharmaceuticals (EPD)</v>
      </c>
      <c r="J3" s="16" t="str">
        <f>IFERROR(VLOOKUP(B3, 'Data 1'!B:J, 6, FALSE),"Not Found")</f>
        <v>Completed</v>
      </c>
      <c r="K3" s="16" t="str">
        <f>IFERROR(TEXT(VLOOKUP(B3, 'Data 1'!B:J, 7, FALSE), "MM/DD/YYYY"), "Not Found")
</f>
        <v>01/13/2018</v>
      </c>
      <c r="L3" s="16" t="str">
        <f>IFERROR(VLOOKUP(B3, 'Data 1'!B:J,9, FALSE), "Not Found")
</f>
        <v>Completed</v>
      </c>
    </row>
    <row r="4">
      <c r="A4" s="6" t="s">
        <v>208</v>
      </c>
      <c r="B4" s="12" t="s">
        <v>60</v>
      </c>
      <c r="C4" s="6" t="s">
        <v>61</v>
      </c>
      <c r="D4" s="13">
        <v>43123.0</v>
      </c>
      <c r="E4" s="14" t="s">
        <v>25</v>
      </c>
      <c r="F4" s="15">
        <v>450.0</v>
      </c>
      <c r="G4" s="16" t="str">
        <f>IFERROR(VLOOKUP(B4, 'Data 1'!B:E, 3, FALSE), "Not Found")</f>
        <v>M Diaz</v>
      </c>
      <c r="H4" s="16" t="str">
        <f>IFERROR(VLOOKUP(B4, 'Data 1'!B:J, 4, FALSE),"Not Found")
</f>
        <v>Dominican Republic</v>
      </c>
      <c r="I4" s="16" t="str">
        <f>IFERROR(VLOOKUP(B4, 'Data 1'!B:J, 5, FALSE),"Not Found")
</f>
        <v>Nutrition (AN, ANI)</v>
      </c>
      <c r="J4" s="16" t="str">
        <f>IFERROR(VLOOKUP(B4, 'Data 1'!B:J, 6, FALSE),"Not Found")</f>
        <v>Completed</v>
      </c>
      <c r="K4" s="16" t="str">
        <f>IFERROR(TEXT(VLOOKUP(B4, 'Data 1'!B:J, 7, FALSE), "MM/DD/YYYY"), "Not Found")
</f>
        <v>01/19/2018</v>
      </c>
      <c r="L4" s="16" t="str">
        <f>IFERROR(VLOOKUP(B4, 'Data 1'!B:J,9, FALSE), "Not Found")
</f>
        <v>In Process</v>
      </c>
    </row>
    <row r="5">
      <c r="A5" s="6" t="s">
        <v>209</v>
      </c>
      <c r="B5" s="12" t="s">
        <v>65</v>
      </c>
      <c r="C5" s="6" t="s">
        <v>51</v>
      </c>
      <c r="D5" s="13">
        <v>43123.0</v>
      </c>
      <c r="E5" s="14" t="s">
        <v>25</v>
      </c>
      <c r="F5" s="15">
        <v>450.0</v>
      </c>
      <c r="G5" s="16" t="str">
        <f>IFERROR(VLOOKUP(B5, 'Data 1'!B:E, 3, FALSE), "Not Found")</f>
        <v>Priti D</v>
      </c>
      <c r="H5" s="16" t="str">
        <f>IFERROR(VLOOKUP(B5, 'Data 1'!B:J, 4, FALSE),"Not Found")
</f>
        <v>India</v>
      </c>
      <c r="I5" s="16" t="str">
        <f>IFERROR(VLOOKUP(B5, 'Data 1'!B:J, 5, FALSE),"Not Found")
</f>
        <v>Diabetes Care (ADC)</v>
      </c>
      <c r="J5" s="16" t="str">
        <f>IFERROR(VLOOKUP(B5, 'Data 1'!B:J, 6, FALSE),"Not Found")</f>
        <v>Completed</v>
      </c>
      <c r="K5" s="16" t="str">
        <f>IFERROR(TEXT(VLOOKUP(B5, 'Data 1'!B:J, 7, FALSE), "MM/DD/YYYY"), "Not Found")
</f>
        <v>01/20/2018</v>
      </c>
      <c r="L5" s="16" t="str">
        <f>IFERROR(VLOOKUP(B5, 'Data 1'!B:J,9, FALSE), "Not Found")
</f>
        <v>Completed</v>
      </c>
    </row>
    <row r="6">
      <c r="A6" s="6" t="s">
        <v>210</v>
      </c>
      <c r="B6" s="12" t="s">
        <v>67</v>
      </c>
      <c r="C6" s="6" t="s">
        <v>68</v>
      </c>
      <c r="D6" s="13">
        <v>43132.0</v>
      </c>
      <c r="E6" s="14" t="s">
        <v>71</v>
      </c>
      <c r="F6" s="15">
        <v>450.0</v>
      </c>
      <c r="G6" s="16" t="str">
        <f>IFERROR(VLOOKUP(B6, 'Data 1'!B:E, 3, FALSE), "Not Found")</f>
        <v>Sergey B</v>
      </c>
      <c r="H6" s="16" t="str">
        <f>IFERROR(VLOOKUP(B6, 'Data 1'!B:J, 4, FALSE),"Not Found")
</f>
        <v>Russia</v>
      </c>
      <c r="I6" s="16" t="str">
        <f>IFERROR(VLOOKUP(B6, 'Data 1'!B:J, 5, FALSE),"Not Found")
</f>
        <v>Established Pharmaceuticals (EPD)</v>
      </c>
      <c r="J6" s="16" t="str">
        <f>IFERROR(VLOOKUP(B6, 'Data 1'!B:J, 6, FALSE),"Not Found")</f>
        <v>Completed</v>
      </c>
      <c r="K6" s="16" t="str">
        <f>IFERROR(TEXT(VLOOKUP(B6, 'Data 1'!B:J, 7, FALSE), "MM/DD/YYYY"), "Not Found")
</f>
        <v>01/27/2018</v>
      </c>
      <c r="L6" s="16" t="str">
        <f>IFERROR(VLOOKUP(B6, 'Data 1'!B:J,9, FALSE), "Not Found")
</f>
        <v>Completed</v>
      </c>
    </row>
    <row r="7">
      <c r="A7" s="6" t="s">
        <v>211</v>
      </c>
      <c r="B7" s="12" t="s">
        <v>72</v>
      </c>
      <c r="C7" s="6" t="s">
        <v>68</v>
      </c>
      <c r="D7" s="13">
        <v>43133.0</v>
      </c>
      <c r="E7" s="14" t="s">
        <v>59</v>
      </c>
      <c r="F7" s="15">
        <v>450.0</v>
      </c>
      <c r="G7" s="16" t="str">
        <f>IFERROR(VLOOKUP(B7, 'Data 1'!B:E, 3, FALSE), "Not Found")</f>
        <v>Alexey Ch</v>
      </c>
      <c r="H7" s="16" t="str">
        <f>IFERROR(VLOOKUP(B7, 'Data 1'!B:J, 4, FALSE),"Not Found")
</f>
        <v>Russia</v>
      </c>
      <c r="I7" s="16" t="str">
        <f>IFERROR(VLOOKUP(B7, 'Data 1'!B:J, 5, FALSE),"Not Found")
</f>
        <v>Nutrition (AN, ANI)</v>
      </c>
      <c r="J7" s="16" t="str">
        <f>IFERROR(VLOOKUP(B7, 'Data 1'!B:J, 6, FALSE),"Not Found")</f>
        <v>Completed</v>
      </c>
      <c r="K7" s="16" t="str">
        <f>IFERROR(TEXT(VLOOKUP(B7, 'Data 1'!B:J, 7, FALSE), "MM/DD/YYYY"), "Not Found")
</f>
        <v>01/29/2018</v>
      </c>
      <c r="L7" s="16" t="str">
        <f>IFERROR(VLOOKUP(B7, 'Data 1'!B:J,9, FALSE), "Not Found")
</f>
        <v>In Process</v>
      </c>
    </row>
    <row r="8">
      <c r="A8" s="6" t="s">
        <v>212</v>
      </c>
      <c r="B8" s="12" t="s">
        <v>74</v>
      </c>
      <c r="C8" s="6" t="s">
        <v>75</v>
      </c>
      <c r="D8" s="13">
        <v>43145.0</v>
      </c>
      <c r="E8" s="14" t="s">
        <v>25</v>
      </c>
      <c r="F8" s="15">
        <v>450.0</v>
      </c>
      <c r="G8" s="16" t="str">
        <f>IFERROR(VLOOKUP(B8, 'Data 1'!B:E, 3, FALSE), "Not Found")</f>
        <v>P Lee</v>
      </c>
      <c r="H8" s="16" t="str">
        <f>IFERROR(VLOOKUP(B8, 'Data 1'!B:J, 4, FALSE),"Not Found")
</f>
        <v>Philippines</v>
      </c>
      <c r="I8" s="16" t="str">
        <f>IFERROR(VLOOKUP(B8, 'Data 1'!B:J, 5, FALSE),"Not Found")
</f>
        <v>Established Pharmaceuticals (EPD)</v>
      </c>
      <c r="J8" s="16" t="str">
        <f>IFERROR(VLOOKUP(B8, 'Data 1'!B:J, 6, FALSE),"Not Found")</f>
        <v>Completed</v>
      </c>
      <c r="K8" s="16" t="str">
        <f>IFERROR(TEXT(VLOOKUP(B8, 'Data 1'!B:J, 7, FALSE), "MM/DD/YYYY"), "Not Found")
</f>
        <v>02/10/2018</v>
      </c>
      <c r="L8" s="16" t="str">
        <f>IFERROR(VLOOKUP(B8, 'Data 1'!B:J,9, FALSE), "Not Found")
</f>
        <v>Completed</v>
      </c>
    </row>
    <row r="9">
      <c r="A9" s="6" t="s">
        <v>213</v>
      </c>
      <c r="B9" s="12" t="s">
        <v>77</v>
      </c>
      <c r="C9" s="6" t="s">
        <v>70</v>
      </c>
      <c r="D9" s="13">
        <v>43147.0</v>
      </c>
      <c r="E9" s="14" t="s">
        <v>25</v>
      </c>
      <c r="F9" s="15">
        <v>450.0</v>
      </c>
      <c r="G9" s="16" t="str">
        <f>IFERROR(VLOOKUP(B9, 'Data 1'!B:E, 3, FALSE), "Not Found")</f>
        <v>Alexey Ch</v>
      </c>
      <c r="H9" s="16" t="str">
        <f>IFERROR(VLOOKUP(B9, 'Data 1'!B:J, 4, FALSE),"Not Found")
</f>
        <v>Russia</v>
      </c>
      <c r="I9" s="16" t="str">
        <f>IFERROR(VLOOKUP(B9, 'Data 1'!B:J, 5, FALSE),"Not Found")
</f>
        <v>Nutrition (AN, ANI)</v>
      </c>
      <c r="J9" s="16" t="str">
        <f>IFERROR(VLOOKUP(B9, 'Data 1'!B:J, 6, FALSE),"Not Found")</f>
        <v>Completed</v>
      </c>
      <c r="K9" s="16" t="str">
        <f>IFERROR(TEXT(VLOOKUP(B9, 'Data 1'!B:J, 7, FALSE), "MM/DD/YYYY"), "Not Found")
</f>
        <v>02/13/2018</v>
      </c>
      <c r="L9" s="16" t="str">
        <f>IFERROR(VLOOKUP(B9, 'Data 1'!B:J,9, FALSE), "Not Found")
</f>
        <v>In Process</v>
      </c>
    </row>
    <row r="10">
      <c r="A10" s="6" t="s">
        <v>214</v>
      </c>
      <c r="B10" s="12" t="s">
        <v>78</v>
      </c>
      <c r="C10" s="6" t="s">
        <v>70</v>
      </c>
      <c r="D10" s="13">
        <v>43149.0</v>
      </c>
      <c r="E10" s="14" t="s">
        <v>25</v>
      </c>
      <c r="F10" s="15">
        <v>450.0</v>
      </c>
      <c r="G10" s="16" t="str">
        <f>IFERROR(VLOOKUP(B10, 'Data 1'!B:E, 3, FALSE), "Not Found")</f>
        <v>Alexandr L</v>
      </c>
      <c r="H10" s="16" t="str">
        <f>IFERROR(VLOOKUP(B10, 'Data 1'!B:J, 4, FALSE),"Not Found")
</f>
        <v>Russia</v>
      </c>
      <c r="I10" s="16" t="str">
        <f>IFERROR(VLOOKUP(B10, 'Data 1'!B:J, 5, FALSE),"Not Found")
</f>
        <v>Nutrition (AN, ANI)</v>
      </c>
      <c r="J10" s="16" t="str">
        <f>IFERROR(VLOOKUP(B10, 'Data 1'!B:J, 6, FALSE),"Not Found")</f>
        <v>Completed</v>
      </c>
      <c r="K10" s="16" t="str">
        <f>IFERROR(TEXT(VLOOKUP(B10, 'Data 1'!B:J, 7, FALSE), "MM/DD/YYYY"), "Not Found")
</f>
        <v>02/15/2018</v>
      </c>
      <c r="L10" s="16" t="str">
        <f>IFERROR(VLOOKUP(B10, 'Data 1'!B:J,9, FALSE), "Not Found")
</f>
        <v>Completed</v>
      </c>
    </row>
    <row r="11">
      <c r="A11" s="6" t="s">
        <v>215</v>
      </c>
      <c r="B11" s="12" t="s">
        <v>80</v>
      </c>
      <c r="C11" s="6" t="s">
        <v>68</v>
      </c>
      <c r="D11" s="13">
        <v>43152.0</v>
      </c>
      <c r="E11" s="14" t="s">
        <v>59</v>
      </c>
      <c r="F11" s="15">
        <v>450.0</v>
      </c>
      <c r="G11" s="16" t="str">
        <f>IFERROR(VLOOKUP(B11, 'Data 1'!B:E, 3, FALSE), "Not Found")</f>
        <v>Sergey B</v>
      </c>
      <c r="H11" s="16" t="str">
        <f>IFERROR(VLOOKUP(B11, 'Data 1'!B:J, 4, FALSE),"Not Found")
</f>
        <v>Russia</v>
      </c>
      <c r="I11" s="16" t="str">
        <f>IFERROR(VLOOKUP(B11, 'Data 1'!B:J, 5, FALSE),"Not Found")
</f>
        <v>Established Pharmaceuticals (EPD)</v>
      </c>
      <c r="J11" s="16" t="str">
        <f>IFERROR(VLOOKUP(B11, 'Data 1'!B:J, 6, FALSE),"Not Found")</f>
        <v>Completed</v>
      </c>
      <c r="K11" s="16" t="str">
        <f>IFERROR(TEXT(VLOOKUP(B11, 'Data 1'!B:J, 7, FALSE), "MM/DD/YYYY"), "Not Found")
</f>
        <v>02/17/2018</v>
      </c>
      <c r="L11" s="16" t="str">
        <f>IFERROR(VLOOKUP(B11, 'Data 1'!B:J,9, FALSE), "Not Found")
</f>
        <v>Completed</v>
      </c>
    </row>
    <row r="12">
      <c r="A12" s="6" t="s">
        <v>216</v>
      </c>
      <c r="B12" s="12" t="s">
        <v>81</v>
      </c>
      <c r="C12" s="6" t="s">
        <v>82</v>
      </c>
      <c r="D12" s="13">
        <v>43153.0</v>
      </c>
      <c r="E12" s="14" t="s">
        <v>25</v>
      </c>
      <c r="F12" s="15">
        <v>450.0</v>
      </c>
      <c r="G12" s="16" t="str">
        <f>IFERROR(VLOOKUP(B12, 'Data 1'!B:E, 3, FALSE), "Not Found")</f>
        <v>SH Kim</v>
      </c>
      <c r="H12" s="16" t="str">
        <f>IFERROR(VLOOKUP(B12, 'Data 1'!B:J, 4, FALSE),"Not Found")
</f>
        <v>South Korea</v>
      </c>
      <c r="I12" s="16" t="str">
        <f>IFERROR(VLOOKUP(B12, 'Data 1'!B:J, 5, FALSE),"Not Found")
</f>
        <v>Vascular (AV)</v>
      </c>
      <c r="J12" s="16" t="str">
        <f>IFERROR(VLOOKUP(B12, 'Data 1'!B:J, 6, FALSE),"Not Found")</f>
        <v>Completed</v>
      </c>
      <c r="K12" s="16" t="str">
        <f>IFERROR(TEXT(VLOOKUP(B12, 'Data 1'!B:J, 7, FALSE), "MM/DD/YYYY"), "Not Found")
</f>
        <v>02/17/2018</v>
      </c>
      <c r="L12" s="16" t="str">
        <f>IFERROR(VLOOKUP(B12, 'Data 1'!B:J,9, FALSE), "Not Found")
</f>
        <v>In Process</v>
      </c>
    </row>
    <row r="13">
      <c r="A13" s="6" t="s">
        <v>217</v>
      </c>
      <c r="B13" s="12" t="s">
        <v>85</v>
      </c>
      <c r="C13" s="6" t="s">
        <v>51</v>
      </c>
      <c r="D13" s="13">
        <v>43155.0</v>
      </c>
      <c r="E13" s="14" t="s">
        <v>71</v>
      </c>
      <c r="F13" s="15">
        <v>450.0</v>
      </c>
      <c r="G13" s="16" t="str">
        <f>IFERROR(VLOOKUP(B13, 'Data 1'!B:E, 3, FALSE), "Not Found")</f>
        <v>Priti D</v>
      </c>
      <c r="H13" s="16" t="str">
        <f>IFERROR(VLOOKUP(B13, 'Data 1'!B:J, 4, FALSE),"Not Found")
</f>
        <v>India</v>
      </c>
      <c r="I13" s="16" t="str">
        <f>IFERROR(VLOOKUP(B13, 'Data 1'!B:J, 5, FALSE),"Not Found")
</f>
        <v>Diabetes Care (ADC)</v>
      </c>
      <c r="J13" s="16" t="str">
        <f>IFERROR(VLOOKUP(B13, 'Data 1'!B:J, 6, FALSE),"Not Found")</f>
        <v>Completed</v>
      </c>
      <c r="K13" s="16" t="str">
        <f>IFERROR(TEXT(VLOOKUP(B13, 'Data 1'!B:J, 7, FALSE), "MM/DD/YYYY"), "Not Found")
</f>
        <v>02/21/2018</v>
      </c>
      <c r="L13" s="16" t="str">
        <f>IFERROR(VLOOKUP(B13, 'Data 1'!B:J,9, FALSE), "Not Found")
</f>
        <v>In Process</v>
      </c>
    </row>
    <row r="14">
      <c r="A14" s="6" t="s">
        <v>218</v>
      </c>
      <c r="B14" s="12" t="s">
        <v>89</v>
      </c>
      <c r="C14" s="6" t="s">
        <v>90</v>
      </c>
      <c r="D14" s="13">
        <v>43159.0</v>
      </c>
      <c r="E14" s="14" t="s">
        <v>25</v>
      </c>
      <c r="F14" s="15">
        <v>450.0</v>
      </c>
      <c r="G14" s="16" t="str">
        <f>IFERROR(VLOOKUP(B14, 'Data 1'!B:E, 3, FALSE), "Not Found")</f>
        <v>Ahmet B</v>
      </c>
      <c r="H14" s="16" t="str">
        <f>IFERROR(VLOOKUP(B14, 'Data 1'!B:J, 4, FALSE),"Not Found")
</f>
        <v>United Arab Emirates</v>
      </c>
      <c r="I14" s="16" t="str">
        <f>IFERROR(VLOOKUP(B14, 'Data 1'!B:J, 5, FALSE),"Not Found")
</f>
        <v>Established Pharmaceuticals (EPD)</v>
      </c>
      <c r="J14" s="16" t="str">
        <f>IFERROR(VLOOKUP(B14, 'Data 1'!B:J, 6, FALSE),"Not Found")</f>
        <v>Completed</v>
      </c>
      <c r="K14" s="16" t="str">
        <f>IFERROR(TEXT(VLOOKUP(B14, 'Data 1'!B:J, 7, FALSE), "MM/DD/YYYY"), "Not Found")
</f>
        <v>02/25/2018</v>
      </c>
      <c r="L14" s="16" t="str">
        <f>IFERROR(VLOOKUP(B14, 'Data 1'!B:J,9, FALSE), "Not Found")
</f>
        <v>Completed</v>
      </c>
    </row>
    <row r="15">
      <c r="A15" s="6" t="s">
        <v>219</v>
      </c>
      <c r="B15" s="12" t="s">
        <v>86</v>
      </c>
      <c r="C15" s="6" t="s">
        <v>87</v>
      </c>
      <c r="D15" s="13">
        <v>43160.0</v>
      </c>
      <c r="E15" s="14" t="s">
        <v>59</v>
      </c>
      <c r="F15" s="15">
        <v>450.0</v>
      </c>
      <c r="G15" s="16" t="str">
        <f>IFERROR(VLOOKUP(B15, 'Data 1'!B:E, 3, FALSE), "Not Found")</f>
        <v>Ahmed O</v>
      </c>
      <c r="H15" s="16" t="str">
        <f>IFERROR(VLOOKUP(B15, 'Data 1'!B:J, 4, FALSE),"Not Found")
</f>
        <v>Iraq</v>
      </c>
      <c r="I15" s="16" t="str">
        <f>IFERROR(VLOOKUP(B15, 'Data 1'!B:J, 5, FALSE),"Not Found")
</f>
        <v>Established Pharmaceuticals (EPD)</v>
      </c>
      <c r="J15" s="16" t="str">
        <f>IFERROR(VLOOKUP(B15, 'Data 1'!B:J, 6, FALSE),"Not Found")</f>
        <v>Completed</v>
      </c>
      <c r="K15" s="16" t="str">
        <f>IFERROR(TEXT(VLOOKUP(B15, 'Data 1'!B:J, 7, FALSE), "MM/DD/YYYY"), "Not Found")
</f>
        <v>02/24/2018</v>
      </c>
      <c r="L15" s="16" t="str">
        <f>IFERROR(VLOOKUP(B15, 'Data 1'!B:J,9, FALSE), "Not Found")
</f>
        <v>In Process</v>
      </c>
    </row>
    <row r="16">
      <c r="A16" s="6" t="s">
        <v>220</v>
      </c>
      <c r="B16" s="12" t="s">
        <v>92</v>
      </c>
      <c r="C16" s="6" t="s">
        <v>93</v>
      </c>
      <c r="D16" s="13">
        <v>43162.0</v>
      </c>
      <c r="E16" s="14" t="s">
        <v>25</v>
      </c>
      <c r="F16" s="15">
        <v>450.0</v>
      </c>
      <c r="G16" s="16" t="str">
        <f>IFERROR(VLOOKUP(B16, 'Data 1'!B:E, 3, FALSE), "Not Found")</f>
        <v>Alena I</v>
      </c>
      <c r="H16" s="16" t="str">
        <f>IFERROR(VLOOKUP(B16, 'Data 1'!B:J, 4, FALSE),"Not Found")
</f>
        <v>Belarus</v>
      </c>
      <c r="I16" s="16" t="str">
        <f>IFERROR(VLOOKUP(B16, 'Data 1'!B:J, 5, FALSE),"Not Found")
</f>
        <v>Established Pharmaceuticals (EPD)</v>
      </c>
      <c r="J16" s="16" t="str">
        <f>IFERROR(VLOOKUP(B16, 'Data 1'!B:J, 6, FALSE),"Not Found")</f>
        <v>Completed</v>
      </c>
      <c r="K16" s="16" t="str">
        <f>IFERROR(TEXT(VLOOKUP(B16, 'Data 1'!B:J, 7, FALSE), "MM/DD/YYYY"), "Not Found")
</f>
        <v>02/28/2018</v>
      </c>
      <c r="L16" s="16" t="str">
        <f>IFERROR(VLOOKUP(B16, 'Data 1'!B:J,9, FALSE), "Not Found")
</f>
        <v>Completed</v>
      </c>
    </row>
    <row r="17">
      <c r="A17" s="6" t="s">
        <v>221</v>
      </c>
      <c r="B17" s="12" t="s">
        <v>95</v>
      </c>
      <c r="C17" s="6" t="s">
        <v>96</v>
      </c>
      <c r="D17" s="13">
        <v>43166.0</v>
      </c>
      <c r="E17" s="14" t="s">
        <v>25</v>
      </c>
      <c r="F17" s="15">
        <v>450.0</v>
      </c>
      <c r="G17" s="16" t="str">
        <f>IFERROR(VLOOKUP(B17, 'Data 1'!B:E, 3, FALSE), "Not Found")</f>
        <v>Anibal P</v>
      </c>
      <c r="H17" s="16" t="str">
        <f>IFERROR(VLOOKUP(B17, 'Data 1'!B:J, 4, FALSE),"Not Found")
</f>
        <v>Argentina</v>
      </c>
      <c r="I17" s="16" t="str">
        <f>IFERROR(VLOOKUP(B17, 'Data 1'!B:J, 5, FALSE),"Not Found")
</f>
        <v>Diagnostics (ADD)</v>
      </c>
      <c r="J17" s="16" t="str">
        <f>IFERROR(VLOOKUP(B17, 'Data 1'!B:J, 6, FALSE),"Not Found")</f>
        <v>Completed</v>
      </c>
      <c r="K17" s="16" t="str">
        <f>IFERROR(TEXT(VLOOKUP(B17, 'Data 1'!B:J, 7, FALSE), "MM/DD/YYYY"), "Not Found")
</f>
        <v>03/02/2018</v>
      </c>
      <c r="L17" s="16" t="str">
        <f>IFERROR(VLOOKUP(B17, 'Data 1'!B:J,9, FALSE), "Not Found")
</f>
        <v>Completed</v>
      </c>
    </row>
    <row r="18">
      <c r="A18" s="6" t="s">
        <v>222</v>
      </c>
      <c r="B18" s="12" t="s">
        <v>99</v>
      </c>
      <c r="C18" s="6" t="s">
        <v>82</v>
      </c>
      <c r="D18" s="13">
        <v>43168.0</v>
      </c>
      <c r="E18" s="14" t="s">
        <v>25</v>
      </c>
      <c r="F18" s="15">
        <v>450.0</v>
      </c>
      <c r="G18" s="16" t="str">
        <f>IFERROR(VLOOKUP(B18, 'Data 1'!B:E, 3, FALSE), "Not Found")</f>
        <v>SH Kim</v>
      </c>
      <c r="H18" s="16" t="str">
        <f>IFERROR(VLOOKUP(B18, 'Data 1'!B:J, 4, FALSE),"Not Found")
</f>
        <v>South Korea</v>
      </c>
      <c r="I18" s="16" t="str">
        <f>IFERROR(VLOOKUP(B18, 'Data 1'!B:J, 5, FALSE),"Not Found")
</f>
        <v>Vascular (AV)</v>
      </c>
      <c r="J18" s="16" t="str">
        <f>IFERROR(VLOOKUP(B18, 'Data 1'!B:J, 6, FALSE),"Not Found")</f>
        <v>Completed</v>
      </c>
      <c r="K18" s="16" t="str">
        <f>IFERROR(TEXT(VLOOKUP(B18, 'Data 1'!B:J, 7, FALSE), "MM/DD/YYYY"), "Not Found")
</f>
        <v>03/06/2018</v>
      </c>
      <c r="L18" s="16" t="str">
        <f>IFERROR(VLOOKUP(B18, 'Data 1'!B:J,9, FALSE), "Not Found")
</f>
        <v>In Process</v>
      </c>
    </row>
    <row r="19">
      <c r="A19" s="6" t="s">
        <v>223</v>
      </c>
      <c r="B19" s="12" t="s">
        <v>103</v>
      </c>
      <c r="C19" s="6" t="s">
        <v>104</v>
      </c>
      <c r="D19" s="13">
        <v>43171.0</v>
      </c>
      <c r="E19" s="14" t="s">
        <v>25</v>
      </c>
      <c r="F19" s="15">
        <v>450.0</v>
      </c>
      <c r="G19" s="16" t="str">
        <f>IFERROR(VLOOKUP(B19, 'Data 1'!B:E, 3, FALSE), "Not Found")</f>
        <v>M Khan</v>
      </c>
      <c r="H19" s="16" t="str">
        <f>IFERROR(VLOOKUP(B19, 'Data 1'!B:J, 4, FALSE),"Not Found")
</f>
        <v>Saudi Arabia</v>
      </c>
      <c r="I19" s="16" t="str">
        <f>IFERROR(VLOOKUP(B19, 'Data 1'!B:J, 5, FALSE),"Not Found")
</f>
        <v>Vascular (AV)</v>
      </c>
      <c r="J19" s="16" t="str">
        <f>IFERROR(VLOOKUP(B19, 'Data 1'!B:J, 6, FALSE),"Not Found")</f>
        <v>Completed</v>
      </c>
      <c r="K19" s="16" t="str">
        <f>IFERROR(TEXT(VLOOKUP(B19, 'Data 1'!B:J, 7, FALSE), "MM/DD/YYYY"), "Not Found")
</f>
        <v>03/07/2018</v>
      </c>
      <c r="L19" s="16" t="str">
        <f>IFERROR(VLOOKUP(B19, 'Data 1'!B:J,9, FALSE), "Not Found")
</f>
        <v>Completed</v>
      </c>
    </row>
    <row r="20">
      <c r="A20" s="6" t="s">
        <v>224</v>
      </c>
      <c r="B20" s="12" t="s">
        <v>107</v>
      </c>
      <c r="C20" s="6" t="s">
        <v>108</v>
      </c>
      <c r="D20" s="13">
        <v>43172.0</v>
      </c>
      <c r="E20" s="14" t="s">
        <v>59</v>
      </c>
      <c r="F20" s="15">
        <v>450.0</v>
      </c>
      <c r="G20" s="16" t="str">
        <f>IFERROR(VLOOKUP(B20, 'Data 1'!B:E, 3, FALSE), "Not Found")</f>
        <v>Cesar P</v>
      </c>
      <c r="H20" s="16" t="str">
        <f>IFERROR(VLOOKUP(B20, 'Data 1'!B:J, 4, FALSE),"Not Found")
</f>
        <v>Panama</v>
      </c>
      <c r="I20" s="16" t="str">
        <f>IFERROR(VLOOKUP(B20, 'Data 1'!B:J, 5, FALSE),"Not Found")
</f>
        <v>Nutrition (AN, ANI)</v>
      </c>
      <c r="J20" s="16" t="str">
        <f>IFERROR(VLOOKUP(B20, 'Data 1'!B:J, 6, FALSE),"Not Found")</f>
        <v>Completed</v>
      </c>
      <c r="K20" s="16" t="str">
        <f>IFERROR(TEXT(VLOOKUP(B20, 'Data 1'!B:J, 7, FALSE), "MM/DD/YYYY"), "Not Found")
</f>
        <v>03/09/2018</v>
      </c>
      <c r="L20" s="16" t="str">
        <f>IFERROR(VLOOKUP(B20, 'Data 1'!B:J,9, FALSE), "Not Found")
</f>
        <v>Completed</v>
      </c>
    </row>
    <row r="21">
      <c r="A21" s="6" t="s">
        <v>225</v>
      </c>
      <c r="B21" s="12" t="s">
        <v>100</v>
      </c>
      <c r="C21" s="6" t="s">
        <v>101</v>
      </c>
      <c r="D21" s="13">
        <v>43178.0</v>
      </c>
      <c r="E21" s="14" t="s">
        <v>59</v>
      </c>
      <c r="F21" s="15">
        <v>1200.0</v>
      </c>
      <c r="G21" s="16" t="str">
        <f>IFERROR(VLOOKUP(B21, 'Data 1'!B:E, 3, FALSE), "Not Found")</f>
        <v>P Yang</v>
      </c>
      <c r="H21" s="16" t="str">
        <f>IFERROR(VLOOKUP(B21, 'Data 1'!B:J, 4, FALSE),"Not Found")
</f>
        <v>China</v>
      </c>
      <c r="I21" s="16" t="str">
        <f>IFERROR(VLOOKUP(B21, 'Data 1'!B:J, 5, FALSE),"Not Found")
</f>
        <v>Established Pharmaceuticals (EPD)</v>
      </c>
      <c r="J21" s="16" t="str">
        <f>IFERROR(VLOOKUP(B21, 'Data 1'!B:J, 6, FALSE),"Not Found")</f>
        <v>Completed</v>
      </c>
      <c r="K21" s="16" t="str">
        <f>IFERROR(TEXT(VLOOKUP(B21, 'Data 1'!B:J, 7, FALSE), "MM/DD/YYYY"), "Not Found")
</f>
        <v>03/07/2018</v>
      </c>
      <c r="L21" s="16" t="str">
        <f>IFERROR(VLOOKUP(B21, 'Data 1'!B:J,9, FALSE), "Not Found")
</f>
        <v>Completed</v>
      </c>
    </row>
    <row r="22">
      <c r="A22" s="6" t="s">
        <v>226</v>
      </c>
      <c r="B22" s="12" t="s">
        <v>110</v>
      </c>
      <c r="C22" s="6" t="s">
        <v>51</v>
      </c>
      <c r="D22" s="13">
        <v>43192.0</v>
      </c>
      <c r="E22" s="14" t="s">
        <v>25</v>
      </c>
      <c r="F22" s="15">
        <v>450.0</v>
      </c>
      <c r="G22" s="16" t="str">
        <f>IFERROR(VLOOKUP(B22, 'Data 1'!B:E, 3, FALSE), "Not Found")</f>
        <v>Priti D</v>
      </c>
      <c r="H22" s="16" t="str">
        <f>IFERROR(VLOOKUP(B22, 'Data 1'!B:J, 4, FALSE),"Not Found")
</f>
        <v>India</v>
      </c>
      <c r="I22" s="16" t="str">
        <f>IFERROR(VLOOKUP(B22, 'Data 1'!B:J, 5, FALSE),"Not Found")
</f>
        <v>Diabetes Care (ADC)</v>
      </c>
      <c r="J22" s="16" t="str">
        <f>IFERROR(VLOOKUP(B22, 'Data 1'!B:J, 6, FALSE),"Not Found")</f>
        <v>Completed</v>
      </c>
      <c r="K22" s="16" t="str">
        <f>IFERROR(TEXT(VLOOKUP(B22, 'Data 1'!B:J, 7, FALSE), "MM/DD/YYYY"), "Not Found")
</f>
        <v>03/30/2018</v>
      </c>
      <c r="L22" s="16" t="str">
        <f>IFERROR(VLOOKUP(B22, 'Data 1'!B:J,9, FALSE), "Not Found")
</f>
        <v>In Process</v>
      </c>
    </row>
    <row r="23">
      <c r="A23" s="6" t="s">
        <v>227</v>
      </c>
      <c r="B23" s="12" t="s">
        <v>111</v>
      </c>
      <c r="C23" s="6" t="s">
        <v>82</v>
      </c>
      <c r="D23" s="13">
        <v>43202.0</v>
      </c>
      <c r="E23" s="14" t="s">
        <v>25</v>
      </c>
      <c r="F23" s="15">
        <v>450.0</v>
      </c>
      <c r="G23" s="16" t="str">
        <f>IFERROR(VLOOKUP(B23, 'Data 1'!B:E, 3, FALSE), "Not Found")</f>
        <v>SH Kim</v>
      </c>
      <c r="H23" s="16" t="str">
        <f>IFERROR(VLOOKUP(B23, 'Data 1'!B:J, 4, FALSE),"Not Found")
</f>
        <v>South Korea</v>
      </c>
      <c r="I23" s="16" t="str">
        <f>IFERROR(VLOOKUP(B23, 'Data 1'!B:J, 5, FALSE),"Not Found")
</f>
        <v>Vascular (AV)</v>
      </c>
      <c r="J23" s="16" t="str">
        <f>IFERROR(VLOOKUP(B23, 'Data 1'!B:J, 6, FALSE),"Not Found")</f>
        <v>Completed</v>
      </c>
      <c r="K23" s="16" t="str">
        <f>IFERROR(TEXT(VLOOKUP(B23, 'Data 1'!B:J, 7, FALSE), "MM/DD/YYYY"), "Not Found")
</f>
        <v>04/07/2018</v>
      </c>
      <c r="L23" s="16" t="str">
        <f>IFERROR(VLOOKUP(B23, 'Data 1'!B:J,9, FALSE), "Not Found")
</f>
        <v>Completed</v>
      </c>
    </row>
    <row r="24">
      <c r="A24" s="6" t="s">
        <v>228</v>
      </c>
      <c r="B24" s="12" t="s">
        <v>115</v>
      </c>
      <c r="C24" s="6" t="s">
        <v>87</v>
      </c>
      <c r="D24" s="13">
        <v>43203.0</v>
      </c>
      <c r="E24" s="14" t="s">
        <v>59</v>
      </c>
      <c r="F24" s="15">
        <v>450.0</v>
      </c>
      <c r="G24" s="16" t="str">
        <f>IFERROR(VLOOKUP(B24, 'Data 1'!B:E, 3, FALSE), "Not Found")</f>
        <v>Ahmed O</v>
      </c>
      <c r="H24" s="16" t="str">
        <f>IFERROR(VLOOKUP(B24, 'Data 1'!B:J, 4, FALSE),"Not Found")
</f>
        <v>Iraq</v>
      </c>
      <c r="I24" s="16" t="str">
        <f>IFERROR(VLOOKUP(B24, 'Data 1'!B:J, 5, FALSE),"Not Found")
</f>
        <v>Established Pharmaceuticals (EPD)</v>
      </c>
      <c r="J24" s="16" t="str">
        <f>IFERROR(VLOOKUP(B24, 'Data 1'!B:J, 6, FALSE),"Not Found")</f>
        <v>Completed</v>
      </c>
      <c r="K24" s="16" t="str">
        <f>IFERROR(TEXT(VLOOKUP(B24, 'Data 1'!B:J, 7, FALSE), "MM/DD/YYYY"), "Not Found")
</f>
        <v>04/10/2018</v>
      </c>
      <c r="L24" s="16" t="str">
        <f>IFERROR(VLOOKUP(B24, 'Data 1'!B:J,9, FALSE), "Not Found")
</f>
        <v>In Process</v>
      </c>
    </row>
    <row r="25">
      <c r="A25" s="6" t="s">
        <v>229</v>
      </c>
      <c r="B25" s="12" t="s">
        <v>112</v>
      </c>
      <c r="C25" s="6" t="s">
        <v>113</v>
      </c>
      <c r="D25" s="13">
        <v>43204.0</v>
      </c>
      <c r="E25" s="14" t="s">
        <v>25</v>
      </c>
      <c r="F25" s="15">
        <v>450.0</v>
      </c>
      <c r="G25" s="16" t="str">
        <f>IFERROR(VLOOKUP(B25, 'Data 1'!B:E, 3, FALSE), "Not Found")</f>
        <v>A Fernandez</v>
      </c>
      <c r="H25" s="16" t="str">
        <f>IFERROR(VLOOKUP(B25, 'Data 1'!B:J, 4, FALSE),"Not Found")
</f>
        <v>Spain</v>
      </c>
      <c r="I25" s="16" t="str">
        <f>IFERROR(VLOOKUP(B25, 'Data 1'!B:J, 5, FALSE),"Not Found")
</f>
        <v>Vascular (AV)</v>
      </c>
      <c r="J25" s="16" t="str">
        <f>IFERROR(VLOOKUP(B25, 'Data 1'!B:J, 6, FALSE),"Not Found")</f>
        <v>Completed</v>
      </c>
      <c r="K25" s="16" t="str">
        <f>IFERROR(TEXT(VLOOKUP(B25, 'Data 1'!B:J, 7, FALSE), "MM/DD/YYYY"), "Not Found")
</f>
        <v>04/10/2018</v>
      </c>
      <c r="L25" s="16" t="str">
        <f>IFERROR(VLOOKUP(B25, 'Data 1'!B:J,9, FALSE), "Not Found")
</f>
        <v>Completed</v>
      </c>
    </row>
    <row r="26">
      <c r="A26" s="6" t="s">
        <v>230</v>
      </c>
      <c r="B26" s="12" t="s">
        <v>116</v>
      </c>
      <c r="C26" s="6" t="s">
        <v>70</v>
      </c>
      <c r="D26" s="13">
        <v>43204.0</v>
      </c>
      <c r="E26" s="14" t="s">
        <v>25</v>
      </c>
      <c r="F26" s="15">
        <v>450.0</v>
      </c>
      <c r="G26" s="16" t="str">
        <f>IFERROR(VLOOKUP(B26, 'Data 1'!B:E, 3, FALSE), "Not Found")</f>
        <v>Alexey Ch</v>
      </c>
      <c r="H26" s="16" t="str">
        <f>IFERROR(VLOOKUP(B26, 'Data 1'!B:J, 4, FALSE),"Not Found")
</f>
        <v>Russia</v>
      </c>
      <c r="I26" s="16" t="str">
        <f>IFERROR(VLOOKUP(B26, 'Data 1'!B:J, 5, FALSE),"Not Found")
</f>
        <v>Nutrition (AN, ANI)</v>
      </c>
      <c r="J26" s="16" t="str">
        <f>IFERROR(VLOOKUP(B26, 'Data 1'!B:J, 6, FALSE),"Not Found")</f>
        <v>Completed</v>
      </c>
      <c r="K26" s="16" t="str">
        <f>IFERROR(TEXT(VLOOKUP(B26, 'Data 1'!B:J, 7, FALSE), "MM/DD/YYYY"), "Not Found")
</f>
        <v>04/10/2018</v>
      </c>
      <c r="L26" s="16" t="str">
        <f>IFERROR(VLOOKUP(B26, 'Data 1'!B:J,9, FALSE), "Not Found")
</f>
        <v>Completed</v>
      </c>
    </row>
    <row r="27">
      <c r="A27" s="6" t="s">
        <v>231</v>
      </c>
      <c r="B27" s="12" t="s">
        <v>118</v>
      </c>
      <c r="C27" s="6" t="s">
        <v>75</v>
      </c>
      <c r="D27" s="13">
        <v>43215.0</v>
      </c>
      <c r="E27" s="14" t="s">
        <v>25</v>
      </c>
      <c r="F27" s="15">
        <v>450.0</v>
      </c>
      <c r="G27" s="16" t="str">
        <f>IFERROR(VLOOKUP(B27, 'Data 1'!B:E, 3, FALSE), "Not Found")</f>
        <v>P Lee</v>
      </c>
      <c r="H27" s="16" t="str">
        <f>IFERROR(VLOOKUP(B27, 'Data 1'!B:J, 4, FALSE),"Not Found")
</f>
        <v>Philippines</v>
      </c>
      <c r="I27" s="16" t="str">
        <f>IFERROR(VLOOKUP(B27, 'Data 1'!B:J, 5, FALSE),"Not Found")
</f>
        <v>Established Pharmaceuticals (EPD)</v>
      </c>
      <c r="J27" s="16" t="str">
        <f>IFERROR(VLOOKUP(B27, 'Data 1'!B:J, 6, FALSE),"Not Found")</f>
        <v>Completed</v>
      </c>
      <c r="K27" s="16" t="str">
        <f>IFERROR(TEXT(VLOOKUP(B27, 'Data 1'!B:J, 7, FALSE), "MM/DD/YYYY"), "Not Found")
</f>
        <v>04/22/2018</v>
      </c>
      <c r="L27" s="16" t="str">
        <f>IFERROR(VLOOKUP(B27, 'Data 1'!B:J,9, FALSE), "Not Found")
</f>
        <v>In Process</v>
      </c>
    </row>
    <row r="28">
      <c r="A28" s="6" t="s">
        <v>232</v>
      </c>
      <c r="B28" s="12" t="s">
        <v>117</v>
      </c>
      <c r="C28" s="6" t="s">
        <v>51</v>
      </c>
      <c r="D28" s="13">
        <v>43217.0</v>
      </c>
      <c r="E28" s="14" t="s">
        <v>59</v>
      </c>
      <c r="F28" s="15">
        <v>450.0</v>
      </c>
      <c r="G28" s="16" t="str">
        <f>IFERROR(VLOOKUP(B28, 'Data 1'!B:E, 3, FALSE), "Not Found")</f>
        <v>Priti D</v>
      </c>
      <c r="H28" s="16" t="str">
        <f>IFERROR(VLOOKUP(B28, 'Data 1'!B:J, 4, FALSE),"Not Found")
</f>
        <v>India</v>
      </c>
      <c r="I28" s="16" t="str">
        <f>IFERROR(VLOOKUP(B28, 'Data 1'!B:J, 5, FALSE),"Not Found")
</f>
        <v>Diabetes Care (ADC)</v>
      </c>
      <c r="J28" s="16" t="str">
        <f>IFERROR(VLOOKUP(B28, 'Data 1'!B:J, 6, FALSE),"Not Found")</f>
        <v>Completed</v>
      </c>
      <c r="K28" s="16" t="str">
        <f>IFERROR(TEXT(VLOOKUP(B28, 'Data 1'!B:J, 7, FALSE), "MM/DD/YYYY"), "Not Found")
</f>
        <v>04/22/2018</v>
      </c>
      <c r="L28" s="16" t="str">
        <f>IFERROR(VLOOKUP(B28, 'Data 1'!B:J,9, FALSE), "Not Found")
</f>
        <v>Completed</v>
      </c>
    </row>
    <row r="29">
      <c r="A29" s="6" t="s">
        <v>233</v>
      </c>
      <c r="B29" s="12" t="s">
        <v>119</v>
      </c>
      <c r="C29" s="6" t="s">
        <v>51</v>
      </c>
      <c r="D29" s="13">
        <v>43220.0</v>
      </c>
      <c r="E29" s="14" t="s">
        <v>71</v>
      </c>
      <c r="F29" s="15">
        <v>450.0</v>
      </c>
      <c r="G29" s="16" t="str">
        <f>IFERROR(VLOOKUP(B29, 'Data 1'!B:E, 3, FALSE), "Not Found")</f>
        <v>Priti D</v>
      </c>
      <c r="H29" s="16" t="str">
        <f>IFERROR(VLOOKUP(B29, 'Data 1'!B:J, 4, FALSE),"Not Found")
</f>
        <v>India</v>
      </c>
      <c r="I29" s="16" t="str">
        <f>IFERROR(VLOOKUP(B29, 'Data 1'!B:J, 5, FALSE),"Not Found")
</f>
        <v>Diabetes Care (ADC)</v>
      </c>
      <c r="J29" s="16" t="str">
        <f>IFERROR(VLOOKUP(B29, 'Data 1'!B:J, 6, FALSE),"Not Found")</f>
        <v>Completed</v>
      </c>
      <c r="K29" s="16" t="str">
        <f>IFERROR(TEXT(VLOOKUP(B29, 'Data 1'!B:J, 7, FALSE), "MM/DD/YYYY"), "Not Found")
</f>
        <v>04/26/2018</v>
      </c>
      <c r="L29" s="16" t="str">
        <f>IFERROR(VLOOKUP(B29, 'Data 1'!B:J,9, FALSE), "Not Found")
</f>
        <v>Completed</v>
      </c>
    </row>
    <row r="30">
      <c r="A30" s="6" t="s">
        <v>234</v>
      </c>
      <c r="B30" s="12" t="s">
        <v>120</v>
      </c>
      <c r="C30" s="6" t="s">
        <v>121</v>
      </c>
      <c r="D30" s="13">
        <v>43221.0</v>
      </c>
      <c r="E30" s="14" t="s">
        <v>25</v>
      </c>
      <c r="F30" s="15">
        <v>450.0</v>
      </c>
      <c r="G30" s="16" t="str">
        <f>IFERROR(VLOOKUP(B30, 'Data 1'!B:E, 3, FALSE), "Not Found")</f>
        <v>P Lee</v>
      </c>
      <c r="H30" s="16" t="str">
        <f>IFERROR(VLOOKUP(B30, 'Data 1'!B:J, 4, FALSE),"Not Found")
</f>
        <v>Philippines</v>
      </c>
      <c r="I30" s="16" t="str">
        <f>IFERROR(VLOOKUP(B30, 'Data 1'!B:J, 5, FALSE),"Not Found")
</f>
        <v>Established Pharmaceuticals (EPD)</v>
      </c>
      <c r="J30" s="16" t="str">
        <f>IFERROR(VLOOKUP(B30, 'Data 1'!B:J, 6, FALSE),"Not Found")</f>
        <v>Completed</v>
      </c>
      <c r="K30" s="16" t="str">
        <f>IFERROR(TEXT(VLOOKUP(B30, 'Data 1'!B:J, 7, FALSE), "MM/DD/YYYY"), "Not Found")
</f>
        <v>04/28/2018</v>
      </c>
      <c r="L30" s="16" t="str">
        <f>IFERROR(VLOOKUP(B30, 'Data 1'!B:J,9, FALSE), "Not Found")
</f>
        <v>In Process</v>
      </c>
    </row>
    <row r="31">
      <c r="A31" s="6" t="s">
        <v>235</v>
      </c>
      <c r="B31" s="12" t="s">
        <v>122</v>
      </c>
      <c r="C31" s="6" t="s">
        <v>104</v>
      </c>
      <c r="D31" s="13">
        <v>43223.0</v>
      </c>
      <c r="E31" s="14" t="s">
        <v>59</v>
      </c>
      <c r="F31" s="15">
        <v>450.0</v>
      </c>
      <c r="G31" s="16" t="str">
        <f>IFERROR(VLOOKUP(B31, 'Data 1'!B:E, 3, FALSE), "Not Found")</f>
        <v>M Khan</v>
      </c>
      <c r="H31" s="16" t="str">
        <f>IFERROR(VLOOKUP(B31, 'Data 1'!B:J, 4, FALSE),"Not Found")
</f>
        <v>Saudi Arabia</v>
      </c>
      <c r="I31" s="16" t="str">
        <f>IFERROR(VLOOKUP(B31, 'Data 1'!B:J, 5, FALSE),"Not Found")
</f>
        <v>Vascular (AV)</v>
      </c>
      <c r="J31" s="16" t="str">
        <f>IFERROR(VLOOKUP(B31, 'Data 1'!B:J, 6, FALSE),"Not Found")</f>
        <v>Completed</v>
      </c>
      <c r="K31" s="16" t="str">
        <f>IFERROR(TEXT(VLOOKUP(B31, 'Data 1'!B:J, 7, FALSE), "MM/DD/YYYY"), "Not Found")
</f>
        <v>04/29/2018</v>
      </c>
      <c r="L31" s="16" t="str">
        <f>IFERROR(VLOOKUP(B31, 'Data 1'!B:J,9, FALSE), "Not Found")
</f>
        <v>Completed</v>
      </c>
    </row>
    <row r="32">
      <c r="A32" s="6" t="s">
        <v>236</v>
      </c>
      <c r="B32" s="12" t="s">
        <v>123</v>
      </c>
      <c r="C32" s="6" t="s">
        <v>68</v>
      </c>
      <c r="D32" s="13">
        <v>43231.0</v>
      </c>
      <c r="E32" s="14" t="s">
        <v>25</v>
      </c>
      <c r="F32" s="15">
        <v>450.0</v>
      </c>
      <c r="G32" s="16" t="str">
        <f>IFERROR(VLOOKUP(B32, 'Data 1'!B:E, 3, FALSE), "Not Found")</f>
        <v>Alexey Ch</v>
      </c>
      <c r="H32" s="16" t="str">
        <f>IFERROR(VLOOKUP(B32, 'Data 1'!B:J, 4, FALSE),"Not Found")
</f>
        <v>Russia</v>
      </c>
      <c r="I32" s="16" t="str">
        <f>IFERROR(VLOOKUP(B32, 'Data 1'!B:J, 5, FALSE),"Not Found")
</f>
        <v>Nutrition (AN, ANI)</v>
      </c>
      <c r="J32" s="16" t="str">
        <f>IFERROR(VLOOKUP(B32, 'Data 1'!B:J, 6, FALSE),"Not Found")</f>
        <v>Completed</v>
      </c>
      <c r="K32" s="16" t="str">
        <f>IFERROR(TEXT(VLOOKUP(B32, 'Data 1'!B:J, 7, FALSE), "MM/DD/YYYY"), "Not Found")
</f>
        <v>05/07/2018</v>
      </c>
      <c r="L32" s="16" t="str">
        <f>IFERROR(VLOOKUP(B32, 'Data 1'!B:J,9, FALSE), "Not Found")
</f>
        <v>Completed</v>
      </c>
    </row>
    <row r="33">
      <c r="A33" s="6" t="s">
        <v>237</v>
      </c>
      <c r="B33" s="12" t="s">
        <v>124</v>
      </c>
      <c r="C33" s="6" t="s">
        <v>108</v>
      </c>
      <c r="D33" s="13">
        <v>43233.0</v>
      </c>
      <c r="E33" s="14" t="s">
        <v>59</v>
      </c>
      <c r="F33" s="15">
        <v>450.0</v>
      </c>
      <c r="G33" s="16" t="str">
        <f>IFERROR(VLOOKUP(B33, 'Data 1'!B:E, 3, FALSE), "Not Found")</f>
        <v>Cesar P</v>
      </c>
      <c r="H33" s="16" t="str">
        <f>IFERROR(VLOOKUP(B33, 'Data 1'!B:J, 4, FALSE),"Not Found")
</f>
        <v>Panama</v>
      </c>
      <c r="I33" s="16" t="str">
        <f>IFERROR(VLOOKUP(B33, 'Data 1'!B:J, 5, FALSE),"Not Found")
</f>
        <v>Nutrition (AN, ANI)</v>
      </c>
      <c r="J33" s="16" t="str">
        <f>IFERROR(VLOOKUP(B33, 'Data 1'!B:J, 6, FALSE),"Not Found")</f>
        <v>Completed</v>
      </c>
      <c r="K33" s="16" t="str">
        <f>IFERROR(TEXT(VLOOKUP(B33, 'Data 1'!B:J, 7, FALSE), "MM/DD/YYYY"), "Not Found")
</f>
        <v>05/08/2018</v>
      </c>
      <c r="L33" s="16" t="str">
        <f>IFERROR(VLOOKUP(B33, 'Data 1'!B:J,9, FALSE), "Not Found")
</f>
        <v>In Process</v>
      </c>
    </row>
    <row r="34">
      <c r="A34" s="6" t="s">
        <v>238</v>
      </c>
      <c r="B34" s="12" t="s">
        <v>125</v>
      </c>
      <c r="C34" s="6" t="s">
        <v>51</v>
      </c>
      <c r="D34" s="13">
        <v>43235.0</v>
      </c>
      <c r="E34" s="14" t="s">
        <v>25</v>
      </c>
      <c r="F34" s="15">
        <v>450.0</v>
      </c>
      <c r="G34" s="16" t="str">
        <f>IFERROR(VLOOKUP(B34, 'Data 1'!B:E, 3, FALSE), "Not Found")</f>
        <v>Ashwin N</v>
      </c>
      <c r="H34" s="16" t="str">
        <f>IFERROR(VLOOKUP(B34, 'Data 1'!B:J, 4, FALSE),"Not Found")
</f>
        <v>India</v>
      </c>
      <c r="I34" s="16" t="str">
        <f>IFERROR(VLOOKUP(B34, 'Data 1'!B:J, 5, FALSE),"Not Found")
</f>
        <v>Nutrition (AN, ANI)</v>
      </c>
      <c r="J34" s="16" t="str">
        <f>IFERROR(VLOOKUP(B34, 'Data 1'!B:J, 6, FALSE),"Not Found")</f>
        <v>Completed</v>
      </c>
      <c r="K34" s="16" t="str">
        <f>IFERROR(TEXT(VLOOKUP(B34, 'Data 1'!B:J, 7, FALSE), "MM/DD/YYYY"), "Not Found")
</f>
        <v>05/11/2018</v>
      </c>
      <c r="L34" s="16" t="str">
        <f>IFERROR(VLOOKUP(B34, 'Data 1'!B:J,9, FALSE), "Not Found")
</f>
        <v>Completed</v>
      </c>
    </row>
    <row r="35">
      <c r="A35" s="6" t="s">
        <v>239</v>
      </c>
      <c r="B35" s="12" t="s">
        <v>127</v>
      </c>
      <c r="C35" s="6" t="s">
        <v>70</v>
      </c>
      <c r="D35" s="13">
        <v>43237.0</v>
      </c>
      <c r="E35" s="14" t="s">
        <v>59</v>
      </c>
      <c r="F35" s="15">
        <v>450.0</v>
      </c>
      <c r="G35" s="16" t="str">
        <f>IFERROR(VLOOKUP(B35, 'Data 1'!B:E, 3, FALSE), "Not Found")</f>
        <v>Sergey B</v>
      </c>
      <c r="H35" s="16" t="str">
        <f>IFERROR(VLOOKUP(B35, 'Data 1'!B:J, 4, FALSE),"Not Found")
</f>
        <v>Russia</v>
      </c>
      <c r="I35" s="16" t="str">
        <f>IFERROR(VLOOKUP(B35, 'Data 1'!B:J, 5, FALSE),"Not Found")
</f>
        <v>Established Pharmaceuticals (EPD)</v>
      </c>
      <c r="J35" s="16" t="str">
        <f>IFERROR(VLOOKUP(B35, 'Data 1'!B:J, 6, FALSE),"Not Found")</f>
        <v>Completed</v>
      </c>
      <c r="K35" s="16" t="str">
        <f>IFERROR(TEXT(VLOOKUP(B35, 'Data 1'!B:J, 7, FALSE), "MM/DD/YYYY"), "Not Found")
</f>
        <v>05/12/2018</v>
      </c>
      <c r="L35" s="16" t="str">
        <f>IFERROR(VLOOKUP(B35, 'Data 1'!B:J,9, FALSE), "Not Found")
</f>
        <v>Completed</v>
      </c>
    </row>
    <row r="36">
      <c r="A36" s="6" t="s">
        <v>240</v>
      </c>
      <c r="B36" s="12" t="s">
        <v>128</v>
      </c>
      <c r="C36" s="6" t="s">
        <v>56</v>
      </c>
      <c r="D36" s="13">
        <v>43238.0</v>
      </c>
      <c r="E36" s="14" t="s">
        <v>59</v>
      </c>
      <c r="F36" s="15">
        <v>450.0</v>
      </c>
      <c r="G36" s="16" t="str">
        <f>IFERROR(VLOOKUP(B36, 'Data 1'!B:E, 3, FALSE), "Not Found")</f>
        <v>Viktoriya B</v>
      </c>
      <c r="H36" s="16" t="str">
        <f>IFERROR(VLOOKUP(B36, 'Data 1'!B:J, 4, FALSE),"Not Found")
</f>
        <v>France</v>
      </c>
      <c r="I36" s="16" t="str">
        <f>IFERROR(VLOOKUP(B36, 'Data 1'!B:J, 5, FALSE),"Not Found")
</f>
        <v>Established Pharmaceuticals (EPD)</v>
      </c>
      <c r="J36" s="16" t="str">
        <f>IFERROR(VLOOKUP(B36, 'Data 1'!B:J, 6, FALSE),"Not Found")</f>
        <v>Completed</v>
      </c>
      <c r="K36" s="16" t="str">
        <f>IFERROR(TEXT(VLOOKUP(B36, 'Data 1'!B:J, 7, FALSE), "MM/DD/YYYY"), "Not Found")
</f>
        <v>05/15/2018</v>
      </c>
      <c r="L36" s="16" t="str">
        <f>IFERROR(VLOOKUP(B36, 'Data 1'!B:J,9, FALSE), "Not Found")
</f>
        <v>Completed</v>
      </c>
    </row>
    <row r="37">
      <c r="A37" s="6" t="s">
        <v>241</v>
      </c>
      <c r="B37" s="12" t="s">
        <v>129</v>
      </c>
      <c r="C37" s="6" t="s">
        <v>130</v>
      </c>
      <c r="D37" s="13">
        <v>43243.0</v>
      </c>
      <c r="E37" s="14" t="s">
        <v>25</v>
      </c>
      <c r="F37" s="15">
        <v>450.0</v>
      </c>
      <c r="G37" s="16" t="str">
        <f>IFERROR(VLOOKUP(B37, 'Data 1'!B:E, 3, FALSE), "Not Found")</f>
        <v>A Fernandez</v>
      </c>
      <c r="H37" s="16" t="str">
        <f>IFERROR(VLOOKUP(B37, 'Data 1'!B:J, 4, FALSE),"Not Found")
</f>
        <v>Spain</v>
      </c>
      <c r="I37" s="16" t="str">
        <f>IFERROR(VLOOKUP(B37, 'Data 1'!B:J, 5, FALSE),"Not Found")
</f>
        <v>Vascular (AV)</v>
      </c>
      <c r="J37" s="16" t="str">
        <f>IFERROR(VLOOKUP(B37, 'Data 1'!B:J, 6, FALSE),"Not Found")</f>
        <v>Completed</v>
      </c>
      <c r="K37" s="16" t="str">
        <f>IFERROR(TEXT(VLOOKUP(B37, 'Data 1'!B:J, 7, FALSE), "MM/DD/YYYY"), "Not Found")
</f>
        <v>05/18/2018</v>
      </c>
      <c r="L37" s="16" t="str">
        <f>IFERROR(VLOOKUP(B37, 'Data 1'!B:J,9, FALSE), "Not Found")
</f>
        <v>Completed</v>
      </c>
    </row>
    <row r="38">
      <c r="A38" s="6" t="s">
        <v>242</v>
      </c>
      <c r="B38" s="12" t="s">
        <v>131</v>
      </c>
      <c r="C38" s="6" t="s">
        <v>106</v>
      </c>
      <c r="D38" s="13">
        <v>43245.0</v>
      </c>
      <c r="E38" s="14" t="s">
        <v>25</v>
      </c>
      <c r="F38" s="15">
        <v>450.0</v>
      </c>
      <c r="G38" s="16" t="str">
        <f>IFERROR(VLOOKUP(B38, 'Data 1'!B:E, 3, FALSE), "Not Found")</f>
        <v>M Khan</v>
      </c>
      <c r="H38" s="16" t="str">
        <f>IFERROR(VLOOKUP(B38, 'Data 1'!B:J, 4, FALSE),"Not Found")
</f>
        <v>Saudi Arabia</v>
      </c>
      <c r="I38" s="16" t="str">
        <f>IFERROR(VLOOKUP(B38, 'Data 1'!B:J, 5, FALSE),"Not Found")
</f>
        <v>Vascular (AV)</v>
      </c>
      <c r="J38" s="16" t="str">
        <f>IFERROR(VLOOKUP(B38, 'Data 1'!B:J, 6, FALSE),"Not Found")</f>
        <v>Completed</v>
      </c>
      <c r="K38" s="16" t="str">
        <f>IFERROR(TEXT(VLOOKUP(B38, 'Data 1'!B:J, 7, FALSE), "MM/DD/YYYY"), "Not Found")
</f>
        <v>05/21/2018</v>
      </c>
      <c r="L38" s="16" t="str">
        <f>IFERROR(VLOOKUP(B38, 'Data 1'!B:J,9, FALSE), "Not Found")
</f>
        <v>Completed</v>
      </c>
    </row>
    <row r="39">
      <c r="A39" s="6" t="s">
        <v>243</v>
      </c>
      <c r="B39" s="12" t="s">
        <v>133</v>
      </c>
      <c r="C39" s="6" t="s">
        <v>90</v>
      </c>
      <c r="D39" s="13">
        <v>43246.0</v>
      </c>
      <c r="E39" s="14" t="s">
        <v>25</v>
      </c>
      <c r="F39" s="15">
        <v>450.0</v>
      </c>
      <c r="G39" s="16" t="str">
        <f>IFERROR(VLOOKUP(B39, 'Data 1'!B:E, 3, FALSE), "Not Found")</f>
        <v>Ahmet B</v>
      </c>
      <c r="H39" s="16" t="str">
        <f>IFERROR(VLOOKUP(B39, 'Data 1'!B:J, 4, FALSE),"Not Found")
</f>
        <v>United Arab Emirates</v>
      </c>
      <c r="I39" s="16" t="str">
        <f>IFERROR(VLOOKUP(B39, 'Data 1'!B:J, 5, FALSE),"Not Found")
</f>
        <v>Established Pharmaceuticals (EPD)</v>
      </c>
      <c r="J39" s="16" t="str">
        <f>IFERROR(VLOOKUP(B39, 'Data 1'!B:J, 6, FALSE),"Not Found")</f>
        <v>Completed</v>
      </c>
      <c r="K39" s="16" t="str">
        <f>IFERROR(TEXT(VLOOKUP(B39, 'Data 1'!B:J, 7, FALSE), "MM/DD/YYYY"), "Not Found")
</f>
        <v>05/23/2018</v>
      </c>
      <c r="L39" s="16" t="str">
        <f>IFERROR(VLOOKUP(B39, 'Data 1'!B:J,9, FALSE), "Not Found")
</f>
        <v>Completed</v>
      </c>
    </row>
    <row r="40">
      <c r="A40" s="6" t="s">
        <v>244</v>
      </c>
      <c r="B40" s="12" t="s">
        <v>132</v>
      </c>
      <c r="C40" s="6" t="s">
        <v>121</v>
      </c>
      <c r="D40" s="13">
        <v>43246.0</v>
      </c>
      <c r="E40" s="14" t="s">
        <v>25</v>
      </c>
      <c r="F40" s="15">
        <v>450.0</v>
      </c>
      <c r="G40" s="16" t="str">
        <f>IFERROR(VLOOKUP(B40, 'Data 1'!B:E, 3, FALSE), "Not Found")</f>
        <v>P Lee</v>
      </c>
      <c r="H40" s="16" t="str">
        <f>IFERROR(VLOOKUP(B40, 'Data 1'!B:J, 4, FALSE),"Not Found")
</f>
        <v>Philippines</v>
      </c>
      <c r="I40" s="16" t="str">
        <f>IFERROR(VLOOKUP(B40, 'Data 1'!B:J, 5, FALSE),"Not Found")
</f>
        <v>Established Pharmaceuticals (EPD)</v>
      </c>
      <c r="J40" s="16" t="str">
        <f>IFERROR(VLOOKUP(B40, 'Data 1'!B:J, 6, FALSE),"Not Found")</f>
        <v>Completed</v>
      </c>
      <c r="K40" s="16" t="str">
        <f>IFERROR(TEXT(VLOOKUP(B40, 'Data 1'!B:J, 7, FALSE), "MM/DD/YYYY"), "Not Found")
</f>
        <v>05/21/2018</v>
      </c>
      <c r="L40" s="16" t="str">
        <f>IFERROR(VLOOKUP(B40, 'Data 1'!B:J,9, FALSE), "Not Found")
</f>
        <v>Completed</v>
      </c>
    </row>
    <row r="41">
      <c r="A41" s="6" t="s">
        <v>245</v>
      </c>
      <c r="B41" s="12" t="s">
        <v>134</v>
      </c>
      <c r="C41" s="6" t="s">
        <v>51</v>
      </c>
      <c r="D41" s="13">
        <v>43247.0</v>
      </c>
      <c r="E41" s="14" t="s">
        <v>25</v>
      </c>
      <c r="F41" s="15">
        <v>450.0</v>
      </c>
      <c r="G41" s="16" t="str">
        <f>IFERROR(VLOOKUP(B41, 'Data 1'!B:E, 3, FALSE), "Not Found")</f>
        <v>Ashwin N</v>
      </c>
      <c r="H41" s="16" t="str">
        <f>IFERROR(VLOOKUP(B41, 'Data 1'!B:J, 4, FALSE),"Not Found")
</f>
        <v>India</v>
      </c>
      <c r="I41" s="16" t="str">
        <f>IFERROR(VLOOKUP(B41, 'Data 1'!B:J, 5, FALSE),"Not Found")
</f>
        <v>Nutrition (AN, ANI)</v>
      </c>
      <c r="J41" s="16" t="str">
        <f>IFERROR(VLOOKUP(B41, 'Data 1'!B:J, 6, FALSE),"Not Found")</f>
        <v>Completed</v>
      </c>
      <c r="K41" s="16" t="str">
        <f>IFERROR(TEXT(VLOOKUP(B41, 'Data 1'!B:J, 7, FALSE), "MM/DD/YYYY"), "Not Found")
</f>
        <v>05/24/2018</v>
      </c>
      <c r="L41" s="16" t="str">
        <f>IFERROR(VLOOKUP(B41, 'Data 1'!B:J,9, FALSE), "Not Found")
</f>
        <v>Completed</v>
      </c>
    </row>
    <row r="42">
      <c r="A42" s="6" t="s">
        <v>246</v>
      </c>
      <c r="B42" s="12" t="s">
        <v>135</v>
      </c>
      <c r="C42" s="6" t="s">
        <v>136</v>
      </c>
      <c r="D42" s="13">
        <v>43258.0</v>
      </c>
      <c r="E42" s="14" t="s">
        <v>25</v>
      </c>
      <c r="F42" s="15">
        <v>450.0</v>
      </c>
      <c r="G42" s="16" t="str">
        <f>IFERROR(VLOOKUP(B42, 'Data 1'!B:E, 3, FALSE), "Not Found")</f>
        <v>S Ahmad</v>
      </c>
      <c r="H42" s="16" t="str">
        <f>IFERROR(VLOOKUP(B42, 'Data 1'!B:J, 4, FALSE),"Not Found")
</f>
        <v>Pakistan</v>
      </c>
      <c r="I42" s="16" t="str">
        <f>IFERROR(VLOOKUP(B42, 'Data 1'!B:J, 5, FALSE),"Not Found")
</f>
        <v>Established Pharmaceuticals (EPD)</v>
      </c>
      <c r="J42" s="16" t="str">
        <f>IFERROR(VLOOKUP(B42, 'Data 1'!B:J, 6, FALSE),"Not Found")</f>
        <v>Completed</v>
      </c>
      <c r="K42" s="16" t="str">
        <f>IFERROR(TEXT(VLOOKUP(B42, 'Data 1'!B:J, 7, FALSE), "MM/DD/YYYY"), "Not Found")
</f>
        <v>06/03/2018</v>
      </c>
      <c r="L42" s="16" t="str">
        <f>IFERROR(VLOOKUP(B42, 'Data 1'!B:J,9, FALSE), "Not Found")
</f>
        <v>Completed</v>
      </c>
    </row>
    <row r="43">
      <c r="A43" s="6" t="s">
        <v>247</v>
      </c>
      <c r="B43" s="12" t="s">
        <v>138</v>
      </c>
      <c r="C43" s="6" t="s">
        <v>51</v>
      </c>
      <c r="D43" s="13">
        <v>43258.0</v>
      </c>
      <c r="E43" s="14" t="s">
        <v>25</v>
      </c>
      <c r="F43" s="15">
        <v>450.0</v>
      </c>
      <c r="G43" s="16" t="str">
        <f>IFERROR(VLOOKUP(B43, 'Data 1'!B:E, 3, FALSE), "Not Found")</f>
        <v>Priti D</v>
      </c>
      <c r="H43" s="16" t="str">
        <f>IFERROR(VLOOKUP(B43, 'Data 1'!B:J, 4, FALSE),"Not Found")
</f>
        <v>India</v>
      </c>
      <c r="I43" s="16" t="str">
        <f>IFERROR(VLOOKUP(B43, 'Data 1'!B:J, 5, FALSE),"Not Found")
</f>
        <v>Corporate</v>
      </c>
      <c r="J43" s="16" t="str">
        <f>IFERROR(VLOOKUP(B43, 'Data 1'!B:J, 6, FALSE),"Not Found")</f>
        <v>Completed</v>
      </c>
      <c r="K43" s="16" t="str">
        <f>IFERROR(TEXT(VLOOKUP(B43, 'Data 1'!B:J, 7, FALSE), "MM/DD/YYYY"), "Not Found")
</f>
        <v>06/03/2018</v>
      </c>
      <c r="L43" s="16" t="str">
        <f>IFERROR(VLOOKUP(B43, 'Data 1'!B:J,9, FALSE), "Not Found")
</f>
        <v>Completed</v>
      </c>
    </row>
    <row r="44">
      <c r="A44" s="6" t="s">
        <v>248</v>
      </c>
      <c r="B44" s="12" t="s">
        <v>139</v>
      </c>
      <c r="C44" s="6" t="s">
        <v>136</v>
      </c>
      <c r="D44" s="13">
        <v>43264.0</v>
      </c>
      <c r="E44" s="14" t="s">
        <v>25</v>
      </c>
      <c r="F44" s="15">
        <v>450.0</v>
      </c>
      <c r="G44" s="16" t="str">
        <f>IFERROR(VLOOKUP(B44, 'Data 1'!B:E, 3, FALSE), "Not Found")</f>
        <v>S Ahmad</v>
      </c>
      <c r="H44" s="16" t="str">
        <f>IFERROR(VLOOKUP(B44, 'Data 1'!B:J, 4, FALSE),"Not Found")
</f>
        <v>Pakistan</v>
      </c>
      <c r="I44" s="16" t="str">
        <f>IFERROR(VLOOKUP(B44, 'Data 1'!B:J, 5, FALSE),"Not Found")
</f>
        <v>Established Pharmaceuticals (EPD)</v>
      </c>
      <c r="J44" s="16" t="str">
        <f>IFERROR(VLOOKUP(B44, 'Data 1'!B:J, 6, FALSE),"Not Found")</f>
        <v>Completed</v>
      </c>
      <c r="K44" s="16" t="str">
        <f>IFERROR(TEXT(VLOOKUP(B44, 'Data 1'!B:J, 7, FALSE), "MM/DD/YYYY"), "Not Found")
</f>
        <v>06/08/2018</v>
      </c>
      <c r="L44" s="16" t="str">
        <f>IFERROR(VLOOKUP(B44, 'Data 1'!B:J,9, FALSE), "Not Found")
</f>
        <v>Completed</v>
      </c>
    </row>
    <row r="45">
      <c r="A45" s="6" t="s">
        <v>249</v>
      </c>
      <c r="B45" s="12" t="s">
        <v>140</v>
      </c>
      <c r="C45" s="6" t="s">
        <v>51</v>
      </c>
      <c r="D45" s="13">
        <v>43267.0</v>
      </c>
      <c r="E45" s="14" t="s">
        <v>25</v>
      </c>
      <c r="F45" s="15">
        <v>450.0</v>
      </c>
      <c r="G45" s="16" t="str">
        <f>IFERROR(VLOOKUP(B45, 'Data 1'!B:E, 3, FALSE), "Not Found")</f>
        <v>Priti D</v>
      </c>
      <c r="H45" s="16" t="str">
        <f>IFERROR(VLOOKUP(B45, 'Data 1'!B:J, 4, FALSE),"Not Found")
</f>
        <v>India</v>
      </c>
      <c r="I45" s="16" t="str">
        <f>IFERROR(VLOOKUP(B45, 'Data 1'!B:J, 5, FALSE),"Not Found")
</f>
        <v>Diabetes Care (ADC)</v>
      </c>
      <c r="J45" s="16" t="str">
        <f>IFERROR(VLOOKUP(B45, 'Data 1'!B:J, 6, FALSE),"Not Found")</f>
        <v>Completed</v>
      </c>
      <c r="K45" s="16" t="str">
        <f>IFERROR(TEXT(VLOOKUP(B45, 'Data 1'!B:J, 7, FALSE), "MM/DD/YYYY"), "Not Found")
</f>
        <v>06/13/2018</v>
      </c>
      <c r="L45" s="16" t="str">
        <f>IFERROR(VLOOKUP(B45, 'Data 1'!B:J,9, FALSE), "Not Found")
</f>
        <v>Completed</v>
      </c>
    </row>
    <row r="46">
      <c r="A46" s="6" t="s">
        <v>250</v>
      </c>
      <c r="B46" s="12" t="s">
        <v>141</v>
      </c>
      <c r="C46" s="6" t="s">
        <v>142</v>
      </c>
      <c r="D46" s="13">
        <v>43268.0</v>
      </c>
      <c r="E46" s="14" t="s">
        <v>59</v>
      </c>
      <c r="F46" s="15">
        <v>450.0</v>
      </c>
      <c r="G46" s="16" t="str">
        <f>IFERROR(VLOOKUP(B46, 'Data 1'!B:E, 3, FALSE), "Not Found")</f>
        <v>Watchara P</v>
      </c>
      <c r="H46" s="16" t="str">
        <f>IFERROR(VLOOKUP(B46, 'Data 1'!B:J, 4, FALSE),"Not Found")
</f>
        <v>Thailand</v>
      </c>
      <c r="I46" s="16" t="str">
        <f>IFERROR(VLOOKUP(B46, 'Data 1'!B:J, 5, FALSE),"Not Found")
</f>
        <v>Nutrition (AN, ANI)</v>
      </c>
      <c r="J46" s="16" t="str">
        <f>IFERROR(VLOOKUP(B46, 'Data 1'!B:J, 6, FALSE),"Not Found")</f>
        <v>Completed</v>
      </c>
      <c r="K46" s="16" t="str">
        <f>IFERROR(TEXT(VLOOKUP(B46, 'Data 1'!B:J, 7, FALSE), "MM/DD/YYYY"), "Not Found")
</f>
        <v>06/14/2018</v>
      </c>
      <c r="L46" s="16" t="str">
        <f>IFERROR(VLOOKUP(B46, 'Data 1'!B:J,9, FALSE), "Not Found")
</f>
        <v>Completed</v>
      </c>
    </row>
    <row r="47">
      <c r="A47" s="6" t="s">
        <v>251</v>
      </c>
      <c r="B47" s="12" t="s">
        <v>144</v>
      </c>
      <c r="C47" s="6" t="s">
        <v>70</v>
      </c>
      <c r="D47" s="13">
        <v>43273.0</v>
      </c>
      <c r="E47" s="14" t="s">
        <v>71</v>
      </c>
      <c r="F47" s="15">
        <v>450.0</v>
      </c>
      <c r="G47" s="16" t="str">
        <f>IFERROR(VLOOKUP(B47, 'Data 1'!B:E, 3, FALSE), "Not Found")</f>
        <v>Sergey B</v>
      </c>
      <c r="H47" s="16" t="str">
        <f>IFERROR(VLOOKUP(B47, 'Data 1'!B:J, 4, FALSE),"Not Found")
</f>
        <v>Russia</v>
      </c>
      <c r="I47" s="16" t="str">
        <f>IFERROR(VLOOKUP(B47, 'Data 1'!B:J, 5, FALSE),"Not Found")
</f>
        <v>Established Pharmaceuticals (EPD)</v>
      </c>
      <c r="J47" s="16" t="str">
        <f>IFERROR(VLOOKUP(B47, 'Data 1'!B:J, 6, FALSE),"Not Found")</f>
        <v>Completed</v>
      </c>
      <c r="K47" s="16" t="str">
        <f>IFERROR(TEXT(VLOOKUP(B47, 'Data 1'!B:J, 7, FALSE), "MM/DD/YYYY"), "Not Found")
</f>
        <v>06/19/2018</v>
      </c>
      <c r="L47" s="16" t="str">
        <f>IFERROR(VLOOKUP(B47, 'Data 1'!B:J,9, FALSE), "Not Found")
</f>
        <v>Completed</v>
      </c>
    </row>
    <row r="48">
      <c r="A48" s="6" t="s">
        <v>22</v>
      </c>
      <c r="B48" s="12" t="s">
        <v>23</v>
      </c>
      <c r="C48" s="6" t="s">
        <v>24</v>
      </c>
      <c r="D48" s="13">
        <v>43281.0</v>
      </c>
      <c r="E48" s="14" t="s">
        <v>25</v>
      </c>
      <c r="F48" s="15">
        <v>1200.0</v>
      </c>
      <c r="G48" s="16" t="str">
        <f>IFERROR(VLOOKUP(B48, 'Data 1'!B:E, 3, FALSE), "Not Found")</f>
        <v>Not Found</v>
      </c>
      <c r="H48" s="16" t="str">
        <f>IFERROR(VLOOKUP(B48, 'Data 1'!B:J, 4, FALSE),"Not Found")
</f>
        <v>Not Found</v>
      </c>
      <c r="I48" s="16" t="str">
        <f>IFERROR(VLOOKUP(B48, 'Data 1'!B:J, 5, FALSE),"Not Found")
</f>
        <v>Not Found</v>
      </c>
      <c r="J48" s="16" t="str">
        <f>IFERROR(VLOOKUP(B48, 'Data 1'!B:J, 6, FALSE),"Not Found")</f>
        <v>Not Found</v>
      </c>
      <c r="K48" s="16" t="str">
        <f>IFERROR(TEXT(VLOOKUP(B48, 'Data 1'!B:J, 7, FALSE), "MM/DD/YYYY"), "Not Found")
</f>
        <v>Not Found</v>
      </c>
      <c r="L48" s="16" t="str">
        <f>IFERROR(VLOOKUP(B48, 'Data 1'!B:J,9, FALSE), "Not Found")
</f>
        <v>Not Found</v>
      </c>
    </row>
    <row r="49">
      <c r="A49" s="6" t="s">
        <v>26</v>
      </c>
      <c r="B49" s="12" t="s">
        <v>27</v>
      </c>
      <c r="C49" s="6" t="s">
        <v>24</v>
      </c>
      <c r="D49" s="13">
        <v>43281.0</v>
      </c>
      <c r="E49" s="14" t="s">
        <v>25</v>
      </c>
      <c r="F49" s="15">
        <v>1200.0</v>
      </c>
      <c r="G49" s="16" t="str">
        <f>IFERROR(VLOOKUP(B49, 'Data 1'!B:E, 3, FALSE), "Not Found")</f>
        <v>Not Found</v>
      </c>
      <c r="H49" s="16" t="str">
        <f>IFERROR(VLOOKUP(B49, 'Data 1'!B:J, 4, FALSE),"Not Found")
</f>
        <v>Not Found</v>
      </c>
      <c r="I49" s="16" t="str">
        <f>IFERROR(VLOOKUP(B49, 'Data 1'!B:J, 5, FALSE),"Not Found")
</f>
        <v>Not Found</v>
      </c>
      <c r="J49" s="16" t="str">
        <f>IFERROR(VLOOKUP(B49, 'Data 1'!B:J, 6, FALSE),"Not Found")</f>
        <v>Not Found</v>
      </c>
      <c r="K49" s="16" t="str">
        <f>IFERROR(TEXT(VLOOKUP(B49, 'Data 1'!B:J, 7, FALSE), "MM/DD/YYYY"), "Not Found")
</f>
        <v>Not Found</v>
      </c>
      <c r="L49" s="16" t="str">
        <f>IFERROR(VLOOKUP(B49, 'Data 1'!B:J,9, FALSE), "Not Found")
</f>
        <v>Not Found</v>
      </c>
    </row>
    <row r="50">
      <c r="A50" s="6" t="s">
        <v>252</v>
      </c>
      <c r="B50" s="12" t="s">
        <v>145</v>
      </c>
      <c r="C50" s="6" t="s">
        <v>51</v>
      </c>
      <c r="D50" s="13">
        <v>43284.0</v>
      </c>
      <c r="E50" s="14" t="s">
        <v>59</v>
      </c>
      <c r="F50" s="15">
        <v>450.0</v>
      </c>
      <c r="G50" s="16" t="str">
        <f>IFERROR(VLOOKUP(B50, 'Data 1'!B:E, 3, FALSE), "Not Found")</f>
        <v>M Ajith</v>
      </c>
      <c r="H50" s="16" t="str">
        <f>IFERROR(VLOOKUP(B50, 'Data 1'!B:J, 4, FALSE),"Not Found")
</f>
        <v>India</v>
      </c>
      <c r="I50" s="16" t="str">
        <f>IFERROR(VLOOKUP(B50, 'Data 1'!B:J, 5, FALSE),"Not Found")
</f>
        <v>Nutrition (AN, ANI)</v>
      </c>
      <c r="J50" s="16" t="str">
        <f>IFERROR(VLOOKUP(B50, 'Data 1'!B:J, 6, FALSE),"Not Found")</f>
        <v>Completed</v>
      </c>
      <c r="K50" s="16" t="str">
        <f>IFERROR(TEXT(VLOOKUP(B50, 'Data 1'!B:J, 7, FALSE), "MM/DD/YYYY"), "Not Found")
</f>
        <v>06/29/2018</v>
      </c>
      <c r="L50" s="16" t="str">
        <f>IFERROR(VLOOKUP(B50, 'Data 1'!B:J,9, FALSE), "Not Found")
</f>
        <v>Completed</v>
      </c>
    </row>
    <row r="51">
      <c r="A51" s="6" t="s">
        <v>253</v>
      </c>
      <c r="B51" s="12" t="s">
        <v>147</v>
      </c>
      <c r="C51" s="6" t="s">
        <v>96</v>
      </c>
      <c r="D51" s="13">
        <v>43286.0</v>
      </c>
      <c r="E51" s="14" t="s">
        <v>25</v>
      </c>
      <c r="F51" s="15">
        <v>450.0</v>
      </c>
      <c r="G51" s="16" t="str">
        <f>IFERROR(VLOOKUP(B51, 'Data 1'!B:E, 3, FALSE), "Not Found")</f>
        <v>Anibal P</v>
      </c>
      <c r="H51" s="16" t="str">
        <f>IFERROR(VLOOKUP(B51, 'Data 1'!B:J, 4, FALSE),"Not Found")
</f>
        <v>Argentina</v>
      </c>
      <c r="I51" s="16" t="str">
        <f>IFERROR(VLOOKUP(B51, 'Data 1'!B:J, 5, FALSE),"Not Found")
</f>
        <v>Diagnostics (ADD)</v>
      </c>
      <c r="J51" s="16" t="str">
        <f>IFERROR(VLOOKUP(B51, 'Data 1'!B:J, 6, FALSE),"Not Found")</f>
        <v>Completed</v>
      </c>
      <c r="K51" s="16" t="str">
        <f>IFERROR(TEXT(VLOOKUP(B51, 'Data 1'!B:J, 7, FALSE), "MM/DD/YYYY"), "Not Found")
</f>
        <v>07/02/2018</v>
      </c>
      <c r="L51" s="16" t="str">
        <f>IFERROR(VLOOKUP(B51, 'Data 1'!B:J,9, FALSE), "Not Found")
</f>
        <v>In Process</v>
      </c>
    </row>
    <row r="52">
      <c r="A52" s="6" t="s">
        <v>254</v>
      </c>
      <c r="B52" s="12" t="s">
        <v>148</v>
      </c>
      <c r="C52" s="6" t="s">
        <v>51</v>
      </c>
      <c r="D52" s="13">
        <v>43290.0</v>
      </c>
      <c r="E52" s="14" t="s">
        <v>25</v>
      </c>
      <c r="F52" s="15">
        <v>450.0</v>
      </c>
      <c r="G52" s="16" t="str">
        <f>IFERROR(VLOOKUP(B52, 'Data 1'!B:E, 3, FALSE), "Not Found")</f>
        <v>Priti D</v>
      </c>
      <c r="H52" s="16" t="str">
        <f>IFERROR(VLOOKUP(B52, 'Data 1'!B:J, 4, FALSE),"Not Found")
</f>
        <v>India</v>
      </c>
      <c r="I52" s="16" t="str">
        <f>IFERROR(VLOOKUP(B52, 'Data 1'!B:J, 5, FALSE),"Not Found")
</f>
        <v>Corporate</v>
      </c>
      <c r="J52" s="16" t="str">
        <f>IFERROR(VLOOKUP(B52, 'Data 1'!B:J, 6, FALSE),"Not Found")</f>
        <v>Completed</v>
      </c>
      <c r="K52" s="16" t="str">
        <f>IFERROR(TEXT(VLOOKUP(B52, 'Data 1'!B:J, 7, FALSE), "MM/DD/YYYY"), "Not Found")
</f>
        <v>07/06/2018</v>
      </c>
      <c r="L52" s="16" t="str">
        <f>IFERROR(VLOOKUP(B52, 'Data 1'!B:J,9, FALSE), "Not Found")
</f>
        <v>Completed</v>
      </c>
    </row>
    <row r="53">
      <c r="A53" s="6" t="s">
        <v>255</v>
      </c>
      <c r="B53" s="12" t="s">
        <v>149</v>
      </c>
      <c r="C53" s="6" t="s">
        <v>101</v>
      </c>
      <c r="D53" s="13">
        <v>43294.0</v>
      </c>
      <c r="E53" s="14" t="s">
        <v>59</v>
      </c>
      <c r="F53" s="15">
        <v>450.0</v>
      </c>
      <c r="G53" s="16" t="str">
        <f>IFERROR(VLOOKUP(B53, 'Data 1'!B:E, 3, FALSE), "Not Found")</f>
        <v>P Yang</v>
      </c>
      <c r="H53" s="16" t="str">
        <f>IFERROR(VLOOKUP(B53, 'Data 1'!B:J, 4, FALSE),"Not Found")
</f>
        <v>China</v>
      </c>
      <c r="I53" s="16" t="str">
        <f>IFERROR(VLOOKUP(B53, 'Data 1'!B:J, 5, FALSE),"Not Found")
</f>
        <v>Established Pharmaceuticals (EPD)</v>
      </c>
      <c r="J53" s="16" t="str">
        <f>IFERROR(VLOOKUP(B53, 'Data 1'!B:J, 6, FALSE),"Not Found")</f>
        <v>Completed</v>
      </c>
      <c r="K53" s="16" t="str">
        <f>IFERROR(TEXT(VLOOKUP(B53, 'Data 1'!B:J, 7, FALSE), "MM/DD/YYYY"), "Not Found")
</f>
        <v>07/08/2018</v>
      </c>
      <c r="L53" s="16" t="str">
        <f>IFERROR(VLOOKUP(B53, 'Data 1'!B:J,9, FALSE), "Not Found")
</f>
        <v>In Process</v>
      </c>
    </row>
    <row r="54">
      <c r="A54" s="6" t="s">
        <v>256</v>
      </c>
      <c r="B54" s="12" t="s">
        <v>150</v>
      </c>
      <c r="C54" s="6" t="s">
        <v>151</v>
      </c>
      <c r="D54" s="13">
        <v>43296.0</v>
      </c>
      <c r="E54" s="14" t="s">
        <v>59</v>
      </c>
      <c r="F54" s="15">
        <v>450.0</v>
      </c>
      <c r="G54" s="16" t="str">
        <f>IFERROR(VLOOKUP(B54, 'Data 1'!B:E, 3, FALSE), "Not Found")</f>
        <v>John Smith</v>
      </c>
      <c r="H54" s="16" t="str">
        <f>IFERROR(VLOOKUP(B54, 'Data 1'!B:J, 4, FALSE),"Not Found")
</f>
        <v>Botswana</v>
      </c>
      <c r="I54" s="16" t="str">
        <f>IFERROR(VLOOKUP(B54, 'Data 1'!B:J, 5, FALSE),"Not Found")
</f>
        <v>Diagnostics (ADD)</v>
      </c>
      <c r="J54" s="16" t="str">
        <f>IFERROR(VLOOKUP(B54, 'Data 1'!B:J, 6, FALSE),"Not Found")</f>
        <v>Completed</v>
      </c>
      <c r="K54" s="16" t="str">
        <f>IFERROR(TEXT(VLOOKUP(B54, 'Data 1'!B:J, 7, FALSE), "MM/DD/YYYY"), "Not Found")
</f>
        <v>07/12/2018</v>
      </c>
      <c r="L54" s="16" t="str">
        <f>IFERROR(VLOOKUP(B54, 'Data 1'!B:J,9, FALSE), "Not Found")
</f>
        <v>Completed</v>
      </c>
    </row>
    <row r="55">
      <c r="A55" s="6" t="s">
        <v>257</v>
      </c>
      <c r="B55" s="12" t="s">
        <v>153</v>
      </c>
      <c r="C55" s="6" t="s">
        <v>151</v>
      </c>
      <c r="D55" s="13">
        <v>43304.0</v>
      </c>
      <c r="E55" s="14" t="s">
        <v>59</v>
      </c>
      <c r="F55" s="15">
        <v>450.0</v>
      </c>
      <c r="G55" s="16" t="str">
        <f>IFERROR(VLOOKUP(B55, 'Data 1'!B:E, 3, FALSE), "Not Found")</f>
        <v>John Smith</v>
      </c>
      <c r="H55" s="16" t="str">
        <f>IFERROR(VLOOKUP(B55, 'Data 1'!B:J, 4, FALSE),"Not Found")
</f>
        <v>Botswana</v>
      </c>
      <c r="I55" s="16" t="str">
        <f>IFERROR(VLOOKUP(B55, 'Data 1'!B:J, 5, FALSE),"Not Found")
</f>
        <v>Diagnostics (ADD)</v>
      </c>
      <c r="J55" s="16" t="str">
        <f>IFERROR(VLOOKUP(B55, 'Data 1'!B:J, 6, FALSE),"Not Found")</f>
        <v>Completed</v>
      </c>
      <c r="K55" s="16" t="str">
        <f>IFERROR(TEXT(VLOOKUP(B55, 'Data 1'!B:J, 7, FALSE), "MM/DD/YYYY"), "Not Found")
</f>
        <v>07/19/2018</v>
      </c>
      <c r="L55" s="16" t="str">
        <f>IFERROR(VLOOKUP(B55, 'Data 1'!B:J,9, FALSE), "Not Found")
</f>
        <v>In Process</v>
      </c>
    </row>
    <row r="56">
      <c r="A56" s="6" t="s">
        <v>258</v>
      </c>
      <c r="B56" s="12" t="s">
        <v>154</v>
      </c>
      <c r="C56" s="6" t="s">
        <v>155</v>
      </c>
      <c r="D56" s="13">
        <v>43304.0</v>
      </c>
      <c r="E56" s="14" t="s">
        <v>25</v>
      </c>
      <c r="F56" s="15">
        <v>450.0</v>
      </c>
      <c r="G56" s="16" t="str">
        <f>IFERROR(VLOOKUP(B56, 'Data 1'!B:E, 3, FALSE), "Not Found")</f>
        <v>Urska J</v>
      </c>
      <c r="H56" s="16" t="str">
        <f>IFERROR(VLOOKUP(B56, 'Data 1'!B:J, 4, FALSE),"Not Found")
</f>
        <v>Slovenia</v>
      </c>
      <c r="I56" s="16" t="str">
        <f>IFERROR(VLOOKUP(B56, 'Data 1'!B:J, 5, FALSE),"Not Found")
</f>
        <v>Nutrition (AN, ANI)</v>
      </c>
      <c r="J56" s="16" t="str">
        <f>IFERROR(VLOOKUP(B56, 'Data 1'!B:J, 6, FALSE),"Not Found")</f>
        <v>Completed</v>
      </c>
      <c r="K56" s="16" t="str">
        <f>IFERROR(TEXT(VLOOKUP(B56, 'Data 1'!B:J, 7, FALSE), "MM/DD/YYYY"), "Not Found")
</f>
        <v>07/20/2018</v>
      </c>
      <c r="L56" s="16" t="str">
        <f>IFERROR(VLOOKUP(B56, 'Data 1'!B:J,9, FALSE), "Not Found")
</f>
        <v>Completed</v>
      </c>
    </row>
    <row r="57">
      <c r="A57" s="6" t="s">
        <v>259</v>
      </c>
      <c r="B57" s="12" t="s">
        <v>157</v>
      </c>
      <c r="C57" s="6" t="s">
        <v>158</v>
      </c>
      <c r="D57" s="13">
        <v>43305.0</v>
      </c>
      <c r="E57" s="14" t="s">
        <v>25</v>
      </c>
      <c r="F57" s="15">
        <v>450.0</v>
      </c>
      <c r="G57" s="16" t="str">
        <f>IFERROR(VLOOKUP(B57, 'Data 1'!B:E, 3, FALSE), "Not Found")</f>
        <v>J Hsu</v>
      </c>
      <c r="H57" s="16" t="str">
        <f>IFERROR(VLOOKUP(B57, 'Data 1'!B:J, 4, FALSE),"Not Found")
</f>
        <v>Singapore</v>
      </c>
      <c r="I57" s="16" t="str">
        <f>IFERROR(VLOOKUP(B57, 'Data 1'!B:J, 5, FALSE),"Not Found")
</f>
        <v>Diagnostics (ADD)</v>
      </c>
      <c r="J57" s="16" t="str">
        <f>IFERROR(VLOOKUP(B57, 'Data 1'!B:J, 6, FALSE),"Not Found")</f>
        <v>Completed</v>
      </c>
      <c r="K57" s="16" t="str">
        <f>IFERROR(TEXT(VLOOKUP(B57, 'Data 1'!B:J, 7, FALSE), "MM/DD/YYYY"), "Not Found")
</f>
        <v>07/21/2018</v>
      </c>
      <c r="L57" s="16" t="str">
        <f>IFERROR(VLOOKUP(B57, 'Data 1'!B:J,9, FALSE), "Not Found")
</f>
        <v>Completed</v>
      </c>
    </row>
    <row r="58">
      <c r="A58" s="6" t="s">
        <v>260</v>
      </c>
      <c r="B58" s="12" t="s">
        <v>160</v>
      </c>
      <c r="C58" s="6" t="s">
        <v>108</v>
      </c>
      <c r="D58" s="13">
        <v>43308.0</v>
      </c>
      <c r="E58" s="14" t="s">
        <v>59</v>
      </c>
      <c r="F58" s="15">
        <v>450.0</v>
      </c>
      <c r="G58" s="16" t="str">
        <f>IFERROR(VLOOKUP(B58, 'Data 1'!B:E, 3, FALSE), "Not Found")</f>
        <v>Cesar P</v>
      </c>
      <c r="H58" s="16" t="str">
        <f>IFERROR(VLOOKUP(B58, 'Data 1'!B:J, 4, FALSE),"Not Found")
</f>
        <v>Panama</v>
      </c>
      <c r="I58" s="16" t="str">
        <f>IFERROR(VLOOKUP(B58, 'Data 1'!B:J, 5, FALSE),"Not Found")
</f>
        <v>Nutrition (AN, ANI)</v>
      </c>
      <c r="J58" s="16" t="str">
        <f>IFERROR(VLOOKUP(B58, 'Data 1'!B:J, 6, FALSE),"Not Found")</f>
        <v>Completed</v>
      </c>
      <c r="K58" s="16" t="str">
        <f>IFERROR(TEXT(VLOOKUP(B58, 'Data 1'!B:J, 7, FALSE), "MM/DD/YYYY"), "Not Found")
</f>
        <v>07/24/2018</v>
      </c>
      <c r="L58" s="16" t="str">
        <f>IFERROR(VLOOKUP(B58, 'Data 1'!B:J,9, FALSE), "Not Found")
</f>
        <v>In Process</v>
      </c>
    </row>
    <row r="59">
      <c r="A59" s="6" t="s">
        <v>261</v>
      </c>
      <c r="B59" s="12" t="s">
        <v>161</v>
      </c>
      <c r="C59" s="6" t="s">
        <v>51</v>
      </c>
      <c r="D59" s="13">
        <v>43311.0</v>
      </c>
      <c r="E59" s="14" t="s">
        <v>25</v>
      </c>
      <c r="F59" s="15">
        <v>450.0</v>
      </c>
      <c r="G59" s="16" t="str">
        <f>IFERROR(VLOOKUP(B59, 'Data 1'!B:E, 3, FALSE), "Not Found")</f>
        <v>Priti D</v>
      </c>
      <c r="H59" s="16" t="str">
        <f>IFERROR(VLOOKUP(B59, 'Data 1'!B:J, 4, FALSE),"Not Found")
</f>
        <v>India</v>
      </c>
      <c r="I59" s="16" t="str">
        <f>IFERROR(VLOOKUP(B59, 'Data 1'!B:J, 5, FALSE),"Not Found")
</f>
        <v>Corporate</v>
      </c>
      <c r="J59" s="16" t="str">
        <f>IFERROR(VLOOKUP(B59, 'Data 1'!B:J, 6, FALSE),"Not Found")</f>
        <v>Completed</v>
      </c>
      <c r="K59" s="16" t="str">
        <f>IFERROR(TEXT(VLOOKUP(B59, 'Data 1'!B:J, 7, FALSE), "MM/DD/YYYY"), "Not Found")
</f>
        <v>07/25/2018</v>
      </c>
      <c r="L59" s="16" t="str">
        <f>IFERROR(VLOOKUP(B59, 'Data 1'!B:J,9, FALSE), "Not Found")
</f>
        <v>Completed</v>
      </c>
    </row>
    <row r="60">
      <c r="A60" s="6" t="s">
        <v>262</v>
      </c>
      <c r="B60" s="12" t="s">
        <v>162</v>
      </c>
      <c r="C60" s="6" t="s">
        <v>158</v>
      </c>
      <c r="D60" s="13">
        <v>43323.0</v>
      </c>
      <c r="E60" s="14" t="s">
        <v>25</v>
      </c>
      <c r="F60" s="15">
        <v>450.0</v>
      </c>
      <c r="G60" s="16" t="str">
        <f>IFERROR(VLOOKUP(B60, 'Data 1'!B:E, 3, FALSE), "Not Found")</f>
        <v>J Hsu</v>
      </c>
      <c r="H60" s="16" t="str">
        <f>IFERROR(VLOOKUP(B60, 'Data 1'!B:J, 4, FALSE),"Not Found")
</f>
        <v>Singapore</v>
      </c>
      <c r="I60" s="16" t="str">
        <f>IFERROR(VLOOKUP(B60, 'Data 1'!B:J, 5, FALSE),"Not Found")
</f>
        <v>Diagnostics (ADD)</v>
      </c>
      <c r="J60" s="16" t="str">
        <f>IFERROR(VLOOKUP(B60, 'Data 1'!B:J, 6, FALSE),"Not Found")</f>
        <v>Completed</v>
      </c>
      <c r="K60" s="16" t="str">
        <f>IFERROR(TEXT(VLOOKUP(B60, 'Data 1'!B:J, 7, FALSE), "MM/DD/YYYY"), "Not Found")
</f>
        <v>08/06/2018</v>
      </c>
      <c r="L60" s="16" t="str">
        <f>IFERROR(VLOOKUP(B60, 'Data 1'!B:J,9, FALSE), "Not Found")
</f>
        <v>Completed</v>
      </c>
    </row>
    <row r="61">
      <c r="A61" s="6" t="s">
        <v>263</v>
      </c>
      <c r="B61" s="12" t="s">
        <v>163</v>
      </c>
      <c r="C61" s="6" t="s">
        <v>70</v>
      </c>
      <c r="D61" s="13">
        <v>43326.0</v>
      </c>
      <c r="E61" s="14" t="s">
        <v>25</v>
      </c>
      <c r="F61" s="15">
        <v>450.0</v>
      </c>
      <c r="G61" s="16" t="str">
        <f>IFERROR(VLOOKUP(B61, 'Data 1'!B:E, 3, FALSE), "Not Found")</f>
        <v>Alexandr L</v>
      </c>
      <c r="H61" s="16" t="str">
        <f>IFERROR(VLOOKUP(B61, 'Data 1'!B:J, 4, FALSE),"Not Found")
</f>
        <v>Russia</v>
      </c>
      <c r="I61" s="16" t="str">
        <f>IFERROR(VLOOKUP(B61, 'Data 1'!B:J, 5, FALSE),"Not Found")
</f>
        <v>Nutrition (AN, ANI)</v>
      </c>
      <c r="J61" s="16" t="str">
        <f>IFERROR(VLOOKUP(B61, 'Data 1'!B:J, 6, FALSE),"Not Found")</f>
        <v>Completed</v>
      </c>
      <c r="K61" s="16" t="str">
        <f>IFERROR(TEXT(VLOOKUP(B61, 'Data 1'!B:J, 7, FALSE), "MM/DD/YYYY"), "Not Found")
</f>
        <v>08/11/2018</v>
      </c>
      <c r="L61" s="16" t="str">
        <f>IFERROR(VLOOKUP(B61, 'Data 1'!B:J,9, FALSE), "Not Found")
</f>
        <v>Completed</v>
      </c>
    </row>
    <row r="62">
      <c r="A62" s="6" t="s">
        <v>264</v>
      </c>
      <c r="B62" s="12" t="s">
        <v>164</v>
      </c>
      <c r="C62" s="6" t="s">
        <v>51</v>
      </c>
      <c r="D62" s="13">
        <v>43327.0</v>
      </c>
      <c r="E62" s="14" t="s">
        <v>59</v>
      </c>
      <c r="F62" s="15">
        <v>450.0</v>
      </c>
      <c r="G62" s="16" t="str">
        <f>IFERROR(VLOOKUP(B62, 'Data 1'!B:E, 3, FALSE), "Not Found")</f>
        <v>M Ajith</v>
      </c>
      <c r="H62" s="16" t="str">
        <f>IFERROR(VLOOKUP(B62, 'Data 1'!B:J, 4, FALSE),"Not Found")
</f>
        <v>India</v>
      </c>
      <c r="I62" s="16" t="str">
        <f>IFERROR(VLOOKUP(B62, 'Data 1'!B:J, 5, FALSE),"Not Found")
</f>
        <v>Nutrition (AN, ANI)</v>
      </c>
      <c r="J62" s="16" t="str">
        <f>IFERROR(VLOOKUP(B62, 'Data 1'!B:J, 6, FALSE),"Not Found")</f>
        <v>Completed</v>
      </c>
      <c r="K62" s="16" t="str">
        <f>IFERROR(TEXT(VLOOKUP(B62, 'Data 1'!B:J, 7, FALSE), "MM/DD/YYYY"), "Not Found")
</f>
        <v>08/12/2018</v>
      </c>
      <c r="L62" s="16" t="str">
        <f>IFERROR(VLOOKUP(B62, 'Data 1'!B:J,9, FALSE), "Not Found")
</f>
        <v>In Process</v>
      </c>
    </row>
    <row r="63">
      <c r="A63" s="6" t="s">
        <v>265</v>
      </c>
      <c r="B63" s="12" t="s">
        <v>165</v>
      </c>
      <c r="C63" s="6" t="s">
        <v>142</v>
      </c>
      <c r="D63" s="13">
        <v>43333.0</v>
      </c>
      <c r="E63" s="14" t="s">
        <v>59</v>
      </c>
      <c r="F63" s="15">
        <v>450.0</v>
      </c>
      <c r="G63" s="16" t="str">
        <f>IFERROR(VLOOKUP(B63, 'Data 1'!B:E, 3, FALSE), "Not Found")</f>
        <v>Watchara P</v>
      </c>
      <c r="H63" s="16" t="str">
        <f>IFERROR(VLOOKUP(B63, 'Data 1'!B:J, 4, FALSE),"Not Found")
</f>
        <v>Thailand</v>
      </c>
      <c r="I63" s="16" t="str">
        <f>IFERROR(VLOOKUP(B63, 'Data 1'!B:J, 5, FALSE),"Not Found")
</f>
        <v>Nutrition (AN, ANI)</v>
      </c>
      <c r="J63" s="16" t="str">
        <f>IFERROR(VLOOKUP(B63, 'Data 1'!B:J, 6, FALSE),"Not Found")</f>
        <v>Completed</v>
      </c>
      <c r="K63" s="16" t="str">
        <f>IFERROR(TEXT(VLOOKUP(B63, 'Data 1'!B:J, 7, FALSE), "MM/DD/YYYY"), "Not Found")
</f>
        <v>08/18/2018</v>
      </c>
      <c r="L63" s="16" t="str">
        <f>IFERROR(VLOOKUP(B63, 'Data 1'!B:J,9, FALSE), "Not Found")
</f>
        <v>Completed</v>
      </c>
    </row>
    <row r="64">
      <c r="A64" s="6" t="s">
        <v>266</v>
      </c>
      <c r="B64" s="12" t="s">
        <v>166</v>
      </c>
      <c r="C64" s="6" t="s">
        <v>104</v>
      </c>
      <c r="D64" s="13">
        <v>43336.0</v>
      </c>
      <c r="E64" s="14" t="s">
        <v>25</v>
      </c>
      <c r="F64" s="15">
        <v>450.0</v>
      </c>
      <c r="G64" s="16" t="str">
        <f>IFERROR(VLOOKUP(B64, 'Data 1'!B:E, 3, FALSE), "Not Found")</f>
        <v>M Khan</v>
      </c>
      <c r="H64" s="16" t="str">
        <f>IFERROR(VLOOKUP(B64, 'Data 1'!B:J, 4, FALSE),"Not Found")
</f>
        <v>Saudi Arabia</v>
      </c>
      <c r="I64" s="16" t="str">
        <f>IFERROR(VLOOKUP(B64, 'Data 1'!B:J, 5, FALSE),"Not Found")
</f>
        <v>Vascular (AV)</v>
      </c>
      <c r="J64" s="16" t="str">
        <f>IFERROR(VLOOKUP(B64, 'Data 1'!B:J, 6, FALSE),"Not Found")</f>
        <v>Completed</v>
      </c>
      <c r="K64" s="16" t="str">
        <f>IFERROR(TEXT(VLOOKUP(B64, 'Data 1'!B:J, 7, FALSE), "MM/DD/YYYY"), "Not Found")
</f>
        <v>08/19/2018</v>
      </c>
      <c r="L64" s="16" t="str">
        <f>IFERROR(VLOOKUP(B64, 'Data 1'!B:J,9, FALSE), "Not Found")
</f>
        <v>Completed</v>
      </c>
    </row>
    <row r="65">
      <c r="A65" s="6" t="s">
        <v>267</v>
      </c>
      <c r="B65" s="12" t="s">
        <v>167</v>
      </c>
      <c r="C65" s="6" t="s">
        <v>158</v>
      </c>
      <c r="D65" s="13">
        <v>43341.0</v>
      </c>
      <c r="E65" s="14" t="s">
        <v>25</v>
      </c>
      <c r="F65" s="15">
        <v>450.0</v>
      </c>
      <c r="G65" s="16" t="str">
        <f>IFERROR(VLOOKUP(B65, 'Data 1'!B:E, 3, FALSE), "Not Found")</f>
        <v>J Hsu</v>
      </c>
      <c r="H65" s="16" t="str">
        <f>IFERROR(VLOOKUP(B65, 'Data 1'!B:J, 4, FALSE),"Not Found")
</f>
        <v>Singapore</v>
      </c>
      <c r="I65" s="16" t="str">
        <f>IFERROR(VLOOKUP(B65, 'Data 1'!B:J, 5, FALSE),"Not Found")
</f>
        <v>Diagnostics (ADD)</v>
      </c>
      <c r="J65" s="16" t="str">
        <f>IFERROR(VLOOKUP(B65, 'Data 1'!B:J, 6, FALSE),"Not Found")</f>
        <v>Completed</v>
      </c>
      <c r="K65" s="16" t="str">
        <f>IFERROR(TEXT(VLOOKUP(B65, 'Data 1'!B:J, 7, FALSE), "MM/DD/YYYY"), "Not Found")
</f>
        <v>08/26/2018</v>
      </c>
      <c r="L65" s="16" t="str">
        <f>IFERROR(VLOOKUP(B65, 'Data 1'!B:J,9, FALSE), "Not Found")
</f>
        <v>Completed</v>
      </c>
    </row>
    <row r="66">
      <c r="A66" s="6" t="s">
        <v>268</v>
      </c>
      <c r="B66" s="12" t="s">
        <v>168</v>
      </c>
      <c r="C66" s="6" t="s">
        <v>68</v>
      </c>
      <c r="D66" s="13">
        <v>43341.0</v>
      </c>
      <c r="E66" s="14" t="s">
        <v>59</v>
      </c>
      <c r="F66" s="15">
        <v>450.0</v>
      </c>
      <c r="G66" s="16" t="str">
        <f>IFERROR(VLOOKUP(B66, 'Data 1'!B:E, 3, FALSE), "Not Found")</f>
        <v>Sergey B</v>
      </c>
      <c r="H66" s="16" t="str">
        <f>IFERROR(VLOOKUP(B66, 'Data 1'!B:J, 4, FALSE),"Not Found")
</f>
        <v>Russia</v>
      </c>
      <c r="I66" s="16" t="str">
        <f>IFERROR(VLOOKUP(B66, 'Data 1'!B:J, 5, FALSE),"Not Found")
</f>
        <v>Established Pharmaceuticals (EPD)</v>
      </c>
      <c r="J66" s="16" t="str">
        <f>IFERROR(VLOOKUP(B66, 'Data 1'!B:J, 6, FALSE),"Not Found")</f>
        <v>Completed</v>
      </c>
      <c r="K66" s="16" t="str">
        <f>IFERROR(TEXT(VLOOKUP(B66, 'Data 1'!B:J, 7, FALSE), "MM/DD/YYYY"), "Not Found")
</f>
        <v>08/26/2018</v>
      </c>
      <c r="L66" s="16" t="str">
        <f>IFERROR(VLOOKUP(B66, 'Data 1'!B:J,9, FALSE), "Not Found")
</f>
        <v>Completed</v>
      </c>
    </row>
    <row r="67">
      <c r="A67" s="6" t="s">
        <v>269</v>
      </c>
      <c r="B67" s="12" t="s">
        <v>169</v>
      </c>
      <c r="C67" s="6" t="s">
        <v>90</v>
      </c>
      <c r="D67" s="13">
        <v>43342.0</v>
      </c>
      <c r="E67" s="14" t="s">
        <v>25</v>
      </c>
      <c r="F67" s="15">
        <v>450.0</v>
      </c>
      <c r="G67" s="16" t="str">
        <f>IFERROR(VLOOKUP(B67, 'Data 1'!B:E, 3, FALSE), "Not Found")</f>
        <v>Ahmet B</v>
      </c>
      <c r="H67" s="16" t="str">
        <f>IFERROR(VLOOKUP(B67, 'Data 1'!B:J, 4, FALSE),"Not Found")
</f>
        <v>United Arab Emirates</v>
      </c>
      <c r="I67" s="16" t="str">
        <f>IFERROR(VLOOKUP(B67, 'Data 1'!B:J, 5, FALSE),"Not Found")
</f>
        <v>Established Pharmaceuticals (EPD)</v>
      </c>
      <c r="J67" s="16" t="str">
        <f>IFERROR(VLOOKUP(B67, 'Data 1'!B:J, 6, FALSE),"Not Found")</f>
        <v>Completed</v>
      </c>
      <c r="K67" s="16" t="str">
        <f>IFERROR(TEXT(VLOOKUP(B67, 'Data 1'!B:J, 7, FALSE), "MM/DD/YYYY"), "Not Found")
</f>
        <v>08/27/2018</v>
      </c>
      <c r="L67" s="16" t="str">
        <f>IFERROR(VLOOKUP(B67, 'Data 1'!B:J,9, FALSE), "Not Found")
</f>
        <v>Completed</v>
      </c>
    </row>
    <row r="68">
      <c r="A68" s="6" t="s">
        <v>270</v>
      </c>
      <c r="B68" s="12" t="s">
        <v>171</v>
      </c>
      <c r="C68" s="6" t="s">
        <v>130</v>
      </c>
      <c r="D68" s="13">
        <v>43346.0</v>
      </c>
      <c r="E68" s="14" t="s">
        <v>59</v>
      </c>
      <c r="F68" s="15">
        <v>450.0</v>
      </c>
      <c r="G68" s="16" t="str">
        <f>IFERROR(VLOOKUP(B68, 'Data 1'!B:E, 3, FALSE), "Not Found")</f>
        <v>A Fernandez</v>
      </c>
      <c r="H68" s="16" t="str">
        <f>IFERROR(VLOOKUP(B68, 'Data 1'!B:J, 4, FALSE),"Not Found")
</f>
        <v>Spain</v>
      </c>
      <c r="I68" s="16" t="str">
        <f>IFERROR(VLOOKUP(B68, 'Data 1'!B:J, 5, FALSE),"Not Found")
</f>
        <v>Vascular (AV)</v>
      </c>
      <c r="J68" s="16" t="str">
        <f>IFERROR(VLOOKUP(B68, 'Data 1'!B:J, 6, FALSE),"Not Found")</f>
        <v>Completed</v>
      </c>
      <c r="K68" s="16" t="str">
        <f>IFERROR(TEXT(VLOOKUP(B68, 'Data 1'!B:J, 7, FALSE), "MM/DD/YYYY"), "Not Found")
</f>
        <v>08/30/2018</v>
      </c>
      <c r="L68" s="16" t="str">
        <f>IFERROR(VLOOKUP(B68, 'Data 1'!B:J,9, FALSE), "Not Found")
</f>
        <v>Completed</v>
      </c>
    </row>
    <row r="69">
      <c r="A69" s="6" t="s">
        <v>271</v>
      </c>
      <c r="B69" s="12" t="s">
        <v>170</v>
      </c>
      <c r="C69" s="6" t="s">
        <v>87</v>
      </c>
      <c r="D69" s="13">
        <v>43346.0</v>
      </c>
      <c r="E69" s="14" t="s">
        <v>59</v>
      </c>
      <c r="F69" s="15">
        <v>450.0</v>
      </c>
      <c r="G69" s="16" t="str">
        <f>IFERROR(VLOOKUP(B69, 'Data 1'!B:E, 3, FALSE), "Not Found")</f>
        <v>Ahmed O</v>
      </c>
      <c r="H69" s="16" t="str">
        <f>IFERROR(VLOOKUP(B69, 'Data 1'!B:J, 4, FALSE),"Not Found")
</f>
        <v>Iraq</v>
      </c>
      <c r="I69" s="16" t="str">
        <f>IFERROR(VLOOKUP(B69, 'Data 1'!B:J, 5, FALSE),"Not Found")
</f>
        <v>Established Pharmaceuticals (EPD)</v>
      </c>
      <c r="J69" s="16" t="str">
        <f>IFERROR(VLOOKUP(B69, 'Data 1'!B:J, 6, FALSE),"Not Found")</f>
        <v>Completed</v>
      </c>
      <c r="K69" s="16" t="str">
        <f>IFERROR(TEXT(VLOOKUP(B69, 'Data 1'!B:J, 7, FALSE), "MM/DD/YYYY"), "Not Found")
</f>
        <v>08/29/2018</v>
      </c>
      <c r="L69" s="16" t="str">
        <f>IFERROR(VLOOKUP(B69, 'Data 1'!B:J,9, FALSE), "Not Found")
</f>
        <v>In Process</v>
      </c>
    </row>
    <row r="70">
      <c r="A70" s="6" t="s">
        <v>272</v>
      </c>
      <c r="B70" s="12" t="s">
        <v>173</v>
      </c>
      <c r="C70" s="6" t="s">
        <v>70</v>
      </c>
      <c r="D70" s="13">
        <v>43352.0</v>
      </c>
      <c r="E70" s="14" t="s">
        <v>25</v>
      </c>
      <c r="F70" s="15">
        <v>450.0</v>
      </c>
      <c r="G70" s="16" t="str">
        <f>IFERROR(VLOOKUP(B70, 'Data 1'!B:E, 3, FALSE), "Not Found")</f>
        <v>Konstantin S</v>
      </c>
      <c r="H70" s="16" t="str">
        <f>IFERROR(VLOOKUP(B70, 'Data 1'!B:J, 4, FALSE),"Not Found")
</f>
        <v>Russia</v>
      </c>
      <c r="I70" s="16" t="str">
        <f>IFERROR(VLOOKUP(B70, 'Data 1'!B:J, 5, FALSE),"Not Found")
</f>
        <v>Established Pharmaceuticals (EPD)</v>
      </c>
      <c r="J70" s="16" t="str">
        <f>IFERROR(VLOOKUP(B70, 'Data 1'!B:J, 6, FALSE),"Not Found")</f>
        <v>Completed</v>
      </c>
      <c r="K70" s="16" t="str">
        <f>IFERROR(TEXT(VLOOKUP(B70, 'Data 1'!B:J, 7, FALSE), "MM/DD/YYYY"), "Not Found")
</f>
        <v>09/06/2018</v>
      </c>
      <c r="L70" s="16" t="str">
        <f>IFERROR(VLOOKUP(B70, 'Data 1'!B:J,9, FALSE), "Not Found")
</f>
        <v>Completed</v>
      </c>
    </row>
    <row r="71">
      <c r="A71" s="6" t="s">
        <v>273</v>
      </c>
      <c r="B71" s="12" t="s">
        <v>172</v>
      </c>
      <c r="C71" s="6" t="s">
        <v>51</v>
      </c>
      <c r="D71" s="13">
        <v>43353.0</v>
      </c>
      <c r="E71" s="14" t="s">
        <v>59</v>
      </c>
      <c r="F71" s="15">
        <v>450.0</v>
      </c>
      <c r="G71" s="16" t="str">
        <f>IFERROR(VLOOKUP(B71, 'Data 1'!B:E, 3, FALSE), "Not Found")</f>
        <v>Priti D</v>
      </c>
      <c r="H71" s="16" t="str">
        <f>IFERROR(VLOOKUP(B71, 'Data 1'!B:J, 4, FALSE),"Not Found")
</f>
        <v>India</v>
      </c>
      <c r="I71" s="16" t="str">
        <f>IFERROR(VLOOKUP(B71, 'Data 1'!B:J, 5, FALSE),"Not Found")
</f>
        <v>Diabetes Care (ADC)</v>
      </c>
      <c r="J71" s="16" t="str">
        <f>IFERROR(VLOOKUP(B71, 'Data 1'!B:J, 6, FALSE),"Not Found")</f>
        <v>Completed</v>
      </c>
      <c r="K71" s="16" t="str">
        <f>IFERROR(TEXT(VLOOKUP(B71, 'Data 1'!B:J, 7, FALSE), "MM/DD/YYYY"), "Not Found")
</f>
        <v>09/05/2018</v>
      </c>
      <c r="L71" s="16" t="str">
        <f>IFERROR(VLOOKUP(B71, 'Data 1'!B:J,9, FALSE), "Not Found")
</f>
        <v>Completed</v>
      </c>
    </row>
    <row r="72">
      <c r="A72" s="6" t="s">
        <v>274</v>
      </c>
      <c r="B72" s="12" t="s">
        <v>176</v>
      </c>
      <c r="C72" s="6" t="s">
        <v>56</v>
      </c>
      <c r="D72" s="13">
        <v>43354.0</v>
      </c>
      <c r="E72" s="14" t="s">
        <v>71</v>
      </c>
      <c r="F72" s="15">
        <v>450.0</v>
      </c>
      <c r="G72" s="16" t="str">
        <f>IFERROR(VLOOKUP(B72, 'Data 1'!B:E, 3, FALSE), "Not Found")</f>
        <v>Viktoriya B</v>
      </c>
      <c r="H72" s="16" t="str">
        <f>IFERROR(VLOOKUP(B72, 'Data 1'!B:J, 4, FALSE),"Not Found")
</f>
        <v>France</v>
      </c>
      <c r="I72" s="16" t="str">
        <f>IFERROR(VLOOKUP(B72, 'Data 1'!B:J, 5, FALSE),"Not Found")
</f>
        <v>Established Pharmaceuticals (EPD)</v>
      </c>
      <c r="J72" s="16" t="str">
        <f>IFERROR(VLOOKUP(B72, 'Data 1'!B:J, 6, FALSE),"Not Found")</f>
        <v>Completed</v>
      </c>
      <c r="K72" s="16" t="str">
        <f>IFERROR(TEXT(VLOOKUP(B72, 'Data 1'!B:J, 7, FALSE), "MM/DD/YYYY"), "Not Found")
</f>
        <v>09/08/2018</v>
      </c>
      <c r="L72" s="16" t="str">
        <f>IFERROR(VLOOKUP(B72, 'Data 1'!B:J,9, FALSE), "Not Found")
</f>
        <v>Completed</v>
      </c>
    </row>
    <row r="73">
      <c r="A73" s="6" t="s">
        <v>275</v>
      </c>
      <c r="B73" s="12" t="s">
        <v>175</v>
      </c>
      <c r="C73" s="6" t="s">
        <v>96</v>
      </c>
      <c r="D73" s="13">
        <v>43355.0</v>
      </c>
      <c r="E73" s="14" t="s">
        <v>25</v>
      </c>
      <c r="F73" s="15">
        <v>450.0</v>
      </c>
      <c r="G73" s="16" t="str">
        <f>IFERROR(VLOOKUP(B73, 'Data 1'!B:E, 3, FALSE), "Not Found")</f>
        <v>Anibal P</v>
      </c>
      <c r="H73" s="16" t="str">
        <f>IFERROR(VLOOKUP(B73, 'Data 1'!B:J, 4, FALSE),"Not Found")
</f>
        <v>Argentina</v>
      </c>
      <c r="I73" s="16" t="str">
        <f>IFERROR(VLOOKUP(B73, 'Data 1'!B:J, 5, FALSE),"Not Found")
</f>
        <v>Diagnostics (ADD)</v>
      </c>
      <c r="J73" s="16" t="str">
        <f>IFERROR(VLOOKUP(B73, 'Data 1'!B:J, 6, FALSE),"Not Found")</f>
        <v>Completed</v>
      </c>
      <c r="K73" s="16" t="str">
        <f>IFERROR(TEXT(VLOOKUP(B73, 'Data 1'!B:J, 7, FALSE), "MM/DD/YYYY"), "Not Found")
</f>
        <v>09/07/2018</v>
      </c>
      <c r="L73" s="16" t="str">
        <f>IFERROR(VLOOKUP(B73, 'Data 1'!B:J,9, FALSE), "Not Found")
</f>
        <v>Completed</v>
      </c>
    </row>
    <row r="74">
      <c r="A74" s="6" t="s">
        <v>276</v>
      </c>
      <c r="B74" s="12" t="s">
        <v>178</v>
      </c>
      <c r="C74" s="6" t="s">
        <v>61</v>
      </c>
      <c r="D74" s="13">
        <v>43358.0</v>
      </c>
      <c r="E74" s="14" t="s">
        <v>25</v>
      </c>
      <c r="F74" s="15">
        <v>450.0</v>
      </c>
      <c r="G74" s="16" t="str">
        <f>IFERROR(VLOOKUP(B74, 'Data 1'!B:E, 3, FALSE), "Not Found")</f>
        <v>M Diaz</v>
      </c>
      <c r="H74" s="16" t="str">
        <f>IFERROR(VLOOKUP(B74, 'Data 1'!B:J, 4, FALSE),"Not Found")
</f>
        <v>Dominican Republic</v>
      </c>
      <c r="I74" s="16" t="str">
        <f>IFERROR(VLOOKUP(B74, 'Data 1'!B:J, 5, FALSE),"Not Found")
</f>
        <v>Nutrition (AN, ANI)</v>
      </c>
      <c r="J74" s="16" t="str">
        <f>IFERROR(VLOOKUP(B74, 'Data 1'!B:J, 6, FALSE),"Not Found")</f>
        <v>Completed</v>
      </c>
      <c r="K74" s="16" t="str">
        <f>IFERROR(TEXT(VLOOKUP(B74, 'Data 1'!B:J, 7, FALSE), "MM/DD/YYYY"), "Not Found")
</f>
        <v>09/12/2018</v>
      </c>
      <c r="L74" s="16" t="str">
        <f>IFERROR(VLOOKUP(B74, 'Data 1'!B:J,9, FALSE), "Not Found")
</f>
        <v>Completed</v>
      </c>
    </row>
    <row r="75">
      <c r="A75" s="6" t="s">
        <v>277</v>
      </c>
      <c r="B75" s="12" t="s">
        <v>177</v>
      </c>
      <c r="C75" s="6" t="s">
        <v>93</v>
      </c>
      <c r="D75" s="13">
        <v>43358.0</v>
      </c>
      <c r="E75" s="14" t="s">
        <v>25</v>
      </c>
      <c r="F75" s="15">
        <v>450.0</v>
      </c>
      <c r="G75" s="16" t="str">
        <f>IFERROR(VLOOKUP(B75, 'Data 1'!B:E, 3, FALSE), "Not Found")</f>
        <v>Alena I</v>
      </c>
      <c r="H75" s="16" t="str">
        <f>IFERROR(VLOOKUP(B75, 'Data 1'!B:J, 4, FALSE),"Not Found")
</f>
        <v>Belarus</v>
      </c>
      <c r="I75" s="16" t="str">
        <f>IFERROR(VLOOKUP(B75, 'Data 1'!B:J, 5, FALSE),"Not Found")
</f>
        <v>Established Pharmaceuticals (EPD)</v>
      </c>
      <c r="J75" s="16" t="str">
        <f>IFERROR(VLOOKUP(B75, 'Data 1'!B:J, 6, FALSE),"Not Found")</f>
        <v>Completed</v>
      </c>
      <c r="K75" s="16" t="str">
        <f>IFERROR(TEXT(VLOOKUP(B75, 'Data 1'!B:J, 7, FALSE), "MM/DD/YYYY"), "Not Found")
</f>
        <v>09/10/2018</v>
      </c>
      <c r="L75" s="16" t="str">
        <f>IFERROR(VLOOKUP(B75, 'Data 1'!B:J,9, FALSE), "Not Found")
</f>
        <v>Completed</v>
      </c>
    </row>
    <row r="76">
      <c r="A76" s="6" t="s">
        <v>278</v>
      </c>
      <c r="B76" s="12" t="s">
        <v>179</v>
      </c>
      <c r="C76" s="6" t="s">
        <v>142</v>
      </c>
      <c r="D76" s="13">
        <v>43362.0</v>
      </c>
      <c r="E76" s="14" t="s">
        <v>71</v>
      </c>
      <c r="F76" s="15">
        <v>450.0</v>
      </c>
      <c r="G76" s="16" t="str">
        <f>IFERROR(VLOOKUP(B76, 'Data 1'!B:E, 3, FALSE), "Not Found")</f>
        <v>Watchara P</v>
      </c>
      <c r="H76" s="16" t="str">
        <f>IFERROR(VLOOKUP(B76, 'Data 1'!B:J, 4, FALSE),"Not Found")
</f>
        <v>Thailand</v>
      </c>
      <c r="I76" s="16" t="str">
        <f>IFERROR(VLOOKUP(B76, 'Data 1'!B:J, 5, FALSE),"Not Found")
</f>
        <v>Nutrition (AN, ANI)</v>
      </c>
      <c r="J76" s="16" t="str">
        <f>IFERROR(VLOOKUP(B76, 'Data 1'!B:J, 6, FALSE),"Not Found")</f>
        <v>Completed</v>
      </c>
      <c r="K76" s="16" t="str">
        <f>IFERROR(TEXT(VLOOKUP(B76, 'Data 1'!B:J, 7, FALSE), "MM/DD/YYYY"), "Not Found")
</f>
        <v>09/14/2018</v>
      </c>
      <c r="L76" s="16" t="str">
        <f>IFERROR(VLOOKUP(B76, 'Data 1'!B:J,9, FALSE), "Not Found")
</f>
        <v>Completed</v>
      </c>
    </row>
    <row r="77">
      <c r="A77" s="6" t="s">
        <v>279</v>
      </c>
      <c r="B77" s="12" t="s">
        <v>180</v>
      </c>
      <c r="C77" s="6" t="s">
        <v>106</v>
      </c>
      <c r="D77" s="13">
        <v>43369.0</v>
      </c>
      <c r="E77" s="14" t="s">
        <v>25</v>
      </c>
      <c r="F77" s="15">
        <v>450.0</v>
      </c>
      <c r="G77" s="16" t="str">
        <f>IFERROR(VLOOKUP(B77, 'Data 1'!B:E, 3, FALSE), "Not Found")</f>
        <v>M Khan</v>
      </c>
      <c r="H77" s="16" t="str">
        <f>IFERROR(VLOOKUP(B77, 'Data 1'!B:J, 4, FALSE),"Not Found")
</f>
        <v>Saudi Arabia</v>
      </c>
      <c r="I77" s="16" t="str">
        <f>IFERROR(VLOOKUP(B77, 'Data 1'!B:J, 5, FALSE),"Not Found")
</f>
        <v>Vascular (AV)</v>
      </c>
      <c r="J77" s="16" t="str">
        <f>IFERROR(VLOOKUP(B77, 'Data 1'!B:J, 6, FALSE),"Not Found")</f>
        <v>Completed</v>
      </c>
      <c r="K77" s="16" t="str">
        <f>IFERROR(TEXT(VLOOKUP(B77, 'Data 1'!B:J, 7, FALSE), "MM/DD/YYYY"), "Not Found")
</f>
        <v>09/23/2018</v>
      </c>
      <c r="L77" s="16" t="str">
        <f>IFERROR(VLOOKUP(B77, 'Data 1'!B:J,9, FALSE), "Not Found")
</f>
        <v>Completed</v>
      </c>
    </row>
    <row r="78">
      <c r="A78" s="6" t="s">
        <v>280</v>
      </c>
      <c r="B78" s="12" t="s">
        <v>181</v>
      </c>
      <c r="C78" s="6" t="s">
        <v>70</v>
      </c>
      <c r="D78" s="13">
        <v>43372.0</v>
      </c>
      <c r="E78" s="14" t="s">
        <v>59</v>
      </c>
      <c r="F78" s="15">
        <v>450.0</v>
      </c>
      <c r="G78" s="16" t="str">
        <f>IFERROR(VLOOKUP(B78, 'Data 1'!B:E, 3, FALSE), "Not Found")</f>
        <v>Alexey Ch</v>
      </c>
      <c r="H78" s="16" t="str">
        <f>IFERROR(VLOOKUP(B78, 'Data 1'!B:J, 4, FALSE),"Not Found")
</f>
        <v>Russia</v>
      </c>
      <c r="I78" s="16" t="str">
        <f>IFERROR(VLOOKUP(B78, 'Data 1'!B:J, 5, FALSE),"Not Found")
</f>
        <v>Nutrition (AN, ANI)</v>
      </c>
      <c r="J78" s="16" t="str">
        <f>IFERROR(VLOOKUP(B78, 'Data 1'!B:J, 6, FALSE),"Not Found")</f>
        <v>Completed</v>
      </c>
      <c r="K78" s="16" t="str">
        <f>IFERROR(TEXT(VLOOKUP(B78, 'Data 1'!B:J, 7, FALSE), "MM/DD/YYYY"), "Not Found")
</f>
        <v>09/26/2018</v>
      </c>
      <c r="L78" s="16" t="str">
        <f>IFERROR(VLOOKUP(B78, 'Data 1'!B:J,9, FALSE), "Not Found")
</f>
        <v>In Process</v>
      </c>
    </row>
    <row r="79">
      <c r="A79" s="6" t="s">
        <v>281</v>
      </c>
      <c r="B79" s="12" t="s">
        <v>182</v>
      </c>
      <c r="C79" s="6" t="s">
        <v>75</v>
      </c>
      <c r="D79" s="13">
        <v>43376.0</v>
      </c>
      <c r="E79" s="14" t="s">
        <v>25</v>
      </c>
      <c r="F79" s="15">
        <v>450.0</v>
      </c>
      <c r="G79" s="16" t="str">
        <f>IFERROR(VLOOKUP(B79, 'Data 1'!B:E, 3, FALSE), "Not Found")</f>
        <v>P Lee</v>
      </c>
      <c r="H79" s="16" t="str">
        <f>IFERROR(VLOOKUP(B79, 'Data 1'!B:J, 4, FALSE),"Not Found")
</f>
        <v>Philippines</v>
      </c>
      <c r="I79" s="16" t="str">
        <f>IFERROR(VLOOKUP(B79, 'Data 1'!B:J, 5, FALSE),"Not Found")
</f>
        <v>Established Pharmaceuticals (EPD)</v>
      </c>
      <c r="J79" s="16" t="str">
        <f>IFERROR(VLOOKUP(B79, 'Data 1'!B:J, 6, FALSE),"Not Found")</f>
        <v>Completed</v>
      </c>
      <c r="K79" s="16" t="str">
        <f>IFERROR(TEXT(VLOOKUP(B79, 'Data 1'!B:J, 7, FALSE), "MM/DD/YYYY"), "Not Found")
</f>
        <v>09/28/2018</v>
      </c>
      <c r="L79" s="16" t="str">
        <f>IFERROR(VLOOKUP(B79, 'Data 1'!B:J,9, FALSE), "Not Found")
</f>
        <v>In Process</v>
      </c>
    </row>
    <row r="80">
      <c r="A80" s="6" t="s">
        <v>282</v>
      </c>
      <c r="B80" s="12" t="s">
        <v>183</v>
      </c>
      <c r="C80" s="6" t="s">
        <v>136</v>
      </c>
      <c r="D80" s="13">
        <v>43379.0</v>
      </c>
      <c r="E80" s="14" t="s">
        <v>25</v>
      </c>
      <c r="F80" s="15">
        <v>450.0</v>
      </c>
      <c r="G80" s="16" t="str">
        <f>IFERROR(VLOOKUP(B80, 'Data 1'!B:E, 3, FALSE), "Not Found")</f>
        <v>S Ahmad</v>
      </c>
      <c r="H80" s="16" t="str">
        <f>IFERROR(VLOOKUP(B80, 'Data 1'!B:J, 4, FALSE),"Not Found")
</f>
        <v>Pakistan</v>
      </c>
      <c r="I80" s="16" t="str">
        <f>IFERROR(VLOOKUP(B80, 'Data 1'!B:J, 5, FALSE),"Not Found")
</f>
        <v>Established Pharmaceuticals (EPD)</v>
      </c>
      <c r="J80" s="16" t="str">
        <f>IFERROR(VLOOKUP(B80, 'Data 1'!B:J, 6, FALSE),"Not Found")</f>
        <v>Completed</v>
      </c>
      <c r="K80" s="16" t="str">
        <f>IFERROR(TEXT(VLOOKUP(B80, 'Data 1'!B:J, 7, FALSE), "MM/DD/YYYY"), "Not Found")
</f>
        <v>10/03/2018</v>
      </c>
      <c r="L80" s="16" t="str">
        <f>IFERROR(VLOOKUP(B80, 'Data 1'!B:J,9, FALSE), "Not Found")
</f>
        <v>Completed</v>
      </c>
    </row>
    <row r="81">
      <c r="A81" s="6" t="s">
        <v>283</v>
      </c>
      <c r="B81" s="12" t="s">
        <v>184</v>
      </c>
      <c r="C81" s="6" t="s">
        <v>121</v>
      </c>
      <c r="D81" s="13">
        <v>43395.0</v>
      </c>
      <c r="E81" s="14" t="s">
        <v>25</v>
      </c>
      <c r="F81" s="15">
        <v>450.0</v>
      </c>
      <c r="G81" s="16" t="str">
        <f>IFERROR(VLOOKUP(B81, 'Data 1'!B:E, 3, FALSE), "Not Found")</f>
        <v>P Lee</v>
      </c>
      <c r="H81" s="16" t="str">
        <f>IFERROR(VLOOKUP(B81, 'Data 1'!B:J, 4, FALSE),"Not Found")
</f>
        <v>Philippines</v>
      </c>
      <c r="I81" s="16" t="str">
        <f>IFERROR(VLOOKUP(B81, 'Data 1'!B:J, 5, FALSE),"Not Found")
</f>
        <v>Established Pharmaceuticals (EPD)</v>
      </c>
      <c r="J81" s="16" t="str">
        <f>IFERROR(VLOOKUP(B81, 'Data 1'!B:J, 6, FALSE),"Not Found")</f>
        <v>Completed</v>
      </c>
      <c r="K81" s="16" t="str">
        <f>IFERROR(TEXT(VLOOKUP(B81, 'Data 1'!B:J, 7, FALSE), "MM/DD/YYYY"), "Not Found")
</f>
        <v>10/18/2018</v>
      </c>
      <c r="L81" s="16" t="str">
        <f>IFERROR(VLOOKUP(B81, 'Data 1'!B:J,9, FALSE), "Not Found")
</f>
        <v>Completed</v>
      </c>
    </row>
    <row r="82">
      <c r="A82" s="6" t="s">
        <v>284</v>
      </c>
      <c r="B82" s="12" t="s">
        <v>185</v>
      </c>
      <c r="C82" s="6" t="s">
        <v>61</v>
      </c>
      <c r="D82" s="13">
        <v>43395.0</v>
      </c>
      <c r="E82" s="14" t="s">
        <v>25</v>
      </c>
      <c r="F82" s="15">
        <v>450.0</v>
      </c>
      <c r="G82" s="16" t="str">
        <f>IFERROR(VLOOKUP(B82, 'Data 1'!B:E, 3, FALSE), "Not Found")</f>
        <v>M Diaz</v>
      </c>
      <c r="H82" s="16" t="str">
        <f>IFERROR(VLOOKUP(B82, 'Data 1'!B:J, 4, FALSE),"Not Found")
</f>
        <v>Dominican Republic</v>
      </c>
      <c r="I82" s="16" t="str">
        <f>IFERROR(VLOOKUP(B82, 'Data 1'!B:J, 5, FALSE),"Not Found")
</f>
        <v>Nutrition (AN, ANI)</v>
      </c>
      <c r="J82" s="16" t="str">
        <f>IFERROR(VLOOKUP(B82, 'Data 1'!B:J, 6, FALSE),"Not Found")</f>
        <v>Completed</v>
      </c>
      <c r="K82" s="16" t="str">
        <f>IFERROR(TEXT(VLOOKUP(B82, 'Data 1'!B:J, 7, FALSE), "MM/DD/YYYY"), "Not Found")
</f>
        <v>10/19/2018</v>
      </c>
      <c r="L82" s="16" t="str">
        <f>IFERROR(VLOOKUP(B82, 'Data 1'!B:J,9, FALSE), "Not Found")
</f>
        <v>In Process</v>
      </c>
    </row>
    <row r="83">
      <c r="A83" s="6" t="s">
        <v>285</v>
      </c>
      <c r="B83" s="12" t="s">
        <v>186</v>
      </c>
      <c r="C83" s="6" t="s">
        <v>113</v>
      </c>
      <c r="D83" s="13">
        <v>43400.0</v>
      </c>
      <c r="E83" s="14" t="s">
        <v>25</v>
      </c>
      <c r="F83" s="15">
        <v>450.0</v>
      </c>
      <c r="G83" s="16" t="str">
        <f>IFERROR(VLOOKUP(B83, 'Data 1'!B:E, 3, FALSE), "Not Found")</f>
        <v>A Fernandez</v>
      </c>
      <c r="H83" s="16" t="str">
        <f>IFERROR(VLOOKUP(B83, 'Data 1'!B:J, 4, FALSE),"Not Found")
</f>
        <v>Spain</v>
      </c>
      <c r="I83" s="16" t="str">
        <f>IFERROR(VLOOKUP(B83, 'Data 1'!B:J, 5, FALSE),"Not Found")
</f>
        <v>Vascular (AV)</v>
      </c>
      <c r="J83" s="16" t="str">
        <f>IFERROR(VLOOKUP(B83, 'Data 1'!B:J, 6, FALSE),"Not Found")</f>
        <v>Completed</v>
      </c>
      <c r="K83" s="16" t="str">
        <f>IFERROR(TEXT(VLOOKUP(B83, 'Data 1'!B:J, 7, FALSE), "MM/DD/YYYY"), "Not Found")
</f>
        <v>10/24/2018</v>
      </c>
      <c r="L83" s="16" t="str">
        <f>IFERROR(VLOOKUP(B83, 'Data 1'!B:J,9, FALSE), "Not Found")
</f>
        <v>Completed</v>
      </c>
    </row>
    <row r="84">
      <c r="A84" s="6" t="s">
        <v>286</v>
      </c>
      <c r="B84" s="12" t="s">
        <v>187</v>
      </c>
      <c r="C84" s="6" t="s">
        <v>155</v>
      </c>
      <c r="D84" s="13">
        <v>43400.0</v>
      </c>
      <c r="E84" s="14" t="s">
        <v>25</v>
      </c>
      <c r="F84" s="15">
        <v>450.0</v>
      </c>
      <c r="G84" s="16" t="str">
        <f>IFERROR(VLOOKUP(B84, 'Data 1'!B:E, 3, FALSE), "Not Found")</f>
        <v>Urska J</v>
      </c>
      <c r="H84" s="16" t="str">
        <f>IFERROR(VLOOKUP(B84, 'Data 1'!B:J, 4, FALSE),"Not Found")
</f>
        <v>Slovenia</v>
      </c>
      <c r="I84" s="16" t="str">
        <f>IFERROR(VLOOKUP(B84, 'Data 1'!B:J, 5, FALSE),"Not Found")
</f>
        <v>Nutrition (AN, ANI)</v>
      </c>
      <c r="J84" s="16" t="str">
        <f>IFERROR(VLOOKUP(B84, 'Data 1'!B:J, 6, FALSE),"Not Found")</f>
        <v>Completed</v>
      </c>
      <c r="K84" s="16" t="str">
        <f>IFERROR(TEXT(VLOOKUP(B84, 'Data 1'!B:J, 7, FALSE), "MM/DD/YYYY"), "Not Found")
</f>
        <v>10/24/2018</v>
      </c>
      <c r="L84" s="16" t="str">
        <f>IFERROR(VLOOKUP(B84, 'Data 1'!B:J,9, FALSE), "Not Found")
</f>
        <v>Completed</v>
      </c>
    </row>
    <row r="85">
      <c r="A85" s="6" t="s">
        <v>287</v>
      </c>
      <c r="B85" s="12" t="s">
        <v>189</v>
      </c>
      <c r="C85" s="6" t="s">
        <v>51</v>
      </c>
      <c r="D85" s="13">
        <v>43411.0</v>
      </c>
      <c r="E85" s="14" t="s">
        <v>25</v>
      </c>
      <c r="F85" s="15">
        <v>450.0</v>
      </c>
      <c r="G85" s="16" t="str">
        <f>IFERROR(VLOOKUP(B85, 'Data 1'!B:E, 3, FALSE), "Not Found")</f>
        <v>Priti D</v>
      </c>
      <c r="H85" s="16" t="str">
        <f>IFERROR(VLOOKUP(B85, 'Data 1'!B:J, 4, FALSE),"Not Found")
</f>
        <v>India</v>
      </c>
      <c r="I85" s="16" t="str">
        <f>IFERROR(VLOOKUP(B85, 'Data 1'!B:J, 5, FALSE),"Not Found")
</f>
        <v>Diabetes Care (ADC)</v>
      </c>
      <c r="J85" s="16" t="str">
        <f>IFERROR(VLOOKUP(B85, 'Data 1'!B:J, 6, FALSE),"Not Found")</f>
        <v>Completed</v>
      </c>
      <c r="K85" s="16" t="str">
        <f>IFERROR(TEXT(VLOOKUP(B85, 'Data 1'!B:J, 7, FALSE), "MM/DD/YYYY"), "Not Found")
</f>
        <v>11/04/2018</v>
      </c>
      <c r="L85" s="16" t="str">
        <f>IFERROR(VLOOKUP(B85, 'Data 1'!B:J,9, FALSE), "Not Found")
</f>
        <v>In Process</v>
      </c>
    </row>
    <row r="86">
      <c r="A86" s="6" t="s">
        <v>288</v>
      </c>
      <c r="B86" s="12" t="s">
        <v>190</v>
      </c>
      <c r="C86" s="6" t="s">
        <v>70</v>
      </c>
      <c r="D86" s="13">
        <v>43418.0</v>
      </c>
      <c r="E86" s="14" t="s">
        <v>25</v>
      </c>
      <c r="F86" s="15">
        <v>450.0</v>
      </c>
      <c r="G86" s="16" t="str">
        <f>IFERROR(VLOOKUP(B86, 'Data 1'!B:E, 3, FALSE), "Not Found")</f>
        <v>Konstantin S</v>
      </c>
      <c r="H86" s="16" t="str">
        <f>IFERROR(VLOOKUP(B86, 'Data 1'!B:J, 4, FALSE),"Not Found")
</f>
        <v>Russia</v>
      </c>
      <c r="I86" s="16" t="str">
        <f>IFERROR(VLOOKUP(B86, 'Data 1'!B:J, 5, FALSE),"Not Found")
</f>
        <v>Established Pharmaceuticals (EPD)</v>
      </c>
      <c r="J86" s="16" t="str">
        <f>IFERROR(VLOOKUP(B86, 'Data 1'!B:J, 6, FALSE),"Not Found")</f>
        <v>Completed</v>
      </c>
      <c r="K86" s="16" t="str">
        <f>IFERROR(TEXT(VLOOKUP(B86, 'Data 1'!B:J, 7, FALSE), "MM/DD/YYYY"), "Not Found")
</f>
        <v>11/09/2018</v>
      </c>
      <c r="L86" s="16" t="str">
        <f>IFERROR(VLOOKUP(B86, 'Data 1'!B:J,9, FALSE), "Not Found")
</f>
        <v>Completed</v>
      </c>
    </row>
    <row r="87">
      <c r="A87" s="6" t="s">
        <v>289</v>
      </c>
      <c r="B87" s="12" t="s">
        <v>188</v>
      </c>
      <c r="C87" s="6" t="s">
        <v>70</v>
      </c>
      <c r="D87" s="13">
        <v>43418.0</v>
      </c>
      <c r="E87" s="14" t="s">
        <v>59</v>
      </c>
      <c r="F87" s="15">
        <v>1200.0</v>
      </c>
      <c r="G87" s="16" t="str">
        <f>IFERROR(VLOOKUP(B87, 'Data 1'!B:E, 3, FALSE), "Not Found")</f>
        <v>Sergey B</v>
      </c>
      <c r="H87" s="16" t="str">
        <f>IFERROR(VLOOKUP(B87, 'Data 1'!B:J, 4, FALSE),"Not Found")
</f>
        <v>Russia</v>
      </c>
      <c r="I87" s="16" t="str">
        <f>IFERROR(VLOOKUP(B87, 'Data 1'!B:J, 5, FALSE),"Not Found")
</f>
        <v>Established Pharmaceuticals (EPD)</v>
      </c>
      <c r="J87" s="16" t="str">
        <f>IFERROR(VLOOKUP(B87, 'Data 1'!B:J, 6, FALSE),"Not Found")</f>
        <v>Completed</v>
      </c>
      <c r="K87" s="16" t="str">
        <f>IFERROR(TEXT(VLOOKUP(B87, 'Data 1'!B:J, 7, FALSE), "MM/DD/YYYY"), "Not Found")
</f>
        <v>11/01/2018</v>
      </c>
      <c r="L87" s="16" t="str">
        <f>IFERROR(VLOOKUP(B87, 'Data 1'!B:J,9, FALSE), "Not Found")
</f>
        <v>Completed</v>
      </c>
    </row>
    <row r="88">
      <c r="A88" s="6" t="s">
        <v>290</v>
      </c>
      <c r="B88" s="12" t="s">
        <v>191</v>
      </c>
      <c r="C88" s="6" t="s">
        <v>68</v>
      </c>
      <c r="D88" s="13">
        <v>43420.0</v>
      </c>
      <c r="E88" s="14" t="s">
        <v>25</v>
      </c>
      <c r="F88" s="15">
        <v>450.0</v>
      </c>
      <c r="G88" s="16" t="str">
        <f>IFERROR(VLOOKUP(B88, 'Data 1'!B:E, 3, FALSE), "Not Found")</f>
        <v>Alexey Ch</v>
      </c>
      <c r="H88" s="16" t="str">
        <f>IFERROR(VLOOKUP(B88, 'Data 1'!B:J, 4, FALSE),"Not Found")
</f>
        <v>Russia</v>
      </c>
      <c r="I88" s="16" t="str">
        <f>IFERROR(VLOOKUP(B88, 'Data 1'!B:J, 5, FALSE),"Not Found")
</f>
        <v>Nutrition (AN, ANI)</v>
      </c>
      <c r="J88" s="16" t="str">
        <f>IFERROR(VLOOKUP(B88, 'Data 1'!B:J, 6, FALSE),"Not Found")</f>
        <v>Completed</v>
      </c>
      <c r="K88" s="16" t="str">
        <f>IFERROR(TEXT(VLOOKUP(B88, 'Data 1'!B:J, 7, FALSE), "MM/DD/YYYY"), "Not Found")
</f>
        <v>11/12/2018</v>
      </c>
      <c r="L88" s="16" t="str">
        <f>IFERROR(VLOOKUP(B88, 'Data 1'!B:J,9, FALSE), "Not Found")
</f>
        <v>Completed</v>
      </c>
    </row>
    <row r="89">
      <c r="A89" s="6" t="s">
        <v>291</v>
      </c>
      <c r="B89" s="12" t="s">
        <v>192</v>
      </c>
      <c r="C89" s="6" t="s">
        <v>70</v>
      </c>
      <c r="D89" s="13">
        <v>43431.0</v>
      </c>
      <c r="E89" s="14" t="s">
        <v>59</v>
      </c>
      <c r="F89" s="15">
        <v>450.0</v>
      </c>
      <c r="G89" s="16" t="str">
        <f>IFERROR(VLOOKUP(B89, 'Data 1'!B:E, 3, FALSE), "Not Found")</f>
        <v>Konstantin S</v>
      </c>
      <c r="H89" s="16" t="str">
        <f>IFERROR(VLOOKUP(B89, 'Data 1'!B:J, 4, FALSE),"Not Found")
</f>
        <v>Russia</v>
      </c>
      <c r="I89" s="16" t="str">
        <f>IFERROR(VLOOKUP(B89, 'Data 1'!B:J, 5, FALSE),"Not Found")
</f>
        <v>Established Pharmaceuticals (EPD)</v>
      </c>
      <c r="J89" s="16" t="str">
        <f>IFERROR(VLOOKUP(B89, 'Data 1'!B:J, 6, FALSE),"Not Found")</f>
        <v>Completed</v>
      </c>
      <c r="K89" s="16" t="str">
        <f>IFERROR(TEXT(VLOOKUP(B89, 'Data 1'!B:J, 7, FALSE), "MM/DD/YYYY"), "Not Found")
</f>
        <v>11/24/2018</v>
      </c>
      <c r="L89" s="16" t="str">
        <f>IFERROR(VLOOKUP(B89, 'Data 1'!B:J,9, FALSE), "Not Found")
</f>
        <v>Completed</v>
      </c>
    </row>
    <row r="90">
      <c r="A90" s="6" t="s">
        <v>292</v>
      </c>
      <c r="B90" s="12" t="s">
        <v>193</v>
      </c>
      <c r="C90" s="6" t="s">
        <v>113</v>
      </c>
      <c r="D90" s="13">
        <v>43434.0</v>
      </c>
      <c r="E90" s="14" t="s">
        <v>25</v>
      </c>
      <c r="F90" s="15">
        <v>450.0</v>
      </c>
      <c r="G90" s="16" t="str">
        <f>IFERROR(VLOOKUP(B90, 'Data 1'!B:E, 3, FALSE), "Not Found")</f>
        <v>A Fernandez</v>
      </c>
      <c r="H90" s="16" t="str">
        <f>IFERROR(VLOOKUP(B90, 'Data 1'!B:J, 4, FALSE),"Not Found")
</f>
        <v>Spain</v>
      </c>
      <c r="I90" s="16" t="str">
        <f>IFERROR(VLOOKUP(B90, 'Data 1'!B:J, 5, FALSE),"Not Found")
</f>
        <v>Vascular (AV)</v>
      </c>
      <c r="J90" s="16" t="str">
        <f>IFERROR(VLOOKUP(B90, 'Data 1'!B:J, 6, FALSE),"Not Found")</f>
        <v>Completed</v>
      </c>
      <c r="K90" s="16" t="str">
        <f>IFERROR(TEXT(VLOOKUP(B90, 'Data 1'!B:J, 7, FALSE), "MM/DD/YYYY"), "Not Found")
</f>
        <v>11/26/2018</v>
      </c>
      <c r="L90" s="16" t="str">
        <f>IFERROR(VLOOKUP(B90, 'Data 1'!B:J,9, FALSE), "Not Found")
</f>
        <v>Completed</v>
      </c>
    </row>
    <row r="91">
      <c r="A91" s="6" t="s">
        <v>293</v>
      </c>
      <c r="B91" s="12" t="s">
        <v>194</v>
      </c>
      <c r="C91" s="6" t="s">
        <v>51</v>
      </c>
      <c r="D91" s="13">
        <v>43438.0</v>
      </c>
      <c r="E91" s="14" t="s">
        <v>25</v>
      </c>
      <c r="F91" s="15">
        <v>450.0</v>
      </c>
      <c r="G91" s="16" t="str">
        <f>IFERROR(VLOOKUP(B91, 'Data 1'!B:E, 3, FALSE), "Not Found")</f>
        <v>Ashwin N</v>
      </c>
      <c r="H91" s="16" t="str">
        <f>IFERROR(VLOOKUP(B91, 'Data 1'!B:J, 4, FALSE),"Not Found")
</f>
        <v>India</v>
      </c>
      <c r="I91" s="16" t="str">
        <f>IFERROR(VLOOKUP(B91, 'Data 1'!B:J, 5, FALSE),"Not Found")
</f>
        <v>Nutrition (AN, ANI)</v>
      </c>
      <c r="J91" s="16" t="str">
        <f>IFERROR(VLOOKUP(B91, 'Data 1'!B:J, 6, FALSE),"Not Found")</f>
        <v>Completed</v>
      </c>
      <c r="K91" s="16" t="str">
        <f>IFERROR(TEXT(VLOOKUP(B91, 'Data 1'!B:J, 7, FALSE), "MM/DD/YYYY"), "Not Found")
</f>
        <v>11/30/2018</v>
      </c>
      <c r="L91" s="16" t="str">
        <f>IFERROR(VLOOKUP(B91, 'Data 1'!B:J,9, FALSE), "Not Found")
</f>
        <v>Completed</v>
      </c>
    </row>
    <row r="92">
      <c r="A92" s="6" t="s">
        <v>294</v>
      </c>
      <c r="B92" s="12" t="s">
        <v>195</v>
      </c>
      <c r="C92" s="6" t="s">
        <v>70</v>
      </c>
      <c r="D92" s="13">
        <v>43444.0</v>
      </c>
      <c r="E92" s="14" t="s">
        <v>25</v>
      </c>
      <c r="F92" s="15">
        <v>450.0</v>
      </c>
      <c r="G92" s="16" t="str">
        <f>IFERROR(VLOOKUP(B92, 'Data 1'!B:E, 3, FALSE), "Not Found")</f>
        <v>Alexandr L</v>
      </c>
      <c r="H92" s="16" t="str">
        <f>IFERROR(VLOOKUP(B92, 'Data 1'!B:J, 4, FALSE),"Not Found")
</f>
        <v>Russia</v>
      </c>
      <c r="I92" s="16" t="str">
        <f>IFERROR(VLOOKUP(B92, 'Data 1'!B:J, 5, FALSE),"Not Found")
</f>
        <v>Nutrition (AN, ANI)</v>
      </c>
      <c r="J92" s="16" t="str">
        <f>IFERROR(VLOOKUP(B92, 'Data 1'!B:J, 6, FALSE),"Not Found")</f>
        <v>Completed</v>
      </c>
      <c r="K92" s="16" t="str">
        <f>IFERROR(TEXT(VLOOKUP(B92, 'Data 1'!B:J, 7, FALSE), "MM/DD/YYYY"), "Not Found")
</f>
        <v>12/06/2018</v>
      </c>
      <c r="L92" s="16" t="str">
        <f>IFERROR(VLOOKUP(B92, 'Data 1'!B:J,9, FALSE), "Not Found")
</f>
        <v>In Process</v>
      </c>
    </row>
    <row r="93">
      <c r="A93" s="6" t="s">
        <v>295</v>
      </c>
      <c r="B93" s="12" t="s">
        <v>196</v>
      </c>
      <c r="C93" s="6" t="s">
        <v>106</v>
      </c>
      <c r="D93" s="13">
        <v>43446.0</v>
      </c>
      <c r="E93" s="14" t="s">
        <v>25</v>
      </c>
      <c r="F93" s="15">
        <v>450.0</v>
      </c>
      <c r="G93" s="16" t="str">
        <f>IFERROR(VLOOKUP(B93, 'Data 1'!B:E, 3, FALSE), "Not Found")</f>
        <v>M Khan</v>
      </c>
      <c r="H93" s="16" t="str">
        <f>IFERROR(VLOOKUP(B93, 'Data 1'!B:J, 4, FALSE),"Not Found")
</f>
        <v>Saudi Arabia</v>
      </c>
      <c r="I93" s="16" t="str">
        <f>IFERROR(VLOOKUP(B93, 'Data 1'!B:J, 5, FALSE),"Not Found")
</f>
        <v>Vascular (AV)</v>
      </c>
      <c r="J93" s="16" t="str">
        <f>IFERROR(VLOOKUP(B93, 'Data 1'!B:J, 6, FALSE),"Not Found")</f>
        <v>Completed</v>
      </c>
      <c r="K93" s="16" t="str">
        <f>IFERROR(TEXT(VLOOKUP(B93, 'Data 1'!B:J, 7, FALSE), "MM/DD/YYYY"), "Not Found")
</f>
        <v>12/08/2018</v>
      </c>
      <c r="L93" s="16" t="str">
        <f>IFERROR(VLOOKUP(B93, 'Data 1'!B:J,9, FALSE), "Not Found")
</f>
        <v>Completed</v>
      </c>
    </row>
    <row r="94">
      <c r="A94" s="6" t="s">
        <v>296</v>
      </c>
      <c r="B94" s="12" t="s">
        <v>197</v>
      </c>
      <c r="C94" s="6" t="s">
        <v>101</v>
      </c>
      <c r="D94" s="13">
        <v>43448.0</v>
      </c>
      <c r="E94" s="14" t="s">
        <v>59</v>
      </c>
      <c r="F94" s="15">
        <v>450.0</v>
      </c>
      <c r="G94" s="16" t="str">
        <f>IFERROR(VLOOKUP(B94, 'Data 1'!B:E, 3, FALSE), "Not Found")</f>
        <v>P Yang</v>
      </c>
      <c r="H94" s="16" t="str">
        <f>IFERROR(VLOOKUP(B94, 'Data 1'!B:J, 4, FALSE),"Not Found")
</f>
        <v>China</v>
      </c>
      <c r="I94" s="16" t="str">
        <f>IFERROR(VLOOKUP(B94, 'Data 1'!B:J, 5, FALSE),"Not Found")
</f>
        <v>Established Pharmaceuticals (EPD)</v>
      </c>
      <c r="J94" s="16" t="str">
        <f>IFERROR(VLOOKUP(B94, 'Data 1'!B:J, 6, FALSE),"Not Found")</f>
        <v>Completed</v>
      </c>
      <c r="K94" s="16" t="str">
        <f>IFERROR(TEXT(VLOOKUP(B94, 'Data 1'!B:J, 7, FALSE), "MM/DD/YYYY"), "Not Found")
</f>
        <v>12/10/2018</v>
      </c>
      <c r="L94" s="16" t="str">
        <f>IFERROR(VLOOKUP(B94, 'Data 1'!B:J,9, FALSE), "Not Found")
</f>
        <v>Completed</v>
      </c>
    </row>
    <row r="95">
      <c r="A95" s="6" t="s">
        <v>297</v>
      </c>
      <c r="B95" s="12" t="s">
        <v>199</v>
      </c>
      <c r="C95" s="6" t="s">
        <v>93</v>
      </c>
      <c r="D95" s="13">
        <v>43451.0</v>
      </c>
      <c r="E95" s="14" t="s">
        <v>25</v>
      </c>
      <c r="F95" s="15">
        <v>450.0</v>
      </c>
      <c r="G95" s="16" t="str">
        <f>IFERROR(VLOOKUP(B95, 'Data 1'!B:E, 3, FALSE), "Not Found")</f>
        <v>Alena I</v>
      </c>
      <c r="H95" s="16" t="str">
        <f>IFERROR(VLOOKUP(B95, 'Data 1'!B:J, 4, FALSE),"Not Found")
</f>
        <v>Belarus</v>
      </c>
      <c r="I95" s="16" t="str">
        <f>IFERROR(VLOOKUP(B95, 'Data 1'!B:J, 5, FALSE),"Not Found")
</f>
        <v>Established Pharmaceuticals (EPD)</v>
      </c>
      <c r="J95" s="16" t="str">
        <f>IFERROR(VLOOKUP(B95, 'Data 1'!B:J, 6, FALSE),"Not Found")</f>
        <v>Completed</v>
      </c>
      <c r="K95" s="16" t="str">
        <f>IFERROR(TEXT(VLOOKUP(B95, 'Data 1'!B:J, 7, FALSE), "MM/DD/YYYY"), "Not Found")
</f>
        <v>12/13/2018</v>
      </c>
      <c r="L95" s="16" t="str">
        <f>IFERROR(VLOOKUP(B95, 'Data 1'!B:J,9, FALSE), "Not Found")
</f>
        <v>Completed</v>
      </c>
    </row>
    <row r="96">
      <c r="A96" s="6" t="s">
        <v>298</v>
      </c>
      <c r="B96" s="12" t="s">
        <v>198</v>
      </c>
      <c r="C96" s="6" t="s">
        <v>51</v>
      </c>
      <c r="D96" s="13">
        <v>43452.0</v>
      </c>
      <c r="E96" s="14" t="s">
        <v>25</v>
      </c>
      <c r="F96" s="15">
        <v>450.0</v>
      </c>
      <c r="G96" s="16" t="str">
        <f>IFERROR(VLOOKUP(B96, 'Data 1'!B:E, 3, FALSE), "Not Found")</f>
        <v>Priti D</v>
      </c>
      <c r="H96" s="16" t="str">
        <f>IFERROR(VLOOKUP(B96, 'Data 1'!B:J, 4, FALSE),"Not Found")
</f>
        <v>India</v>
      </c>
      <c r="I96" s="16" t="str">
        <f>IFERROR(VLOOKUP(B96, 'Data 1'!B:J, 5, FALSE),"Not Found")
</f>
        <v>Diabetes Care (ADC)</v>
      </c>
      <c r="J96" s="16" t="str">
        <f>IFERROR(VLOOKUP(B96, 'Data 1'!B:J, 6, FALSE),"Not Found")</f>
        <v>Completed</v>
      </c>
      <c r="K96" s="16" t="str">
        <f>IFERROR(TEXT(VLOOKUP(B96, 'Data 1'!B:J, 7, FALSE), "MM/DD/YYYY"), "Not Found")
</f>
        <v>12/13/2018</v>
      </c>
      <c r="L96" s="16" t="str">
        <f>IFERROR(VLOOKUP(B96, 'Data 1'!B:J,9, FALSE), "Not Found")
</f>
        <v>Completed</v>
      </c>
    </row>
    <row r="97">
      <c r="A97" s="6" t="s">
        <v>299</v>
      </c>
      <c r="B97" s="12" t="s">
        <v>200</v>
      </c>
      <c r="C97" s="6" t="s">
        <v>130</v>
      </c>
      <c r="D97" s="13">
        <v>43457.0</v>
      </c>
      <c r="E97" s="14" t="s">
        <v>25</v>
      </c>
      <c r="F97" s="15">
        <v>450.0</v>
      </c>
      <c r="G97" s="16" t="str">
        <f>IFERROR(VLOOKUP(B97, 'Data 1'!B:E, 3, FALSE), "Not Found")</f>
        <v>A Fernandez</v>
      </c>
      <c r="H97" s="16" t="str">
        <f>IFERROR(VLOOKUP(B97, 'Data 1'!B:J, 4, FALSE),"Not Found")
</f>
        <v>Spain</v>
      </c>
      <c r="I97" s="16" t="str">
        <f>IFERROR(VLOOKUP(B97, 'Data 1'!B:J, 5, FALSE),"Not Found")
</f>
        <v>Vascular (AV)</v>
      </c>
      <c r="J97" s="16" t="str">
        <f>IFERROR(VLOOKUP(B97, 'Data 1'!B:J, 6, FALSE),"Not Found")</f>
        <v>Completed</v>
      </c>
      <c r="K97" s="16" t="str">
        <f>IFERROR(TEXT(VLOOKUP(B97, 'Data 1'!B:J, 7, FALSE), "MM/DD/YYYY"), "Not Found")
</f>
        <v>12/18/2018</v>
      </c>
      <c r="L97" s="16" t="str">
        <f>IFERROR(VLOOKUP(B97, 'Data 1'!B:J,9, FALSE), "Not Found")
</f>
        <v>Completed</v>
      </c>
    </row>
    <row r="98">
      <c r="A98" s="6" t="s">
        <v>300</v>
      </c>
      <c r="B98" s="12" t="s">
        <v>201</v>
      </c>
      <c r="C98" s="6" t="s">
        <v>151</v>
      </c>
      <c r="D98" s="13">
        <v>43458.0</v>
      </c>
      <c r="E98" s="14" t="s">
        <v>59</v>
      </c>
      <c r="F98" s="15">
        <v>450.0</v>
      </c>
      <c r="G98" s="16" t="str">
        <f>IFERROR(VLOOKUP(B98, 'Data 1'!B:E, 3, FALSE), "Not Found")</f>
        <v>John Smith</v>
      </c>
      <c r="H98" s="16" t="str">
        <f>IFERROR(VLOOKUP(B98, 'Data 1'!B:J, 4, FALSE),"Not Found")
</f>
        <v>Botswana</v>
      </c>
      <c r="I98" s="16" t="str">
        <f>IFERROR(VLOOKUP(B98, 'Data 1'!B:J, 5, FALSE),"Not Found")
</f>
        <v>Diagnostics (ADD)</v>
      </c>
      <c r="J98" s="16" t="str">
        <f>IFERROR(VLOOKUP(B98, 'Data 1'!B:J, 6, FALSE),"Not Found")</f>
        <v>Completed</v>
      </c>
      <c r="K98" s="16" t="str">
        <f>IFERROR(TEXT(VLOOKUP(B98, 'Data 1'!B:J, 7, FALSE), "MM/DD/YYYY"), "Not Found")
</f>
        <v>12/20/2018</v>
      </c>
      <c r="L98" s="16" t="str">
        <f>IFERROR(VLOOKUP(B98, 'Data 1'!B:J,9, FALSE), "Not Found")
</f>
        <v>In Process</v>
      </c>
    </row>
    <row r="99">
      <c r="A99" s="6" t="s">
        <v>301</v>
      </c>
      <c r="B99" s="12" t="s">
        <v>202</v>
      </c>
      <c r="C99" s="6" t="s">
        <v>155</v>
      </c>
      <c r="D99" s="13">
        <v>43459.0</v>
      </c>
      <c r="E99" s="14" t="s">
        <v>25</v>
      </c>
      <c r="F99" s="15">
        <v>450.0</v>
      </c>
      <c r="G99" s="16" t="str">
        <f>IFERROR(VLOOKUP(B99, 'Data 1'!B:E, 3, FALSE), "Not Found")</f>
        <v>Urska J</v>
      </c>
      <c r="H99" s="16" t="str">
        <f>IFERROR(VLOOKUP(B99, 'Data 1'!B:J, 4, FALSE),"Not Found")
</f>
        <v>Slovenia</v>
      </c>
      <c r="I99" s="16" t="str">
        <f>IFERROR(VLOOKUP(B99, 'Data 1'!B:J, 5, FALSE),"Not Found")
</f>
        <v>Nutrition (AN, ANI)</v>
      </c>
      <c r="J99" s="16" t="str">
        <f>IFERROR(VLOOKUP(B99, 'Data 1'!B:J, 6, FALSE),"Not Found")</f>
        <v>Completed</v>
      </c>
      <c r="K99" s="16" t="str">
        <f>IFERROR(TEXT(VLOOKUP(B99, 'Data 1'!B:J, 7, FALSE), "MM/DD/YYYY"), "Not Found")
</f>
        <v>12/20/2018</v>
      </c>
      <c r="L99" s="16" t="str">
        <f>IFERROR(VLOOKUP(B99, 'Data 1'!B:J,9, FALSE), "Not Found")
</f>
        <v>Completed</v>
      </c>
    </row>
    <row r="100">
      <c r="A100" s="6" t="s">
        <v>302</v>
      </c>
      <c r="B100" s="12" t="s">
        <v>203</v>
      </c>
      <c r="C100" s="6" t="s">
        <v>51</v>
      </c>
      <c r="D100" s="13">
        <v>43460.0</v>
      </c>
      <c r="E100" s="14" t="s">
        <v>25</v>
      </c>
      <c r="F100" s="15">
        <v>450.0</v>
      </c>
      <c r="G100" s="16" t="str">
        <f>IFERROR(VLOOKUP(B100, 'Data 1'!B:E, 3, FALSE), "Not Found")</f>
        <v>Priti D</v>
      </c>
      <c r="H100" s="16" t="str">
        <f>IFERROR(VLOOKUP(B100, 'Data 1'!B:J, 4, FALSE),"Not Found")
</f>
        <v>India</v>
      </c>
      <c r="I100" s="16" t="str">
        <f>IFERROR(VLOOKUP(B100, 'Data 1'!B:J, 5, FALSE),"Not Found")
</f>
        <v>Corporate</v>
      </c>
      <c r="J100" s="16" t="str">
        <f>IFERROR(VLOOKUP(B100, 'Data 1'!B:J, 6, FALSE),"Not Found")</f>
        <v>Completed</v>
      </c>
      <c r="K100" s="16" t="str">
        <f>IFERROR(TEXT(VLOOKUP(B100, 'Data 1'!B:J, 7, FALSE), "MM/DD/YYYY"), "Not Found")
</f>
        <v>12/21/2018</v>
      </c>
      <c r="L100" s="16" t="str">
        <f>IFERROR(VLOOKUP(B100, 'Data 1'!B:J,9, FALSE), "Not Found")
</f>
        <v>Completed</v>
      </c>
    </row>
    <row r="101">
      <c r="A101" s="6" t="s">
        <v>303</v>
      </c>
      <c r="B101" s="12" t="s">
        <v>204</v>
      </c>
      <c r="C101" s="6" t="s">
        <v>51</v>
      </c>
      <c r="D101" s="13">
        <v>43460.0</v>
      </c>
      <c r="E101" s="14" t="s">
        <v>25</v>
      </c>
      <c r="F101" s="15">
        <v>450.0</v>
      </c>
      <c r="G101" s="16" t="str">
        <f>IFERROR(VLOOKUP(B101, 'Data 1'!B:E, 3, FALSE), "Not Found")</f>
        <v>M Ajith</v>
      </c>
      <c r="H101" s="16" t="str">
        <f>IFERROR(VLOOKUP(B101, 'Data 1'!B:J, 4, FALSE),"Not Found")
</f>
        <v>India</v>
      </c>
      <c r="I101" s="16" t="str">
        <f>IFERROR(VLOOKUP(B101, 'Data 1'!B:J, 5, FALSE),"Not Found")
</f>
        <v>Nutrition (AN, ANI)</v>
      </c>
      <c r="J101" s="16" t="str">
        <f>IFERROR(VLOOKUP(B101, 'Data 1'!B:J, 6, FALSE),"Not Found")</f>
        <v>Completed</v>
      </c>
      <c r="K101" s="16" t="str">
        <f>IFERROR(TEXT(VLOOKUP(B101, 'Data 1'!B:J, 7, FALSE), "MM/DD/YYYY"), "Not Found")
</f>
        <v>12/21/2018</v>
      </c>
      <c r="L101" s="16" t="str">
        <f>IFERROR(VLOOKUP(B101, 'Data 1'!B:J,9, FALSE), "Not Found")
</f>
        <v>Completed</v>
      </c>
    </row>
    <row r="102">
      <c r="A102" s="6" t="s">
        <v>304</v>
      </c>
      <c r="B102" s="12" t="s">
        <v>205</v>
      </c>
      <c r="C102" s="6" t="s">
        <v>51</v>
      </c>
      <c r="D102" s="13">
        <v>43463.0</v>
      </c>
      <c r="E102" s="14" t="s">
        <v>25</v>
      </c>
      <c r="F102" s="15">
        <v>450.0</v>
      </c>
      <c r="G102" s="16" t="str">
        <f>IFERROR(VLOOKUP(B102, 'Data 1'!B:E, 3, FALSE), "Not Found")</f>
        <v>Priti D</v>
      </c>
      <c r="H102" s="16" t="str">
        <f>IFERROR(VLOOKUP(B102, 'Data 1'!B:J, 4, FALSE),"Not Found")
</f>
        <v>India</v>
      </c>
      <c r="I102" s="16" t="str">
        <f>IFERROR(VLOOKUP(B102, 'Data 1'!B:J, 5, FALSE),"Not Found")
</f>
        <v>Diabetes Care (ADC)</v>
      </c>
      <c r="J102" s="16" t="str">
        <f>IFERROR(VLOOKUP(B102, 'Data 1'!B:J, 6, FALSE),"Not Found")</f>
        <v>Completed</v>
      </c>
      <c r="K102" s="16" t="str">
        <f>IFERROR(TEXT(VLOOKUP(B102, 'Data 1'!B:J, 7, FALSE), "MM/DD/YYYY"), "Not Found")
</f>
        <v>12/26/2018</v>
      </c>
      <c r="L102" s="16" t="str">
        <f>IFERROR(VLOOKUP(B102, 'Data 1'!B:J,9, FALSE), "Not Found")
</f>
        <v>In Process</v>
      </c>
    </row>
    <row r="103">
      <c r="A103" s="3"/>
      <c r="B103" s="3"/>
      <c r="C103" s="3"/>
      <c r="D103" s="3"/>
      <c r="E103" s="3"/>
      <c r="F10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0"/>
  </cols>
  <sheetData>
    <row r="1"/>
    <row r="2"/>
    <row r="3"/>
    <row r="4"/>
    <row r="5"/>
    <row r="6"/>
    <row r="7"/>
    <row r="8"/>
    <row r="9"/>
    <row r="10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0.0"/>
  </cols>
  <sheetData>
    <row r="1"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