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ela\Desktop\Data Science\Excel\"/>
    </mc:Choice>
  </mc:AlternateContent>
  <xr:revisionPtr revIDLastSave="0" documentId="13_ncr:1_{8065DB5E-2367-4A16-A319-6B8A709BA392}" xr6:coauthVersionLast="47" xr6:coauthVersionMax="47" xr10:uidLastSave="{00000000-0000-0000-0000-000000000000}"/>
  <bookViews>
    <workbookView xWindow="-108" yWindow="-108" windowWidth="23256" windowHeight="12456" activeTab="3" xr2:uid="{636D6B32-F081-485C-A30C-7B24A1963F92}"/>
  </bookViews>
  <sheets>
    <sheet name="Sheet1" sheetId="1" r:id="rId1"/>
    <sheet name="Sheet2" sheetId="2" r:id="rId2"/>
    <sheet name="Day1" sheetId="3" r:id="rId3"/>
    <sheet name="Basi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4" l="1"/>
  <c r="D25" i="4"/>
  <c r="D30" i="4"/>
  <c r="D18" i="1"/>
  <c r="K9" i="3"/>
  <c r="D17" i="1"/>
  <c r="D16" i="1"/>
  <c r="D15" i="1"/>
  <c r="A6" i="2"/>
  <c r="H2" i="1"/>
  <c r="D14" i="1"/>
  <c r="D13" i="1"/>
  <c r="D12" i="1"/>
  <c r="D11" i="1"/>
  <c r="D10" i="1"/>
  <c r="D9" i="1"/>
</calcChain>
</file>

<file path=xl/sharedStrings.xml><?xml version="1.0" encoding="utf-8"?>
<sst xmlns="http://schemas.openxmlformats.org/spreadsheetml/2006/main" count="631" uniqueCount="121">
  <si>
    <t>Year</t>
  </si>
  <si>
    <t>Profit</t>
  </si>
  <si>
    <t>Sum</t>
  </si>
  <si>
    <t>Average</t>
  </si>
  <si>
    <t>Min</t>
  </si>
  <si>
    <t>Max</t>
  </si>
  <si>
    <t>Count</t>
  </si>
  <si>
    <t>Avg</t>
  </si>
  <si>
    <t>count</t>
  </si>
  <si>
    <t>Sum one sheet to other</t>
  </si>
  <si>
    <t>Employee</t>
  </si>
  <si>
    <t>X</t>
  </si>
  <si>
    <t>Y</t>
  </si>
  <si>
    <t>Z</t>
  </si>
  <si>
    <t>O</t>
  </si>
  <si>
    <t>P</t>
  </si>
  <si>
    <t>CountA</t>
  </si>
  <si>
    <t>count blank</t>
  </si>
  <si>
    <t>CountIf</t>
  </si>
  <si>
    <t>u</t>
  </si>
  <si>
    <t>Product</t>
  </si>
  <si>
    <t>Product Type</t>
  </si>
  <si>
    <t>State</t>
  </si>
  <si>
    <t>Territory</t>
  </si>
  <si>
    <t>Type</t>
  </si>
  <si>
    <t>Target Profit</t>
  </si>
  <si>
    <t>Marked Price</t>
  </si>
  <si>
    <t>Decaf Irish Cream</t>
  </si>
  <si>
    <t>Coffee</t>
  </si>
  <si>
    <t>Colorado</t>
  </si>
  <si>
    <t>Central</t>
  </si>
  <si>
    <t>Decaf</t>
  </si>
  <si>
    <t>Illinois</t>
  </si>
  <si>
    <t>Ohio</t>
  </si>
  <si>
    <t>Florida</t>
  </si>
  <si>
    <t>East</t>
  </si>
  <si>
    <t>Texas</t>
  </si>
  <si>
    <t>South</t>
  </si>
  <si>
    <t>California</t>
  </si>
  <si>
    <t>West</t>
  </si>
  <si>
    <t>Decaf Espresso</t>
  </si>
  <si>
    <t>Espresso</t>
  </si>
  <si>
    <t>Amaretto</t>
  </si>
  <si>
    <t>Regular</t>
  </si>
  <si>
    <t>Colombian</t>
  </si>
  <si>
    <t>Massachusetts</t>
  </si>
  <si>
    <t>New York</t>
  </si>
  <si>
    <t>Caffe Mocha</t>
  </si>
  <si>
    <t>Regular Espresso</t>
  </si>
  <si>
    <t>Caffe Latte</t>
  </si>
  <si>
    <t>Iowa</t>
  </si>
  <si>
    <t>Missouri</t>
  </si>
  <si>
    <t>Wisconsin</t>
  </si>
  <si>
    <t>Louisiana</t>
  </si>
  <si>
    <t>New Mexico</t>
  </si>
  <si>
    <t>Oklahoma</t>
  </si>
  <si>
    <t>Nevada</t>
  </si>
  <si>
    <t>Oregon</t>
  </si>
  <si>
    <t>Utah</t>
  </si>
  <si>
    <t>Washington</t>
  </si>
  <si>
    <t>Connecticut</t>
  </si>
  <si>
    <t>New Hampshire</t>
  </si>
  <si>
    <t>Chamomile</t>
  </si>
  <si>
    <t>Herbal Tea</t>
  </si>
  <si>
    <t>Lemon</t>
  </si>
  <si>
    <t>Min_counts</t>
  </si>
  <si>
    <t>Date</t>
  </si>
  <si>
    <t>Category</t>
  </si>
  <si>
    <t>sub-category</t>
  </si>
  <si>
    <t>Amount</t>
  </si>
  <si>
    <t>Payment Mode</t>
  </si>
  <si>
    <t>December Expenses</t>
  </si>
  <si>
    <t>Bill</t>
  </si>
  <si>
    <t>Phone</t>
  </si>
  <si>
    <t>UPI</t>
  </si>
  <si>
    <t>Food</t>
  </si>
  <si>
    <t>Zomato</t>
  </si>
  <si>
    <t>Cash</t>
  </si>
  <si>
    <t>Restaurant</t>
  </si>
  <si>
    <t>Card</t>
  </si>
  <si>
    <t>TV</t>
  </si>
  <si>
    <t>Ram</t>
  </si>
  <si>
    <t>John</t>
  </si>
  <si>
    <t>Gelly</t>
  </si>
  <si>
    <t>Oseal</t>
  </si>
  <si>
    <t>M</t>
  </si>
  <si>
    <t>gi</t>
  </si>
  <si>
    <t>uyghu#123</t>
  </si>
  <si>
    <t>oijt#567</t>
  </si>
  <si>
    <t>jhgbh#567</t>
  </si>
  <si>
    <t>lkiu#234</t>
  </si>
  <si>
    <t>#123</t>
  </si>
  <si>
    <t>#567</t>
  </si>
  <si>
    <t>#234</t>
  </si>
  <si>
    <t>Shopping</t>
  </si>
  <si>
    <t>Mail</t>
  </si>
  <si>
    <t>Grocery</t>
  </si>
  <si>
    <t>Milk</t>
  </si>
  <si>
    <t>Soap</t>
  </si>
  <si>
    <t>Shampoo</t>
  </si>
  <si>
    <t>CC</t>
  </si>
  <si>
    <t>Name</t>
  </si>
  <si>
    <t>Age</t>
  </si>
  <si>
    <t>Gender</t>
  </si>
  <si>
    <t>Salary</t>
  </si>
  <si>
    <t>Neelan</t>
  </si>
  <si>
    <t>Ragul</t>
  </si>
  <si>
    <t>Alkil</t>
  </si>
  <si>
    <t>Sunil</t>
  </si>
  <si>
    <t>Arun</t>
  </si>
  <si>
    <t>Babi</t>
  </si>
  <si>
    <t>venkat</t>
  </si>
  <si>
    <t>dinesh</t>
  </si>
  <si>
    <t>Bijesh</t>
  </si>
  <si>
    <t>Ravi</t>
  </si>
  <si>
    <t>john</t>
  </si>
  <si>
    <t>Hendry</t>
  </si>
  <si>
    <t>F</t>
  </si>
  <si>
    <t>Theo hevf</t>
  </si>
  <si>
    <t xml:space="preserve">     Rammu Sol</t>
  </si>
  <si>
    <t>goevl   kiul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</si>
</sst>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_-[$$-409]* #,##0_ ;_-[$$-409]* \-#,##0\ ;_-[$$-409]* &quot;-&quot;??_ ;_-@_ "/>
    <numFmt numFmtId="176" formatCode="&quot;₹&quot;\ 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434343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67" fontId="1" fillId="0" borderId="1" xfId="0" applyNumberFormat="1" applyFont="1" applyBorder="1" applyAlignment="1">
      <alignment horizontal="center"/>
    </xf>
    <xf numFmtId="167" fontId="0" fillId="0" borderId="1" xfId="0" applyNumberFormat="1" applyBorder="1"/>
    <xf numFmtId="167" fontId="0" fillId="0" borderId="0" xfId="0" applyNumberFormat="1"/>
    <xf numFmtId="0" fontId="1" fillId="0" borderId="1" xfId="0" applyFont="1" applyBorder="1"/>
    <xf numFmtId="0" fontId="0" fillId="0" borderId="2" xfId="0" applyFill="1" applyBorder="1"/>
    <xf numFmtId="0" fontId="0" fillId="2" borderId="3" xfId="0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14" fontId="0" fillId="0" borderId="0" xfId="0" applyNumberFormat="1"/>
    <xf numFmtId="0" fontId="0" fillId="5" borderId="4" xfId="0" applyFont="1" applyFill="1" applyBorder="1"/>
    <xf numFmtId="0" fontId="0" fillId="0" borderId="4" xfId="0" applyFont="1" applyBorder="1"/>
    <xf numFmtId="0" fontId="5" fillId="4" borderId="0" xfId="0" applyFont="1" applyFill="1" applyAlignment="1">
      <alignment horizontal="center" vertical="top"/>
    </xf>
    <xf numFmtId="0" fontId="0" fillId="4" borderId="0" xfId="0" applyFill="1" applyAlignment="1">
      <alignment horizontal="center" vertical="top"/>
    </xf>
    <xf numFmtId="14" fontId="0" fillId="0" borderId="1" xfId="0" applyNumberFormat="1" applyBorder="1"/>
    <xf numFmtId="0" fontId="0" fillId="4" borderId="0" xfId="0" applyFill="1"/>
    <xf numFmtId="176" fontId="0" fillId="0" borderId="1" xfId="0" applyNumberFormat="1" applyBorder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76" formatCode="&quot;₹&quot;\ 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774D56-4E15-47F0-B52F-990122D0B064}" name="Table2" displayName="Table2" ref="B4:F19" totalsRowShown="0">
  <autoFilter ref="B4:F19" xr:uid="{2E774D56-4E15-47F0-B52F-990122D0B064}"/>
  <sortState xmlns:xlrd2="http://schemas.microsoft.com/office/spreadsheetml/2017/richdata2" ref="B5:F19">
    <sortCondition ref="C4:C19"/>
  </sortState>
  <tableColumns count="5">
    <tableColumn id="1" xr3:uid="{E1FE44A1-A41B-4234-B59D-B7FB57BA81CA}" name="Date" dataDxfId="21"/>
    <tableColumn id="2" xr3:uid="{D7624588-7A17-4C37-919A-EEF736593CCA}" name="Category" dataDxfId="20"/>
    <tableColumn id="3" xr3:uid="{301FF8CB-0B21-4095-A673-137F009C20CF}" name="sub-category" dataDxfId="11"/>
    <tableColumn id="4" xr3:uid="{B767CD87-CAD3-484A-B2B3-0A7EC9641860}" name="Amount" dataDxfId="9"/>
    <tableColumn id="5" xr3:uid="{CCEBAFF4-4D7E-4EBE-851C-D193E332C689}" name="Payment Mode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A66229F-9BA7-4755-8396-35B83E4EB68F}" name="Table4" displayName="Table4" ref="B22:E35" totalsRowShown="0">
  <autoFilter ref="B22:E35" xr:uid="{1A66229F-9BA7-4755-8396-35B83E4EB68F}"/>
  <tableColumns count="4">
    <tableColumn id="1" xr3:uid="{43D2518A-93FC-43AD-8858-B7D5FF961875}" name="Name"/>
    <tableColumn id="2" xr3:uid="{4C2E01C6-7E6E-4CA5-B5FC-F3BA99934E21}" name="Age"/>
    <tableColumn id="3" xr3:uid="{5BBE8289-508A-4834-995F-CD9B242D9A71}" name="Gender"/>
    <tableColumn id="4" xr3:uid="{4DC43130-B4CE-4C74-9B1A-611F009ED8C3}" name="Sal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15481-BE58-4FDE-968C-9DE27D53AB64}">
  <dimension ref="A1:H18"/>
  <sheetViews>
    <sheetView workbookViewId="0">
      <selection activeCell="D18" sqref="D18"/>
    </sheetView>
  </sheetViews>
  <sheetFormatPr defaultRowHeight="14.4" x14ac:dyDescent="0.3"/>
  <cols>
    <col min="3" max="3" width="15.33203125" style="5" customWidth="1"/>
    <col min="7" max="7" width="21.44140625" bestFit="1" customWidth="1"/>
  </cols>
  <sheetData>
    <row r="1" spans="1:8" x14ac:dyDescent="0.3">
      <c r="A1" s="6" t="s">
        <v>10</v>
      </c>
      <c r="B1" s="1" t="s">
        <v>0</v>
      </c>
      <c r="C1" s="3" t="s">
        <v>1</v>
      </c>
    </row>
    <row r="2" spans="1:8" x14ac:dyDescent="0.3">
      <c r="A2" s="2" t="s">
        <v>11</v>
      </c>
      <c r="B2" s="2">
        <v>2018</v>
      </c>
      <c r="C2" s="4">
        <v>10000</v>
      </c>
      <c r="E2" t="s">
        <v>2</v>
      </c>
      <c r="G2" s="5" t="s">
        <v>9</v>
      </c>
      <c r="H2" s="5">
        <f>SUM(C2:C6,Sheet2!A2:A5)</f>
        <v>92588</v>
      </c>
    </row>
    <row r="3" spans="1:8" x14ac:dyDescent="0.3">
      <c r="A3" s="2" t="s">
        <v>12</v>
      </c>
      <c r="B3" s="2">
        <v>2019</v>
      </c>
      <c r="C3" s="4">
        <v>11000</v>
      </c>
      <c r="E3" t="s">
        <v>3</v>
      </c>
    </row>
    <row r="4" spans="1:8" x14ac:dyDescent="0.3">
      <c r="A4" s="2" t="s">
        <v>13</v>
      </c>
      <c r="B4" s="2">
        <v>2020</v>
      </c>
      <c r="C4" s="4">
        <v>12000</v>
      </c>
      <c r="E4" t="s">
        <v>4</v>
      </c>
    </row>
    <row r="5" spans="1:8" x14ac:dyDescent="0.3">
      <c r="A5" s="2" t="s">
        <v>14</v>
      </c>
      <c r="B5" s="2">
        <v>2021</v>
      </c>
      <c r="C5" s="4">
        <v>9000</v>
      </c>
      <c r="E5" t="s">
        <v>5</v>
      </c>
    </row>
    <row r="6" spans="1:8" x14ac:dyDescent="0.3">
      <c r="A6" s="2" t="s">
        <v>15</v>
      </c>
      <c r="B6" s="2">
        <v>2022</v>
      </c>
      <c r="C6" s="4">
        <v>8000</v>
      </c>
      <c r="E6" t="s">
        <v>6</v>
      </c>
    </row>
    <row r="7" spans="1:8" x14ac:dyDescent="0.3">
      <c r="A7" s="7" t="s">
        <v>19</v>
      </c>
      <c r="B7" s="7">
        <v>300</v>
      </c>
      <c r="C7" s="5">
        <v>8000</v>
      </c>
    </row>
    <row r="9" spans="1:8" x14ac:dyDescent="0.3">
      <c r="C9" s="5" t="s">
        <v>2</v>
      </c>
      <c r="D9" s="5">
        <f>SUM(C2+C3+C4+C5+C6)</f>
        <v>50000</v>
      </c>
    </row>
    <row r="10" spans="1:8" x14ac:dyDescent="0.3">
      <c r="D10" s="5">
        <f>SUM(C2:C6)</f>
        <v>50000</v>
      </c>
    </row>
    <row r="11" spans="1:8" x14ac:dyDescent="0.3">
      <c r="C11" s="5" t="s">
        <v>7</v>
      </c>
      <c r="D11" s="5">
        <f>AVERAGE(C2:C6)</f>
        <v>10000</v>
      </c>
    </row>
    <row r="12" spans="1:8" x14ac:dyDescent="0.3">
      <c r="C12" s="5" t="s">
        <v>4</v>
      </c>
      <c r="D12" s="5">
        <f>MIN(C2:C6)</f>
        <v>8000</v>
      </c>
    </row>
    <row r="13" spans="1:8" x14ac:dyDescent="0.3">
      <c r="C13" s="5" t="s">
        <v>5</v>
      </c>
      <c r="D13" s="5">
        <f>MAX(C2:C6)</f>
        <v>12000</v>
      </c>
    </row>
    <row r="14" spans="1:8" x14ac:dyDescent="0.3">
      <c r="C14" s="5" t="s">
        <v>8</v>
      </c>
      <c r="D14">
        <f>COUNT(C2:C6)</f>
        <v>5</v>
      </c>
    </row>
    <row r="15" spans="1:8" x14ac:dyDescent="0.3">
      <c r="C15" s="5" t="s">
        <v>16</v>
      </c>
      <c r="D15">
        <f>COUNTA(A2:A6)</f>
        <v>5</v>
      </c>
    </row>
    <row r="16" spans="1:8" x14ac:dyDescent="0.3">
      <c r="C16" s="5" t="s">
        <v>17</v>
      </c>
      <c r="D16">
        <f>COUNTBLANK(C2:C7)</f>
        <v>0</v>
      </c>
    </row>
    <row r="17" spans="3:4" x14ac:dyDescent="0.3">
      <c r="C17" s="5" t="s">
        <v>18</v>
      </c>
      <c r="D17">
        <f>COUNTIF(C2:C7,"=min(C2:C7)")</f>
        <v>0</v>
      </c>
    </row>
    <row r="18" spans="3:4" x14ac:dyDescent="0.3">
      <c r="C18" s="5" t="s">
        <v>65</v>
      </c>
      <c r="D18">
        <f>COUNTIF($C2:$C7,D12)</f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D118E-E0DD-4FD8-BE32-7B394090F1CD}">
  <dimension ref="A1:B6"/>
  <sheetViews>
    <sheetView workbookViewId="0">
      <selection activeCell="B5" sqref="B5"/>
    </sheetView>
  </sheetViews>
  <sheetFormatPr defaultRowHeight="14.4" x14ac:dyDescent="0.3"/>
  <sheetData>
    <row r="1" spans="1:2" x14ac:dyDescent="0.3">
      <c r="A1" s="1" t="s">
        <v>1</v>
      </c>
    </row>
    <row r="2" spans="1:2" x14ac:dyDescent="0.3">
      <c r="A2" s="2">
        <v>19000</v>
      </c>
    </row>
    <row r="3" spans="1:2" x14ac:dyDescent="0.3">
      <c r="A3" s="2">
        <v>9000</v>
      </c>
    </row>
    <row r="4" spans="1:2" x14ac:dyDescent="0.3">
      <c r="A4" s="2">
        <v>6700</v>
      </c>
    </row>
    <row r="5" spans="1:2" x14ac:dyDescent="0.3">
      <c r="A5" s="2">
        <v>7888</v>
      </c>
    </row>
    <row r="6" spans="1:2" x14ac:dyDescent="0.3">
      <c r="A6">
        <f>SUM(A2:A5)</f>
        <v>42588</v>
      </c>
      <c r="B6" t="s"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90620-5B4F-4DF4-8987-F594E099B9E0}">
  <dimension ref="B7:K107"/>
  <sheetViews>
    <sheetView topLeftCell="A98" workbookViewId="0">
      <selection activeCell="J8" sqref="J8"/>
    </sheetView>
  </sheetViews>
  <sheetFormatPr defaultRowHeight="14.4" x14ac:dyDescent="0.3"/>
  <cols>
    <col min="3" max="3" width="25.88671875" customWidth="1"/>
    <col min="4" max="4" width="31" customWidth="1"/>
    <col min="5" max="5" width="30.33203125" customWidth="1"/>
    <col min="6" max="6" width="24.77734375" customWidth="1"/>
    <col min="10" max="10" width="18.109375" customWidth="1"/>
  </cols>
  <sheetData>
    <row r="7" spans="2:11" ht="15" thickBot="1" x14ac:dyDescent="0.35"/>
    <row r="8" spans="2:11" ht="21.6" thickBot="1" x14ac:dyDescent="0.35">
      <c r="B8" s="8"/>
      <c r="C8" s="9" t="s">
        <v>20</v>
      </c>
      <c r="D8" s="9" t="s">
        <v>21</v>
      </c>
      <c r="E8" s="9" t="s">
        <v>22</v>
      </c>
      <c r="F8" s="9" t="s">
        <v>23</v>
      </c>
      <c r="G8" s="9" t="s">
        <v>24</v>
      </c>
      <c r="H8" s="9" t="s">
        <v>25</v>
      </c>
      <c r="I8" s="9" t="s">
        <v>1</v>
      </c>
      <c r="J8" s="9" t="s">
        <v>26</v>
      </c>
    </row>
    <row r="9" spans="2:11" ht="21.6" thickBot="1" x14ac:dyDescent="0.35">
      <c r="B9" s="10">
        <v>970</v>
      </c>
      <c r="C9" s="11" t="s">
        <v>27</v>
      </c>
      <c r="D9" s="11" t="s">
        <v>28</v>
      </c>
      <c r="E9" s="11" t="s">
        <v>29</v>
      </c>
      <c r="F9" s="11" t="s">
        <v>30</v>
      </c>
      <c r="G9" s="11" t="s">
        <v>31</v>
      </c>
      <c r="H9" s="11">
        <v>2</v>
      </c>
      <c r="I9" s="11">
        <v>11</v>
      </c>
      <c r="J9" s="11">
        <v>234</v>
      </c>
      <c r="K9">
        <f>COUNTIF(I9:I107,"&gt;100")</f>
        <v>14</v>
      </c>
    </row>
    <row r="10" spans="2:11" ht="21.6" thickBot="1" x14ac:dyDescent="0.35">
      <c r="B10" s="12"/>
      <c r="C10" s="11" t="s">
        <v>27</v>
      </c>
      <c r="D10" s="11" t="s">
        <v>28</v>
      </c>
      <c r="E10" s="11" t="s">
        <v>32</v>
      </c>
      <c r="F10" s="11" t="s">
        <v>30</v>
      </c>
      <c r="G10" s="11" t="s">
        <v>31</v>
      </c>
      <c r="H10" s="11">
        <v>100</v>
      </c>
      <c r="I10" s="11">
        <v>74</v>
      </c>
      <c r="J10" s="11">
        <v>234</v>
      </c>
    </row>
    <row r="11" spans="2:11" ht="21.6" thickBot="1" x14ac:dyDescent="0.35">
      <c r="B11" s="11">
        <v>614</v>
      </c>
      <c r="C11" s="11" t="s">
        <v>27</v>
      </c>
      <c r="D11" s="11" t="s">
        <v>28</v>
      </c>
      <c r="E11" s="11" t="s">
        <v>33</v>
      </c>
      <c r="F11" s="11" t="s">
        <v>30</v>
      </c>
      <c r="G11" s="11" t="s">
        <v>31</v>
      </c>
      <c r="H11" s="11">
        <v>20</v>
      </c>
      <c r="I11" s="11">
        <v>55</v>
      </c>
      <c r="J11" s="11">
        <v>150</v>
      </c>
    </row>
    <row r="12" spans="2:11" ht="21.6" thickBot="1" x14ac:dyDescent="0.35">
      <c r="B12" s="11">
        <v>754</v>
      </c>
      <c r="C12" s="11" t="s">
        <v>27</v>
      </c>
      <c r="D12" s="11" t="s">
        <v>28</v>
      </c>
      <c r="E12" s="11" t="s">
        <v>34</v>
      </c>
      <c r="F12" s="11" t="s">
        <v>35</v>
      </c>
      <c r="G12" s="11" t="s">
        <v>31</v>
      </c>
      <c r="H12" s="11">
        <v>7</v>
      </c>
      <c r="I12" s="11">
        <v>106</v>
      </c>
      <c r="J12" s="11">
        <v>200</v>
      </c>
    </row>
    <row r="13" spans="2:11" ht="21.6" thickBot="1" x14ac:dyDescent="0.35">
      <c r="B13" s="11">
        <v>325</v>
      </c>
      <c r="C13" s="11" t="s">
        <v>27</v>
      </c>
      <c r="D13" s="11" t="s">
        <v>28</v>
      </c>
      <c r="E13" s="11" t="s">
        <v>36</v>
      </c>
      <c r="F13" s="11" t="s">
        <v>37</v>
      </c>
      <c r="G13" s="11" t="s">
        <v>31</v>
      </c>
      <c r="H13" s="11">
        <v>100</v>
      </c>
      <c r="I13" s="11">
        <v>100</v>
      </c>
      <c r="J13" s="11">
        <v>190</v>
      </c>
    </row>
    <row r="14" spans="2:11" ht="21.6" thickBot="1" x14ac:dyDescent="0.35">
      <c r="B14" s="11">
        <v>650</v>
      </c>
      <c r="C14" s="11" t="s">
        <v>27</v>
      </c>
      <c r="D14" s="11" t="s">
        <v>28</v>
      </c>
      <c r="E14" s="11" t="s">
        <v>38</v>
      </c>
      <c r="F14" s="11" t="s">
        <v>39</v>
      </c>
      <c r="G14" s="11" t="s">
        <v>31</v>
      </c>
      <c r="H14" s="11">
        <v>120</v>
      </c>
      <c r="I14" s="11">
        <v>117</v>
      </c>
      <c r="J14" s="11">
        <v>118</v>
      </c>
    </row>
    <row r="15" spans="2:11" ht="21.6" thickBot="1" x14ac:dyDescent="0.35">
      <c r="B15" s="11">
        <v>720</v>
      </c>
      <c r="C15" s="11" t="s">
        <v>40</v>
      </c>
      <c r="D15" s="11" t="s">
        <v>41</v>
      </c>
      <c r="E15" s="11" t="s">
        <v>29</v>
      </c>
      <c r="F15" s="11" t="s">
        <v>30</v>
      </c>
      <c r="G15" s="11" t="s">
        <v>31</v>
      </c>
      <c r="H15" s="11">
        <v>80</v>
      </c>
      <c r="I15" s="11">
        <v>53</v>
      </c>
      <c r="J15" s="11">
        <v>180</v>
      </c>
    </row>
    <row r="16" spans="2:11" ht="21.6" thickBot="1" x14ac:dyDescent="0.35">
      <c r="B16" s="11">
        <v>630</v>
      </c>
      <c r="C16" s="11" t="s">
        <v>40</v>
      </c>
      <c r="D16" s="11" t="s">
        <v>41</v>
      </c>
      <c r="E16" s="11" t="s">
        <v>32</v>
      </c>
      <c r="F16" s="11" t="s">
        <v>30</v>
      </c>
      <c r="G16" s="11" t="s">
        <v>31</v>
      </c>
      <c r="H16" s="11">
        <v>180</v>
      </c>
      <c r="I16" s="11">
        <v>140</v>
      </c>
      <c r="J16" s="11">
        <v>456</v>
      </c>
    </row>
    <row r="17" spans="2:10" ht="21.6" thickBot="1" x14ac:dyDescent="0.35">
      <c r="B17" s="11">
        <v>614</v>
      </c>
      <c r="C17" s="11" t="s">
        <v>40</v>
      </c>
      <c r="D17" s="11" t="s">
        <v>41</v>
      </c>
      <c r="E17" s="11" t="s">
        <v>33</v>
      </c>
      <c r="F17" s="11" t="s">
        <v>30</v>
      </c>
      <c r="G17" s="11" t="s">
        <v>31</v>
      </c>
      <c r="H17" s="11">
        <v>40</v>
      </c>
      <c r="I17" s="11">
        <v>16</v>
      </c>
      <c r="J17" s="11">
        <v>130</v>
      </c>
    </row>
    <row r="18" spans="2:10" ht="21.6" thickBot="1" x14ac:dyDescent="0.35">
      <c r="B18" s="11">
        <v>754</v>
      </c>
      <c r="C18" s="11" t="s">
        <v>40</v>
      </c>
      <c r="D18" s="11" t="s">
        <v>41</v>
      </c>
      <c r="E18" s="11" t="s">
        <v>34</v>
      </c>
      <c r="F18" s="11" t="s">
        <v>35</v>
      </c>
      <c r="G18" s="11" t="s">
        <v>31</v>
      </c>
      <c r="H18" s="11">
        <v>60</v>
      </c>
      <c r="I18" s="11">
        <v>50</v>
      </c>
      <c r="J18" s="11">
        <v>180</v>
      </c>
    </row>
    <row r="19" spans="2:10" ht="21.6" thickBot="1" x14ac:dyDescent="0.35">
      <c r="B19" s="11">
        <v>956</v>
      </c>
      <c r="C19" s="11" t="s">
        <v>40</v>
      </c>
      <c r="D19" s="11" t="s">
        <v>41</v>
      </c>
      <c r="E19" s="11" t="s">
        <v>36</v>
      </c>
      <c r="F19" s="11" t="s">
        <v>37</v>
      </c>
      <c r="G19" s="11" t="s">
        <v>31</v>
      </c>
      <c r="H19" s="11">
        <v>60</v>
      </c>
      <c r="I19" s="11">
        <v>54</v>
      </c>
      <c r="J19" s="11">
        <v>134</v>
      </c>
    </row>
    <row r="20" spans="2:10" ht="21.6" thickBot="1" x14ac:dyDescent="0.35">
      <c r="B20" s="11">
        <v>213</v>
      </c>
      <c r="C20" s="11" t="s">
        <v>40</v>
      </c>
      <c r="D20" s="11" t="s">
        <v>41</v>
      </c>
      <c r="E20" s="11" t="s">
        <v>38</v>
      </c>
      <c r="F20" s="11" t="s">
        <v>39</v>
      </c>
      <c r="G20" s="11" t="s">
        <v>31</v>
      </c>
      <c r="H20" s="11">
        <v>200</v>
      </c>
      <c r="I20" s="11">
        <v>203</v>
      </c>
      <c r="J20" s="11">
        <v>546</v>
      </c>
    </row>
    <row r="21" spans="2:10" ht="21.6" thickBot="1" x14ac:dyDescent="0.35">
      <c r="B21" s="11">
        <v>719</v>
      </c>
      <c r="C21" s="11" t="s">
        <v>42</v>
      </c>
      <c r="D21" s="11" t="s">
        <v>28</v>
      </c>
      <c r="E21" s="11" t="s">
        <v>29</v>
      </c>
      <c r="F21" s="11" t="s">
        <v>30</v>
      </c>
      <c r="G21" s="11" t="s">
        <v>43</v>
      </c>
      <c r="H21" s="11">
        <v>100</v>
      </c>
      <c r="I21" s="11">
        <v>94</v>
      </c>
      <c r="J21" s="11">
        <v>219</v>
      </c>
    </row>
    <row r="22" spans="2:10" ht="21.6" thickBot="1" x14ac:dyDescent="0.35">
      <c r="B22" s="11">
        <v>740</v>
      </c>
      <c r="C22" s="11" t="s">
        <v>42</v>
      </c>
      <c r="D22" s="11" t="s">
        <v>28</v>
      </c>
      <c r="E22" s="11" t="s">
        <v>33</v>
      </c>
      <c r="F22" s="11" t="s">
        <v>30</v>
      </c>
      <c r="G22" s="11" t="s">
        <v>43</v>
      </c>
      <c r="H22" s="11">
        <v>50</v>
      </c>
      <c r="I22" s="11">
        <v>34</v>
      </c>
      <c r="J22" s="11">
        <v>140</v>
      </c>
    </row>
    <row r="23" spans="2:10" ht="21.6" thickBot="1" x14ac:dyDescent="0.35">
      <c r="B23" s="11">
        <v>970</v>
      </c>
      <c r="C23" s="11" t="s">
        <v>44</v>
      </c>
      <c r="D23" s="11" t="s">
        <v>28</v>
      </c>
      <c r="E23" s="11" t="s">
        <v>29</v>
      </c>
      <c r="F23" s="11" t="s">
        <v>30</v>
      </c>
      <c r="G23" s="11" t="s">
        <v>43</v>
      </c>
      <c r="H23" s="11">
        <v>80</v>
      </c>
      <c r="I23" s="11">
        <v>68</v>
      </c>
      <c r="J23" s="11">
        <v>190</v>
      </c>
    </row>
    <row r="24" spans="2:10" ht="21.6" thickBot="1" x14ac:dyDescent="0.35">
      <c r="B24" s="11">
        <v>217</v>
      </c>
      <c r="C24" s="11" t="s">
        <v>44</v>
      </c>
      <c r="D24" s="11" t="s">
        <v>28</v>
      </c>
      <c r="E24" s="11" t="s">
        <v>32</v>
      </c>
      <c r="F24" s="11" t="s">
        <v>30</v>
      </c>
      <c r="G24" s="11" t="s">
        <v>43</v>
      </c>
      <c r="H24" s="11">
        <v>130</v>
      </c>
      <c r="I24" s="11">
        <v>111</v>
      </c>
      <c r="J24" s="11">
        <v>345</v>
      </c>
    </row>
    <row r="25" spans="2:10" ht="21.6" thickBot="1" x14ac:dyDescent="0.35">
      <c r="B25" s="11">
        <v>614</v>
      </c>
      <c r="C25" s="11" t="s">
        <v>44</v>
      </c>
      <c r="D25" s="11" t="s">
        <v>28</v>
      </c>
      <c r="E25" s="11" t="s">
        <v>33</v>
      </c>
      <c r="F25" s="11" t="s">
        <v>30</v>
      </c>
      <c r="G25" s="11" t="s">
        <v>43</v>
      </c>
      <c r="H25" s="11">
        <v>50</v>
      </c>
      <c r="I25" s="11">
        <v>42</v>
      </c>
      <c r="J25" s="11">
        <v>140</v>
      </c>
    </row>
    <row r="26" spans="2:10" ht="21.6" thickBot="1" x14ac:dyDescent="0.35">
      <c r="B26" s="11">
        <v>954</v>
      </c>
      <c r="C26" s="11" t="s">
        <v>44</v>
      </c>
      <c r="D26" s="11" t="s">
        <v>28</v>
      </c>
      <c r="E26" s="11" t="s">
        <v>34</v>
      </c>
      <c r="F26" s="11" t="s">
        <v>35</v>
      </c>
      <c r="G26" s="11" t="s">
        <v>43</v>
      </c>
      <c r="H26" s="11">
        <v>70</v>
      </c>
      <c r="I26" s="11">
        <v>68</v>
      </c>
      <c r="J26" s="11">
        <v>210</v>
      </c>
    </row>
    <row r="27" spans="2:10" ht="21.6" thickBot="1" x14ac:dyDescent="0.35">
      <c r="B27" s="11">
        <v>413</v>
      </c>
      <c r="C27" s="11" t="s">
        <v>44</v>
      </c>
      <c r="D27" s="11" t="s">
        <v>28</v>
      </c>
      <c r="E27" s="11" t="s">
        <v>45</v>
      </c>
      <c r="F27" s="11" t="s">
        <v>35</v>
      </c>
      <c r="G27" s="11" t="s">
        <v>43</v>
      </c>
      <c r="H27" s="11">
        <v>360</v>
      </c>
      <c r="I27" s="11">
        <v>367</v>
      </c>
      <c r="J27" s="11">
        <v>494</v>
      </c>
    </row>
    <row r="28" spans="2:10" ht="21.6" thickBot="1" x14ac:dyDescent="0.35">
      <c r="B28" s="11">
        <v>716</v>
      </c>
      <c r="C28" s="11" t="s">
        <v>44</v>
      </c>
      <c r="D28" s="11" t="s">
        <v>28</v>
      </c>
      <c r="E28" s="11" t="s">
        <v>46</v>
      </c>
      <c r="F28" s="11" t="s">
        <v>35</v>
      </c>
      <c r="G28" s="11" t="s">
        <v>43</v>
      </c>
      <c r="H28" s="11">
        <v>260</v>
      </c>
      <c r="I28" s="11">
        <v>262</v>
      </c>
      <c r="J28" s="11">
        <v>678</v>
      </c>
    </row>
    <row r="29" spans="2:10" ht="21.6" thickBot="1" x14ac:dyDescent="0.35">
      <c r="B29" s="11">
        <v>409</v>
      </c>
      <c r="C29" s="11" t="s">
        <v>44</v>
      </c>
      <c r="D29" s="11" t="s">
        <v>28</v>
      </c>
      <c r="E29" s="11" t="s">
        <v>36</v>
      </c>
      <c r="F29" s="11" t="s">
        <v>37</v>
      </c>
      <c r="G29" s="11" t="s">
        <v>43</v>
      </c>
      <c r="H29" s="11">
        <v>220</v>
      </c>
      <c r="I29" s="11">
        <v>159</v>
      </c>
      <c r="J29" s="11">
        <v>452</v>
      </c>
    </row>
    <row r="30" spans="2:10" ht="21.6" thickBot="1" x14ac:dyDescent="0.35">
      <c r="B30" s="11">
        <v>916</v>
      </c>
      <c r="C30" s="11" t="s">
        <v>42</v>
      </c>
      <c r="D30" s="11" t="s">
        <v>28</v>
      </c>
      <c r="E30" s="11" t="s">
        <v>38</v>
      </c>
      <c r="F30" s="11" t="s">
        <v>39</v>
      </c>
      <c r="G30" s="11" t="s">
        <v>43</v>
      </c>
      <c r="H30" s="11">
        <v>30</v>
      </c>
      <c r="I30" s="11">
        <v>2</v>
      </c>
      <c r="J30" s="11">
        <v>145</v>
      </c>
    </row>
    <row r="31" spans="2:10" ht="21.6" thickBot="1" x14ac:dyDescent="0.35">
      <c r="B31" s="11">
        <v>559</v>
      </c>
      <c r="C31" s="11" t="s">
        <v>44</v>
      </c>
      <c r="D31" s="11" t="s">
        <v>28</v>
      </c>
      <c r="E31" s="11" t="s">
        <v>38</v>
      </c>
      <c r="F31" s="11" t="s">
        <v>39</v>
      </c>
      <c r="G31" s="11" t="s">
        <v>43</v>
      </c>
      <c r="H31" s="11">
        <v>370</v>
      </c>
      <c r="I31" s="11">
        <v>262</v>
      </c>
      <c r="J31" s="11">
        <v>678</v>
      </c>
    </row>
    <row r="32" spans="2:10" ht="21.6" thickBot="1" x14ac:dyDescent="0.35">
      <c r="B32" s="11">
        <v>303</v>
      </c>
      <c r="C32" s="11" t="s">
        <v>47</v>
      </c>
      <c r="D32" s="11" t="s">
        <v>41</v>
      </c>
      <c r="E32" s="11" t="s">
        <v>29</v>
      </c>
      <c r="F32" s="11" t="s">
        <v>30</v>
      </c>
      <c r="G32" s="11" t="s">
        <v>43</v>
      </c>
      <c r="H32" s="11">
        <v>70</v>
      </c>
      <c r="I32" s="11">
        <v>54</v>
      </c>
      <c r="J32" s="11">
        <v>134</v>
      </c>
    </row>
    <row r="33" spans="2:10" ht="21.6" thickBot="1" x14ac:dyDescent="0.35">
      <c r="B33" s="11">
        <v>309</v>
      </c>
      <c r="C33" s="11" t="s">
        <v>47</v>
      </c>
      <c r="D33" s="11" t="s">
        <v>41</v>
      </c>
      <c r="E33" s="11" t="s">
        <v>32</v>
      </c>
      <c r="F33" s="11" t="s">
        <v>30</v>
      </c>
      <c r="G33" s="11" t="s">
        <v>43</v>
      </c>
      <c r="H33" s="11">
        <v>260</v>
      </c>
      <c r="I33" s="11">
        <v>203</v>
      </c>
      <c r="J33" s="11">
        <v>546</v>
      </c>
    </row>
    <row r="34" spans="2:10" ht="21.6" thickBot="1" x14ac:dyDescent="0.35">
      <c r="B34" s="11">
        <v>614</v>
      </c>
      <c r="C34" s="11" t="s">
        <v>47</v>
      </c>
      <c r="D34" s="11" t="s">
        <v>41</v>
      </c>
      <c r="E34" s="11" t="s">
        <v>33</v>
      </c>
      <c r="F34" s="11" t="s">
        <v>30</v>
      </c>
      <c r="G34" s="11" t="s">
        <v>43</v>
      </c>
      <c r="H34" s="11">
        <v>140</v>
      </c>
      <c r="I34" s="11">
        <v>99</v>
      </c>
      <c r="J34" s="11">
        <v>341</v>
      </c>
    </row>
    <row r="35" spans="2:10" ht="21.6" thickBot="1" x14ac:dyDescent="0.35">
      <c r="B35" s="11">
        <v>239</v>
      </c>
      <c r="C35" s="11" t="s">
        <v>47</v>
      </c>
      <c r="D35" s="11" t="s">
        <v>41</v>
      </c>
      <c r="E35" s="11" t="s">
        <v>34</v>
      </c>
      <c r="F35" s="11" t="s">
        <v>35</v>
      </c>
      <c r="G35" s="11" t="s">
        <v>43</v>
      </c>
      <c r="H35" s="11">
        <v>30</v>
      </c>
      <c r="I35" s="11">
        <v>9</v>
      </c>
      <c r="J35" s="11">
        <v>190</v>
      </c>
    </row>
    <row r="36" spans="2:10" ht="21.6" thickBot="1" x14ac:dyDescent="0.35">
      <c r="B36" s="11">
        <v>781</v>
      </c>
      <c r="C36" s="11" t="s">
        <v>47</v>
      </c>
      <c r="D36" s="11" t="s">
        <v>41</v>
      </c>
      <c r="E36" s="11" t="s">
        <v>45</v>
      </c>
      <c r="F36" s="11" t="s">
        <v>35</v>
      </c>
      <c r="G36" s="11" t="s">
        <v>43</v>
      </c>
      <c r="H36" s="11">
        <v>10</v>
      </c>
      <c r="I36" s="11">
        <v>23</v>
      </c>
      <c r="J36" s="11">
        <v>126</v>
      </c>
    </row>
    <row r="37" spans="2:10" ht="21.6" thickBot="1" x14ac:dyDescent="0.35">
      <c r="B37" s="11">
        <v>315</v>
      </c>
      <c r="C37" s="11" t="s">
        <v>47</v>
      </c>
      <c r="D37" s="11" t="s">
        <v>41</v>
      </c>
      <c r="E37" s="11" t="s">
        <v>46</v>
      </c>
      <c r="F37" s="11" t="s">
        <v>35</v>
      </c>
      <c r="G37" s="11" t="s">
        <v>43</v>
      </c>
      <c r="H37" s="11">
        <v>170</v>
      </c>
      <c r="I37" s="11">
        <v>172</v>
      </c>
      <c r="J37" s="11">
        <v>61</v>
      </c>
    </row>
    <row r="38" spans="2:10" ht="21.6" thickBot="1" x14ac:dyDescent="0.35">
      <c r="B38" s="11">
        <v>978</v>
      </c>
      <c r="C38" s="11" t="s">
        <v>48</v>
      </c>
      <c r="D38" s="11" t="s">
        <v>41</v>
      </c>
      <c r="E38" s="11" t="s">
        <v>45</v>
      </c>
      <c r="F38" s="11" t="s">
        <v>35</v>
      </c>
      <c r="G38" s="11" t="s">
        <v>43</v>
      </c>
      <c r="H38" s="11">
        <v>110</v>
      </c>
      <c r="I38" s="11">
        <v>100</v>
      </c>
      <c r="J38" s="11">
        <v>341</v>
      </c>
    </row>
    <row r="39" spans="2:10" ht="21.6" thickBot="1" x14ac:dyDescent="0.35">
      <c r="B39" s="11">
        <v>631</v>
      </c>
      <c r="C39" s="11" t="s">
        <v>48</v>
      </c>
      <c r="D39" s="11" t="s">
        <v>41</v>
      </c>
      <c r="E39" s="11" t="s">
        <v>46</v>
      </c>
      <c r="F39" s="11" t="s">
        <v>35</v>
      </c>
      <c r="G39" s="11" t="s">
        <v>43</v>
      </c>
      <c r="H39" s="11">
        <v>200</v>
      </c>
      <c r="I39" s="11">
        <v>175</v>
      </c>
      <c r="J39" s="11">
        <v>490</v>
      </c>
    </row>
    <row r="40" spans="2:10" ht="21.6" thickBot="1" x14ac:dyDescent="0.35">
      <c r="B40" s="11">
        <v>830</v>
      </c>
      <c r="C40" s="11" t="s">
        <v>49</v>
      </c>
      <c r="D40" s="11" t="s">
        <v>41</v>
      </c>
      <c r="E40" s="11" t="s">
        <v>36</v>
      </c>
      <c r="F40" s="11" t="s">
        <v>37</v>
      </c>
      <c r="G40" s="11" t="s">
        <v>43</v>
      </c>
      <c r="H40" s="11">
        <v>50</v>
      </c>
      <c r="I40" s="11">
        <v>53</v>
      </c>
      <c r="J40" s="11">
        <v>180</v>
      </c>
    </row>
    <row r="41" spans="2:10" ht="21.6" thickBot="1" x14ac:dyDescent="0.35">
      <c r="B41" s="11">
        <v>325</v>
      </c>
      <c r="C41" s="11" t="s">
        <v>47</v>
      </c>
      <c r="D41" s="11" t="s">
        <v>41</v>
      </c>
      <c r="E41" s="11" t="s">
        <v>36</v>
      </c>
      <c r="F41" s="11" t="s">
        <v>37</v>
      </c>
      <c r="G41" s="11" t="s">
        <v>43</v>
      </c>
      <c r="H41" s="11">
        <v>90</v>
      </c>
      <c r="I41" s="11">
        <v>95</v>
      </c>
      <c r="J41" s="11">
        <v>219</v>
      </c>
    </row>
    <row r="42" spans="2:10" ht="21.6" thickBot="1" x14ac:dyDescent="0.35">
      <c r="B42" s="11">
        <v>661</v>
      </c>
      <c r="C42" s="11" t="s">
        <v>49</v>
      </c>
      <c r="D42" s="11" t="s">
        <v>41</v>
      </c>
      <c r="E42" s="11" t="s">
        <v>38</v>
      </c>
      <c r="F42" s="11" t="s">
        <v>39</v>
      </c>
      <c r="G42" s="11" t="s">
        <v>43</v>
      </c>
      <c r="H42" s="11">
        <v>150</v>
      </c>
      <c r="I42" s="11">
        <v>140</v>
      </c>
      <c r="J42" s="11">
        <v>456</v>
      </c>
    </row>
    <row r="43" spans="2:10" ht="21.6" thickBot="1" x14ac:dyDescent="0.35">
      <c r="B43" s="11">
        <v>818</v>
      </c>
      <c r="C43" s="11" t="s">
        <v>47</v>
      </c>
      <c r="D43" s="11" t="s">
        <v>41</v>
      </c>
      <c r="E43" s="11" t="s">
        <v>38</v>
      </c>
      <c r="F43" s="11" t="s">
        <v>39</v>
      </c>
      <c r="G43" s="11" t="s">
        <v>43</v>
      </c>
      <c r="H43" s="11">
        <v>20</v>
      </c>
      <c r="I43" s="11">
        <v>17</v>
      </c>
      <c r="J43" s="11">
        <v>250</v>
      </c>
    </row>
    <row r="44" spans="2:10" ht="21.6" thickBot="1" x14ac:dyDescent="0.35">
      <c r="B44" s="11">
        <v>712</v>
      </c>
      <c r="C44" s="11" t="s">
        <v>27</v>
      </c>
      <c r="D44" s="11" t="s">
        <v>28</v>
      </c>
      <c r="E44" s="11" t="s">
        <v>50</v>
      </c>
      <c r="F44" s="11" t="s">
        <v>30</v>
      </c>
      <c r="G44" s="11" t="s">
        <v>31</v>
      </c>
      <c r="H44" s="11">
        <v>20</v>
      </c>
      <c r="I44" s="11">
        <v>12</v>
      </c>
      <c r="J44" s="11">
        <v>54</v>
      </c>
    </row>
    <row r="45" spans="2:10" ht="21.6" thickBot="1" x14ac:dyDescent="0.35">
      <c r="B45" s="11">
        <v>573</v>
      </c>
      <c r="C45" s="11" t="s">
        <v>27</v>
      </c>
      <c r="D45" s="11" t="s">
        <v>28</v>
      </c>
      <c r="E45" s="11" t="s">
        <v>51</v>
      </c>
      <c r="F45" s="11" t="s">
        <v>30</v>
      </c>
      <c r="G45" s="11" t="s">
        <v>31</v>
      </c>
      <c r="H45" s="11">
        <v>50</v>
      </c>
      <c r="I45" s="11">
        <v>47</v>
      </c>
      <c r="J45" s="11">
        <v>170</v>
      </c>
    </row>
    <row r="46" spans="2:10" ht="21.6" thickBot="1" x14ac:dyDescent="0.35">
      <c r="B46" s="11">
        <v>414</v>
      </c>
      <c r="C46" s="11" t="s">
        <v>27</v>
      </c>
      <c r="D46" s="11" t="s">
        <v>28</v>
      </c>
      <c r="E46" s="11" t="s">
        <v>52</v>
      </c>
      <c r="F46" s="11" t="s">
        <v>30</v>
      </c>
      <c r="G46" s="11" t="s">
        <v>31</v>
      </c>
      <c r="H46" s="11">
        <v>60</v>
      </c>
      <c r="I46" s="11">
        <v>51</v>
      </c>
      <c r="J46" s="11">
        <v>180</v>
      </c>
    </row>
    <row r="47" spans="2:10" ht="21.6" thickBot="1" x14ac:dyDescent="0.35">
      <c r="B47" s="11">
        <v>985</v>
      </c>
      <c r="C47" s="11" t="s">
        <v>27</v>
      </c>
      <c r="D47" s="11" t="s">
        <v>28</v>
      </c>
      <c r="E47" s="11" t="s">
        <v>53</v>
      </c>
      <c r="F47" s="11" t="s">
        <v>37</v>
      </c>
      <c r="G47" s="11" t="s">
        <v>31</v>
      </c>
      <c r="H47" s="11">
        <v>50</v>
      </c>
      <c r="I47" s="11">
        <v>28</v>
      </c>
      <c r="J47" s="11">
        <v>81</v>
      </c>
    </row>
    <row r="48" spans="2:10" ht="21.6" thickBot="1" x14ac:dyDescent="0.35">
      <c r="B48" s="11">
        <v>505</v>
      </c>
      <c r="C48" s="11" t="s">
        <v>27</v>
      </c>
      <c r="D48" s="11" t="s">
        <v>28</v>
      </c>
      <c r="E48" s="11" t="s">
        <v>54</v>
      </c>
      <c r="F48" s="11" t="s">
        <v>37</v>
      </c>
      <c r="G48" s="11" t="s">
        <v>31</v>
      </c>
      <c r="H48" s="11">
        <v>30</v>
      </c>
      <c r="I48" s="11">
        <v>39</v>
      </c>
      <c r="J48" s="11">
        <v>99</v>
      </c>
    </row>
    <row r="49" spans="2:10" ht="21.6" thickBot="1" x14ac:dyDescent="0.35">
      <c r="B49" s="11">
        <v>580</v>
      </c>
      <c r="C49" s="11" t="s">
        <v>27</v>
      </c>
      <c r="D49" s="11" t="s">
        <v>28</v>
      </c>
      <c r="E49" s="11" t="s">
        <v>55</v>
      </c>
      <c r="F49" s="11" t="s">
        <v>37</v>
      </c>
      <c r="G49" s="11" t="s">
        <v>31</v>
      </c>
      <c r="H49" s="11">
        <v>50</v>
      </c>
      <c r="I49" s="11">
        <v>28</v>
      </c>
      <c r="J49" s="11">
        <v>80</v>
      </c>
    </row>
    <row r="50" spans="2:10" ht="21.6" thickBot="1" x14ac:dyDescent="0.35">
      <c r="B50" s="11">
        <v>775</v>
      </c>
      <c r="C50" s="11" t="s">
        <v>27</v>
      </c>
      <c r="D50" s="11" t="s">
        <v>28</v>
      </c>
      <c r="E50" s="11" t="s">
        <v>56</v>
      </c>
      <c r="F50" s="11" t="s">
        <v>39</v>
      </c>
      <c r="G50" s="11" t="s">
        <v>31</v>
      </c>
      <c r="H50" s="11">
        <v>20</v>
      </c>
      <c r="I50" s="11">
        <v>4</v>
      </c>
      <c r="J50" s="11">
        <v>62</v>
      </c>
    </row>
    <row r="51" spans="2:10" ht="21.6" thickBot="1" x14ac:dyDescent="0.35">
      <c r="B51" s="11">
        <v>971</v>
      </c>
      <c r="C51" s="11" t="s">
        <v>27</v>
      </c>
      <c r="D51" s="11" t="s">
        <v>28</v>
      </c>
      <c r="E51" s="11" t="s">
        <v>57</v>
      </c>
      <c r="F51" s="11" t="s">
        <v>39</v>
      </c>
      <c r="G51" s="11" t="s">
        <v>31</v>
      </c>
      <c r="H51" s="11">
        <v>70</v>
      </c>
      <c r="I51" s="11">
        <v>42</v>
      </c>
      <c r="J51" s="11">
        <v>140</v>
      </c>
    </row>
    <row r="52" spans="2:10" ht="21.6" thickBot="1" x14ac:dyDescent="0.35">
      <c r="B52" s="11">
        <v>801</v>
      </c>
      <c r="C52" s="11" t="s">
        <v>27</v>
      </c>
      <c r="D52" s="11" t="s">
        <v>28</v>
      </c>
      <c r="E52" s="11" t="s">
        <v>58</v>
      </c>
      <c r="F52" s="11" t="s">
        <v>39</v>
      </c>
      <c r="G52" s="11" t="s">
        <v>31</v>
      </c>
      <c r="H52" s="11">
        <v>70</v>
      </c>
      <c r="I52" s="11">
        <v>39</v>
      </c>
      <c r="J52" s="11">
        <v>190</v>
      </c>
    </row>
    <row r="53" spans="2:10" ht="21.6" thickBot="1" x14ac:dyDescent="0.35">
      <c r="B53" s="11">
        <v>509</v>
      </c>
      <c r="C53" s="11" t="s">
        <v>27</v>
      </c>
      <c r="D53" s="11" t="s">
        <v>28</v>
      </c>
      <c r="E53" s="11" t="s">
        <v>59</v>
      </c>
      <c r="F53" s="11" t="s">
        <v>39</v>
      </c>
      <c r="G53" s="11" t="s">
        <v>31</v>
      </c>
      <c r="H53" s="11">
        <v>60</v>
      </c>
      <c r="I53" s="11">
        <v>9</v>
      </c>
      <c r="J53" s="11">
        <v>190</v>
      </c>
    </row>
    <row r="54" spans="2:10" ht="21.6" thickBot="1" x14ac:dyDescent="0.35">
      <c r="B54" s="11">
        <v>563</v>
      </c>
      <c r="C54" s="11" t="s">
        <v>40</v>
      </c>
      <c r="D54" s="11" t="s">
        <v>41</v>
      </c>
      <c r="E54" s="11" t="s">
        <v>50</v>
      </c>
      <c r="F54" s="11" t="s">
        <v>30</v>
      </c>
      <c r="G54" s="11" t="s">
        <v>31</v>
      </c>
      <c r="H54" s="11">
        <v>30</v>
      </c>
      <c r="I54" s="11">
        <v>10</v>
      </c>
      <c r="J54" s="11">
        <v>43</v>
      </c>
    </row>
    <row r="55" spans="2:10" ht="21.6" thickBot="1" x14ac:dyDescent="0.35">
      <c r="B55" s="11">
        <v>660</v>
      </c>
      <c r="C55" s="11" t="s">
        <v>40</v>
      </c>
      <c r="D55" s="11" t="s">
        <v>41</v>
      </c>
      <c r="E55" s="11" t="s">
        <v>51</v>
      </c>
      <c r="F55" s="11" t="s">
        <v>30</v>
      </c>
      <c r="G55" s="11" t="s">
        <v>31</v>
      </c>
      <c r="H55" s="11">
        <v>60</v>
      </c>
      <c r="I55" s="11">
        <v>45</v>
      </c>
      <c r="J55" s="11">
        <v>114</v>
      </c>
    </row>
    <row r="56" spans="2:10" ht="21.6" thickBot="1" x14ac:dyDescent="0.35">
      <c r="B56" s="11">
        <v>262</v>
      </c>
      <c r="C56" s="11" t="s">
        <v>40</v>
      </c>
      <c r="D56" s="11" t="s">
        <v>41</v>
      </c>
      <c r="E56" s="11" t="s">
        <v>52</v>
      </c>
      <c r="F56" s="11" t="s">
        <v>30</v>
      </c>
      <c r="G56" s="11" t="s">
        <v>31</v>
      </c>
      <c r="H56" s="11">
        <v>50</v>
      </c>
      <c r="I56" s="11">
        <v>34</v>
      </c>
      <c r="J56" s="11">
        <v>110</v>
      </c>
    </row>
    <row r="57" spans="2:10" ht="21.6" thickBot="1" x14ac:dyDescent="0.35">
      <c r="B57" s="11">
        <v>475</v>
      </c>
      <c r="C57" s="11" t="s">
        <v>40</v>
      </c>
      <c r="D57" s="11" t="s">
        <v>41</v>
      </c>
      <c r="E57" s="11" t="s">
        <v>60</v>
      </c>
      <c r="F57" s="11" t="s">
        <v>35</v>
      </c>
      <c r="G57" s="11" t="s">
        <v>31</v>
      </c>
      <c r="H57" s="11">
        <v>40</v>
      </c>
      <c r="I57" s="11">
        <v>30</v>
      </c>
      <c r="J57" s="11">
        <v>130</v>
      </c>
    </row>
    <row r="58" spans="2:10" ht="21.6" thickBot="1" x14ac:dyDescent="0.35">
      <c r="B58" s="11">
        <v>337</v>
      </c>
      <c r="C58" s="11" t="s">
        <v>40</v>
      </c>
      <c r="D58" s="11" t="s">
        <v>41</v>
      </c>
      <c r="E58" s="11" t="s">
        <v>53</v>
      </c>
      <c r="F58" s="11" t="s">
        <v>37</v>
      </c>
      <c r="G58" s="11" t="s">
        <v>31</v>
      </c>
      <c r="H58" s="11">
        <v>50</v>
      </c>
      <c r="I58" s="11">
        <v>48</v>
      </c>
      <c r="J58" s="11">
        <v>150</v>
      </c>
    </row>
    <row r="59" spans="2:10" ht="21.6" thickBot="1" x14ac:dyDescent="0.35">
      <c r="B59" s="11">
        <v>505</v>
      </c>
      <c r="C59" s="11" t="s">
        <v>40</v>
      </c>
      <c r="D59" s="11" t="s">
        <v>41</v>
      </c>
      <c r="E59" s="11" t="s">
        <v>54</v>
      </c>
      <c r="F59" s="11" t="s">
        <v>37</v>
      </c>
      <c r="G59" s="11" t="s">
        <v>31</v>
      </c>
      <c r="H59" s="11">
        <v>10</v>
      </c>
      <c r="I59" s="11">
        <v>9</v>
      </c>
      <c r="J59" s="11">
        <v>82</v>
      </c>
    </row>
    <row r="60" spans="2:10" ht="21.6" thickBot="1" x14ac:dyDescent="0.35">
      <c r="B60" s="11">
        <v>405</v>
      </c>
      <c r="C60" s="11" t="s">
        <v>40</v>
      </c>
      <c r="D60" s="11" t="s">
        <v>41</v>
      </c>
      <c r="E60" s="11" t="s">
        <v>55</v>
      </c>
      <c r="F60" s="11" t="s">
        <v>37</v>
      </c>
      <c r="G60" s="11" t="s">
        <v>31</v>
      </c>
      <c r="H60" s="11">
        <v>70</v>
      </c>
      <c r="I60" s="11">
        <v>67</v>
      </c>
      <c r="J60" s="11">
        <v>210</v>
      </c>
    </row>
    <row r="61" spans="2:10" ht="21.6" thickBot="1" x14ac:dyDescent="0.35">
      <c r="B61" s="11">
        <v>775</v>
      </c>
      <c r="C61" s="11" t="s">
        <v>40</v>
      </c>
      <c r="D61" s="11" t="s">
        <v>41</v>
      </c>
      <c r="E61" s="11" t="s">
        <v>56</v>
      </c>
      <c r="F61" s="11" t="s">
        <v>39</v>
      </c>
      <c r="G61" s="11" t="s">
        <v>31</v>
      </c>
      <c r="H61" s="11">
        <v>20</v>
      </c>
      <c r="I61" s="11">
        <v>11</v>
      </c>
      <c r="J61" s="11">
        <v>43</v>
      </c>
    </row>
    <row r="62" spans="2:10" ht="21.6" thickBot="1" x14ac:dyDescent="0.35">
      <c r="B62" s="11">
        <v>971</v>
      </c>
      <c r="C62" s="11" t="s">
        <v>40</v>
      </c>
      <c r="D62" s="11" t="s">
        <v>41</v>
      </c>
      <c r="E62" s="11" t="s">
        <v>57</v>
      </c>
      <c r="F62" s="11" t="s">
        <v>39</v>
      </c>
      <c r="G62" s="11" t="s">
        <v>31</v>
      </c>
      <c r="H62" s="11">
        <v>100</v>
      </c>
      <c r="I62" s="11">
        <v>99</v>
      </c>
      <c r="J62" s="11">
        <v>341</v>
      </c>
    </row>
    <row r="63" spans="2:10" ht="21.6" thickBot="1" x14ac:dyDescent="0.35">
      <c r="B63" s="11">
        <v>435</v>
      </c>
      <c r="C63" s="11" t="s">
        <v>40</v>
      </c>
      <c r="D63" s="11" t="s">
        <v>41</v>
      </c>
      <c r="E63" s="11" t="s">
        <v>58</v>
      </c>
      <c r="F63" s="11" t="s">
        <v>39</v>
      </c>
      <c r="G63" s="11" t="s">
        <v>31</v>
      </c>
      <c r="H63" s="11">
        <v>100</v>
      </c>
      <c r="I63" s="11">
        <v>47</v>
      </c>
      <c r="J63" s="11">
        <v>123</v>
      </c>
    </row>
    <row r="64" spans="2:10" ht="21.6" thickBot="1" x14ac:dyDescent="0.35">
      <c r="B64" s="11">
        <v>206</v>
      </c>
      <c r="C64" s="11" t="s">
        <v>40</v>
      </c>
      <c r="D64" s="11" t="s">
        <v>41</v>
      </c>
      <c r="E64" s="11" t="s">
        <v>59</v>
      </c>
      <c r="F64" s="11" t="s">
        <v>39</v>
      </c>
      <c r="G64" s="11" t="s">
        <v>31</v>
      </c>
      <c r="H64" s="11">
        <v>100</v>
      </c>
      <c r="I64" s="11">
        <v>39</v>
      </c>
      <c r="J64" s="11">
        <v>150</v>
      </c>
    </row>
    <row r="65" spans="2:10" ht="21.6" thickBot="1" x14ac:dyDescent="0.35">
      <c r="B65" s="11">
        <v>319</v>
      </c>
      <c r="C65" s="11" t="s">
        <v>42</v>
      </c>
      <c r="D65" s="11" t="s">
        <v>28</v>
      </c>
      <c r="E65" s="11" t="s">
        <v>50</v>
      </c>
      <c r="F65" s="11" t="s">
        <v>30</v>
      </c>
      <c r="G65" s="11" t="s">
        <v>43</v>
      </c>
      <c r="H65" s="11">
        <v>100</v>
      </c>
      <c r="I65" s="11">
        <v>11</v>
      </c>
      <c r="J65" s="11">
        <v>45</v>
      </c>
    </row>
    <row r="66" spans="2:10" ht="21.6" thickBot="1" x14ac:dyDescent="0.35">
      <c r="B66" s="11">
        <v>262</v>
      </c>
      <c r="C66" s="11" t="s">
        <v>42</v>
      </c>
      <c r="D66" s="11" t="s">
        <v>28</v>
      </c>
      <c r="E66" s="11" t="s">
        <v>52</v>
      </c>
      <c r="F66" s="11" t="s">
        <v>30</v>
      </c>
      <c r="G66" s="11" t="s">
        <v>43</v>
      </c>
      <c r="H66" s="11">
        <v>30</v>
      </c>
      <c r="I66" s="11">
        <v>13</v>
      </c>
      <c r="J66" s="11">
        <v>120</v>
      </c>
    </row>
    <row r="67" spans="2:10" ht="21.6" thickBot="1" x14ac:dyDescent="0.35">
      <c r="B67" s="11">
        <v>641</v>
      </c>
      <c r="C67" s="11" t="s">
        <v>44</v>
      </c>
      <c r="D67" s="11" t="s">
        <v>28</v>
      </c>
      <c r="E67" s="11" t="s">
        <v>50</v>
      </c>
      <c r="F67" s="11" t="s">
        <v>30</v>
      </c>
      <c r="G67" s="11" t="s">
        <v>43</v>
      </c>
      <c r="H67" s="11">
        <v>20</v>
      </c>
      <c r="I67" s="11">
        <v>5</v>
      </c>
      <c r="J67" s="11">
        <v>62</v>
      </c>
    </row>
    <row r="68" spans="2:10" ht="21.6" thickBot="1" x14ac:dyDescent="0.35">
      <c r="B68" s="11">
        <v>636</v>
      </c>
      <c r="C68" s="11" t="s">
        <v>44</v>
      </c>
      <c r="D68" s="11" t="s">
        <v>28</v>
      </c>
      <c r="E68" s="11" t="s">
        <v>51</v>
      </c>
      <c r="F68" s="11" t="s">
        <v>30</v>
      </c>
      <c r="G68" s="11" t="s">
        <v>43</v>
      </c>
      <c r="H68" s="11">
        <v>40</v>
      </c>
      <c r="I68" s="11">
        <v>39</v>
      </c>
      <c r="J68" s="11">
        <v>190</v>
      </c>
    </row>
    <row r="69" spans="2:10" ht="21.6" thickBot="1" x14ac:dyDescent="0.35">
      <c r="B69" s="11">
        <v>262</v>
      </c>
      <c r="C69" s="11" t="s">
        <v>44</v>
      </c>
      <c r="D69" s="11" t="s">
        <v>28</v>
      </c>
      <c r="E69" s="11" t="s">
        <v>52</v>
      </c>
      <c r="F69" s="11" t="s">
        <v>30</v>
      </c>
      <c r="G69" s="11" t="s">
        <v>43</v>
      </c>
      <c r="H69" s="11">
        <v>20</v>
      </c>
      <c r="I69" s="11">
        <v>9</v>
      </c>
      <c r="J69" s="11">
        <v>190</v>
      </c>
    </row>
    <row r="70" spans="2:10" ht="21.6" thickBot="1" x14ac:dyDescent="0.35">
      <c r="B70" s="11">
        <v>603</v>
      </c>
      <c r="C70" s="11" t="s">
        <v>42</v>
      </c>
      <c r="D70" s="11" t="s">
        <v>28</v>
      </c>
      <c r="E70" s="11" t="s">
        <v>61</v>
      </c>
      <c r="F70" s="11" t="s">
        <v>35</v>
      </c>
      <c r="G70" s="11" t="s">
        <v>43</v>
      </c>
      <c r="H70" s="11">
        <v>30</v>
      </c>
      <c r="I70" s="11">
        <v>20</v>
      </c>
      <c r="J70" s="11">
        <v>93</v>
      </c>
    </row>
    <row r="71" spans="2:10" ht="21.6" thickBot="1" x14ac:dyDescent="0.35">
      <c r="B71" s="11">
        <v>475</v>
      </c>
      <c r="C71" s="11" t="s">
        <v>44</v>
      </c>
      <c r="D71" s="11" t="s">
        <v>28</v>
      </c>
      <c r="E71" s="11" t="s">
        <v>60</v>
      </c>
      <c r="F71" s="11" t="s">
        <v>35</v>
      </c>
      <c r="G71" s="11" t="s">
        <v>43</v>
      </c>
      <c r="H71" s="11">
        <v>130</v>
      </c>
      <c r="I71" s="11">
        <v>115</v>
      </c>
      <c r="J71" s="11">
        <v>310</v>
      </c>
    </row>
    <row r="72" spans="2:10" ht="21.6" thickBot="1" x14ac:dyDescent="0.35">
      <c r="B72" s="11">
        <v>603</v>
      </c>
      <c r="C72" s="11" t="s">
        <v>44</v>
      </c>
      <c r="D72" s="11" t="s">
        <v>28</v>
      </c>
      <c r="E72" s="11" t="s">
        <v>61</v>
      </c>
      <c r="F72" s="11" t="s">
        <v>35</v>
      </c>
      <c r="G72" s="11" t="s">
        <v>43</v>
      </c>
      <c r="H72" s="11">
        <v>40</v>
      </c>
      <c r="I72" s="11">
        <v>25</v>
      </c>
      <c r="J72" s="11">
        <v>120</v>
      </c>
    </row>
    <row r="73" spans="2:10" ht="21.6" thickBot="1" x14ac:dyDescent="0.35">
      <c r="B73" s="11">
        <v>225</v>
      </c>
      <c r="C73" s="11" t="s">
        <v>44</v>
      </c>
      <c r="D73" s="11" t="s">
        <v>28</v>
      </c>
      <c r="E73" s="11" t="s">
        <v>53</v>
      </c>
      <c r="F73" s="11" t="s">
        <v>37</v>
      </c>
      <c r="G73" s="11" t="s">
        <v>43</v>
      </c>
      <c r="H73" s="11">
        <v>50</v>
      </c>
      <c r="I73" s="11">
        <v>30</v>
      </c>
      <c r="J73" s="11">
        <v>85</v>
      </c>
    </row>
    <row r="74" spans="2:10" ht="21.6" thickBot="1" x14ac:dyDescent="0.35">
      <c r="B74" s="11">
        <v>505</v>
      </c>
      <c r="C74" s="11" t="s">
        <v>44</v>
      </c>
      <c r="D74" s="11" t="s">
        <v>28</v>
      </c>
      <c r="E74" s="11" t="s">
        <v>54</v>
      </c>
      <c r="F74" s="11" t="s">
        <v>37</v>
      </c>
      <c r="G74" s="11" t="s">
        <v>43</v>
      </c>
      <c r="H74" s="11">
        <v>50</v>
      </c>
      <c r="I74" s="11">
        <v>26</v>
      </c>
      <c r="J74" s="11">
        <v>120</v>
      </c>
    </row>
    <row r="75" spans="2:10" ht="21.6" thickBot="1" x14ac:dyDescent="0.35">
      <c r="B75" s="11">
        <v>580</v>
      </c>
      <c r="C75" s="11" t="s">
        <v>44</v>
      </c>
      <c r="D75" s="11" t="s">
        <v>28</v>
      </c>
      <c r="E75" s="11" t="s">
        <v>55</v>
      </c>
      <c r="F75" s="11" t="s">
        <v>37</v>
      </c>
      <c r="G75" s="11" t="s">
        <v>43</v>
      </c>
      <c r="H75" s="11">
        <v>50</v>
      </c>
      <c r="I75" s="11">
        <v>29</v>
      </c>
      <c r="J75" s="11">
        <v>100</v>
      </c>
    </row>
    <row r="76" spans="2:10" ht="21.6" thickBot="1" x14ac:dyDescent="0.35">
      <c r="B76" s="11">
        <v>541</v>
      </c>
      <c r="C76" s="11" t="s">
        <v>42</v>
      </c>
      <c r="D76" s="11" t="s">
        <v>28</v>
      </c>
      <c r="E76" s="11" t="s">
        <v>57</v>
      </c>
      <c r="F76" s="11" t="s">
        <v>39</v>
      </c>
      <c r="G76" s="11" t="s">
        <v>43</v>
      </c>
      <c r="H76" s="11">
        <v>40</v>
      </c>
      <c r="I76" s="11">
        <v>1</v>
      </c>
      <c r="J76" s="11">
        <v>150</v>
      </c>
    </row>
    <row r="77" spans="2:10" ht="21.6" thickBot="1" x14ac:dyDescent="0.35">
      <c r="B77" s="11">
        <v>801</v>
      </c>
      <c r="C77" s="11" t="s">
        <v>42</v>
      </c>
      <c r="D77" s="11" t="s">
        <v>28</v>
      </c>
      <c r="E77" s="11" t="s">
        <v>58</v>
      </c>
      <c r="F77" s="11" t="s">
        <v>39</v>
      </c>
      <c r="G77" s="11" t="s">
        <v>43</v>
      </c>
      <c r="H77" s="11">
        <v>80</v>
      </c>
      <c r="I77" s="11">
        <v>47</v>
      </c>
      <c r="J77" s="11">
        <v>170</v>
      </c>
    </row>
    <row r="78" spans="2:10" ht="21.6" thickBot="1" x14ac:dyDescent="0.35">
      <c r="B78" s="11">
        <v>702</v>
      </c>
      <c r="C78" s="11" t="s">
        <v>44</v>
      </c>
      <c r="D78" s="11" t="s">
        <v>28</v>
      </c>
      <c r="E78" s="11" t="s">
        <v>56</v>
      </c>
      <c r="F78" s="11" t="s">
        <v>39</v>
      </c>
      <c r="G78" s="11" t="s">
        <v>43</v>
      </c>
      <c r="H78" s="11">
        <v>10</v>
      </c>
      <c r="I78" s="11">
        <v>3</v>
      </c>
      <c r="J78" s="11">
        <v>76</v>
      </c>
    </row>
    <row r="79" spans="2:10" ht="21.6" thickBot="1" x14ac:dyDescent="0.35">
      <c r="B79" s="11">
        <v>503</v>
      </c>
      <c r="C79" s="11" t="s">
        <v>44</v>
      </c>
      <c r="D79" s="11" t="s">
        <v>28</v>
      </c>
      <c r="E79" s="11" t="s">
        <v>57</v>
      </c>
      <c r="F79" s="11" t="s">
        <v>39</v>
      </c>
      <c r="G79" s="11" t="s">
        <v>43</v>
      </c>
      <c r="H79" s="11">
        <v>60</v>
      </c>
      <c r="I79" s="11">
        <v>28</v>
      </c>
      <c r="J79" s="11">
        <v>160</v>
      </c>
    </row>
    <row r="80" spans="2:10" ht="21.6" thickBot="1" x14ac:dyDescent="0.35">
      <c r="B80" s="11">
        <v>435</v>
      </c>
      <c r="C80" s="11" t="s">
        <v>44</v>
      </c>
      <c r="D80" s="11" t="s">
        <v>28</v>
      </c>
      <c r="E80" s="11" t="s">
        <v>58</v>
      </c>
      <c r="F80" s="11" t="s">
        <v>39</v>
      </c>
      <c r="G80" s="11" t="s">
        <v>43</v>
      </c>
      <c r="H80" s="11">
        <v>70</v>
      </c>
      <c r="I80" s="11">
        <v>30</v>
      </c>
      <c r="J80" s="11">
        <v>130</v>
      </c>
    </row>
    <row r="81" spans="2:10" ht="21.6" thickBot="1" x14ac:dyDescent="0.35">
      <c r="B81" s="11">
        <v>206</v>
      </c>
      <c r="C81" s="11" t="s">
        <v>44</v>
      </c>
      <c r="D81" s="11" t="s">
        <v>28</v>
      </c>
      <c r="E81" s="11" t="s">
        <v>59</v>
      </c>
      <c r="F81" s="11" t="s">
        <v>39</v>
      </c>
      <c r="G81" s="11" t="s">
        <v>43</v>
      </c>
      <c r="H81" s="11">
        <v>70</v>
      </c>
      <c r="I81" s="11">
        <v>38</v>
      </c>
      <c r="J81" s="11">
        <v>130</v>
      </c>
    </row>
    <row r="82" spans="2:10" ht="21.6" thickBot="1" x14ac:dyDescent="0.35">
      <c r="B82" s="11">
        <v>563</v>
      </c>
      <c r="C82" s="11" t="s">
        <v>47</v>
      </c>
      <c r="D82" s="11" t="s">
        <v>41</v>
      </c>
      <c r="E82" s="11" t="s">
        <v>50</v>
      </c>
      <c r="F82" s="11" t="s">
        <v>30</v>
      </c>
      <c r="G82" s="11" t="s">
        <v>43</v>
      </c>
      <c r="H82" s="11">
        <v>30</v>
      </c>
      <c r="I82" s="11">
        <v>11</v>
      </c>
      <c r="J82" s="11">
        <v>43</v>
      </c>
    </row>
    <row r="83" spans="2:10" ht="21.6" thickBot="1" x14ac:dyDescent="0.35">
      <c r="B83" s="11">
        <v>573</v>
      </c>
      <c r="C83" s="11" t="s">
        <v>47</v>
      </c>
      <c r="D83" s="11" t="s">
        <v>41</v>
      </c>
      <c r="E83" s="11" t="s">
        <v>51</v>
      </c>
      <c r="F83" s="11" t="s">
        <v>30</v>
      </c>
      <c r="G83" s="11" t="s">
        <v>43</v>
      </c>
      <c r="H83" s="11">
        <v>70</v>
      </c>
      <c r="I83" s="11">
        <v>48</v>
      </c>
      <c r="J83" s="11">
        <v>123</v>
      </c>
    </row>
    <row r="84" spans="2:10" ht="21.6" thickBot="1" x14ac:dyDescent="0.35">
      <c r="B84" s="11">
        <v>414</v>
      </c>
      <c r="C84" s="11" t="s">
        <v>47</v>
      </c>
      <c r="D84" s="11" t="s">
        <v>41</v>
      </c>
      <c r="E84" s="11" t="s">
        <v>52</v>
      </c>
      <c r="F84" s="11" t="s">
        <v>30</v>
      </c>
      <c r="G84" s="11" t="s">
        <v>43</v>
      </c>
      <c r="H84" s="11">
        <v>50</v>
      </c>
      <c r="I84" s="11">
        <v>38</v>
      </c>
      <c r="J84" s="11">
        <v>150</v>
      </c>
    </row>
    <row r="85" spans="2:10" ht="21.6" thickBot="1" x14ac:dyDescent="0.35">
      <c r="B85" s="11">
        <v>860</v>
      </c>
      <c r="C85" s="11" t="s">
        <v>47</v>
      </c>
      <c r="D85" s="11" t="s">
        <v>41</v>
      </c>
      <c r="E85" s="11" t="s">
        <v>60</v>
      </c>
      <c r="F85" s="11" t="s">
        <v>35</v>
      </c>
      <c r="G85" s="11" t="s">
        <v>43</v>
      </c>
      <c r="H85" s="11">
        <v>20</v>
      </c>
      <c r="I85" s="11">
        <v>7</v>
      </c>
      <c r="J85" s="11">
        <v>180</v>
      </c>
    </row>
    <row r="86" spans="2:10" ht="21.6" thickBot="1" x14ac:dyDescent="0.35">
      <c r="B86" s="11">
        <v>603</v>
      </c>
      <c r="C86" s="11" t="s">
        <v>47</v>
      </c>
      <c r="D86" s="11" t="s">
        <v>41</v>
      </c>
      <c r="E86" s="11" t="s">
        <v>61</v>
      </c>
      <c r="F86" s="11" t="s">
        <v>35</v>
      </c>
      <c r="G86" s="11" t="s">
        <v>43</v>
      </c>
      <c r="H86" s="11">
        <v>0</v>
      </c>
      <c r="I86" s="11">
        <v>10</v>
      </c>
      <c r="J86" s="11">
        <v>90</v>
      </c>
    </row>
    <row r="87" spans="2:10" ht="21.6" thickBot="1" x14ac:dyDescent="0.35">
      <c r="B87" s="11">
        <v>603</v>
      </c>
      <c r="C87" s="11" t="s">
        <v>48</v>
      </c>
      <c r="D87" s="11" t="s">
        <v>41</v>
      </c>
      <c r="E87" s="11" t="s">
        <v>61</v>
      </c>
      <c r="F87" s="11" t="s">
        <v>35</v>
      </c>
      <c r="G87" s="11" t="s">
        <v>43</v>
      </c>
      <c r="H87" s="11">
        <v>0</v>
      </c>
      <c r="I87" s="11">
        <v>8</v>
      </c>
      <c r="J87" s="11">
        <v>65</v>
      </c>
    </row>
    <row r="88" spans="2:10" ht="21.6" thickBot="1" x14ac:dyDescent="0.35">
      <c r="B88" s="11">
        <v>504</v>
      </c>
      <c r="C88" s="11" t="s">
        <v>49</v>
      </c>
      <c r="D88" s="11" t="s">
        <v>41</v>
      </c>
      <c r="E88" s="11" t="s">
        <v>53</v>
      </c>
      <c r="F88" s="11" t="s">
        <v>37</v>
      </c>
      <c r="G88" s="11" t="s">
        <v>43</v>
      </c>
      <c r="H88" s="11">
        <v>10</v>
      </c>
      <c r="I88" s="11">
        <v>8</v>
      </c>
      <c r="J88" s="11">
        <v>180</v>
      </c>
    </row>
    <row r="89" spans="2:10" ht="21.6" thickBot="1" x14ac:dyDescent="0.35">
      <c r="B89" s="11">
        <v>505</v>
      </c>
      <c r="C89" s="11" t="s">
        <v>49</v>
      </c>
      <c r="D89" s="11" t="s">
        <v>41</v>
      </c>
      <c r="E89" s="11" t="s">
        <v>54</v>
      </c>
      <c r="F89" s="11" t="s">
        <v>37</v>
      </c>
      <c r="G89" s="11" t="s">
        <v>43</v>
      </c>
      <c r="H89" s="11">
        <v>0</v>
      </c>
      <c r="I89" s="11">
        <v>8</v>
      </c>
      <c r="J89" s="11">
        <v>65</v>
      </c>
    </row>
    <row r="90" spans="2:10" ht="21.6" thickBot="1" x14ac:dyDescent="0.35">
      <c r="B90" s="11">
        <v>405</v>
      </c>
      <c r="C90" s="11" t="s">
        <v>49</v>
      </c>
      <c r="D90" s="11" t="s">
        <v>41</v>
      </c>
      <c r="E90" s="11" t="s">
        <v>55</v>
      </c>
      <c r="F90" s="11" t="s">
        <v>37</v>
      </c>
      <c r="G90" s="11" t="s">
        <v>43</v>
      </c>
      <c r="H90" s="11">
        <v>70</v>
      </c>
      <c r="I90" s="11">
        <v>66</v>
      </c>
      <c r="J90" s="11">
        <v>200</v>
      </c>
    </row>
    <row r="91" spans="2:10" ht="21.6" thickBot="1" x14ac:dyDescent="0.35">
      <c r="B91" s="11">
        <v>337</v>
      </c>
      <c r="C91" s="11" t="s">
        <v>47</v>
      </c>
      <c r="D91" s="11" t="s">
        <v>41</v>
      </c>
      <c r="E91" s="11" t="s">
        <v>53</v>
      </c>
      <c r="F91" s="11" t="s">
        <v>37</v>
      </c>
      <c r="G91" s="11" t="s">
        <v>43</v>
      </c>
      <c r="H91" s="11">
        <v>80</v>
      </c>
      <c r="I91" s="11">
        <v>70</v>
      </c>
      <c r="J91" s="11">
        <v>180</v>
      </c>
    </row>
    <row r="92" spans="2:10" ht="21.6" thickBot="1" x14ac:dyDescent="0.35">
      <c r="B92" s="11">
        <v>505</v>
      </c>
      <c r="C92" s="11" t="s">
        <v>47</v>
      </c>
      <c r="D92" s="11" t="s">
        <v>41</v>
      </c>
      <c r="E92" s="11" t="s">
        <v>54</v>
      </c>
      <c r="F92" s="11" t="s">
        <v>37</v>
      </c>
      <c r="G92" s="11" t="s">
        <v>43</v>
      </c>
      <c r="H92" s="11">
        <v>10</v>
      </c>
      <c r="I92" s="11">
        <v>10</v>
      </c>
      <c r="J92" s="11">
        <v>90</v>
      </c>
    </row>
    <row r="93" spans="2:10" ht="21.6" thickBot="1" x14ac:dyDescent="0.35">
      <c r="B93" s="11">
        <v>405</v>
      </c>
      <c r="C93" s="11" t="s">
        <v>47</v>
      </c>
      <c r="D93" s="11" t="s">
        <v>41</v>
      </c>
      <c r="E93" s="11" t="s">
        <v>55</v>
      </c>
      <c r="F93" s="11" t="s">
        <v>37</v>
      </c>
      <c r="G93" s="11" t="s">
        <v>43</v>
      </c>
      <c r="H93" s="11">
        <v>40</v>
      </c>
      <c r="I93" s="11">
        <v>28</v>
      </c>
      <c r="J93" s="11">
        <v>80</v>
      </c>
    </row>
    <row r="94" spans="2:10" ht="21.6" thickBot="1" x14ac:dyDescent="0.35">
      <c r="B94" s="11">
        <v>775</v>
      </c>
      <c r="C94" s="11" t="s">
        <v>49</v>
      </c>
      <c r="D94" s="11" t="s">
        <v>41</v>
      </c>
      <c r="E94" s="11" t="s">
        <v>56</v>
      </c>
      <c r="F94" s="11" t="s">
        <v>39</v>
      </c>
      <c r="G94" s="11" t="s">
        <v>43</v>
      </c>
      <c r="H94" s="11">
        <v>20</v>
      </c>
      <c r="I94" s="11">
        <v>11</v>
      </c>
      <c r="J94" s="11">
        <v>43</v>
      </c>
    </row>
    <row r="95" spans="2:10" ht="21.6" thickBot="1" x14ac:dyDescent="0.35">
      <c r="B95" s="11">
        <v>503</v>
      </c>
      <c r="C95" s="11" t="s">
        <v>49</v>
      </c>
      <c r="D95" s="11" t="s">
        <v>41</v>
      </c>
      <c r="E95" s="11" t="s">
        <v>57</v>
      </c>
      <c r="F95" s="11" t="s">
        <v>39</v>
      </c>
      <c r="G95" s="11" t="s">
        <v>43</v>
      </c>
      <c r="H95" s="11">
        <v>20</v>
      </c>
      <c r="I95" s="11">
        <v>16</v>
      </c>
      <c r="J95" s="11">
        <v>130</v>
      </c>
    </row>
    <row r="96" spans="2:10" ht="21.6" thickBot="1" x14ac:dyDescent="0.35">
      <c r="B96" s="11">
        <v>435</v>
      </c>
      <c r="C96" s="11" t="s">
        <v>49</v>
      </c>
      <c r="D96" s="11" t="s">
        <v>41</v>
      </c>
      <c r="E96" s="11" t="s">
        <v>58</v>
      </c>
      <c r="F96" s="11" t="s">
        <v>39</v>
      </c>
      <c r="G96" s="11" t="s">
        <v>43</v>
      </c>
      <c r="H96" s="11">
        <v>40</v>
      </c>
      <c r="I96" s="11">
        <v>44</v>
      </c>
      <c r="J96" s="11">
        <v>114</v>
      </c>
    </row>
    <row r="97" spans="2:10" ht="21.6" thickBot="1" x14ac:dyDescent="0.35">
      <c r="B97" s="11">
        <v>425</v>
      </c>
      <c r="C97" s="11" t="s">
        <v>49</v>
      </c>
      <c r="D97" s="11" t="s">
        <v>41</v>
      </c>
      <c r="E97" s="11" t="s">
        <v>59</v>
      </c>
      <c r="F97" s="11" t="s">
        <v>39</v>
      </c>
      <c r="G97" s="11" t="s">
        <v>43</v>
      </c>
      <c r="H97" s="11">
        <v>40</v>
      </c>
      <c r="I97" s="11">
        <v>35</v>
      </c>
      <c r="J97" s="11">
        <v>110</v>
      </c>
    </row>
    <row r="98" spans="2:10" ht="21.6" thickBot="1" x14ac:dyDescent="0.35">
      <c r="B98" s="11">
        <v>702</v>
      </c>
      <c r="C98" s="11" t="s">
        <v>47</v>
      </c>
      <c r="D98" s="11" t="s">
        <v>41</v>
      </c>
      <c r="E98" s="11" t="s">
        <v>56</v>
      </c>
      <c r="F98" s="11" t="s">
        <v>39</v>
      </c>
      <c r="G98" s="11" t="s">
        <v>43</v>
      </c>
      <c r="H98" s="11">
        <v>20</v>
      </c>
      <c r="I98" s="11">
        <v>10</v>
      </c>
      <c r="J98" s="11">
        <v>45</v>
      </c>
    </row>
    <row r="99" spans="2:10" ht="21.6" thickBot="1" x14ac:dyDescent="0.35">
      <c r="B99" s="11">
        <v>503</v>
      </c>
      <c r="C99" s="11" t="s">
        <v>47</v>
      </c>
      <c r="D99" s="11" t="s">
        <v>41</v>
      </c>
      <c r="E99" s="11" t="s">
        <v>57</v>
      </c>
      <c r="F99" s="11" t="s">
        <v>39</v>
      </c>
      <c r="G99" s="11" t="s">
        <v>43</v>
      </c>
      <c r="H99" s="11">
        <v>50</v>
      </c>
      <c r="I99" s="11">
        <v>33</v>
      </c>
      <c r="J99" s="11">
        <v>140</v>
      </c>
    </row>
    <row r="100" spans="2:10" ht="21.6" thickBot="1" x14ac:dyDescent="0.35">
      <c r="B100" s="11">
        <v>435</v>
      </c>
      <c r="C100" s="11" t="s">
        <v>47</v>
      </c>
      <c r="D100" s="11" t="s">
        <v>41</v>
      </c>
      <c r="E100" s="11" t="s">
        <v>58</v>
      </c>
      <c r="F100" s="11" t="s">
        <v>39</v>
      </c>
      <c r="G100" s="11" t="s">
        <v>43</v>
      </c>
      <c r="H100" s="11">
        <v>40</v>
      </c>
      <c r="I100" s="11">
        <v>34</v>
      </c>
      <c r="J100" s="11">
        <v>112</v>
      </c>
    </row>
    <row r="101" spans="2:10" ht="21.6" thickBot="1" x14ac:dyDescent="0.35">
      <c r="B101" s="11">
        <v>253</v>
      </c>
      <c r="C101" s="11" t="s">
        <v>47</v>
      </c>
      <c r="D101" s="11" t="s">
        <v>41</v>
      </c>
      <c r="E101" s="11" t="s">
        <v>59</v>
      </c>
      <c r="F101" s="11" t="s">
        <v>39</v>
      </c>
      <c r="G101" s="11" t="s">
        <v>43</v>
      </c>
      <c r="H101" s="11">
        <v>20</v>
      </c>
      <c r="I101" s="11">
        <v>13</v>
      </c>
      <c r="J101" s="11">
        <v>120</v>
      </c>
    </row>
    <row r="102" spans="2:10" ht="21.6" thickBot="1" x14ac:dyDescent="0.35">
      <c r="B102" s="11">
        <v>970</v>
      </c>
      <c r="C102" s="11" t="s">
        <v>62</v>
      </c>
      <c r="D102" s="11" t="s">
        <v>63</v>
      </c>
      <c r="E102" s="11" t="s">
        <v>29</v>
      </c>
      <c r="F102" s="11" t="s">
        <v>30</v>
      </c>
      <c r="G102" s="11" t="s">
        <v>31</v>
      </c>
      <c r="H102" s="11">
        <v>110</v>
      </c>
      <c r="I102" s="11">
        <v>99</v>
      </c>
      <c r="J102" s="11">
        <v>341</v>
      </c>
    </row>
    <row r="103" spans="2:10" ht="21.6" thickBot="1" x14ac:dyDescent="0.35">
      <c r="B103" s="11">
        <v>312</v>
      </c>
      <c r="C103" s="11" t="s">
        <v>62</v>
      </c>
      <c r="D103" s="11" t="s">
        <v>63</v>
      </c>
      <c r="E103" s="11" t="s">
        <v>32</v>
      </c>
      <c r="F103" s="11" t="s">
        <v>30</v>
      </c>
      <c r="G103" s="11" t="s">
        <v>31</v>
      </c>
      <c r="H103" s="11">
        <v>100</v>
      </c>
      <c r="I103" s="11">
        <v>95</v>
      </c>
      <c r="J103" s="11">
        <v>219</v>
      </c>
    </row>
    <row r="104" spans="2:10" ht="21.6" thickBot="1" x14ac:dyDescent="0.35">
      <c r="B104" s="11">
        <v>937</v>
      </c>
      <c r="C104" s="11" t="s">
        <v>62</v>
      </c>
      <c r="D104" s="11" t="s">
        <v>63</v>
      </c>
      <c r="E104" s="11" t="s">
        <v>33</v>
      </c>
      <c r="F104" s="11" t="s">
        <v>30</v>
      </c>
      <c r="G104" s="11" t="s">
        <v>31</v>
      </c>
      <c r="H104" s="11">
        <v>50</v>
      </c>
      <c r="I104" s="11">
        <v>29</v>
      </c>
      <c r="J104" s="11">
        <v>80</v>
      </c>
    </row>
    <row r="105" spans="2:10" ht="21.6" thickBot="1" x14ac:dyDescent="0.35">
      <c r="B105" s="11">
        <v>719</v>
      </c>
      <c r="C105" s="11" t="s">
        <v>64</v>
      </c>
      <c r="D105" s="11" t="s">
        <v>63</v>
      </c>
      <c r="E105" s="11" t="s">
        <v>29</v>
      </c>
      <c r="F105" s="11" t="s">
        <v>30</v>
      </c>
      <c r="G105" s="11" t="s">
        <v>31</v>
      </c>
      <c r="H105" s="11">
        <v>20</v>
      </c>
      <c r="I105" s="11">
        <v>0</v>
      </c>
      <c r="J105" s="11">
        <v>150</v>
      </c>
    </row>
    <row r="106" spans="2:10" ht="21.6" thickBot="1" x14ac:dyDescent="0.35">
      <c r="B106" s="11">
        <v>630</v>
      </c>
      <c r="C106" s="11" t="s">
        <v>64</v>
      </c>
      <c r="D106" s="11" t="s">
        <v>63</v>
      </c>
      <c r="E106" s="11" t="s">
        <v>32</v>
      </c>
      <c r="F106" s="11" t="s">
        <v>30</v>
      </c>
      <c r="G106" s="11" t="s">
        <v>31</v>
      </c>
      <c r="H106" s="11">
        <v>60</v>
      </c>
      <c r="I106" s="11">
        <v>68</v>
      </c>
      <c r="J106" s="11">
        <v>190</v>
      </c>
    </row>
    <row r="107" spans="2:10" ht="21.6" thickBot="1" x14ac:dyDescent="0.35">
      <c r="B107" s="11">
        <v>740</v>
      </c>
      <c r="C107" s="11" t="s">
        <v>64</v>
      </c>
      <c r="D107" s="11" t="s">
        <v>63</v>
      </c>
      <c r="E107" s="11" t="s">
        <v>33</v>
      </c>
      <c r="F107" s="11" t="s">
        <v>30</v>
      </c>
      <c r="G107" s="11" t="s">
        <v>31</v>
      </c>
      <c r="H107" s="11">
        <v>50</v>
      </c>
      <c r="I107" s="11">
        <v>29</v>
      </c>
      <c r="J107" s="11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BC568-8DFD-434E-B351-2777ED1F995B}">
  <dimension ref="A1:W40"/>
  <sheetViews>
    <sheetView tabSelected="1" topLeftCell="A30" workbookViewId="0">
      <selection activeCell="B40" sqref="B40"/>
    </sheetView>
  </sheetViews>
  <sheetFormatPr defaultRowHeight="14.4" x14ac:dyDescent="0.3"/>
  <cols>
    <col min="2" max="2" width="16.88671875" customWidth="1"/>
    <col min="3" max="3" width="10.44140625" customWidth="1"/>
    <col min="4" max="4" width="13.88671875" customWidth="1"/>
    <col min="5" max="5" width="9.77734375" customWidth="1"/>
    <col min="6" max="6" width="15.88671875" customWidth="1"/>
    <col min="13" max="13" width="10" bestFit="1" customWidth="1"/>
  </cols>
  <sheetData>
    <row r="1" spans="1:23" x14ac:dyDescent="0.3">
      <c r="A1" s="16" t="s">
        <v>71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2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</row>
    <row r="4" spans="1:23" x14ac:dyDescent="0.3">
      <c r="B4" t="s">
        <v>66</v>
      </c>
      <c r="C4" t="s">
        <v>67</v>
      </c>
      <c r="D4" t="s">
        <v>68</v>
      </c>
      <c r="E4" s="19" t="s">
        <v>69</v>
      </c>
      <c r="F4" t="s">
        <v>70</v>
      </c>
      <c r="I4">
        <v>1</v>
      </c>
      <c r="J4">
        <v>1</v>
      </c>
      <c r="M4" t="s">
        <v>81</v>
      </c>
      <c r="N4" t="s">
        <v>15</v>
      </c>
      <c r="O4" t="s">
        <v>15</v>
      </c>
      <c r="Q4" t="s">
        <v>87</v>
      </c>
      <c r="R4" t="s">
        <v>91</v>
      </c>
    </row>
    <row r="5" spans="1:23" x14ac:dyDescent="0.3">
      <c r="B5" s="18">
        <v>45261</v>
      </c>
      <c r="C5" s="2" t="s">
        <v>72</v>
      </c>
      <c r="D5" s="2" t="s">
        <v>73</v>
      </c>
      <c r="E5" s="20">
        <v>1600</v>
      </c>
      <c r="F5" s="2" t="s">
        <v>74</v>
      </c>
      <c r="I5">
        <v>1</v>
      </c>
      <c r="J5">
        <v>2</v>
      </c>
      <c r="M5" t="s">
        <v>82</v>
      </c>
      <c r="N5" t="s">
        <v>85</v>
      </c>
      <c r="O5" t="s">
        <v>85</v>
      </c>
      <c r="Q5" t="s">
        <v>88</v>
      </c>
      <c r="R5" t="s">
        <v>92</v>
      </c>
    </row>
    <row r="6" spans="1:23" x14ac:dyDescent="0.3">
      <c r="B6" s="18">
        <v>45264</v>
      </c>
      <c r="C6" s="2" t="s">
        <v>72</v>
      </c>
      <c r="D6" s="2" t="s">
        <v>72</v>
      </c>
      <c r="E6" s="20">
        <v>51</v>
      </c>
      <c r="F6" s="2" t="s">
        <v>77</v>
      </c>
      <c r="I6">
        <v>1</v>
      </c>
      <c r="J6">
        <v>3</v>
      </c>
      <c r="M6" t="s">
        <v>83</v>
      </c>
      <c r="N6" t="s">
        <v>85</v>
      </c>
      <c r="O6" t="s">
        <v>85</v>
      </c>
      <c r="Q6" t="s">
        <v>89</v>
      </c>
      <c r="R6" t="s">
        <v>92</v>
      </c>
    </row>
    <row r="7" spans="1:23" x14ac:dyDescent="0.3">
      <c r="B7" s="18">
        <v>45265</v>
      </c>
      <c r="C7" s="2" t="s">
        <v>72</v>
      </c>
      <c r="D7" s="2" t="s">
        <v>80</v>
      </c>
      <c r="E7" s="20">
        <v>3000</v>
      </c>
      <c r="F7" s="2" t="s">
        <v>74</v>
      </c>
      <c r="M7" t="s">
        <v>84</v>
      </c>
      <c r="N7" t="s">
        <v>86</v>
      </c>
      <c r="O7" t="s">
        <v>86</v>
      </c>
      <c r="Q7" t="s">
        <v>90</v>
      </c>
      <c r="R7" t="s">
        <v>93</v>
      </c>
    </row>
    <row r="8" spans="1:23" x14ac:dyDescent="0.3">
      <c r="B8" s="18">
        <v>45263</v>
      </c>
      <c r="C8" s="2" t="s">
        <v>75</v>
      </c>
      <c r="D8" s="2" t="s">
        <v>75</v>
      </c>
      <c r="E8" s="20">
        <v>50</v>
      </c>
      <c r="F8" s="2" t="s">
        <v>77</v>
      </c>
    </row>
    <row r="9" spans="1:23" x14ac:dyDescent="0.3">
      <c r="B9" s="18">
        <v>45264</v>
      </c>
      <c r="C9" s="2" t="s">
        <v>75</v>
      </c>
      <c r="D9" s="2" t="s">
        <v>78</v>
      </c>
      <c r="E9" s="20">
        <v>340</v>
      </c>
      <c r="F9" s="2" t="s">
        <v>79</v>
      </c>
      <c r="I9" s="14">
        <v>49</v>
      </c>
    </row>
    <row r="10" spans="1:23" x14ac:dyDescent="0.3">
      <c r="B10" s="18">
        <v>45272</v>
      </c>
      <c r="C10" s="2" t="s">
        <v>75</v>
      </c>
      <c r="D10" s="2" t="s">
        <v>76</v>
      </c>
      <c r="E10" s="20">
        <v>202</v>
      </c>
      <c r="F10" s="2" t="s">
        <v>77</v>
      </c>
      <c r="I10" s="15">
        <v>50</v>
      </c>
      <c r="M10">
        <v>678766788</v>
      </c>
    </row>
    <row r="11" spans="1:23" x14ac:dyDescent="0.3">
      <c r="B11" s="18">
        <v>45266</v>
      </c>
      <c r="C11" s="2" t="s">
        <v>96</v>
      </c>
      <c r="D11" s="2" t="s">
        <v>96</v>
      </c>
      <c r="E11" s="20">
        <v>530</v>
      </c>
      <c r="F11" s="2" t="s">
        <v>77</v>
      </c>
      <c r="I11" s="14">
        <v>51</v>
      </c>
      <c r="M11">
        <v>987666789</v>
      </c>
    </row>
    <row r="12" spans="1:23" x14ac:dyDescent="0.3">
      <c r="B12" s="18">
        <v>45269</v>
      </c>
      <c r="C12" s="2" t="s">
        <v>96</v>
      </c>
      <c r="D12" s="2" t="s">
        <v>96</v>
      </c>
      <c r="E12" s="20">
        <v>56</v>
      </c>
      <c r="F12" s="2" t="s">
        <v>100</v>
      </c>
      <c r="I12" s="15">
        <v>52</v>
      </c>
    </row>
    <row r="13" spans="1:23" x14ac:dyDescent="0.3">
      <c r="B13" s="18">
        <v>45271</v>
      </c>
      <c r="C13" s="2" t="s">
        <v>96</v>
      </c>
      <c r="D13" s="2" t="s">
        <v>96</v>
      </c>
      <c r="E13" s="20">
        <v>58</v>
      </c>
      <c r="F13" s="2" t="s">
        <v>100</v>
      </c>
      <c r="I13" s="14">
        <v>530</v>
      </c>
    </row>
    <row r="14" spans="1:23" x14ac:dyDescent="0.3">
      <c r="B14" s="18">
        <v>45267</v>
      </c>
      <c r="C14" s="2" t="s">
        <v>97</v>
      </c>
      <c r="D14" s="2" t="s">
        <v>97</v>
      </c>
      <c r="E14" s="20">
        <v>54</v>
      </c>
      <c r="F14" s="2" t="s">
        <v>77</v>
      </c>
      <c r="I14" s="15">
        <v>54</v>
      </c>
    </row>
    <row r="15" spans="1:23" x14ac:dyDescent="0.3">
      <c r="B15" s="18">
        <v>45268</v>
      </c>
      <c r="C15" s="2" t="s">
        <v>97</v>
      </c>
      <c r="D15" s="2" t="s">
        <v>97</v>
      </c>
      <c r="E15" s="20">
        <v>1090</v>
      </c>
      <c r="F15" s="2" t="s">
        <v>77</v>
      </c>
      <c r="I15" s="14">
        <v>1090</v>
      </c>
    </row>
    <row r="16" spans="1:23" x14ac:dyDescent="0.3">
      <c r="B16" s="18">
        <v>45272</v>
      </c>
      <c r="C16" s="2" t="s">
        <v>99</v>
      </c>
      <c r="D16" s="2" t="s">
        <v>99</v>
      </c>
      <c r="E16" s="20">
        <v>59</v>
      </c>
      <c r="F16" s="2" t="s">
        <v>77</v>
      </c>
      <c r="I16" s="15">
        <v>56</v>
      </c>
    </row>
    <row r="17" spans="2:9" x14ac:dyDescent="0.3">
      <c r="B17" s="18">
        <v>45262</v>
      </c>
      <c r="C17" s="2" t="s">
        <v>94</v>
      </c>
      <c r="D17" s="2" t="s">
        <v>95</v>
      </c>
      <c r="E17" s="20">
        <v>49</v>
      </c>
      <c r="F17" s="2" t="s">
        <v>77</v>
      </c>
      <c r="I17" s="14">
        <v>1200</v>
      </c>
    </row>
    <row r="18" spans="2:9" x14ac:dyDescent="0.3">
      <c r="B18" s="18">
        <v>45265</v>
      </c>
      <c r="C18" s="2" t="s">
        <v>94</v>
      </c>
      <c r="D18" s="2" t="s">
        <v>94</v>
      </c>
      <c r="E18" s="20">
        <v>52</v>
      </c>
      <c r="F18" s="2" t="s">
        <v>100</v>
      </c>
      <c r="I18" s="15">
        <v>58</v>
      </c>
    </row>
    <row r="19" spans="2:9" x14ac:dyDescent="0.3">
      <c r="B19" s="18">
        <v>45270</v>
      </c>
      <c r="C19" s="2" t="s">
        <v>98</v>
      </c>
      <c r="D19" s="2" t="s">
        <v>98</v>
      </c>
      <c r="E19" s="20">
        <v>1200</v>
      </c>
      <c r="F19" s="2" t="s">
        <v>77</v>
      </c>
      <c r="I19" s="14">
        <v>59</v>
      </c>
    </row>
    <row r="20" spans="2:9" x14ac:dyDescent="0.3">
      <c r="B20" s="13"/>
    </row>
    <row r="22" spans="2:9" x14ac:dyDescent="0.3">
      <c r="B22" t="s">
        <v>101</v>
      </c>
      <c r="C22" t="s">
        <v>102</v>
      </c>
      <c r="D22" t="s">
        <v>103</v>
      </c>
      <c r="E22" t="s">
        <v>104</v>
      </c>
    </row>
    <row r="23" spans="2:9" x14ac:dyDescent="0.3">
      <c r="B23" t="s">
        <v>105</v>
      </c>
      <c r="C23">
        <v>24</v>
      </c>
      <c r="D23" t="s">
        <v>85</v>
      </c>
      <c r="E23">
        <v>40000</v>
      </c>
    </row>
    <row r="24" spans="2:9" x14ac:dyDescent="0.3">
      <c r="B24" t="s">
        <v>106</v>
      </c>
      <c r="C24">
        <v>34</v>
      </c>
      <c r="D24" t="s">
        <v>85</v>
      </c>
      <c r="E24">
        <v>30000</v>
      </c>
    </row>
    <row r="25" spans="2:9" x14ac:dyDescent="0.3">
      <c r="B25" t="s">
        <v>81</v>
      </c>
      <c r="C25">
        <v>20</v>
      </c>
      <c r="D25" t="str">
        <f>D24</f>
        <v>M</v>
      </c>
      <c r="E25">
        <v>2500</v>
      </c>
    </row>
    <row r="26" spans="2:9" x14ac:dyDescent="0.3">
      <c r="B26" t="s">
        <v>107</v>
      </c>
      <c r="C26">
        <v>19</v>
      </c>
      <c r="D26" t="s">
        <v>117</v>
      </c>
      <c r="E26">
        <v>32000</v>
      </c>
    </row>
    <row r="27" spans="2:9" x14ac:dyDescent="0.3">
      <c r="B27" t="s">
        <v>108</v>
      </c>
      <c r="C27">
        <v>23</v>
      </c>
      <c r="D27" t="s">
        <v>85</v>
      </c>
    </row>
    <row r="28" spans="2:9" x14ac:dyDescent="0.3">
      <c r="B28" t="s">
        <v>109</v>
      </c>
      <c r="C28">
        <v>23</v>
      </c>
      <c r="D28" t="s">
        <v>85</v>
      </c>
      <c r="E28">
        <v>70000</v>
      </c>
      <c r="F28">
        <f>AVERAGE(Table4[Salary])</f>
        <v>39458.25</v>
      </c>
    </row>
    <row r="29" spans="2:9" x14ac:dyDescent="0.3">
      <c r="B29" t="s">
        <v>110</v>
      </c>
      <c r="C29">
        <v>23</v>
      </c>
      <c r="D29" t="s">
        <v>117</v>
      </c>
      <c r="E29">
        <v>21000</v>
      </c>
    </row>
    <row r="30" spans="2:9" x14ac:dyDescent="0.3">
      <c r="B30" t="s">
        <v>111</v>
      </c>
      <c r="C30">
        <v>25</v>
      </c>
      <c r="D30" t="str">
        <f>D29</f>
        <v>F</v>
      </c>
      <c r="E30">
        <v>13000</v>
      </c>
    </row>
    <row r="31" spans="2:9" x14ac:dyDescent="0.3">
      <c r="B31" t="s">
        <v>112</v>
      </c>
      <c r="C31">
        <v>23</v>
      </c>
      <c r="D31" t="s">
        <v>85</v>
      </c>
      <c r="E31">
        <v>28000</v>
      </c>
    </row>
    <row r="32" spans="2:9" x14ac:dyDescent="0.3">
      <c r="B32" t="s">
        <v>113</v>
      </c>
      <c r="C32">
        <v>45</v>
      </c>
      <c r="D32" t="s">
        <v>85</v>
      </c>
      <c r="E32">
        <v>80000</v>
      </c>
    </row>
    <row r="33" spans="2:5" x14ac:dyDescent="0.3">
      <c r="B33" t="s">
        <v>114</v>
      </c>
      <c r="C33">
        <v>36</v>
      </c>
      <c r="D33" t="s">
        <v>85</v>
      </c>
      <c r="E33">
        <v>97000</v>
      </c>
    </row>
    <row r="34" spans="2:5" x14ac:dyDescent="0.3">
      <c r="B34" t="s">
        <v>115</v>
      </c>
      <c r="C34">
        <v>54</v>
      </c>
      <c r="D34" t="s">
        <v>117</v>
      </c>
      <c r="E34">
        <v>39000</v>
      </c>
    </row>
    <row r="35" spans="2:5" x14ac:dyDescent="0.3">
      <c r="B35" t="s">
        <v>116</v>
      </c>
      <c r="C35">
        <v>23</v>
      </c>
      <c r="D35" t="s">
        <v>117</v>
      </c>
      <c r="E35">
        <v>20999</v>
      </c>
    </row>
    <row r="38" spans="2:5" x14ac:dyDescent="0.3">
      <c r="B38" t="s">
        <v>118</v>
      </c>
    </row>
    <row r="39" spans="2:5" x14ac:dyDescent="0.3">
      <c r="B39" t="s">
        <v>119</v>
      </c>
    </row>
    <row r="40" spans="2:5" x14ac:dyDescent="0.3">
      <c r="B40" t="s">
        <v>120</v>
      </c>
    </row>
  </sheetData>
  <mergeCells count="1">
    <mergeCell ref="A1:W2"/>
  </mergeCells>
  <conditionalFormatting sqref="E16">
    <cfRule type="cellIs" dxfId="8" priority="11" operator="greaterThan">
      <formula>100</formula>
    </cfRule>
  </conditionalFormatting>
  <conditionalFormatting sqref="E4:E19">
    <cfRule type="cellIs" dxfId="7" priority="10" operator="greaterThan">
      <formula>1524.5</formula>
    </cfRule>
  </conditionalFormatting>
  <conditionalFormatting sqref="E5:E19">
    <cfRule type="cellIs" dxfId="6" priority="1" operator="greaterThan">
      <formula>1000</formula>
    </cfRule>
    <cfRule type="cellIs" dxfId="5" priority="8" operator="greaterThan">
      <formula>1000</formula>
    </cfRule>
    <cfRule type="cellIs" dxfId="4" priority="9" operator="greaterThan">
      <formula>1524.5</formula>
    </cfRule>
  </conditionalFormatting>
  <conditionalFormatting sqref="I16">
    <cfRule type="cellIs" dxfId="3" priority="7" operator="greaterThan">
      <formula>100</formula>
    </cfRule>
  </conditionalFormatting>
  <conditionalFormatting sqref="I9:I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{238EFF18-58AC-4E13-87DB-919A190ED83E}</x14:id>
        </ext>
      </extLst>
    </cfRule>
    <cfRule type="cellIs" dxfId="2" priority="6" operator="greaterThan">
      <formula>1524.5</formula>
    </cfRule>
  </conditionalFormatting>
  <conditionalFormatting sqref="I9:I19">
    <cfRule type="cellIs" dxfId="1" priority="4" operator="greaterThan">
      <formula>1000</formula>
    </cfRule>
    <cfRule type="cellIs" dxfId="0" priority="5" operator="greaterThan">
      <formula>1524.5</formula>
    </cfRule>
  </conditionalFormatting>
  <dataValidations count="3">
    <dataValidation type="textLength" allowBlank="1" showInputMessage="1" showErrorMessage="1" sqref="C5:C19 D10:D19" xr:uid="{E5FC70D8-C4CA-46E6-A82B-39A35AE818F4}">
      <formula1>2</formula1>
      <formula2>25</formula2>
    </dataValidation>
    <dataValidation type="date" allowBlank="1" showInputMessage="1" showErrorMessage="1" sqref="B4:B19" xr:uid="{A351595D-F3EF-47B8-B173-E4CCBCECF80A}">
      <formula1>45261</formula1>
      <formula2>45322</formula2>
    </dataValidation>
    <dataValidation type="decimal" allowBlank="1" showInputMessage="1" showErrorMessage="1" sqref="E4:E19 I9:I19" xr:uid="{6B04BBF6-546E-49E4-BDED-7E019C6E802B}">
      <formula1>5</formula1>
      <formula2>10000</formula2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8EFF18-58AC-4E13-87DB-919A190ED8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I9:I19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Day1</vt:lpstr>
      <vt:lpstr>Basics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Neelakandan OJ</dc:creator>
  <cp:lastModifiedBy>Neelakandan OJ</cp:lastModifiedBy>
  <cp:lastPrinted>2024-09-06T09:00:33Z</cp:lastPrinted>
  <dcterms:created xsi:type="dcterms:W3CDTF">2024-09-05T17:11:55Z</dcterms:created>
  <dcterms:modified xsi:type="dcterms:W3CDTF">2024-09-06T14:59:18Z</dcterms:modified>
</cp:coreProperties>
</file>