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d.docs.live.net/9950ae5454cda676/Desktop/Capstone/Chord-Recognition-master/Chord-Recognition-master/test_chords/"/>
    </mc:Choice>
  </mc:AlternateContent>
  <xr:revisionPtr revIDLastSave="7" documentId="11_CA0672E16B6063BB514982086D4DD862B6844FD8" xr6:coauthVersionLast="46" xr6:coauthVersionMax="46" xr10:uidLastSave="{0D1B2492-2B15-4050-AC67-814FDDE7FBCA}"/>
  <bookViews>
    <workbookView xWindow="-108" yWindow="-108" windowWidth="23256" windowHeight="12576"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1" l="1"/>
  <c r="E27" i="1"/>
  <c r="HI59" i="1"/>
  <c r="HG59" i="1"/>
  <c r="HF59" i="1"/>
  <c r="HD59" i="1"/>
  <c r="GO59" i="1"/>
  <c r="GM59" i="1"/>
  <c r="GL59" i="1"/>
  <c r="GJ59" i="1"/>
  <c r="FU59" i="1"/>
  <c r="FS59" i="1"/>
  <c r="FR59" i="1"/>
  <c r="FP59" i="1"/>
  <c r="FA59" i="1"/>
  <c r="EY59" i="1"/>
  <c r="EX59" i="1"/>
  <c r="EV59" i="1"/>
  <c r="EG59" i="1"/>
  <c r="EE59" i="1"/>
  <c r="ED59" i="1"/>
  <c r="EB59" i="1"/>
  <c r="DM59" i="1"/>
  <c r="DK59" i="1"/>
  <c r="DJ59" i="1"/>
  <c r="DH59" i="1"/>
  <c r="CS59" i="1"/>
  <c r="CQ59" i="1"/>
  <c r="CP59" i="1"/>
  <c r="CN59" i="1"/>
  <c r="BY59" i="1"/>
  <c r="BW59" i="1"/>
  <c r="BV59" i="1"/>
  <c r="BT59" i="1"/>
  <c r="BE59" i="1"/>
  <c r="BC59" i="1"/>
  <c r="BB59" i="1"/>
  <c r="AZ59" i="1"/>
  <c r="AK59" i="1"/>
  <c r="AI59" i="1"/>
  <c r="AH59" i="1"/>
  <c r="AF59" i="1"/>
  <c r="Q59" i="1"/>
  <c r="O59" i="1"/>
  <c r="N59" i="1"/>
  <c r="L59" i="1"/>
  <c r="F59" i="1"/>
  <c r="E59" i="1"/>
  <c r="F58" i="1" s="1"/>
  <c r="HI58" i="1"/>
  <c r="HG58" i="1"/>
  <c r="HF58" i="1"/>
  <c r="HD58" i="1"/>
  <c r="GO58" i="1"/>
  <c r="GM58" i="1"/>
  <c r="GL58" i="1"/>
  <c r="GJ58" i="1"/>
  <c r="FU58" i="1"/>
  <c r="FS58" i="1"/>
  <c r="FR58" i="1"/>
  <c r="FP58" i="1"/>
  <c r="FA58" i="1"/>
  <c r="EY58" i="1"/>
  <c r="EX58" i="1"/>
  <c r="EV58" i="1"/>
  <c r="EG58" i="1"/>
  <c r="EE58" i="1"/>
  <c r="ED58" i="1"/>
  <c r="EB58" i="1"/>
  <c r="DM58" i="1"/>
  <c r="DK58" i="1"/>
  <c r="DJ58" i="1"/>
  <c r="DH58" i="1"/>
  <c r="CS58" i="1"/>
  <c r="CQ58" i="1"/>
  <c r="CP58" i="1"/>
  <c r="CN58" i="1"/>
  <c r="BY58" i="1"/>
  <c r="BW58" i="1"/>
  <c r="BV58" i="1"/>
  <c r="BT58" i="1"/>
  <c r="BE58" i="1"/>
  <c r="BC58" i="1"/>
  <c r="BB58" i="1"/>
  <c r="AZ58" i="1"/>
  <c r="AK58" i="1"/>
  <c r="AI58" i="1"/>
  <c r="AH58" i="1"/>
  <c r="AF58" i="1"/>
  <c r="Q58" i="1"/>
  <c r="O58" i="1"/>
  <c r="N58" i="1"/>
  <c r="L58" i="1"/>
  <c r="HH57" i="1"/>
  <c r="HG57" i="1"/>
  <c r="HE57" i="1"/>
  <c r="HD57" i="1"/>
  <c r="GN57" i="1"/>
  <c r="GM57" i="1"/>
  <c r="GK57" i="1"/>
  <c r="GJ57" i="1"/>
  <c r="FT57" i="1"/>
  <c r="FS57" i="1"/>
  <c r="FQ57" i="1"/>
  <c r="FP57" i="1"/>
  <c r="EZ57" i="1"/>
  <c r="EY57" i="1"/>
  <c r="EW57" i="1"/>
  <c r="EV57" i="1"/>
  <c r="EF57" i="1"/>
  <c r="EE57" i="1"/>
  <c r="EC57" i="1"/>
  <c r="EB57" i="1"/>
  <c r="DL57" i="1"/>
  <c r="DK57" i="1"/>
  <c r="DI57" i="1"/>
  <c r="DH57" i="1"/>
  <c r="CR57" i="1"/>
  <c r="CQ57" i="1"/>
  <c r="CO57" i="1"/>
  <c r="CN57" i="1"/>
  <c r="BX57" i="1"/>
  <c r="BW57" i="1"/>
  <c r="BU57" i="1"/>
  <c r="BT57" i="1"/>
  <c r="BD57" i="1"/>
  <c r="BC57" i="1"/>
  <c r="BA57" i="1"/>
  <c r="AZ57" i="1"/>
  <c r="AJ57" i="1"/>
  <c r="AI57" i="1"/>
  <c r="AG57" i="1"/>
  <c r="AF57" i="1"/>
  <c r="P57" i="1"/>
  <c r="O57" i="1"/>
  <c r="M57" i="1"/>
  <c r="L57" i="1"/>
  <c r="HI56" i="1"/>
  <c r="HG56" i="1"/>
  <c r="HF56" i="1"/>
  <c r="HD56" i="1"/>
  <c r="GO56" i="1"/>
  <c r="GM56" i="1"/>
  <c r="GL56" i="1"/>
  <c r="GJ56" i="1"/>
  <c r="FU56" i="1"/>
  <c r="FS56" i="1"/>
  <c r="FR56" i="1"/>
  <c r="FP56" i="1"/>
  <c r="FA56" i="1"/>
  <c r="EY56" i="1"/>
  <c r="EX56" i="1"/>
  <c r="EV56" i="1"/>
  <c r="EG56" i="1"/>
  <c r="EE56" i="1"/>
  <c r="ED56" i="1"/>
  <c r="EB56" i="1"/>
  <c r="DM56" i="1"/>
  <c r="DK56" i="1"/>
  <c r="DJ56" i="1"/>
  <c r="DH56" i="1"/>
  <c r="CS56" i="1"/>
  <c r="CQ56" i="1"/>
  <c r="CP56" i="1"/>
  <c r="CN56" i="1"/>
  <c r="BY56" i="1"/>
  <c r="BW56" i="1"/>
  <c r="BV56" i="1"/>
  <c r="BT56" i="1"/>
  <c r="BE56" i="1"/>
  <c r="BC56" i="1"/>
  <c r="BB56" i="1"/>
  <c r="AZ56" i="1"/>
  <c r="AK56" i="1"/>
  <c r="AI56" i="1"/>
  <c r="AH56" i="1"/>
  <c r="AF56" i="1"/>
  <c r="Q56" i="1"/>
  <c r="O56" i="1"/>
  <c r="N56" i="1"/>
  <c r="L56" i="1"/>
  <c r="HH55" i="1"/>
  <c r="HG55" i="1"/>
  <c r="HE55" i="1"/>
  <c r="HD55" i="1"/>
  <c r="GN55" i="1"/>
  <c r="GM55" i="1"/>
  <c r="GK55" i="1"/>
  <c r="GJ55" i="1"/>
  <c r="FT55" i="1"/>
  <c r="FS55" i="1"/>
  <c r="FQ55" i="1"/>
  <c r="FP55" i="1"/>
  <c r="EZ55" i="1"/>
  <c r="EY55" i="1"/>
  <c r="EW55" i="1"/>
  <c r="EV55" i="1"/>
  <c r="EF55" i="1"/>
  <c r="EE55" i="1"/>
  <c r="EC55" i="1"/>
  <c r="EB55" i="1"/>
  <c r="DL55" i="1"/>
  <c r="DK55" i="1"/>
  <c r="DI55" i="1"/>
  <c r="DH55" i="1"/>
  <c r="CR55" i="1"/>
  <c r="CQ55" i="1"/>
  <c r="CO55" i="1"/>
  <c r="CN55" i="1"/>
  <c r="BX55" i="1"/>
  <c r="BW55" i="1"/>
  <c r="BU55" i="1"/>
  <c r="BT55" i="1"/>
  <c r="BD55" i="1"/>
  <c r="BC55" i="1"/>
  <c r="BA55" i="1"/>
  <c r="AZ55" i="1"/>
  <c r="AJ55" i="1"/>
  <c r="AI55" i="1"/>
  <c r="AG55" i="1"/>
  <c r="AF55" i="1"/>
  <c r="P55" i="1"/>
  <c r="O55" i="1"/>
  <c r="M55" i="1"/>
  <c r="L55" i="1"/>
  <c r="HH54" i="1"/>
  <c r="HG54" i="1"/>
  <c r="HE54" i="1"/>
  <c r="HD54" i="1"/>
  <c r="GN54" i="1"/>
  <c r="GM54" i="1"/>
  <c r="GK54" i="1"/>
  <c r="GJ54" i="1"/>
  <c r="FT54" i="1"/>
  <c r="FS54" i="1"/>
  <c r="FQ54" i="1"/>
  <c r="FP54" i="1"/>
  <c r="EZ54" i="1"/>
  <c r="EY54" i="1"/>
  <c r="EW54" i="1"/>
  <c r="EV54" i="1"/>
  <c r="EF54" i="1"/>
  <c r="EE54" i="1"/>
  <c r="EC54" i="1"/>
  <c r="EB54" i="1"/>
  <c r="DL54" i="1"/>
  <c r="DK54" i="1"/>
  <c r="DI54" i="1"/>
  <c r="DH54" i="1"/>
  <c r="CR54" i="1"/>
  <c r="CQ54" i="1"/>
  <c r="CO54" i="1"/>
  <c r="CN54" i="1"/>
  <c r="BX54" i="1"/>
  <c r="BW54" i="1"/>
  <c r="BU54" i="1"/>
  <c r="BT54" i="1"/>
  <c r="BD54" i="1"/>
  <c r="BC54" i="1"/>
  <c r="BA54" i="1"/>
  <c r="AZ54" i="1"/>
  <c r="AJ54" i="1"/>
  <c r="AI54" i="1"/>
  <c r="AG54" i="1"/>
  <c r="AF54" i="1"/>
  <c r="P54" i="1"/>
  <c r="O54" i="1"/>
  <c r="M54" i="1"/>
  <c r="L54" i="1"/>
  <c r="HI53" i="1"/>
  <c r="HG53" i="1"/>
  <c r="HF53" i="1"/>
  <c r="HD53" i="1"/>
  <c r="GO53" i="1"/>
  <c r="GM53" i="1"/>
  <c r="GL53" i="1"/>
  <c r="GJ53" i="1"/>
  <c r="FU53" i="1"/>
  <c r="FS53" i="1"/>
  <c r="FR53" i="1"/>
  <c r="FP53" i="1"/>
  <c r="FA53" i="1"/>
  <c r="EY53" i="1"/>
  <c r="EX53" i="1"/>
  <c r="EV53" i="1"/>
  <c r="EG53" i="1"/>
  <c r="EE53" i="1"/>
  <c r="ED53" i="1"/>
  <c r="EB53" i="1"/>
  <c r="DM53" i="1"/>
  <c r="DK53" i="1"/>
  <c r="DJ53" i="1"/>
  <c r="DH53" i="1"/>
  <c r="CS53" i="1"/>
  <c r="CQ53" i="1"/>
  <c r="CP53" i="1"/>
  <c r="CN53" i="1"/>
  <c r="BY53" i="1"/>
  <c r="BW53" i="1"/>
  <c r="BV53" i="1"/>
  <c r="BT53" i="1"/>
  <c r="BE53" i="1"/>
  <c r="BC53" i="1"/>
  <c r="BB53" i="1"/>
  <c r="AZ53" i="1"/>
  <c r="AK53" i="1"/>
  <c r="AI53" i="1"/>
  <c r="AH53" i="1"/>
  <c r="AF53" i="1"/>
  <c r="Q53" i="1"/>
  <c r="O53" i="1"/>
  <c r="N53" i="1"/>
  <c r="L53" i="1"/>
  <c r="HI52" i="1"/>
  <c r="HH52" i="1"/>
  <c r="HF52" i="1"/>
  <c r="HE52" i="1"/>
  <c r="GO52" i="1"/>
  <c r="GN52" i="1"/>
  <c r="GL52" i="1"/>
  <c r="GK52" i="1"/>
  <c r="FU52" i="1"/>
  <c r="FT52" i="1"/>
  <c r="FR52" i="1"/>
  <c r="FQ52" i="1"/>
  <c r="FA52" i="1"/>
  <c r="EZ52" i="1"/>
  <c r="EX52" i="1"/>
  <c r="EW52" i="1"/>
  <c r="EG52" i="1"/>
  <c r="EF52" i="1"/>
  <c r="ED52" i="1"/>
  <c r="EC52" i="1"/>
  <c r="DM52" i="1"/>
  <c r="DL52" i="1"/>
  <c r="DJ52" i="1"/>
  <c r="DI52" i="1"/>
  <c r="CS52" i="1"/>
  <c r="CR52" i="1"/>
  <c r="CP52" i="1"/>
  <c r="CO52" i="1"/>
  <c r="BY52" i="1"/>
  <c r="BX52" i="1"/>
  <c r="BV52" i="1"/>
  <c r="BU52" i="1"/>
  <c r="BE52" i="1"/>
  <c r="BD52" i="1"/>
  <c r="BB52" i="1"/>
  <c r="BA52" i="1"/>
  <c r="AK52" i="1"/>
  <c r="AJ52" i="1"/>
  <c r="AH52" i="1"/>
  <c r="AG52" i="1"/>
  <c r="Q52" i="1"/>
  <c r="P52" i="1"/>
  <c r="N52" i="1"/>
  <c r="M52" i="1"/>
  <c r="HI51" i="1"/>
  <c r="HH51" i="1"/>
  <c r="HF51" i="1"/>
  <c r="HE51" i="1"/>
  <c r="GO51" i="1"/>
  <c r="GN51" i="1"/>
  <c r="GL51" i="1"/>
  <c r="GK51" i="1"/>
  <c r="FU51" i="1"/>
  <c r="FT51" i="1"/>
  <c r="FR51" i="1"/>
  <c r="FQ51" i="1"/>
  <c r="FA51" i="1"/>
  <c r="EZ51" i="1"/>
  <c r="EX51" i="1"/>
  <c r="EW51" i="1"/>
  <c r="EG51" i="1"/>
  <c r="EF51" i="1"/>
  <c r="ED51" i="1"/>
  <c r="EC51" i="1"/>
  <c r="DM51" i="1"/>
  <c r="DL51" i="1"/>
  <c r="DJ51" i="1"/>
  <c r="DI51" i="1"/>
  <c r="CS51" i="1"/>
  <c r="CR51" i="1"/>
  <c r="CP51" i="1"/>
  <c r="CO51" i="1"/>
  <c r="BY51" i="1"/>
  <c r="BX51" i="1"/>
  <c r="BV51" i="1"/>
  <c r="BU51" i="1"/>
  <c r="BE51" i="1"/>
  <c r="BD51" i="1"/>
  <c r="BB51" i="1"/>
  <c r="BA51" i="1"/>
  <c r="AK51" i="1"/>
  <c r="AJ51" i="1"/>
  <c r="AH51" i="1"/>
  <c r="AG51" i="1"/>
  <c r="Q51" i="1"/>
  <c r="P51" i="1"/>
  <c r="N51" i="1"/>
  <c r="M51" i="1"/>
  <c r="HI50" i="1"/>
  <c r="HH50" i="1"/>
  <c r="HF50" i="1"/>
  <c r="HE50" i="1"/>
  <c r="GO50" i="1"/>
  <c r="GN50" i="1"/>
  <c r="GL50" i="1"/>
  <c r="GK50" i="1"/>
  <c r="FU50" i="1"/>
  <c r="FT50" i="1"/>
  <c r="FR50" i="1"/>
  <c r="FQ50" i="1"/>
  <c r="FA50" i="1"/>
  <c r="EZ50" i="1"/>
  <c r="EX50" i="1"/>
  <c r="EW50" i="1"/>
  <c r="EG50" i="1"/>
  <c r="EF50" i="1"/>
  <c r="ED50" i="1"/>
  <c r="EC50" i="1"/>
  <c r="DM50" i="1"/>
  <c r="DL50" i="1"/>
  <c r="DJ50" i="1"/>
  <c r="DI50" i="1"/>
  <c r="CS50" i="1"/>
  <c r="CR50" i="1"/>
  <c r="CP50" i="1"/>
  <c r="CO50" i="1"/>
  <c r="BY50" i="1"/>
  <c r="BX50" i="1"/>
  <c r="BV50" i="1"/>
  <c r="BU50" i="1"/>
  <c r="BE50" i="1"/>
  <c r="BD50" i="1"/>
  <c r="BB50" i="1"/>
  <c r="BA50" i="1"/>
  <c r="AK50" i="1"/>
  <c r="AJ50" i="1"/>
  <c r="AH50" i="1"/>
  <c r="AG50" i="1"/>
  <c r="Q50" i="1"/>
  <c r="P50" i="1"/>
  <c r="N50" i="1"/>
  <c r="M50" i="1"/>
  <c r="HI49" i="1"/>
  <c r="HG49" i="1"/>
  <c r="HF49" i="1"/>
  <c r="HD49" i="1"/>
  <c r="GO49" i="1"/>
  <c r="GM49" i="1"/>
  <c r="GL49" i="1"/>
  <c r="GJ49" i="1"/>
  <c r="FU49" i="1"/>
  <c r="FS49" i="1"/>
  <c r="FR49" i="1"/>
  <c r="FP49" i="1"/>
  <c r="FA49" i="1"/>
  <c r="EY49" i="1"/>
  <c r="EX49" i="1"/>
  <c r="EV49" i="1"/>
  <c r="EG49" i="1"/>
  <c r="EE49" i="1"/>
  <c r="ED49" i="1"/>
  <c r="EB49" i="1"/>
  <c r="DM49" i="1"/>
  <c r="DK49" i="1"/>
  <c r="DJ49" i="1"/>
  <c r="DH49" i="1"/>
  <c r="CS49" i="1"/>
  <c r="CQ49" i="1"/>
  <c r="CP49" i="1"/>
  <c r="CN49" i="1"/>
  <c r="BY49" i="1"/>
  <c r="BW49" i="1"/>
  <c r="BV49" i="1"/>
  <c r="BT49" i="1"/>
  <c r="BE49" i="1"/>
  <c r="BC49" i="1"/>
  <c r="BB49" i="1"/>
  <c r="AZ49" i="1"/>
  <c r="AK49" i="1"/>
  <c r="AI49" i="1"/>
  <c r="AH49" i="1"/>
  <c r="AF49" i="1"/>
  <c r="Q49" i="1"/>
  <c r="O49" i="1"/>
  <c r="N49" i="1"/>
  <c r="L49" i="1"/>
  <c r="HI48" i="1"/>
  <c r="HH48" i="1"/>
  <c r="HF48" i="1"/>
  <c r="HE48" i="1"/>
  <c r="GO48" i="1"/>
  <c r="GN48" i="1"/>
  <c r="GL48" i="1"/>
  <c r="GK48" i="1"/>
  <c r="FU48" i="1"/>
  <c r="FT48" i="1"/>
  <c r="FR48" i="1"/>
  <c r="FQ48" i="1"/>
  <c r="FA48" i="1"/>
  <c r="EZ48" i="1"/>
  <c r="EX48" i="1"/>
  <c r="EW48" i="1"/>
  <c r="EG48" i="1"/>
  <c r="EF48" i="1"/>
  <c r="ED48" i="1"/>
  <c r="EC48" i="1"/>
  <c r="DM48" i="1"/>
  <c r="DL48" i="1"/>
  <c r="DJ48" i="1"/>
  <c r="DI48" i="1"/>
  <c r="CS48" i="1"/>
  <c r="CR48" i="1"/>
  <c r="CP48" i="1"/>
  <c r="CO48" i="1"/>
  <c r="BY48" i="1"/>
  <c r="BX48" i="1"/>
  <c r="BV48" i="1"/>
  <c r="BU48" i="1"/>
  <c r="BE48" i="1"/>
  <c r="BD48" i="1"/>
  <c r="BB48" i="1"/>
  <c r="BA48" i="1"/>
  <c r="AK48" i="1"/>
  <c r="AJ48" i="1"/>
  <c r="AH48" i="1"/>
  <c r="AG48" i="1"/>
  <c r="Q48" i="1"/>
  <c r="P48" i="1"/>
  <c r="N48" i="1"/>
  <c r="M48" i="1"/>
  <c r="HH47" i="1"/>
  <c r="HG47" i="1"/>
  <c r="HE47" i="1"/>
  <c r="HD47" i="1"/>
  <c r="GN47" i="1"/>
  <c r="GM47" i="1"/>
  <c r="GK47" i="1"/>
  <c r="GJ47" i="1"/>
  <c r="FT47" i="1"/>
  <c r="FS47" i="1"/>
  <c r="FQ47" i="1"/>
  <c r="FP47" i="1"/>
  <c r="EZ47" i="1"/>
  <c r="EY47" i="1"/>
  <c r="EW47" i="1"/>
  <c r="EV47" i="1"/>
  <c r="EF47" i="1"/>
  <c r="EE47" i="1"/>
  <c r="EC47" i="1"/>
  <c r="EB47" i="1"/>
  <c r="DL47" i="1"/>
  <c r="DK47" i="1"/>
  <c r="DI47" i="1"/>
  <c r="DH47" i="1"/>
  <c r="CR47" i="1"/>
  <c r="CQ47" i="1"/>
  <c r="CO47" i="1"/>
  <c r="CN47" i="1"/>
  <c r="BX47" i="1"/>
  <c r="BW47" i="1"/>
  <c r="BU47" i="1"/>
  <c r="BT47" i="1"/>
  <c r="BD47" i="1"/>
  <c r="BC47" i="1"/>
  <c r="BA47" i="1"/>
  <c r="AZ47" i="1"/>
  <c r="AJ47" i="1"/>
  <c r="AI47" i="1"/>
  <c r="AG47" i="1"/>
  <c r="AF47" i="1"/>
  <c r="P47" i="1"/>
  <c r="O47" i="1"/>
  <c r="M47" i="1"/>
  <c r="L47" i="1"/>
  <c r="HI46" i="1"/>
  <c r="HH46" i="1"/>
  <c r="HF46" i="1"/>
  <c r="HE46" i="1"/>
  <c r="GO46" i="1"/>
  <c r="GN46" i="1"/>
  <c r="GL46" i="1"/>
  <c r="GK46" i="1"/>
  <c r="FU46" i="1"/>
  <c r="FT46" i="1"/>
  <c r="FR46" i="1"/>
  <c r="FQ46" i="1"/>
  <c r="FA46" i="1"/>
  <c r="EZ46" i="1"/>
  <c r="EX46" i="1"/>
  <c r="EW46" i="1"/>
  <c r="EG46" i="1"/>
  <c r="EF46" i="1"/>
  <c r="ED46" i="1"/>
  <c r="EC46" i="1"/>
  <c r="DM46" i="1"/>
  <c r="DL46" i="1"/>
  <c r="DJ46" i="1"/>
  <c r="DI46" i="1"/>
  <c r="CS46" i="1"/>
  <c r="CR46" i="1"/>
  <c r="CP46" i="1"/>
  <c r="CO46" i="1"/>
  <c r="BY46" i="1"/>
  <c r="BX46" i="1"/>
  <c r="BV46" i="1"/>
  <c r="BU46" i="1"/>
  <c r="BE46" i="1"/>
  <c r="BD46" i="1"/>
  <c r="BB46" i="1"/>
  <c r="BA46" i="1"/>
  <c r="AK46" i="1"/>
  <c r="AJ46" i="1"/>
  <c r="AH46" i="1"/>
  <c r="AG46" i="1"/>
  <c r="Q46" i="1"/>
  <c r="P46" i="1"/>
  <c r="N46" i="1"/>
  <c r="M46" i="1"/>
  <c r="HI45" i="1"/>
  <c r="HH45" i="1"/>
  <c r="HF45" i="1"/>
  <c r="HE45" i="1"/>
  <c r="GO45" i="1"/>
  <c r="GN45" i="1"/>
  <c r="GL45" i="1"/>
  <c r="GK45" i="1"/>
  <c r="FU45" i="1"/>
  <c r="FT45" i="1"/>
  <c r="FR45" i="1"/>
  <c r="FQ45" i="1"/>
  <c r="FA45" i="1"/>
  <c r="EZ45" i="1"/>
  <c r="EX45" i="1"/>
  <c r="EW45" i="1"/>
  <c r="EG45" i="1"/>
  <c r="EF45" i="1"/>
  <c r="ED45" i="1"/>
  <c r="EC45" i="1"/>
  <c r="DM45" i="1"/>
  <c r="DL45" i="1"/>
  <c r="DJ45" i="1"/>
  <c r="DI45" i="1"/>
  <c r="CS45" i="1"/>
  <c r="CR45" i="1"/>
  <c r="CP45" i="1"/>
  <c r="CO45" i="1"/>
  <c r="BY45" i="1"/>
  <c r="BX45" i="1"/>
  <c r="BV45" i="1"/>
  <c r="BU45" i="1"/>
  <c r="BE45" i="1"/>
  <c r="BD45" i="1"/>
  <c r="BB45" i="1"/>
  <c r="BA45" i="1"/>
  <c r="AK45" i="1"/>
  <c r="AJ45" i="1"/>
  <c r="AH45" i="1"/>
  <c r="AG45" i="1"/>
  <c r="Q45" i="1"/>
  <c r="P45" i="1"/>
  <c r="N45" i="1"/>
  <c r="M45" i="1"/>
  <c r="HI44" i="1"/>
  <c r="HH44" i="1"/>
  <c r="HF44" i="1"/>
  <c r="HE44" i="1"/>
  <c r="GO44" i="1"/>
  <c r="GN44" i="1"/>
  <c r="GL44" i="1"/>
  <c r="GK44" i="1"/>
  <c r="FU44" i="1"/>
  <c r="FT44" i="1"/>
  <c r="FR44" i="1"/>
  <c r="FQ44" i="1"/>
  <c r="FA44" i="1"/>
  <c r="EZ44" i="1"/>
  <c r="EX44" i="1"/>
  <c r="EW44" i="1"/>
  <c r="EG44" i="1"/>
  <c r="EF44" i="1"/>
  <c r="ED44" i="1"/>
  <c r="EC44" i="1"/>
  <c r="DM44" i="1"/>
  <c r="DL44" i="1"/>
  <c r="DJ44" i="1"/>
  <c r="DI44" i="1"/>
  <c r="CS44" i="1"/>
  <c r="CR44" i="1"/>
  <c r="CP44" i="1"/>
  <c r="CO44" i="1"/>
  <c r="BY44" i="1"/>
  <c r="BX44" i="1"/>
  <c r="BV44" i="1"/>
  <c r="BU44" i="1"/>
  <c r="BE44" i="1"/>
  <c r="BD44" i="1"/>
  <c r="BB44" i="1"/>
  <c r="BA44" i="1"/>
  <c r="AK44" i="1"/>
  <c r="AJ44" i="1"/>
  <c r="AH44" i="1"/>
  <c r="AG44" i="1"/>
  <c r="Q44" i="1"/>
  <c r="P44" i="1"/>
  <c r="N44" i="1"/>
  <c r="M44" i="1"/>
  <c r="HI43" i="1"/>
  <c r="HG43" i="1"/>
  <c r="HF43" i="1"/>
  <c r="HD43" i="1"/>
  <c r="GO43" i="1"/>
  <c r="GM43" i="1"/>
  <c r="GL43" i="1"/>
  <c r="GJ43" i="1"/>
  <c r="FU43" i="1"/>
  <c r="FS43" i="1"/>
  <c r="FR43" i="1"/>
  <c r="FP43" i="1"/>
  <c r="FA43" i="1"/>
  <c r="EY43" i="1"/>
  <c r="EX43" i="1"/>
  <c r="EV43" i="1"/>
  <c r="EG43" i="1"/>
  <c r="EE43" i="1"/>
  <c r="ED43" i="1"/>
  <c r="EB43" i="1"/>
  <c r="DM43" i="1"/>
  <c r="DK43" i="1"/>
  <c r="DJ43" i="1"/>
  <c r="DH43" i="1"/>
  <c r="CS43" i="1"/>
  <c r="CQ43" i="1"/>
  <c r="CP43" i="1"/>
  <c r="CN43" i="1"/>
  <c r="BY43" i="1"/>
  <c r="BW43" i="1"/>
  <c r="BV43" i="1"/>
  <c r="BT43" i="1"/>
  <c r="BE43" i="1"/>
  <c r="BC43" i="1"/>
  <c r="BB43" i="1"/>
  <c r="AZ43" i="1"/>
  <c r="AK43" i="1"/>
  <c r="AI43" i="1"/>
  <c r="AH43" i="1"/>
  <c r="AF43" i="1"/>
  <c r="Q43" i="1"/>
  <c r="O43" i="1"/>
  <c r="N43" i="1"/>
  <c r="L43" i="1"/>
  <c r="HI42" i="1"/>
  <c r="HH42" i="1"/>
  <c r="HF42" i="1"/>
  <c r="HE42" i="1"/>
  <c r="GO42" i="1"/>
  <c r="GN42" i="1"/>
  <c r="GL42" i="1"/>
  <c r="GK42" i="1"/>
  <c r="FU42" i="1"/>
  <c r="FT42" i="1"/>
  <c r="FR42" i="1"/>
  <c r="FQ42" i="1"/>
  <c r="FA42" i="1"/>
  <c r="EZ42" i="1"/>
  <c r="EX42" i="1"/>
  <c r="EW42" i="1"/>
  <c r="EG42" i="1"/>
  <c r="EF42" i="1"/>
  <c r="ED42" i="1"/>
  <c r="EC42" i="1"/>
  <c r="DM42" i="1"/>
  <c r="DL42" i="1"/>
  <c r="DJ42" i="1"/>
  <c r="DI42" i="1"/>
  <c r="CS42" i="1"/>
  <c r="CR42" i="1"/>
  <c r="CP42" i="1"/>
  <c r="CO42" i="1"/>
  <c r="BY42" i="1"/>
  <c r="BX42" i="1"/>
  <c r="BV42" i="1"/>
  <c r="BU42" i="1"/>
  <c r="BE42" i="1"/>
  <c r="BD42" i="1"/>
  <c r="BB42" i="1"/>
  <c r="BA42" i="1"/>
  <c r="AK42" i="1"/>
  <c r="AJ42" i="1"/>
  <c r="AH42" i="1"/>
  <c r="AG42" i="1"/>
  <c r="Q42" i="1"/>
  <c r="P42" i="1"/>
  <c r="N42" i="1"/>
  <c r="M42" i="1"/>
  <c r="HI41" i="1"/>
  <c r="HH41" i="1"/>
  <c r="HF41" i="1"/>
  <c r="HE41" i="1"/>
  <c r="GO41" i="1"/>
  <c r="GN41" i="1"/>
  <c r="GL41" i="1"/>
  <c r="GK41" i="1"/>
  <c r="FU41" i="1"/>
  <c r="FT41" i="1"/>
  <c r="FR41" i="1"/>
  <c r="FQ41" i="1"/>
  <c r="FA41" i="1"/>
  <c r="EZ41" i="1"/>
  <c r="EX41" i="1"/>
  <c r="EW41" i="1"/>
  <c r="EG41" i="1"/>
  <c r="EF41" i="1"/>
  <c r="ED41" i="1"/>
  <c r="EC41" i="1"/>
  <c r="DM41" i="1"/>
  <c r="DL41" i="1"/>
  <c r="DJ41" i="1"/>
  <c r="DI41" i="1"/>
  <c r="CS41" i="1"/>
  <c r="CR41" i="1"/>
  <c r="CP41" i="1"/>
  <c r="CO41" i="1"/>
  <c r="BY41" i="1"/>
  <c r="BX41" i="1"/>
  <c r="BV41" i="1"/>
  <c r="BU41" i="1"/>
  <c r="BE41" i="1"/>
  <c r="BD41" i="1"/>
  <c r="BB41" i="1"/>
  <c r="BA41" i="1"/>
  <c r="AK41" i="1"/>
  <c r="AJ41" i="1"/>
  <c r="AH41" i="1"/>
  <c r="AG41" i="1"/>
  <c r="Q41" i="1"/>
  <c r="P41" i="1"/>
  <c r="N41" i="1"/>
  <c r="M41" i="1"/>
  <c r="HI40" i="1"/>
  <c r="HH40" i="1"/>
  <c r="HF40" i="1"/>
  <c r="HE40" i="1"/>
  <c r="GO40" i="1"/>
  <c r="GN40" i="1"/>
  <c r="GL40" i="1"/>
  <c r="GK40" i="1"/>
  <c r="FU40" i="1"/>
  <c r="FT40" i="1"/>
  <c r="FR40" i="1"/>
  <c r="FQ40" i="1"/>
  <c r="FA40" i="1"/>
  <c r="EZ40" i="1"/>
  <c r="EX40" i="1"/>
  <c r="EW40" i="1"/>
  <c r="EG40" i="1"/>
  <c r="EF40" i="1"/>
  <c r="ED40" i="1"/>
  <c r="EC40" i="1"/>
  <c r="DM40" i="1"/>
  <c r="DL40" i="1"/>
  <c r="DJ40" i="1"/>
  <c r="DI40" i="1"/>
  <c r="CS40" i="1"/>
  <c r="CR40" i="1"/>
  <c r="CP40" i="1"/>
  <c r="CO40" i="1"/>
  <c r="BY40" i="1"/>
  <c r="BX40" i="1"/>
  <c r="BV40" i="1"/>
  <c r="BU40" i="1"/>
  <c r="BE40" i="1"/>
  <c r="BD40" i="1"/>
  <c r="BB40" i="1"/>
  <c r="BA40" i="1"/>
  <c r="AK40" i="1"/>
  <c r="AJ40" i="1"/>
  <c r="AH40" i="1"/>
  <c r="AG40" i="1"/>
  <c r="Q40" i="1"/>
  <c r="P40" i="1"/>
  <c r="N40" i="1"/>
  <c r="M40" i="1"/>
  <c r="HH39" i="1"/>
  <c r="HG39" i="1"/>
  <c r="HE39" i="1"/>
  <c r="HD39" i="1"/>
  <c r="GN39" i="1"/>
  <c r="GM39" i="1"/>
  <c r="GK39" i="1"/>
  <c r="GJ39" i="1"/>
  <c r="FT39" i="1"/>
  <c r="FS39" i="1"/>
  <c r="FQ39" i="1"/>
  <c r="FP39" i="1"/>
  <c r="EZ39" i="1"/>
  <c r="EY39" i="1"/>
  <c r="EW39" i="1"/>
  <c r="EV39" i="1"/>
  <c r="EF39" i="1"/>
  <c r="EE39" i="1"/>
  <c r="EC39" i="1"/>
  <c r="EB39" i="1"/>
  <c r="DL39" i="1"/>
  <c r="DK39" i="1"/>
  <c r="DI39" i="1"/>
  <c r="DH39" i="1"/>
  <c r="CR39" i="1"/>
  <c r="CQ39" i="1"/>
  <c r="CO39" i="1"/>
  <c r="CN39" i="1"/>
  <c r="BX39" i="1"/>
  <c r="BW39" i="1"/>
  <c r="BU39" i="1"/>
  <c r="BT39" i="1"/>
  <c r="BD39" i="1"/>
  <c r="BC39" i="1"/>
  <c r="BA39" i="1"/>
  <c r="AZ39" i="1"/>
  <c r="AJ39" i="1"/>
  <c r="AI39" i="1"/>
  <c r="AG39" i="1"/>
  <c r="AF39" i="1"/>
  <c r="P39" i="1"/>
  <c r="O39" i="1"/>
  <c r="M39" i="1"/>
  <c r="L39" i="1"/>
  <c r="HH38" i="1"/>
  <c r="HG38" i="1"/>
  <c r="HE38" i="1"/>
  <c r="HD38" i="1"/>
  <c r="GN38" i="1"/>
  <c r="GM38" i="1"/>
  <c r="GK38" i="1"/>
  <c r="GJ38" i="1"/>
  <c r="FT38" i="1"/>
  <c r="FS38" i="1"/>
  <c r="FQ38" i="1"/>
  <c r="FP38" i="1"/>
  <c r="EZ38" i="1"/>
  <c r="EY38" i="1"/>
  <c r="EW38" i="1"/>
  <c r="EV38" i="1"/>
  <c r="EF38" i="1"/>
  <c r="EE38" i="1"/>
  <c r="EC38" i="1"/>
  <c r="EB38" i="1"/>
  <c r="DL38" i="1"/>
  <c r="DK38" i="1"/>
  <c r="DI38" i="1"/>
  <c r="DH38" i="1"/>
  <c r="CR38" i="1"/>
  <c r="CQ38" i="1"/>
  <c r="CO38" i="1"/>
  <c r="CN38" i="1"/>
  <c r="BX38" i="1"/>
  <c r="BW38" i="1"/>
  <c r="BU38" i="1"/>
  <c r="BT38" i="1"/>
  <c r="BD38" i="1"/>
  <c r="BC38" i="1"/>
  <c r="BA38" i="1"/>
  <c r="AZ38" i="1"/>
  <c r="AJ38" i="1"/>
  <c r="AI38" i="1"/>
  <c r="AG38" i="1"/>
  <c r="AF38" i="1"/>
  <c r="P38" i="1"/>
  <c r="O38" i="1"/>
  <c r="M38" i="1"/>
  <c r="L38" i="1"/>
  <c r="HI37" i="1"/>
  <c r="HH37" i="1"/>
  <c r="HF37" i="1"/>
  <c r="HE37" i="1"/>
  <c r="GO37" i="1"/>
  <c r="GN37" i="1"/>
  <c r="GL37" i="1"/>
  <c r="GK37" i="1"/>
  <c r="FU37" i="1"/>
  <c r="FT37" i="1"/>
  <c r="FR37" i="1"/>
  <c r="FQ37" i="1"/>
  <c r="FA37" i="1"/>
  <c r="EZ37" i="1"/>
  <c r="EX37" i="1"/>
  <c r="EW37" i="1"/>
  <c r="EG37" i="1"/>
  <c r="EF37" i="1"/>
  <c r="ED37" i="1"/>
  <c r="EC37" i="1"/>
  <c r="DM37" i="1"/>
  <c r="DL37" i="1"/>
  <c r="DJ37" i="1"/>
  <c r="DI37" i="1"/>
  <c r="CS37" i="1"/>
  <c r="CR37" i="1"/>
  <c r="CP37" i="1"/>
  <c r="CO37" i="1"/>
  <c r="BY37" i="1"/>
  <c r="BX37" i="1"/>
  <c r="BV37" i="1"/>
  <c r="BU37" i="1"/>
  <c r="BE37" i="1"/>
  <c r="BD37" i="1"/>
  <c r="BB37" i="1"/>
  <c r="BA37" i="1"/>
  <c r="AK37" i="1"/>
  <c r="AJ37" i="1"/>
  <c r="AH37" i="1"/>
  <c r="AG37" i="1"/>
  <c r="Q37" i="1"/>
  <c r="P37" i="1"/>
  <c r="N37" i="1"/>
  <c r="M37" i="1"/>
  <c r="HH36" i="1"/>
  <c r="HG36" i="1"/>
  <c r="HE36" i="1"/>
  <c r="HD36" i="1"/>
  <c r="GN36" i="1"/>
  <c r="GM36" i="1"/>
  <c r="GK36" i="1"/>
  <c r="GJ36" i="1"/>
  <c r="FT36" i="1"/>
  <c r="FS36" i="1"/>
  <c r="FQ36" i="1"/>
  <c r="FP36" i="1"/>
  <c r="EZ36" i="1"/>
  <c r="EY36" i="1"/>
  <c r="EW36" i="1"/>
  <c r="EV36" i="1"/>
  <c r="EF36" i="1"/>
  <c r="EE36" i="1"/>
  <c r="EC36" i="1"/>
  <c r="EB36" i="1"/>
  <c r="DL36" i="1"/>
  <c r="DK36" i="1"/>
  <c r="DI36" i="1"/>
  <c r="DH36" i="1"/>
  <c r="CR36" i="1"/>
  <c r="CQ36" i="1"/>
  <c r="CO36" i="1"/>
  <c r="CN36" i="1"/>
  <c r="BX36" i="1"/>
  <c r="BW36" i="1"/>
  <c r="BU36" i="1"/>
  <c r="BT36" i="1"/>
  <c r="BD36" i="1"/>
  <c r="BC36" i="1"/>
  <c r="BA36" i="1"/>
  <c r="AZ36" i="1"/>
  <c r="AJ36" i="1"/>
  <c r="AI36" i="1"/>
  <c r="AG36" i="1"/>
  <c r="AF36" i="1"/>
  <c r="P36" i="1"/>
  <c r="O36" i="1"/>
  <c r="M36" i="1"/>
  <c r="L36" i="1"/>
  <c r="HI35" i="1"/>
  <c r="HG35" i="1"/>
  <c r="HF35" i="1"/>
  <c r="HD35" i="1"/>
  <c r="GO35" i="1"/>
  <c r="GM35" i="1"/>
  <c r="GL35" i="1"/>
  <c r="GJ35" i="1"/>
  <c r="FU35" i="1"/>
  <c r="FS35" i="1"/>
  <c r="FR35" i="1"/>
  <c r="FP35" i="1"/>
  <c r="FA35" i="1"/>
  <c r="EY35" i="1"/>
  <c r="EX35" i="1"/>
  <c r="EV35" i="1"/>
  <c r="EG35" i="1"/>
  <c r="EE35" i="1"/>
  <c r="ED35" i="1"/>
  <c r="EB35" i="1"/>
  <c r="DM35" i="1"/>
  <c r="DK35" i="1"/>
  <c r="DJ35" i="1"/>
  <c r="DH35" i="1"/>
  <c r="CS35" i="1"/>
  <c r="CQ35" i="1"/>
  <c r="CP35" i="1"/>
  <c r="CN35" i="1"/>
  <c r="BY35" i="1"/>
  <c r="BW35" i="1"/>
  <c r="BV35" i="1"/>
  <c r="BT35" i="1"/>
  <c r="BE35" i="1"/>
  <c r="BC35" i="1"/>
  <c r="BB35" i="1"/>
  <c r="AZ35" i="1"/>
  <c r="AK35" i="1"/>
  <c r="AI35" i="1"/>
  <c r="AH35" i="1"/>
  <c r="AF35" i="1"/>
  <c r="Q35" i="1"/>
  <c r="O35" i="1"/>
  <c r="N35" i="1"/>
  <c r="L35" i="1"/>
  <c r="HI34" i="1"/>
  <c r="HG34" i="1"/>
  <c r="HF34" i="1"/>
  <c r="HD34" i="1"/>
  <c r="GO34" i="1"/>
  <c r="GM34" i="1"/>
  <c r="GL34" i="1"/>
  <c r="GJ34" i="1"/>
  <c r="FU34" i="1"/>
  <c r="FS34" i="1"/>
  <c r="FR34" i="1"/>
  <c r="FP34" i="1"/>
  <c r="FA34" i="1"/>
  <c r="EY34" i="1"/>
  <c r="EX34" i="1"/>
  <c r="EV34" i="1"/>
  <c r="EG34" i="1"/>
  <c r="EE34" i="1"/>
  <c r="ED34" i="1"/>
  <c r="EB34" i="1"/>
  <c r="DM34" i="1"/>
  <c r="DK34" i="1"/>
  <c r="DJ34" i="1"/>
  <c r="DH34" i="1"/>
  <c r="CS34" i="1"/>
  <c r="CQ34" i="1"/>
  <c r="CP34" i="1"/>
  <c r="CN34" i="1"/>
  <c r="BY34" i="1"/>
  <c r="BW34" i="1"/>
  <c r="BV34" i="1"/>
  <c r="BT34" i="1"/>
  <c r="BE34" i="1"/>
  <c r="BC34" i="1"/>
  <c r="BB34" i="1"/>
  <c r="AZ34" i="1"/>
  <c r="AK34" i="1"/>
  <c r="AI34" i="1"/>
  <c r="AH34" i="1"/>
  <c r="AF34" i="1"/>
  <c r="Q34" i="1"/>
  <c r="O34" i="1"/>
  <c r="N34" i="1"/>
  <c r="L34" i="1"/>
  <c r="HH33" i="1"/>
  <c r="HG33" i="1"/>
  <c r="HE33" i="1"/>
  <c r="HD33" i="1"/>
  <c r="GN33" i="1"/>
  <c r="GM33" i="1"/>
  <c r="GK33" i="1"/>
  <c r="GJ33" i="1"/>
  <c r="FT33" i="1"/>
  <c r="FS33" i="1"/>
  <c r="FQ33" i="1"/>
  <c r="FP33" i="1"/>
  <c r="EZ33" i="1"/>
  <c r="EY33" i="1"/>
  <c r="EW33" i="1"/>
  <c r="EV33" i="1"/>
  <c r="EF33" i="1"/>
  <c r="EE33" i="1"/>
  <c r="EC33" i="1"/>
  <c r="EB33" i="1"/>
  <c r="DL33" i="1"/>
  <c r="DK33" i="1"/>
  <c r="DI33" i="1"/>
  <c r="DH33" i="1"/>
  <c r="CR33" i="1"/>
  <c r="CQ33" i="1"/>
  <c r="CO33" i="1"/>
  <c r="CN33" i="1"/>
  <c r="BX33" i="1"/>
  <c r="BW33" i="1"/>
  <c r="BU33" i="1"/>
  <c r="BT33" i="1"/>
  <c r="BD33" i="1"/>
  <c r="BC33" i="1"/>
  <c r="BA33" i="1"/>
  <c r="AZ33" i="1"/>
  <c r="AJ33" i="1"/>
  <c r="AI33" i="1"/>
  <c r="AG33" i="1"/>
  <c r="AF33" i="1"/>
  <c r="P33" i="1"/>
  <c r="O33" i="1"/>
  <c r="M33" i="1"/>
  <c r="L33" i="1"/>
  <c r="HI32" i="1"/>
  <c r="HG32" i="1"/>
  <c r="HF32" i="1"/>
  <c r="HD32" i="1"/>
  <c r="GO32" i="1"/>
  <c r="GM32" i="1"/>
  <c r="GL32" i="1"/>
  <c r="GJ32" i="1"/>
  <c r="FU32" i="1"/>
  <c r="FS32" i="1"/>
  <c r="FR32" i="1"/>
  <c r="FP32" i="1"/>
  <c r="FA32" i="1"/>
  <c r="EY32" i="1"/>
  <c r="EX32" i="1"/>
  <c r="EV32" i="1"/>
  <c r="EG32" i="1"/>
  <c r="EE32" i="1"/>
  <c r="ED32" i="1"/>
  <c r="EB32" i="1"/>
  <c r="DM32" i="1"/>
  <c r="DK32" i="1"/>
  <c r="DJ32" i="1"/>
  <c r="DH32" i="1"/>
  <c r="CS32" i="1"/>
  <c r="CQ32" i="1"/>
  <c r="CP32" i="1"/>
  <c r="CN32" i="1"/>
  <c r="BY32" i="1"/>
  <c r="BW32" i="1"/>
  <c r="BV32" i="1"/>
  <c r="BT32" i="1"/>
  <c r="BE32" i="1"/>
  <c r="BC32" i="1"/>
  <c r="BB32" i="1"/>
  <c r="AZ32" i="1"/>
  <c r="AK32" i="1"/>
  <c r="AI32" i="1"/>
  <c r="AH32" i="1"/>
  <c r="AF32" i="1"/>
  <c r="Q32" i="1"/>
  <c r="O32" i="1"/>
  <c r="N32" i="1"/>
  <c r="L32" i="1"/>
  <c r="HH31" i="1"/>
  <c r="HG31" i="1"/>
  <c r="HE31" i="1"/>
  <c r="HD31" i="1"/>
  <c r="GN31" i="1"/>
  <c r="GM31" i="1"/>
  <c r="GK31" i="1"/>
  <c r="GJ31" i="1"/>
  <c r="FT31" i="1"/>
  <c r="FS31" i="1"/>
  <c r="FQ31" i="1"/>
  <c r="FP31" i="1"/>
  <c r="EZ31" i="1"/>
  <c r="EY31" i="1"/>
  <c r="EW31" i="1"/>
  <c r="EV31" i="1"/>
  <c r="EF31" i="1"/>
  <c r="EE31" i="1"/>
  <c r="EC31" i="1"/>
  <c r="EB31" i="1"/>
  <c r="DL31" i="1"/>
  <c r="DK31" i="1"/>
  <c r="DI31" i="1"/>
  <c r="DH31" i="1"/>
  <c r="CR31" i="1"/>
  <c r="CQ31" i="1"/>
  <c r="CO31" i="1"/>
  <c r="CN31" i="1"/>
  <c r="BX31" i="1"/>
  <c r="BW31" i="1"/>
  <c r="BU31" i="1"/>
  <c r="BT31" i="1"/>
  <c r="BD31" i="1"/>
  <c r="BC31" i="1"/>
  <c r="BA31" i="1"/>
  <c r="AZ31" i="1"/>
  <c r="AJ31" i="1"/>
  <c r="AI31" i="1"/>
  <c r="AG31" i="1"/>
  <c r="AF31" i="1"/>
  <c r="P31" i="1"/>
  <c r="O31" i="1"/>
  <c r="M31" i="1"/>
  <c r="L31" i="1"/>
  <c r="HI30" i="1"/>
  <c r="HG30" i="1"/>
  <c r="HF30" i="1"/>
  <c r="HD30" i="1"/>
  <c r="GO30" i="1"/>
  <c r="GM30" i="1"/>
  <c r="GL30" i="1"/>
  <c r="GJ30" i="1"/>
  <c r="FU30" i="1"/>
  <c r="FS30" i="1"/>
  <c r="FR30" i="1"/>
  <c r="FP30" i="1"/>
  <c r="FA30" i="1"/>
  <c r="EY30" i="1"/>
  <c r="EX30" i="1"/>
  <c r="EV30" i="1"/>
  <c r="EG30" i="1"/>
  <c r="EE30" i="1"/>
  <c r="ED30" i="1"/>
  <c r="EB30" i="1"/>
  <c r="DM30" i="1"/>
  <c r="DK30" i="1"/>
  <c r="DJ30" i="1"/>
  <c r="DH30" i="1"/>
  <c r="CS30" i="1"/>
  <c r="CQ30" i="1"/>
  <c r="CP30" i="1"/>
  <c r="CN30" i="1"/>
  <c r="BY30" i="1"/>
  <c r="BW30" i="1"/>
  <c r="BV30" i="1"/>
  <c r="BT30" i="1"/>
  <c r="BE30" i="1"/>
  <c r="BC30" i="1"/>
  <c r="BB30" i="1"/>
  <c r="AZ30" i="1"/>
  <c r="AK30" i="1"/>
  <c r="AI30" i="1"/>
  <c r="AH30" i="1"/>
  <c r="AF30" i="1"/>
  <c r="Q30" i="1"/>
  <c r="O30" i="1"/>
  <c r="N30" i="1"/>
  <c r="L30" i="1"/>
  <c r="HH29" i="1"/>
  <c r="HG29" i="1"/>
  <c r="HE29" i="1"/>
  <c r="HD29" i="1"/>
  <c r="GN29" i="1"/>
  <c r="GM29" i="1"/>
  <c r="GK29" i="1"/>
  <c r="GJ29" i="1"/>
  <c r="FT29" i="1"/>
  <c r="FS29" i="1"/>
  <c r="FQ29" i="1"/>
  <c r="FP29" i="1"/>
  <c r="EZ29" i="1"/>
  <c r="EY29" i="1"/>
  <c r="EW29" i="1"/>
  <c r="EV29" i="1"/>
  <c r="EF29" i="1"/>
  <c r="EE29" i="1"/>
  <c r="EC29" i="1"/>
  <c r="EB29" i="1"/>
  <c r="DL29" i="1"/>
  <c r="DK29" i="1"/>
  <c r="DI29" i="1"/>
  <c r="DH29" i="1"/>
  <c r="CR29" i="1"/>
  <c r="CQ29" i="1"/>
  <c r="CO29" i="1"/>
  <c r="CN29" i="1"/>
  <c r="BX29" i="1"/>
  <c r="BW29" i="1"/>
  <c r="BU29" i="1"/>
  <c r="BT29" i="1"/>
  <c r="BD29" i="1"/>
  <c r="BC29" i="1"/>
  <c r="BA29" i="1"/>
  <c r="AZ29" i="1"/>
  <c r="AJ29" i="1"/>
  <c r="AI29" i="1"/>
  <c r="AG29" i="1"/>
  <c r="AF29" i="1"/>
  <c r="P29" i="1"/>
  <c r="O29" i="1"/>
  <c r="M29" i="1"/>
  <c r="L29" i="1"/>
  <c r="HH28" i="1"/>
  <c r="HG28" i="1"/>
  <c r="HE28" i="1"/>
  <c r="HD28" i="1"/>
  <c r="GN28" i="1"/>
  <c r="GM28" i="1"/>
  <c r="GK28" i="1"/>
  <c r="GJ28" i="1"/>
  <c r="FT28" i="1"/>
  <c r="FS28" i="1"/>
  <c r="FQ28" i="1"/>
  <c r="FP28" i="1"/>
  <c r="EZ28" i="1"/>
  <c r="EY28" i="1"/>
  <c r="EW28" i="1"/>
  <c r="EV28" i="1"/>
  <c r="EF28" i="1"/>
  <c r="EE28" i="1"/>
  <c r="EC28" i="1"/>
  <c r="EB28" i="1"/>
  <c r="DL28" i="1"/>
  <c r="DK28" i="1"/>
  <c r="DI28" i="1"/>
  <c r="DH28" i="1"/>
  <c r="CR28" i="1"/>
  <c r="CQ28" i="1"/>
  <c r="CO28" i="1"/>
  <c r="CN28" i="1"/>
  <c r="BX28" i="1"/>
  <c r="BW28" i="1"/>
  <c r="BU28" i="1"/>
  <c r="BT28" i="1"/>
  <c r="BD28" i="1"/>
  <c r="BC28" i="1"/>
  <c r="BA28" i="1"/>
  <c r="AZ28" i="1"/>
  <c r="AJ28" i="1"/>
  <c r="AI28" i="1"/>
  <c r="AG28" i="1"/>
  <c r="AF28" i="1"/>
  <c r="P28" i="1"/>
  <c r="O28" i="1"/>
  <c r="M28" i="1"/>
  <c r="L28" i="1"/>
  <c r="HK27" i="1"/>
  <c r="HJ27" i="1"/>
  <c r="HI27" i="1"/>
  <c r="HG27" i="1"/>
  <c r="HF27" i="1"/>
  <c r="HD27" i="1"/>
  <c r="GQ27" i="1"/>
  <c r="GP27" i="1"/>
  <c r="GO27" i="1"/>
  <c r="GM27" i="1"/>
  <c r="GL27" i="1"/>
  <c r="GJ27" i="1"/>
  <c r="FW27" i="1"/>
  <c r="FV27" i="1"/>
  <c r="FU27" i="1"/>
  <c r="FS27" i="1"/>
  <c r="FR27" i="1"/>
  <c r="FP27" i="1"/>
  <c r="FC27" i="1"/>
  <c r="FB27" i="1"/>
  <c r="FA27" i="1"/>
  <c r="EY27" i="1"/>
  <c r="EX27" i="1"/>
  <c r="EV27" i="1"/>
  <c r="EI27" i="1"/>
  <c r="EH27" i="1"/>
  <c r="EG27" i="1"/>
  <c r="EE27" i="1"/>
  <c r="ED27" i="1"/>
  <c r="EB27" i="1"/>
  <c r="DO27" i="1"/>
  <c r="DN27" i="1"/>
  <c r="DM27" i="1"/>
  <c r="DK27" i="1"/>
  <c r="DJ27" i="1"/>
  <c r="DH27" i="1"/>
  <c r="CU27" i="1"/>
  <c r="CT27" i="1"/>
  <c r="CS27" i="1"/>
  <c r="CQ27" i="1"/>
  <c r="CP27" i="1"/>
  <c r="CN27" i="1"/>
  <c r="CA27" i="1"/>
  <c r="BZ27" i="1"/>
  <c r="BY27" i="1"/>
  <c r="BW27" i="1"/>
  <c r="BV27" i="1"/>
  <c r="BT27" i="1"/>
  <c r="BG27" i="1"/>
  <c r="BF27" i="1"/>
  <c r="BE27" i="1"/>
  <c r="BC27" i="1"/>
  <c r="BB27" i="1"/>
  <c r="AZ27" i="1"/>
  <c r="AM27" i="1"/>
  <c r="AL27" i="1"/>
  <c r="AK27" i="1"/>
  <c r="AI27" i="1"/>
  <c r="AH27" i="1"/>
  <c r="AF27" i="1"/>
  <c r="S27" i="1"/>
  <c r="R27" i="1"/>
  <c r="Q27" i="1"/>
  <c r="O27" i="1"/>
  <c r="N27" i="1"/>
  <c r="L27" i="1"/>
  <c r="D27" i="1"/>
  <c r="C27" i="1"/>
  <c r="AP17" i="1"/>
  <c r="BJ17" i="1" s="1"/>
  <c r="CD17" i="1" s="1"/>
  <c r="CX17" i="1" s="1"/>
  <c r="DR17" i="1" s="1"/>
  <c r="EL17" i="1" s="1"/>
  <c r="FF17" i="1" s="1"/>
  <c r="FZ17" i="1" s="1"/>
  <c r="GT17" i="1" s="1"/>
  <c r="E58" i="1" l="1"/>
  <c r="F57" i="1" s="1"/>
  <c r="C28" i="1"/>
  <c r="D28" i="1"/>
  <c r="E57" i="1" l="1"/>
  <c r="E56" i="1" s="1"/>
  <c r="D29" i="1"/>
  <c r="C29" i="1"/>
  <c r="F56" i="1" l="1"/>
  <c r="E55" i="1"/>
  <c r="F55" i="1"/>
  <c r="C30" i="1"/>
  <c r="D30" i="1"/>
  <c r="E54" i="1" l="1"/>
  <c r="F54" i="1"/>
  <c r="D31" i="1"/>
  <c r="C31" i="1"/>
  <c r="F53" i="1" l="1"/>
  <c r="E53" i="1"/>
  <c r="D32" i="1"/>
  <c r="C32" i="1"/>
  <c r="F52" i="1" l="1"/>
  <c r="E52" i="1"/>
  <c r="D33" i="1"/>
  <c r="C33" i="1"/>
  <c r="E51" i="1" l="1"/>
  <c r="F51" i="1"/>
  <c r="C34" i="1"/>
  <c r="D34" i="1"/>
  <c r="F50" i="1" l="1"/>
  <c r="E50" i="1"/>
  <c r="D35" i="1"/>
  <c r="C35" i="1"/>
  <c r="F49" i="1" l="1"/>
  <c r="E49" i="1"/>
  <c r="D36" i="1"/>
  <c r="C36" i="1"/>
  <c r="F48" i="1" l="1"/>
  <c r="E48" i="1"/>
  <c r="D37" i="1"/>
  <c r="C37" i="1"/>
  <c r="F47" i="1" l="1"/>
  <c r="E47" i="1"/>
  <c r="C38" i="1"/>
  <c r="D38" i="1"/>
  <c r="F46" i="1" l="1"/>
  <c r="E46" i="1"/>
  <c r="C39" i="1"/>
  <c r="D39" i="1"/>
  <c r="F45" i="1" l="1"/>
  <c r="E45" i="1"/>
  <c r="D40" i="1"/>
  <c r="C40" i="1"/>
  <c r="F44" i="1" l="1"/>
  <c r="E44" i="1"/>
  <c r="D41" i="1"/>
  <c r="C41" i="1"/>
  <c r="F43" i="1" l="1"/>
  <c r="E43" i="1"/>
  <c r="D42" i="1"/>
  <c r="C42" i="1"/>
  <c r="F42" i="1" l="1"/>
  <c r="E42" i="1"/>
  <c r="C43" i="1"/>
  <c r="D43" i="1"/>
  <c r="H42" i="1"/>
  <c r="E41" i="1" l="1"/>
  <c r="F41" i="1"/>
  <c r="H41" i="1" s="1"/>
  <c r="G42" i="1"/>
  <c r="H43" i="1"/>
  <c r="G43" i="1"/>
  <c r="D44" i="1"/>
  <c r="C44" i="1"/>
  <c r="I42" i="1" l="1"/>
  <c r="K42" i="1" s="1"/>
  <c r="O42" i="1" s="1"/>
  <c r="G41" i="1"/>
  <c r="I41" i="1" s="1"/>
  <c r="K41" i="1" s="1"/>
  <c r="O41" i="1" s="1"/>
  <c r="F40" i="1"/>
  <c r="H40" i="1" s="1"/>
  <c r="E40" i="1"/>
  <c r="I43" i="1"/>
  <c r="J43" i="1" s="1"/>
  <c r="M43" i="1" s="1"/>
  <c r="R41" i="1"/>
  <c r="D45" i="1"/>
  <c r="C45" i="1"/>
  <c r="G44" i="1"/>
  <c r="H44" i="1"/>
  <c r="K43" i="1" l="1"/>
  <c r="P43" i="1" s="1"/>
  <c r="U42" i="1"/>
  <c r="S42" i="1"/>
  <c r="J41" i="1"/>
  <c r="L41" i="1" s="1"/>
  <c r="T42" i="1"/>
  <c r="U41" i="1"/>
  <c r="S41" i="1"/>
  <c r="R42" i="1"/>
  <c r="T41" i="1"/>
  <c r="E39" i="1"/>
  <c r="F39" i="1"/>
  <c r="H39" i="1" s="1"/>
  <c r="G40" i="1"/>
  <c r="I40" i="1" s="1"/>
  <c r="K40" i="1" s="1"/>
  <c r="O40" i="1" s="1"/>
  <c r="J42" i="1"/>
  <c r="L42" i="1" s="1"/>
  <c r="H45" i="1"/>
  <c r="I44" i="1"/>
  <c r="K44" i="1" s="1"/>
  <c r="O44" i="1" s="1"/>
  <c r="U43" i="1"/>
  <c r="R43" i="1"/>
  <c r="S43" i="1"/>
  <c r="T43" i="1"/>
  <c r="C46" i="1"/>
  <c r="G45" i="1"/>
  <c r="D46" i="1"/>
  <c r="J40" i="1" l="1"/>
  <c r="L40" i="1" s="1"/>
  <c r="T40" i="1"/>
  <c r="U40" i="1"/>
  <c r="S40" i="1"/>
  <c r="R40" i="1"/>
  <c r="F38" i="1"/>
  <c r="H38" i="1" s="1"/>
  <c r="E38" i="1"/>
  <c r="G39" i="1"/>
  <c r="D47" i="1"/>
  <c r="C47" i="1"/>
  <c r="G46" i="1"/>
  <c r="H46" i="1"/>
  <c r="S44" i="1"/>
  <c r="R44" i="1"/>
  <c r="T44" i="1"/>
  <c r="U44" i="1"/>
  <c r="I45" i="1"/>
  <c r="K45" i="1" s="1"/>
  <c r="O45" i="1" s="1"/>
  <c r="J44" i="1"/>
  <c r="L44" i="1" s="1"/>
  <c r="J45" i="1" l="1"/>
  <c r="L45" i="1" s="1"/>
  <c r="G38" i="1"/>
  <c r="I38" i="1" s="1"/>
  <c r="K38" i="1" s="1"/>
  <c r="Q38" i="1" s="1"/>
  <c r="F37" i="1"/>
  <c r="H37" i="1" s="1"/>
  <c r="E37" i="1"/>
  <c r="I39" i="1"/>
  <c r="J39" i="1" s="1"/>
  <c r="N39" i="1" s="1"/>
  <c r="C48" i="1"/>
  <c r="G47" i="1"/>
  <c r="D48" i="1"/>
  <c r="T38" i="1"/>
  <c r="R38" i="1"/>
  <c r="I46" i="1"/>
  <c r="R45" i="1"/>
  <c r="S45" i="1"/>
  <c r="T45" i="1"/>
  <c r="U45" i="1"/>
  <c r="H47" i="1"/>
  <c r="S38" i="1" l="1"/>
  <c r="J38" i="1"/>
  <c r="N38" i="1" s="1"/>
  <c r="U38" i="1"/>
  <c r="E36" i="1"/>
  <c r="F36" i="1"/>
  <c r="H36" i="1" s="1"/>
  <c r="G37" i="1"/>
  <c r="I37" i="1" s="1"/>
  <c r="K37" i="1" s="1"/>
  <c r="O37" i="1" s="1"/>
  <c r="K39" i="1"/>
  <c r="Q39" i="1" s="1"/>
  <c r="T39" i="1"/>
  <c r="S39" i="1"/>
  <c r="R39" i="1"/>
  <c r="U39" i="1"/>
  <c r="S46" i="1"/>
  <c r="U46" i="1"/>
  <c r="T46" i="1"/>
  <c r="R46" i="1"/>
  <c r="I47" i="1"/>
  <c r="J47" i="1" s="1"/>
  <c r="N47" i="1" s="1"/>
  <c r="K46" i="1"/>
  <c r="O46" i="1" s="1"/>
  <c r="J46" i="1"/>
  <c r="L46" i="1" s="1"/>
  <c r="G48" i="1"/>
  <c r="D49" i="1"/>
  <c r="C49" i="1"/>
  <c r="T37" i="1"/>
  <c r="R37" i="1"/>
  <c r="K47" i="1"/>
  <c r="Q47" i="1" s="1"/>
  <c r="H48" i="1"/>
  <c r="J37" i="1" l="1"/>
  <c r="L37" i="1" s="1"/>
  <c r="S37" i="1"/>
  <c r="U37" i="1"/>
  <c r="G36" i="1"/>
  <c r="F35" i="1"/>
  <c r="H35" i="1" s="1"/>
  <c r="E35" i="1"/>
  <c r="I48" i="1"/>
  <c r="J48" i="1" s="1"/>
  <c r="L48" i="1" s="1"/>
  <c r="D50" i="1"/>
  <c r="C50" i="1"/>
  <c r="G49" i="1"/>
  <c r="S47" i="1"/>
  <c r="U47" i="1"/>
  <c r="R47" i="1"/>
  <c r="T47" i="1"/>
  <c r="H49" i="1"/>
  <c r="I36" i="1" l="1"/>
  <c r="J36" i="1" s="1"/>
  <c r="N36" i="1" s="1"/>
  <c r="K48" i="1"/>
  <c r="O48" i="1" s="1"/>
  <c r="E34" i="1"/>
  <c r="G35" i="1"/>
  <c r="I35" i="1" s="1"/>
  <c r="T35" i="1" s="1"/>
  <c r="F34" i="1"/>
  <c r="H34" i="1" s="1"/>
  <c r="H50" i="1"/>
  <c r="K35" i="1"/>
  <c r="P35" i="1" s="1"/>
  <c r="I49" i="1"/>
  <c r="J49" i="1" s="1"/>
  <c r="M49" i="1" s="1"/>
  <c r="D51" i="1"/>
  <c r="C51" i="1"/>
  <c r="G50" i="1"/>
  <c r="T48" i="1"/>
  <c r="R48" i="1"/>
  <c r="S48" i="1"/>
  <c r="U48" i="1"/>
  <c r="S35" i="1" l="1"/>
  <c r="J35" i="1"/>
  <c r="M35" i="1" s="1"/>
  <c r="R35" i="1"/>
  <c r="U35" i="1"/>
  <c r="K49" i="1"/>
  <c r="P49" i="1" s="1"/>
  <c r="G34" i="1"/>
  <c r="I34" i="1" s="1"/>
  <c r="K34" i="1" s="1"/>
  <c r="P34" i="1" s="1"/>
  <c r="F33" i="1"/>
  <c r="H33" i="1" s="1"/>
  <c r="E33" i="1"/>
  <c r="R36" i="1"/>
  <c r="S36" i="1"/>
  <c r="K36" i="1"/>
  <c r="Q36" i="1" s="1"/>
  <c r="U36" i="1"/>
  <c r="T36" i="1"/>
  <c r="I50" i="1"/>
  <c r="K50" i="1" s="1"/>
  <c r="O50" i="1" s="1"/>
  <c r="D52" i="1"/>
  <c r="C52" i="1"/>
  <c r="G51" i="1"/>
  <c r="H51" i="1"/>
  <c r="R49" i="1"/>
  <c r="U49" i="1"/>
  <c r="T49" i="1"/>
  <c r="S49" i="1"/>
  <c r="T34" i="1" l="1"/>
  <c r="R34" i="1"/>
  <c r="U34" i="1"/>
  <c r="J34" i="1"/>
  <c r="M34" i="1" s="1"/>
  <c r="S34" i="1"/>
  <c r="G33" i="1"/>
  <c r="E32" i="1"/>
  <c r="F32" i="1"/>
  <c r="H32" i="1" s="1"/>
  <c r="H52" i="1"/>
  <c r="I51" i="1"/>
  <c r="J51" i="1" s="1"/>
  <c r="L51" i="1" s="1"/>
  <c r="R50" i="1"/>
  <c r="U50" i="1"/>
  <c r="T50" i="1"/>
  <c r="S50" i="1"/>
  <c r="C53" i="1"/>
  <c r="G52" i="1"/>
  <c r="D53" i="1"/>
  <c r="J50" i="1"/>
  <c r="L50" i="1" s="1"/>
  <c r="K51" i="1" l="1"/>
  <c r="O51" i="1" s="1"/>
  <c r="G32" i="1"/>
  <c r="F31" i="1"/>
  <c r="H31" i="1" s="1"/>
  <c r="E31" i="1"/>
  <c r="I33" i="1"/>
  <c r="H53" i="1"/>
  <c r="I52" i="1"/>
  <c r="J52" i="1" s="1"/>
  <c r="L52" i="1" s="1"/>
  <c r="L60" i="1" s="1"/>
  <c r="D54" i="1"/>
  <c r="G53" i="1"/>
  <c r="C54" i="1"/>
  <c r="T51" i="1"/>
  <c r="R51" i="1"/>
  <c r="S51" i="1"/>
  <c r="U51" i="1"/>
  <c r="F30" i="1" l="1"/>
  <c r="H30" i="1" s="1"/>
  <c r="E30" i="1"/>
  <c r="G31" i="1"/>
  <c r="K33" i="1"/>
  <c r="Q33" i="1" s="1"/>
  <c r="R33" i="1"/>
  <c r="T33" i="1"/>
  <c r="U33" i="1"/>
  <c r="S33" i="1"/>
  <c r="I32" i="1"/>
  <c r="J33" i="1"/>
  <c r="N33" i="1" s="1"/>
  <c r="D55" i="1"/>
  <c r="C55" i="1"/>
  <c r="G54" i="1"/>
  <c r="I53" i="1"/>
  <c r="J53" i="1" s="1"/>
  <c r="M53" i="1" s="1"/>
  <c r="U52" i="1"/>
  <c r="R52" i="1"/>
  <c r="T52" i="1"/>
  <c r="S52" i="1"/>
  <c r="K52" i="1"/>
  <c r="O52" i="1" s="1"/>
  <c r="O60" i="1" s="1"/>
  <c r="H54" i="1"/>
  <c r="K53" i="1" l="1"/>
  <c r="P53" i="1" s="1"/>
  <c r="I31" i="1"/>
  <c r="J31" i="1" s="1"/>
  <c r="N31" i="1" s="1"/>
  <c r="K32" i="1"/>
  <c r="P32" i="1" s="1"/>
  <c r="S32" i="1"/>
  <c r="U32" i="1"/>
  <c r="R32" i="1"/>
  <c r="T32" i="1"/>
  <c r="F29" i="1"/>
  <c r="H29" i="1" s="1"/>
  <c r="E29" i="1"/>
  <c r="G30" i="1"/>
  <c r="I30" i="1" s="1"/>
  <c r="K30" i="1" s="1"/>
  <c r="P30" i="1" s="1"/>
  <c r="J32" i="1"/>
  <c r="M32" i="1" s="1"/>
  <c r="D56" i="1"/>
  <c r="C56" i="1"/>
  <c r="G55" i="1"/>
  <c r="H55" i="1"/>
  <c r="S53" i="1"/>
  <c r="R53" i="1"/>
  <c r="T53" i="1"/>
  <c r="U53" i="1"/>
  <c r="I54" i="1"/>
  <c r="J54" i="1" s="1"/>
  <c r="N54" i="1" s="1"/>
  <c r="R30" i="1" l="1"/>
  <c r="U30" i="1"/>
  <c r="S30" i="1"/>
  <c r="H28" i="1"/>
  <c r="E28" i="1"/>
  <c r="G29" i="1"/>
  <c r="I29" i="1" s="1"/>
  <c r="T29" i="1" s="1"/>
  <c r="K31" i="1"/>
  <c r="Q31" i="1" s="1"/>
  <c r="U31" i="1"/>
  <c r="R31" i="1"/>
  <c r="T31" i="1"/>
  <c r="S31" i="1"/>
  <c r="T30" i="1"/>
  <c r="J30" i="1"/>
  <c r="M30" i="1" s="1"/>
  <c r="D57" i="1"/>
  <c r="G56" i="1"/>
  <c r="C57" i="1"/>
  <c r="U54" i="1"/>
  <c r="S54" i="1"/>
  <c r="R54" i="1"/>
  <c r="T54" i="1"/>
  <c r="I55" i="1"/>
  <c r="K55" i="1" s="1"/>
  <c r="Q55" i="1" s="1"/>
  <c r="K54" i="1"/>
  <c r="Q54" i="1" s="1"/>
  <c r="H56" i="1"/>
  <c r="R29" i="1" l="1"/>
  <c r="U29" i="1"/>
  <c r="S29" i="1"/>
  <c r="K29" i="1"/>
  <c r="Q29" i="1" s="1"/>
  <c r="G28" i="1"/>
  <c r="I28" i="1" s="1"/>
  <c r="J28" i="1" s="1"/>
  <c r="N28" i="1" s="1"/>
  <c r="F27" i="1"/>
  <c r="H27" i="1" s="1"/>
  <c r="G27" i="1"/>
  <c r="J29" i="1"/>
  <c r="N29" i="1" s="1"/>
  <c r="R55" i="1"/>
  <c r="T55" i="1"/>
  <c r="U55" i="1"/>
  <c r="S55" i="1"/>
  <c r="D58" i="1"/>
  <c r="C58" i="1"/>
  <c r="G57" i="1"/>
  <c r="J55" i="1"/>
  <c r="N55" i="1" s="1"/>
  <c r="I56" i="1"/>
  <c r="H57" i="1"/>
  <c r="K28" i="1" l="1"/>
  <c r="Q28" i="1" s="1"/>
  <c r="S28" i="1"/>
  <c r="I27" i="1"/>
  <c r="HB3" i="1" s="1"/>
  <c r="HB4" i="1" s="1"/>
  <c r="T28" i="1"/>
  <c r="R28" i="1"/>
  <c r="U28" i="1"/>
  <c r="H58" i="1"/>
  <c r="T56" i="1"/>
  <c r="R56" i="1"/>
  <c r="U56" i="1"/>
  <c r="S56" i="1"/>
  <c r="I57" i="1"/>
  <c r="J57" i="1" s="1"/>
  <c r="N57" i="1" s="1"/>
  <c r="N60" i="1" s="1"/>
  <c r="K56" i="1"/>
  <c r="P56" i="1" s="1"/>
  <c r="J56" i="1"/>
  <c r="M56" i="1" s="1"/>
  <c r="C59" i="1"/>
  <c r="G59" i="1" s="1"/>
  <c r="D59" i="1"/>
  <c r="H59" i="1" s="1"/>
  <c r="G58" i="1"/>
  <c r="K27" i="1" l="1"/>
  <c r="Y15" i="1" s="1"/>
  <c r="J27" i="1"/>
  <c r="M27" i="1" s="1"/>
  <c r="I58" i="1"/>
  <c r="K58" i="1" s="1"/>
  <c r="P58" i="1" s="1"/>
  <c r="I59" i="1"/>
  <c r="J59" i="1" s="1"/>
  <c r="T57" i="1"/>
  <c r="S57" i="1"/>
  <c r="R57" i="1"/>
  <c r="U57" i="1"/>
  <c r="K57" i="1"/>
  <c r="Q57" i="1" s="1"/>
  <c r="Q60" i="1" s="1"/>
  <c r="P27" i="1" l="1"/>
  <c r="Y14" i="1"/>
  <c r="K59" i="1"/>
  <c r="J58" i="1"/>
  <c r="M58" i="1" s="1"/>
  <c r="P59" i="1"/>
  <c r="R59" i="1"/>
  <c r="S59" i="1"/>
  <c r="T59" i="1"/>
  <c r="U59" i="1"/>
  <c r="M59" i="1"/>
  <c r="K60" i="1"/>
  <c r="X11" i="1" s="1"/>
  <c r="J60" i="1"/>
  <c r="W16" i="1" s="1"/>
  <c r="Y59" i="1" s="1"/>
  <c r="R58" i="1"/>
  <c r="S58" i="1"/>
  <c r="U58" i="1"/>
  <c r="T58" i="1"/>
  <c r="P60" i="1" l="1"/>
  <c r="X12" i="1" s="1"/>
  <c r="X27" i="1" s="1"/>
  <c r="T60" i="1"/>
  <c r="X16" i="1"/>
  <c r="Z59" i="1" s="1"/>
  <c r="W15" i="1"/>
  <c r="M60" i="1"/>
  <c r="W12" i="1" s="1"/>
  <c r="W27" i="1" s="1"/>
  <c r="R60" i="1"/>
  <c r="W14" i="1" s="1"/>
  <c r="U60" i="1"/>
  <c r="X15" i="1" s="1"/>
  <c r="S60" i="1"/>
  <c r="X14" i="1" s="1"/>
  <c r="W11" i="1"/>
  <c r="W13" i="1"/>
  <c r="X13" i="1"/>
  <c r="Y58" i="1" l="1"/>
  <c r="X28" i="1"/>
  <c r="Z58" i="1"/>
  <c r="Y57" i="1" s="1"/>
  <c r="W28" i="1"/>
  <c r="Z57" i="1" l="1"/>
  <c r="Z56" i="1" s="1"/>
  <c r="X29" i="1"/>
  <c r="W29" i="1"/>
  <c r="Y56" i="1" l="1"/>
  <c r="Y55" i="1" s="1"/>
  <c r="X30" i="1"/>
  <c r="W30" i="1"/>
  <c r="W31" i="1" s="1"/>
  <c r="Z55" i="1" l="1"/>
  <c r="Z54" i="1" s="1"/>
  <c r="X31" i="1"/>
  <c r="W32" i="1" s="1"/>
  <c r="Y54" i="1" l="1"/>
  <c r="X32" i="1"/>
  <c r="W33" i="1" s="1"/>
  <c r="Z53" i="1" l="1"/>
  <c r="Y53" i="1"/>
  <c r="X33" i="1"/>
  <c r="X34" i="1" s="1"/>
  <c r="Y52" i="1" l="1"/>
  <c r="Z52" i="1"/>
  <c r="W34" i="1"/>
  <c r="W35" i="1" s="1"/>
  <c r="X35" i="1" l="1"/>
  <c r="X36" i="1" s="1"/>
  <c r="Z51" i="1"/>
  <c r="Y51" i="1"/>
  <c r="W36" i="1"/>
  <c r="Z50" i="1" l="1"/>
  <c r="Y50" i="1"/>
  <c r="X37" i="1"/>
  <c r="W37" i="1"/>
  <c r="Z49" i="1" l="1"/>
  <c r="Y49" i="1"/>
  <c r="X38" i="1"/>
  <c r="W38" i="1"/>
  <c r="Y48" i="1" l="1"/>
  <c r="Z48" i="1"/>
  <c r="X39" i="1"/>
  <c r="W39" i="1"/>
  <c r="Z47" i="1" l="1"/>
  <c r="Y47" i="1"/>
  <c r="W40" i="1"/>
  <c r="X40" i="1"/>
  <c r="Y46" i="1" l="1"/>
  <c r="Z46" i="1"/>
  <c r="X41" i="1"/>
  <c r="W41" i="1"/>
  <c r="Z45" i="1" l="1"/>
  <c r="Y45" i="1"/>
  <c r="X42" i="1"/>
  <c r="W42" i="1"/>
  <c r="Y44" i="1" l="1"/>
  <c r="Z44" i="1"/>
  <c r="X43" i="1"/>
  <c r="W43" i="1"/>
  <c r="Y43" i="1" l="1"/>
  <c r="AA43" i="1" s="1"/>
  <c r="Z43" i="1"/>
  <c r="AB43" i="1" s="1"/>
  <c r="W44" i="1"/>
  <c r="X44" i="1"/>
  <c r="Z42" i="1" l="1"/>
  <c r="AB42" i="1" s="1"/>
  <c r="Y42" i="1"/>
  <c r="AC43" i="1"/>
  <c r="AD43" i="1" s="1"/>
  <c r="AG43" i="1" s="1"/>
  <c r="X45" i="1"/>
  <c r="W45" i="1"/>
  <c r="AA44" i="1"/>
  <c r="AB44" i="1"/>
  <c r="AE43" i="1"/>
  <c r="AJ43" i="1" s="1"/>
  <c r="Z41" i="1" l="1"/>
  <c r="AB41" i="1" s="1"/>
  <c r="Y41" i="1"/>
  <c r="AA42" i="1"/>
  <c r="X46" i="1"/>
  <c r="W46" i="1"/>
  <c r="AA45" i="1"/>
  <c r="AB45" i="1"/>
  <c r="AC44" i="1"/>
  <c r="AD44" i="1" s="1"/>
  <c r="AF44" i="1" s="1"/>
  <c r="AN43" i="1"/>
  <c r="AM43" i="1"/>
  <c r="AL43" i="1"/>
  <c r="AO43" i="1"/>
  <c r="AC42" i="1" l="1"/>
  <c r="AA41" i="1"/>
  <c r="AC41" i="1" s="1"/>
  <c r="AE41" i="1" s="1"/>
  <c r="AI41" i="1" s="1"/>
  <c r="Y40" i="1"/>
  <c r="Z40" i="1"/>
  <c r="AB40" i="1" s="1"/>
  <c r="AE44" i="1"/>
  <c r="AI44" i="1" s="1"/>
  <c r="AN44" i="1"/>
  <c r="AL44" i="1"/>
  <c r="AO44" i="1"/>
  <c r="AM44" i="1"/>
  <c r="AB46" i="1"/>
  <c r="AC45" i="1"/>
  <c r="AE45" i="1" s="1"/>
  <c r="AI45" i="1" s="1"/>
  <c r="AL41" i="1"/>
  <c r="AM41" i="1"/>
  <c r="X47" i="1"/>
  <c r="W47" i="1"/>
  <c r="AA46" i="1"/>
  <c r="Y39" i="1" l="1"/>
  <c r="Z39" i="1"/>
  <c r="AB39" i="1" s="1"/>
  <c r="AA40" i="1"/>
  <c r="AC40" i="1" s="1"/>
  <c r="AE40" i="1" s="1"/>
  <c r="AI40" i="1" s="1"/>
  <c r="AN41" i="1"/>
  <c r="AO41" i="1"/>
  <c r="AL42" i="1"/>
  <c r="AN42" i="1"/>
  <c r="AE42" i="1"/>
  <c r="AI42" i="1" s="1"/>
  <c r="AM42" i="1"/>
  <c r="AO42" i="1"/>
  <c r="AD41" i="1"/>
  <c r="AF41" i="1" s="1"/>
  <c r="AD42" i="1"/>
  <c r="AF42" i="1" s="1"/>
  <c r="AD45" i="1"/>
  <c r="AF45" i="1" s="1"/>
  <c r="X48" i="1"/>
  <c r="W48" i="1"/>
  <c r="AA47" i="1"/>
  <c r="AL45" i="1"/>
  <c r="AN45" i="1"/>
  <c r="AM45" i="1"/>
  <c r="AO45" i="1"/>
  <c r="AB47" i="1"/>
  <c r="AO40" i="1"/>
  <c r="AM40" i="1"/>
  <c r="AN40" i="1"/>
  <c r="AC46" i="1"/>
  <c r="AD46" i="1" s="1"/>
  <c r="AF46" i="1" s="1"/>
  <c r="AD40" i="1" l="1"/>
  <c r="AF40" i="1" s="1"/>
  <c r="AL40" i="1"/>
  <c r="AA39" i="1"/>
  <c r="AC39" i="1" s="1"/>
  <c r="AE39" i="1" s="1"/>
  <c r="AK39" i="1" s="1"/>
  <c r="Y38" i="1"/>
  <c r="Z38" i="1"/>
  <c r="AB38" i="1" s="1"/>
  <c r="AN39" i="1"/>
  <c r="AL39" i="1"/>
  <c r="AM39" i="1"/>
  <c r="AO39" i="1"/>
  <c r="AA48" i="1"/>
  <c r="X49" i="1"/>
  <c r="W49" i="1"/>
  <c r="AN46" i="1"/>
  <c r="AO46" i="1"/>
  <c r="AL46" i="1"/>
  <c r="AM46" i="1"/>
  <c r="AD39" i="1"/>
  <c r="AH39" i="1" s="1"/>
  <c r="AB48" i="1"/>
  <c r="AE46" i="1"/>
  <c r="AI46" i="1" s="1"/>
  <c r="AC47" i="1"/>
  <c r="AD47" i="1" s="1"/>
  <c r="AH47" i="1" s="1"/>
  <c r="Y37" i="1" l="1"/>
  <c r="AA38" i="1"/>
  <c r="AC38" i="1" s="1"/>
  <c r="Z37" i="1"/>
  <c r="AB37" i="1" s="1"/>
  <c r="W50" i="1"/>
  <c r="AA49" i="1"/>
  <c r="X50" i="1"/>
  <c r="AB49" i="1"/>
  <c r="AL38" i="1"/>
  <c r="AO38" i="1"/>
  <c r="AM38" i="1"/>
  <c r="AN38" i="1"/>
  <c r="AO47" i="1"/>
  <c r="AN47" i="1"/>
  <c r="AM47" i="1"/>
  <c r="AL47" i="1"/>
  <c r="AE47" i="1"/>
  <c r="AK47" i="1" s="1"/>
  <c r="AC48" i="1"/>
  <c r="AD38" i="1"/>
  <c r="AH38" i="1" s="1"/>
  <c r="AE38" i="1"/>
  <c r="AK38" i="1" s="1"/>
  <c r="Z36" i="1" l="1"/>
  <c r="AB36" i="1" s="1"/>
  <c r="AA37" i="1"/>
  <c r="AC37" i="1" s="1"/>
  <c r="AD37" i="1" s="1"/>
  <c r="AF37" i="1" s="1"/>
  <c r="Y36" i="1"/>
  <c r="AN48" i="1"/>
  <c r="AM48" i="1"/>
  <c r="AL48" i="1"/>
  <c r="AO48" i="1"/>
  <c r="AO37" i="1"/>
  <c r="AM37" i="1"/>
  <c r="AL37" i="1"/>
  <c r="AN37" i="1"/>
  <c r="AD48" i="1"/>
  <c r="AF48" i="1" s="1"/>
  <c r="AC49" i="1"/>
  <c r="AE49" i="1" s="1"/>
  <c r="AJ49" i="1" s="1"/>
  <c r="AE48" i="1"/>
  <c r="AI48" i="1" s="1"/>
  <c r="AE37" i="1"/>
  <c r="AI37" i="1" s="1"/>
  <c r="AB50" i="1"/>
  <c r="AA50" i="1"/>
  <c r="X51" i="1"/>
  <c r="W51" i="1"/>
  <c r="Y35" i="1" l="1"/>
  <c r="Z35" i="1"/>
  <c r="AB35" i="1" s="1"/>
  <c r="AA36" i="1"/>
  <c r="AC36" i="1" s="1"/>
  <c r="AD36" i="1" s="1"/>
  <c r="AH36" i="1" s="1"/>
  <c r="X52" i="1"/>
  <c r="W52" i="1"/>
  <c r="AA51" i="1"/>
  <c r="AN49" i="1"/>
  <c r="AM49" i="1"/>
  <c r="AL49" i="1"/>
  <c r="AO49" i="1"/>
  <c r="AC50" i="1"/>
  <c r="AD50" i="1" s="1"/>
  <c r="AF50" i="1" s="1"/>
  <c r="AO36" i="1"/>
  <c r="AN36" i="1"/>
  <c r="AB51" i="1"/>
  <c r="AE36" i="1"/>
  <c r="AK36" i="1" s="1"/>
  <c r="AD49" i="1"/>
  <c r="AG49" i="1" s="1"/>
  <c r="AM36" i="1" l="1"/>
  <c r="AL36" i="1"/>
  <c r="Y34" i="1"/>
  <c r="Z34" i="1"/>
  <c r="AB34" i="1" s="1"/>
  <c r="AA35" i="1"/>
  <c r="AC35" i="1" s="1"/>
  <c r="AE35" i="1" s="1"/>
  <c r="AJ35" i="1" s="1"/>
  <c r="AE50" i="1"/>
  <c r="AI50" i="1" s="1"/>
  <c r="X53" i="1"/>
  <c r="W53" i="1"/>
  <c r="AA52" i="1"/>
  <c r="AB52" i="1"/>
  <c r="AN50" i="1"/>
  <c r="AM50" i="1"/>
  <c r="AO50" i="1"/>
  <c r="AL50" i="1"/>
  <c r="AC51" i="1"/>
  <c r="AE51" i="1" s="1"/>
  <c r="AI51" i="1" s="1"/>
  <c r="AM35" i="1"/>
  <c r="AO35" i="1" l="1"/>
  <c r="AN35" i="1"/>
  <c r="AD35" i="1"/>
  <c r="AG35" i="1" s="1"/>
  <c r="AL35" i="1"/>
  <c r="Z33" i="1"/>
  <c r="AB33" i="1" s="1"/>
  <c r="Y33" i="1"/>
  <c r="AA34" i="1"/>
  <c r="AC34" i="1" s="1"/>
  <c r="AE34" i="1" s="1"/>
  <c r="AJ34" i="1" s="1"/>
  <c r="AB53" i="1"/>
  <c r="AN34" i="1"/>
  <c r="AL34" i="1"/>
  <c r="AM34" i="1"/>
  <c r="AO34" i="1"/>
  <c r="AC52" i="1"/>
  <c r="AM51" i="1"/>
  <c r="AL51" i="1"/>
  <c r="AO51" i="1"/>
  <c r="AN51" i="1"/>
  <c r="AD51" i="1"/>
  <c r="AF51" i="1" s="1"/>
  <c r="W54" i="1"/>
  <c r="X54" i="1"/>
  <c r="AA53" i="1"/>
  <c r="AD34" i="1" l="1"/>
  <c r="AG34" i="1" s="1"/>
  <c r="AA33" i="1"/>
  <c r="AC33" i="1" s="1"/>
  <c r="AE33" i="1" s="1"/>
  <c r="AK33" i="1" s="1"/>
  <c r="Z32" i="1"/>
  <c r="AB32" i="1" s="1"/>
  <c r="Y32" i="1"/>
  <c r="AD33" i="1"/>
  <c r="AH33" i="1" s="1"/>
  <c r="W55" i="1"/>
  <c r="AA54" i="1"/>
  <c r="X55" i="1"/>
  <c r="AO52" i="1"/>
  <c r="AM52" i="1"/>
  <c r="AN52" i="1"/>
  <c r="AL52" i="1"/>
  <c r="AB54" i="1"/>
  <c r="AO33" i="1"/>
  <c r="AM33" i="1"/>
  <c r="AL33" i="1"/>
  <c r="AN33" i="1"/>
  <c r="AC53" i="1"/>
  <c r="AD53" i="1" s="1"/>
  <c r="AG53" i="1" s="1"/>
  <c r="AE52" i="1"/>
  <c r="AI52" i="1" s="1"/>
  <c r="AI60" i="1" s="1"/>
  <c r="AD52" i="1"/>
  <c r="AF52" i="1" s="1"/>
  <c r="AF60" i="1" s="1"/>
  <c r="AA32" i="1" l="1"/>
  <c r="AC32" i="1" s="1"/>
  <c r="AE32" i="1" s="1"/>
  <c r="AJ32" i="1" s="1"/>
  <c r="Z31" i="1"/>
  <c r="AB31" i="1" s="1"/>
  <c r="Y31" i="1"/>
  <c r="AE53" i="1"/>
  <c r="AJ53" i="1" s="1"/>
  <c r="AC54" i="1"/>
  <c r="AD54" i="1"/>
  <c r="AH54" i="1" s="1"/>
  <c r="AB55" i="1"/>
  <c r="AO32" i="1"/>
  <c r="AM32" i="1"/>
  <c r="AN32" i="1"/>
  <c r="AL32" i="1"/>
  <c r="AM53" i="1"/>
  <c r="AL53" i="1"/>
  <c r="AN53" i="1"/>
  <c r="AO53" i="1"/>
  <c r="AA55" i="1"/>
  <c r="X56" i="1"/>
  <c r="W56" i="1"/>
  <c r="AD32" i="1" l="1"/>
  <c r="AG32" i="1" s="1"/>
  <c r="Y30" i="1"/>
  <c r="Z30" i="1"/>
  <c r="AB30" i="1" s="1"/>
  <c r="AA31" i="1"/>
  <c r="AC31" i="1" s="1"/>
  <c r="AD31" i="1" s="1"/>
  <c r="AH31" i="1" s="1"/>
  <c r="AM54" i="1"/>
  <c r="AL54" i="1"/>
  <c r="AN54" i="1"/>
  <c r="AO54" i="1"/>
  <c r="AC55" i="1"/>
  <c r="AE55" i="1" s="1"/>
  <c r="AK55" i="1" s="1"/>
  <c r="W57" i="1"/>
  <c r="AA56" i="1"/>
  <c r="X57" i="1"/>
  <c r="AE54" i="1"/>
  <c r="AK54" i="1" s="1"/>
  <c r="AB56" i="1"/>
  <c r="AL31" i="1"/>
  <c r="AO31" i="1"/>
  <c r="AM31" i="1"/>
  <c r="AN31" i="1"/>
  <c r="AE31" i="1" l="1"/>
  <c r="AK31" i="1" s="1"/>
  <c r="AA30" i="1"/>
  <c r="AC30" i="1" s="1"/>
  <c r="Z29" i="1"/>
  <c r="AB29" i="1" s="1"/>
  <c r="Y29" i="1"/>
  <c r="W58" i="1"/>
  <c r="AA57" i="1"/>
  <c r="X58" i="1"/>
  <c r="AL30" i="1"/>
  <c r="AO30" i="1"/>
  <c r="AM30" i="1"/>
  <c r="AN30" i="1"/>
  <c r="AB57" i="1"/>
  <c r="AL55" i="1"/>
  <c r="AN55" i="1"/>
  <c r="AM55" i="1"/>
  <c r="AO55" i="1"/>
  <c r="AD30" i="1"/>
  <c r="AG30" i="1" s="1"/>
  <c r="AC56" i="1"/>
  <c r="AD56" i="1" s="1"/>
  <c r="AG56" i="1" s="1"/>
  <c r="AD55" i="1"/>
  <c r="AH55" i="1" s="1"/>
  <c r="AE30" i="1"/>
  <c r="AJ30" i="1" s="1"/>
  <c r="AA29" i="1" l="1"/>
  <c r="AC29" i="1" s="1"/>
  <c r="AD29" i="1" s="1"/>
  <c r="AH29" i="1" s="1"/>
  <c r="Z28" i="1"/>
  <c r="AB28" i="1" s="1"/>
  <c r="Y28" i="1"/>
  <c r="AE56" i="1"/>
  <c r="AJ56" i="1" s="1"/>
  <c r="AE29" i="1"/>
  <c r="AK29" i="1" s="1"/>
  <c r="AC57" i="1"/>
  <c r="AE57" i="1" s="1"/>
  <c r="AK57" i="1" s="1"/>
  <c r="AB58" i="1"/>
  <c r="X59" i="1"/>
  <c r="AB59" i="1" s="1"/>
  <c r="W59" i="1"/>
  <c r="AA59" i="1" s="1"/>
  <c r="AA58" i="1"/>
  <c r="AO56" i="1"/>
  <c r="AN56" i="1"/>
  <c r="AL56" i="1"/>
  <c r="AM56" i="1"/>
  <c r="AL29" i="1"/>
  <c r="AN29" i="1"/>
  <c r="AM29" i="1"/>
  <c r="AO29" i="1"/>
  <c r="Z27" i="1" l="1"/>
  <c r="AB27" i="1" s="1"/>
  <c r="Y27" i="1"/>
  <c r="AA27" i="1" s="1"/>
  <c r="AA28" i="1"/>
  <c r="AC28" i="1" s="1"/>
  <c r="AL28" i="1" s="1"/>
  <c r="AC59" i="1"/>
  <c r="AE59" i="1" s="1"/>
  <c r="AN28" i="1"/>
  <c r="AM28" i="1"/>
  <c r="AO28" i="1"/>
  <c r="AE28" i="1"/>
  <c r="AK28" i="1" s="1"/>
  <c r="AK60" i="1" s="1"/>
  <c r="AD28" i="1"/>
  <c r="AH28" i="1" s="1"/>
  <c r="AC58" i="1"/>
  <c r="AE58" i="1" s="1"/>
  <c r="AJ58" i="1" s="1"/>
  <c r="AM57" i="1"/>
  <c r="AO57" i="1"/>
  <c r="AN57" i="1"/>
  <c r="AL57" i="1"/>
  <c r="AD57" i="1"/>
  <c r="AH57" i="1" s="1"/>
  <c r="AC27" i="1" l="1"/>
  <c r="HC3" i="1" s="1"/>
  <c r="HC4" i="1" s="1"/>
  <c r="AD59" i="1"/>
  <c r="AG59" i="1" s="1"/>
  <c r="AH60" i="1"/>
  <c r="AJ59" i="1"/>
  <c r="AN58" i="1"/>
  <c r="AM58" i="1"/>
  <c r="AL58" i="1"/>
  <c r="AO58" i="1"/>
  <c r="AD58" i="1"/>
  <c r="AG58" i="1" s="1"/>
  <c r="AL59" i="1"/>
  <c r="AN59" i="1"/>
  <c r="AM59" i="1"/>
  <c r="AO59" i="1"/>
  <c r="AD27" i="1" l="1"/>
  <c r="AE27" i="1"/>
  <c r="AN60" i="1"/>
  <c r="AL60" i="1"/>
  <c r="AO60" i="1"/>
  <c r="AM60" i="1"/>
  <c r="AG27" i="1" l="1"/>
  <c r="AG60" i="1" s="1"/>
  <c r="AS14" i="1"/>
  <c r="AD60" i="1"/>
  <c r="AQ16" i="1" s="1"/>
  <c r="AS59" i="1" s="1"/>
  <c r="AS15" i="1"/>
  <c r="AE60" i="1"/>
  <c r="AJ27" i="1"/>
  <c r="AJ60" i="1" s="1"/>
  <c r="AQ15" i="1"/>
  <c r="AQ14" i="1"/>
  <c r="AQ11" i="1"/>
  <c r="AQ13" i="1"/>
  <c r="AR11" i="1" l="1"/>
  <c r="AR16" i="1"/>
  <c r="AT59" i="1" s="1"/>
  <c r="AR13" i="1"/>
  <c r="AR12" i="1"/>
  <c r="AR27" i="1" s="1"/>
  <c r="AR14" i="1"/>
  <c r="AT58" i="1" s="1"/>
  <c r="AR15" i="1"/>
  <c r="AQ12" i="1"/>
  <c r="AQ27" i="1" s="1"/>
  <c r="AQ28" i="1" s="1"/>
  <c r="AS58" i="1"/>
  <c r="AR28" i="1" l="1"/>
  <c r="AT57" i="1"/>
  <c r="AS57" i="1"/>
  <c r="AR29" i="1"/>
  <c r="AQ29" i="1"/>
  <c r="AR30" i="1" l="1"/>
  <c r="AQ30" i="1"/>
  <c r="AT56" i="1"/>
  <c r="AS56" i="1"/>
  <c r="AT55" i="1" l="1"/>
  <c r="AS55" i="1"/>
  <c r="AR31" i="1"/>
  <c r="AQ31" i="1"/>
  <c r="AT54" i="1" l="1"/>
  <c r="AS54" i="1"/>
  <c r="AQ32" i="1"/>
  <c r="AR32" i="1"/>
  <c r="AR33" i="1" l="1"/>
  <c r="AQ33" i="1"/>
  <c r="AT53" i="1"/>
  <c r="AS53" i="1"/>
  <c r="AR34" i="1" l="1"/>
  <c r="AQ34" i="1"/>
  <c r="AT52" i="1"/>
  <c r="AS52" i="1"/>
  <c r="AT51" i="1" l="1"/>
  <c r="AS51" i="1"/>
  <c r="AR35" i="1"/>
  <c r="AQ35" i="1"/>
  <c r="AT50" i="1" l="1"/>
  <c r="AS50" i="1"/>
  <c r="AQ36" i="1"/>
  <c r="AR36" i="1"/>
  <c r="AR37" i="1" l="1"/>
  <c r="AQ37" i="1"/>
  <c r="AT49" i="1"/>
  <c r="AS49" i="1"/>
  <c r="AR38" i="1" l="1"/>
  <c r="AQ38" i="1"/>
  <c r="AT48" i="1"/>
  <c r="AS48" i="1"/>
  <c r="AT47" i="1" l="1"/>
  <c r="AS47" i="1"/>
  <c r="AR39" i="1"/>
  <c r="AQ39" i="1"/>
  <c r="AR40" i="1" l="1"/>
  <c r="AQ40" i="1"/>
  <c r="AT46" i="1"/>
  <c r="AS46" i="1"/>
  <c r="AQ41" i="1" l="1"/>
  <c r="AR41" i="1"/>
  <c r="AT45" i="1"/>
  <c r="AS45" i="1"/>
  <c r="AT44" i="1" l="1"/>
  <c r="AS44" i="1"/>
  <c r="AR42" i="1"/>
  <c r="AQ42" i="1"/>
  <c r="AT43" i="1" l="1"/>
  <c r="AS43" i="1"/>
  <c r="AR43" i="1"/>
  <c r="AQ43" i="1"/>
  <c r="AQ44" i="1" l="1"/>
  <c r="AR44" i="1"/>
  <c r="AU43" i="1"/>
  <c r="AT42" i="1"/>
  <c r="AS42" i="1"/>
  <c r="AV43" i="1"/>
  <c r="AV42" i="1" l="1"/>
  <c r="AV44" i="1"/>
  <c r="AU44" i="1"/>
  <c r="AR45" i="1"/>
  <c r="AQ45" i="1"/>
  <c r="AT41" i="1"/>
  <c r="AS41" i="1"/>
  <c r="AU42" i="1"/>
  <c r="AW43" i="1"/>
  <c r="AY43" i="1" s="1"/>
  <c r="BD43" i="1" s="1"/>
  <c r="AX43" i="1" l="1"/>
  <c r="BA43" i="1" s="1"/>
  <c r="AW42" i="1"/>
  <c r="AV41" i="1"/>
  <c r="AW44" i="1"/>
  <c r="AY44" i="1" s="1"/>
  <c r="BC44" i="1" s="1"/>
  <c r="AV45" i="1"/>
  <c r="AY42" i="1"/>
  <c r="BC42" i="1" s="1"/>
  <c r="AT40" i="1"/>
  <c r="AS40" i="1"/>
  <c r="AU41" i="1"/>
  <c r="BI43" i="1"/>
  <c r="BH43" i="1"/>
  <c r="BG43" i="1"/>
  <c r="BF43" i="1"/>
  <c r="AR46" i="1"/>
  <c r="AQ46" i="1"/>
  <c r="AU45" i="1"/>
  <c r="AX44" i="1" l="1"/>
  <c r="AZ44" i="1" s="1"/>
  <c r="AR47" i="1"/>
  <c r="AQ47" i="1"/>
  <c r="AU46" i="1"/>
  <c r="AV46" i="1"/>
  <c r="BF44" i="1"/>
  <c r="BG44" i="1"/>
  <c r="BI44" i="1"/>
  <c r="BH44" i="1"/>
  <c r="BI42" i="1"/>
  <c r="BF42" i="1"/>
  <c r="BG42" i="1"/>
  <c r="BH42" i="1"/>
  <c r="AV40" i="1"/>
  <c r="AT39" i="1"/>
  <c r="AS39" i="1"/>
  <c r="AU40" i="1"/>
  <c r="AX42" i="1"/>
  <c r="AZ42" i="1" s="1"/>
  <c r="AW45" i="1"/>
  <c r="AX45" i="1" s="1"/>
  <c r="AZ45" i="1" s="1"/>
  <c r="AW41" i="1"/>
  <c r="AV47" i="1" l="1"/>
  <c r="AR48" i="1"/>
  <c r="AQ48" i="1"/>
  <c r="AU47" i="1"/>
  <c r="BI41" i="1"/>
  <c r="BG41" i="1"/>
  <c r="BH41" i="1"/>
  <c r="BF41" i="1"/>
  <c r="AX41" i="1"/>
  <c r="AZ41" i="1" s="1"/>
  <c r="AY41" i="1"/>
  <c r="BC41" i="1" s="1"/>
  <c r="AT38" i="1"/>
  <c r="AS38" i="1"/>
  <c r="AU39" i="1"/>
  <c r="BI45" i="1"/>
  <c r="BF45" i="1"/>
  <c r="BH45" i="1"/>
  <c r="BG45" i="1"/>
  <c r="AW40" i="1"/>
  <c r="AX40" i="1" s="1"/>
  <c r="AZ40" i="1" s="1"/>
  <c r="AV39" i="1"/>
  <c r="AY45" i="1"/>
  <c r="BC45" i="1" s="1"/>
  <c r="AW46" i="1"/>
  <c r="AQ49" i="1" l="1"/>
  <c r="AU48" i="1"/>
  <c r="AR49" i="1"/>
  <c r="AV48" i="1"/>
  <c r="AT37" i="1"/>
  <c r="AS37" i="1"/>
  <c r="AU38" i="1"/>
  <c r="AW47" i="1"/>
  <c r="AY47" i="1" s="1"/>
  <c r="BE47" i="1" s="1"/>
  <c r="BG46" i="1"/>
  <c r="BF46" i="1"/>
  <c r="BH46" i="1"/>
  <c r="BI46" i="1"/>
  <c r="BI40" i="1"/>
  <c r="BH40" i="1"/>
  <c r="BG40" i="1"/>
  <c r="BF40" i="1"/>
  <c r="AX46" i="1"/>
  <c r="AZ46" i="1" s="1"/>
  <c r="AW39" i="1"/>
  <c r="AX39" i="1" s="1"/>
  <c r="BB39" i="1" s="1"/>
  <c r="AV38" i="1"/>
  <c r="AY40" i="1"/>
  <c r="BC40" i="1" s="1"/>
  <c r="AY46" i="1"/>
  <c r="BC46" i="1" s="1"/>
  <c r="AX47" i="1" l="1"/>
  <c r="BB47" i="1" s="1"/>
  <c r="AT36" i="1"/>
  <c r="AS36" i="1"/>
  <c r="AU37" i="1"/>
  <c r="AV49" i="1"/>
  <c r="BI39" i="1"/>
  <c r="BG39" i="1"/>
  <c r="BF39" i="1"/>
  <c r="BH39" i="1"/>
  <c r="AW38" i="1"/>
  <c r="AY38" i="1" s="1"/>
  <c r="BE38" i="1" s="1"/>
  <c r="AV37" i="1"/>
  <c r="AW48" i="1"/>
  <c r="AX48" i="1" s="1"/>
  <c r="AZ48" i="1" s="1"/>
  <c r="AY39" i="1"/>
  <c r="BE39" i="1" s="1"/>
  <c r="BF47" i="1"/>
  <c r="BH47" i="1"/>
  <c r="BI47" i="1"/>
  <c r="BG47" i="1"/>
  <c r="AR50" i="1"/>
  <c r="AU49" i="1"/>
  <c r="AQ50" i="1"/>
  <c r="AX38" i="1" l="1"/>
  <c r="BB38" i="1" s="1"/>
  <c r="AY48" i="1"/>
  <c r="BC48" i="1" s="1"/>
  <c r="AV50" i="1"/>
  <c r="AQ51" i="1"/>
  <c r="AR51" i="1"/>
  <c r="AU50" i="1"/>
  <c r="BF48" i="1"/>
  <c r="BI48" i="1"/>
  <c r="BH48" i="1"/>
  <c r="BG48" i="1"/>
  <c r="AT35" i="1"/>
  <c r="AS35" i="1"/>
  <c r="AU36" i="1"/>
  <c r="AW49" i="1"/>
  <c r="AX49" i="1" s="1"/>
  <c r="BA49" i="1" s="1"/>
  <c r="BG38" i="1"/>
  <c r="BH38" i="1"/>
  <c r="BF38" i="1"/>
  <c r="BI38" i="1"/>
  <c r="AW37" i="1"/>
  <c r="AV36" i="1"/>
  <c r="BF49" i="1" l="1"/>
  <c r="BH49" i="1"/>
  <c r="BG49" i="1"/>
  <c r="BI49" i="1"/>
  <c r="AW50" i="1"/>
  <c r="AU51" i="1"/>
  <c r="AR52" i="1"/>
  <c r="AQ52" i="1"/>
  <c r="BG37" i="1"/>
  <c r="BI37" i="1"/>
  <c r="BF37" i="1"/>
  <c r="BH37" i="1"/>
  <c r="AT34" i="1"/>
  <c r="AS34" i="1"/>
  <c r="AU35" i="1"/>
  <c r="AX37" i="1"/>
  <c r="AZ37" i="1" s="1"/>
  <c r="AV35" i="1"/>
  <c r="AV51" i="1"/>
  <c r="AW36" i="1"/>
  <c r="AX36" i="1" s="1"/>
  <c r="BB36" i="1" s="1"/>
  <c r="AY37" i="1"/>
  <c r="BC37" i="1" s="1"/>
  <c r="AY49" i="1"/>
  <c r="BD49" i="1" s="1"/>
  <c r="AW35" i="1" l="1"/>
  <c r="AX35" i="1" s="1"/>
  <c r="BA35" i="1" s="1"/>
  <c r="AV34" i="1"/>
  <c r="AW51" i="1"/>
  <c r="AY51" i="1" s="1"/>
  <c r="BC51" i="1" s="1"/>
  <c r="BF50" i="1"/>
  <c r="BI50" i="1"/>
  <c r="BH50" i="1"/>
  <c r="BG50" i="1"/>
  <c r="BF36" i="1"/>
  <c r="BI36" i="1"/>
  <c r="BG36" i="1"/>
  <c r="BH36" i="1"/>
  <c r="AR53" i="1"/>
  <c r="AQ53" i="1"/>
  <c r="AU52" i="1"/>
  <c r="AV52" i="1"/>
  <c r="AY50" i="1"/>
  <c r="BC50" i="1" s="1"/>
  <c r="AY35" i="1"/>
  <c r="BD35" i="1" s="1"/>
  <c r="AY36" i="1"/>
  <c r="BE36" i="1" s="1"/>
  <c r="AT33" i="1"/>
  <c r="AS33" i="1"/>
  <c r="AU34" i="1"/>
  <c r="AX50" i="1"/>
  <c r="AZ50" i="1" s="1"/>
  <c r="AX51" i="1" l="1"/>
  <c r="AZ51" i="1" s="1"/>
  <c r="AT32" i="1"/>
  <c r="AS32" i="1"/>
  <c r="AU33" i="1"/>
  <c r="AW52" i="1"/>
  <c r="AX52" i="1" s="1"/>
  <c r="AZ52" i="1" s="1"/>
  <c r="AZ60" i="1" s="1"/>
  <c r="AV53" i="1"/>
  <c r="AV33" i="1"/>
  <c r="BG35" i="1"/>
  <c r="BI35" i="1"/>
  <c r="BH35" i="1"/>
  <c r="BF35" i="1"/>
  <c r="AW34" i="1"/>
  <c r="AX34" i="1" s="1"/>
  <c r="BA34" i="1" s="1"/>
  <c r="AR54" i="1"/>
  <c r="AU53" i="1"/>
  <c r="AQ54" i="1"/>
  <c r="BG51" i="1"/>
  <c r="BF51" i="1"/>
  <c r="BI51" i="1"/>
  <c r="BH51" i="1"/>
  <c r="AY52" i="1" l="1"/>
  <c r="BC52" i="1" s="1"/>
  <c r="BC60" i="1" s="1"/>
  <c r="AR55" i="1"/>
  <c r="AQ55" i="1"/>
  <c r="AU54" i="1"/>
  <c r="AT31" i="1"/>
  <c r="AS31" i="1"/>
  <c r="AU32" i="1"/>
  <c r="AW53" i="1"/>
  <c r="AX53" i="1" s="1"/>
  <c r="BA53" i="1" s="1"/>
  <c r="AW33" i="1"/>
  <c r="AX33" i="1" s="1"/>
  <c r="BB33" i="1" s="1"/>
  <c r="AV32" i="1"/>
  <c r="AV54" i="1"/>
  <c r="BI34" i="1"/>
  <c r="BF34" i="1"/>
  <c r="BH34" i="1"/>
  <c r="BG34" i="1"/>
  <c r="AY34" i="1"/>
  <c r="BD34" i="1" s="1"/>
  <c r="BH52" i="1"/>
  <c r="BI52" i="1"/>
  <c r="BF52" i="1"/>
  <c r="BG52" i="1"/>
  <c r="AY33" i="1" l="1"/>
  <c r="BE33" i="1" s="1"/>
  <c r="BG53" i="1"/>
  <c r="BH53" i="1"/>
  <c r="BI53" i="1"/>
  <c r="BF53" i="1"/>
  <c r="AT30" i="1"/>
  <c r="AS30" i="1"/>
  <c r="AU31" i="1"/>
  <c r="AW54" i="1"/>
  <c r="AX54" i="1" s="1"/>
  <c r="BB54" i="1" s="1"/>
  <c r="AV55" i="1"/>
  <c r="AY53" i="1"/>
  <c r="BD53" i="1" s="1"/>
  <c r="BG33" i="1"/>
  <c r="BF33" i="1"/>
  <c r="BH33" i="1"/>
  <c r="BI33" i="1"/>
  <c r="AW32" i="1"/>
  <c r="AX32" i="1" s="1"/>
  <c r="BA32" i="1" s="1"/>
  <c r="AV31" i="1"/>
  <c r="AQ56" i="1"/>
  <c r="AU55" i="1"/>
  <c r="AR56" i="1"/>
  <c r="AW55" i="1" l="1"/>
  <c r="AX55" i="1" s="1"/>
  <c r="BB55" i="1" s="1"/>
  <c r="AR57" i="1"/>
  <c r="AQ57" i="1"/>
  <c r="AU56" i="1"/>
  <c r="AY55" i="1"/>
  <c r="BE55" i="1" s="1"/>
  <c r="AW31" i="1"/>
  <c r="AV30" i="1"/>
  <c r="BH54" i="1"/>
  <c r="BF54" i="1"/>
  <c r="BI54" i="1"/>
  <c r="BG54" i="1"/>
  <c r="AV56" i="1"/>
  <c r="BI32" i="1"/>
  <c r="BF32" i="1"/>
  <c r="BG32" i="1"/>
  <c r="BH32" i="1"/>
  <c r="AT29" i="1"/>
  <c r="AS29" i="1"/>
  <c r="AU30" i="1"/>
  <c r="AY32" i="1"/>
  <c r="BD32" i="1" s="1"/>
  <c r="AY54" i="1"/>
  <c r="BE54" i="1" s="1"/>
  <c r="AV57" i="1" l="1"/>
  <c r="AT28" i="1"/>
  <c r="AS28" i="1"/>
  <c r="AU29" i="1"/>
  <c r="BF31" i="1"/>
  <c r="BI31" i="1"/>
  <c r="BG31" i="1"/>
  <c r="BH31" i="1"/>
  <c r="AW56" i="1"/>
  <c r="AV29" i="1"/>
  <c r="AX31" i="1"/>
  <c r="BB31" i="1" s="1"/>
  <c r="AW30" i="1"/>
  <c r="AX30" i="1" s="1"/>
  <c r="BA30" i="1" s="1"/>
  <c r="AY31" i="1"/>
  <c r="BE31" i="1" s="1"/>
  <c r="AR58" i="1"/>
  <c r="AU57" i="1"/>
  <c r="AQ58" i="1"/>
  <c r="BI55" i="1"/>
  <c r="BH55" i="1"/>
  <c r="BF55" i="1"/>
  <c r="BG55" i="1"/>
  <c r="AY30" i="1" l="1"/>
  <c r="BD30" i="1" s="1"/>
  <c r="AR59" i="1"/>
  <c r="AV59" i="1" s="1"/>
  <c r="AQ59" i="1"/>
  <c r="AU59" i="1" s="1"/>
  <c r="AU58" i="1"/>
  <c r="BH56" i="1"/>
  <c r="BG56" i="1"/>
  <c r="BF56" i="1"/>
  <c r="BI56" i="1"/>
  <c r="AW57" i="1"/>
  <c r="AY57" i="1" s="1"/>
  <c r="BE57" i="1" s="1"/>
  <c r="AX56" i="1"/>
  <c r="BA56" i="1" s="1"/>
  <c r="AT27" i="1"/>
  <c r="AV27" i="1" s="1"/>
  <c r="AS27" i="1"/>
  <c r="AU27" i="1" s="1"/>
  <c r="AU28" i="1"/>
  <c r="AV58" i="1"/>
  <c r="BH30" i="1"/>
  <c r="BF30" i="1"/>
  <c r="BI30" i="1"/>
  <c r="BG30" i="1"/>
  <c r="AW29" i="1"/>
  <c r="AV28" i="1"/>
  <c r="AY56" i="1"/>
  <c r="BD56" i="1" s="1"/>
  <c r="BH29" i="1" l="1"/>
  <c r="BF29" i="1"/>
  <c r="BG29" i="1"/>
  <c r="BI29" i="1"/>
  <c r="AW27" i="1"/>
  <c r="HD3" i="1" s="1"/>
  <c r="HD4" i="1" s="1"/>
  <c r="AY29" i="1"/>
  <c r="BE29" i="1" s="1"/>
  <c r="AW58" i="1"/>
  <c r="AX58" i="1" s="1"/>
  <c r="BA58" i="1" s="1"/>
  <c r="AY27" i="1"/>
  <c r="BI57" i="1"/>
  <c r="BF57" i="1"/>
  <c r="BH57" i="1"/>
  <c r="BG57" i="1"/>
  <c r="AW59" i="1"/>
  <c r="AX59" i="1" s="1"/>
  <c r="AW28" i="1"/>
  <c r="AX28" i="1" s="1"/>
  <c r="BB28" i="1" s="1"/>
  <c r="AX57" i="1"/>
  <c r="BB57" i="1" s="1"/>
  <c r="AX29" i="1"/>
  <c r="BB29" i="1" s="1"/>
  <c r="BB60" i="1" l="1"/>
  <c r="AY58" i="1"/>
  <c r="BD58" i="1" s="1"/>
  <c r="AY28" i="1"/>
  <c r="BE28" i="1" s="1"/>
  <c r="BE60" i="1" s="1"/>
  <c r="BA59" i="1"/>
  <c r="BF28" i="1"/>
  <c r="BI28" i="1"/>
  <c r="BH28" i="1"/>
  <c r="BG28" i="1"/>
  <c r="BH59" i="1"/>
  <c r="BF59" i="1"/>
  <c r="BG59" i="1"/>
  <c r="BI59" i="1"/>
  <c r="BD27" i="1"/>
  <c r="BM15" i="1"/>
  <c r="AY59" i="1"/>
  <c r="BI58" i="1"/>
  <c r="BG58" i="1"/>
  <c r="BH58" i="1"/>
  <c r="BF58" i="1"/>
  <c r="AX27" i="1"/>
  <c r="BF60" i="1" l="1"/>
  <c r="BG60" i="1"/>
  <c r="BD59" i="1"/>
  <c r="BD60" i="1" s="1"/>
  <c r="BH60" i="1"/>
  <c r="AY60" i="1"/>
  <c r="BL16" i="1" s="1"/>
  <c r="BN59" i="1" s="1"/>
  <c r="AX60" i="1"/>
  <c r="BA27" i="1"/>
  <c r="BA60" i="1" s="1"/>
  <c r="BM14" i="1"/>
  <c r="BI60" i="1"/>
  <c r="BL15" i="1" s="1"/>
  <c r="BL12" i="1" l="1"/>
  <c r="BL27" i="1" s="1"/>
  <c r="BL11" i="1"/>
  <c r="BL13" i="1"/>
  <c r="BK11" i="1"/>
  <c r="BK16" i="1"/>
  <c r="BM59" i="1" s="1"/>
  <c r="BK13" i="1"/>
  <c r="BK15" i="1"/>
  <c r="BL14" i="1"/>
  <c r="BK12" i="1"/>
  <c r="BK27" i="1" s="1"/>
  <c r="BK14" i="1"/>
  <c r="BL28" i="1" l="1"/>
  <c r="BK28" i="1"/>
  <c r="BN58" i="1"/>
  <c r="BM58" i="1"/>
  <c r="BN57" i="1" l="1"/>
  <c r="BM57" i="1"/>
  <c r="BN56" i="1" s="1"/>
  <c r="BK29" i="1"/>
  <c r="BL29" i="1"/>
  <c r="BM56" i="1" l="1"/>
  <c r="BM55" i="1" s="1"/>
  <c r="BL30" i="1"/>
  <c r="BK30" i="1"/>
  <c r="BN55" i="1" l="1"/>
  <c r="BM54" i="1"/>
  <c r="BN54" i="1"/>
  <c r="BL31" i="1"/>
  <c r="BK31" i="1"/>
  <c r="BN53" i="1" l="1"/>
  <c r="BM53" i="1"/>
  <c r="BL32" i="1"/>
  <c r="BK32" i="1"/>
  <c r="BK33" i="1" l="1"/>
  <c r="BL33" i="1"/>
  <c r="BM52" i="1"/>
  <c r="BN52" i="1"/>
  <c r="BN51" i="1" l="1"/>
  <c r="BM51" i="1"/>
  <c r="BL34" i="1"/>
  <c r="BK34" i="1"/>
  <c r="BL35" i="1" l="1"/>
  <c r="BK35" i="1"/>
  <c r="BN50" i="1"/>
  <c r="BM50" i="1"/>
  <c r="BL36" i="1" l="1"/>
  <c r="BK36" i="1"/>
  <c r="BN49" i="1"/>
  <c r="BM49" i="1"/>
  <c r="BK37" i="1" l="1"/>
  <c r="BL37" i="1"/>
  <c r="BN48" i="1"/>
  <c r="BM48" i="1"/>
  <c r="BN47" i="1" l="1"/>
  <c r="BM47" i="1"/>
  <c r="BL38" i="1"/>
  <c r="BK38" i="1"/>
  <c r="BL39" i="1" l="1"/>
  <c r="BK39" i="1"/>
  <c r="BM46" i="1"/>
  <c r="BN46" i="1"/>
  <c r="BL40" i="1" l="1"/>
  <c r="BK40" i="1"/>
  <c r="BM45" i="1"/>
  <c r="BN45" i="1"/>
  <c r="BL41" i="1" l="1"/>
  <c r="BK41" i="1"/>
  <c r="BM44" i="1"/>
  <c r="BN44" i="1"/>
  <c r="BK42" i="1" l="1"/>
  <c r="BL42" i="1"/>
  <c r="BM43" i="1"/>
  <c r="BN43" i="1"/>
  <c r="BN42" i="1" l="1"/>
  <c r="BM42" i="1"/>
  <c r="BO42" i="1" s="1"/>
  <c r="BL43" i="1"/>
  <c r="BK43" i="1"/>
  <c r="BP42" i="1" l="1"/>
  <c r="BQ42" i="1" s="1"/>
  <c r="BL44" i="1"/>
  <c r="BK44" i="1"/>
  <c r="BO43" i="1"/>
  <c r="BP43" i="1"/>
  <c r="BN41" i="1"/>
  <c r="BM41" i="1"/>
  <c r="CB42" i="1" l="1"/>
  <c r="CA42" i="1"/>
  <c r="BZ42" i="1"/>
  <c r="BP44" i="1"/>
  <c r="BR42" i="1"/>
  <c r="BT42" i="1" s="1"/>
  <c r="BP41" i="1"/>
  <c r="BQ43" i="1"/>
  <c r="BS43" i="1" s="1"/>
  <c r="BX43" i="1" s="1"/>
  <c r="CC42" i="1"/>
  <c r="BN40" i="1"/>
  <c r="BM40" i="1"/>
  <c r="BO41" i="1"/>
  <c r="BK45" i="1"/>
  <c r="BL45" i="1"/>
  <c r="BO44" i="1"/>
  <c r="BS42" i="1"/>
  <c r="BW42" i="1" s="1"/>
  <c r="BR43" i="1" l="1"/>
  <c r="BU43" i="1" s="1"/>
  <c r="BN39" i="1"/>
  <c r="BM39" i="1"/>
  <c r="BO40" i="1"/>
  <c r="BP40" i="1"/>
  <c r="BQ41" i="1"/>
  <c r="BR41" i="1" s="1"/>
  <c r="BT41" i="1" s="1"/>
  <c r="BP45" i="1"/>
  <c r="BQ44" i="1"/>
  <c r="BR44" i="1" s="1"/>
  <c r="BT44" i="1" s="1"/>
  <c r="BO45" i="1"/>
  <c r="BL46" i="1"/>
  <c r="BK46" i="1"/>
  <c r="CC43" i="1"/>
  <c r="CB43" i="1"/>
  <c r="CA43" i="1"/>
  <c r="BZ43" i="1"/>
  <c r="BS44" i="1" l="1"/>
  <c r="BW44" i="1" s="1"/>
  <c r="BQ45" i="1"/>
  <c r="BS45" i="1" s="1"/>
  <c r="BW45" i="1" s="1"/>
  <c r="CB41" i="1"/>
  <c r="BZ41" i="1"/>
  <c r="CC41" i="1"/>
  <c r="CA41" i="1"/>
  <c r="BN38" i="1"/>
  <c r="BM38" i="1"/>
  <c r="BO39" i="1"/>
  <c r="BK47" i="1"/>
  <c r="BL47" i="1"/>
  <c r="BO46" i="1"/>
  <c r="BP46" i="1"/>
  <c r="CC44" i="1"/>
  <c r="CB44" i="1"/>
  <c r="BZ44" i="1"/>
  <c r="CA44" i="1"/>
  <c r="BS41" i="1"/>
  <c r="BW41" i="1" s="1"/>
  <c r="BQ40" i="1"/>
  <c r="BR40" i="1" s="1"/>
  <c r="BT40" i="1" s="1"/>
  <c r="BP39" i="1"/>
  <c r="BZ40" i="1" l="1"/>
  <c r="CC40" i="1"/>
  <c r="CA40" i="1"/>
  <c r="CB40" i="1"/>
  <c r="BS40" i="1"/>
  <c r="BW40" i="1" s="1"/>
  <c r="BQ46" i="1"/>
  <c r="BR46" i="1" s="1"/>
  <c r="BT46" i="1" s="1"/>
  <c r="BO47" i="1"/>
  <c r="BL48" i="1"/>
  <c r="BK48" i="1"/>
  <c r="BM37" i="1"/>
  <c r="BN37" i="1"/>
  <c r="BO38" i="1"/>
  <c r="CA45" i="1"/>
  <c r="CB45" i="1"/>
  <c r="BZ45" i="1"/>
  <c r="CC45" i="1"/>
  <c r="BP47" i="1"/>
  <c r="BQ39" i="1"/>
  <c r="BP38" i="1"/>
  <c r="BR45" i="1"/>
  <c r="BT45" i="1" s="1"/>
  <c r="CB39" i="1" l="1"/>
  <c r="CC39" i="1"/>
  <c r="CA39" i="1"/>
  <c r="BZ39" i="1"/>
  <c r="BP48" i="1"/>
  <c r="BR39" i="1"/>
  <c r="BV39" i="1" s="1"/>
  <c r="BS46" i="1"/>
  <c r="BW46" i="1" s="1"/>
  <c r="BP37" i="1"/>
  <c r="BQ38" i="1"/>
  <c r="BS38" i="1" s="1"/>
  <c r="BY38" i="1" s="1"/>
  <c r="BM36" i="1"/>
  <c r="BN36" i="1"/>
  <c r="BO37" i="1"/>
  <c r="BQ47" i="1"/>
  <c r="BR47" i="1" s="1"/>
  <c r="BV47" i="1" s="1"/>
  <c r="CC46" i="1"/>
  <c r="CA46" i="1"/>
  <c r="CB46" i="1"/>
  <c r="BZ46" i="1"/>
  <c r="BS47" i="1"/>
  <c r="BY47" i="1" s="1"/>
  <c r="BL49" i="1"/>
  <c r="BK49" i="1"/>
  <c r="BO48" i="1"/>
  <c r="BS39" i="1"/>
  <c r="BY39" i="1" s="1"/>
  <c r="BQ48" i="1" l="1"/>
  <c r="BK50" i="1"/>
  <c r="BO49" i="1"/>
  <c r="BL50" i="1"/>
  <c r="BQ37" i="1"/>
  <c r="BS37" i="1" s="1"/>
  <c r="BW37" i="1" s="1"/>
  <c r="CA38" i="1"/>
  <c r="CC38" i="1"/>
  <c r="CB38" i="1"/>
  <c r="BZ38" i="1"/>
  <c r="BS48" i="1"/>
  <c r="BW48" i="1" s="1"/>
  <c r="BP36" i="1"/>
  <c r="BM35" i="1"/>
  <c r="BN35" i="1"/>
  <c r="BO36" i="1"/>
  <c r="BP49" i="1"/>
  <c r="CC47" i="1"/>
  <c r="CB47" i="1"/>
  <c r="BZ47" i="1"/>
  <c r="CA47" i="1"/>
  <c r="BR38" i="1"/>
  <c r="BV38" i="1" s="1"/>
  <c r="BP35" i="1" l="1"/>
  <c r="BP50" i="1"/>
  <c r="BL51" i="1"/>
  <c r="BK51" i="1"/>
  <c r="BO50" i="1"/>
  <c r="BN34" i="1"/>
  <c r="BM34" i="1"/>
  <c r="BO35" i="1"/>
  <c r="BZ37" i="1"/>
  <c r="CB37" i="1"/>
  <c r="CA37" i="1"/>
  <c r="CC37" i="1"/>
  <c r="BQ49" i="1"/>
  <c r="BZ48" i="1"/>
  <c r="CA48" i="1"/>
  <c r="CC48" i="1"/>
  <c r="CB48" i="1"/>
  <c r="BQ36" i="1"/>
  <c r="BR37" i="1"/>
  <c r="BT37" i="1" s="1"/>
  <c r="BR48" i="1"/>
  <c r="BT48" i="1" s="1"/>
  <c r="CC49" i="1" l="1"/>
  <c r="BZ49" i="1"/>
  <c r="CA49" i="1"/>
  <c r="CB49" i="1"/>
  <c r="BQ50" i="1"/>
  <c r="CC36" i="1"/>
  <c r="CA36" i="1"/>
  <c r="BZ36" i="1"/>
  <c r="CB36" i="1"/>
  <c r="BS36" i="1"/>
  <c r="BY36" i="1" s="1"/>
  <c r="BR36" i="1"/>
  <c r="BV36" i="1" s="1"/>
  <c r="BS49" i="1"/>
  <c r="BX49" i="1" s="1"/>
  <c r="BM33" i="1"/>
  <c r="BN33" i="1"/>
  <c r="BO34" i="1"/>
  <c r="BK52" i="1"/>
  <c r="BO51" i="1"/>
  <c r="BL52" i="1"/>
  <c r="BS50" i="1"/>
  <c r="BW50" i="1" s="1"/>
  <c r="BR49" i="1"/>
  <c r="BU49" i="1" s="1"/>
  <c r="BQ35" i="1"/>
  <c r="BR35" i="1" s="1"/>
  <c r="BU35" i="1" s="1"/>
  <c r="BP34" i="1"/>
  <c r="BP51" i="1"/>
  <c r="CB50" i="1" l="1"/>
  <c r="CA50" i="1"/>
  <c r="CC50" i="1"/>
  <c r="BZ50" i="1"/>
  <c r="CB35" i="1"/>
  <c r="CC35" i="1"/>
  <c r="BZ35" i="1"/>
  <c r="CA35" i="1"/>
  <c r="BQ34" i="1"/>
  <c r="BN32" i="1"/>
  <c r="BM32" i="1"/>
  <c r="BO33" i="1"/>
  <c r="BS35" i="1"/>
  <c r="BX35" i="1" s="1"/>
  <c r="BQ51" i="1"/>
  <c r="BR51" i="1" s="1"/>
  <c r="BT51" i="1" s="1"/>
  <c r="BR50" i="1"/>
  <c r="BT50" i="1" s="1"/>
  <c r="BP52" i="1"/>
  <c r="BO52" i="1"/>
  <c r="BL53" i="1"/>
  <c r="BK53" i="1"/>
  <c r="BP33" i="1"/>
  <c r="BQ52" i="1" l="1"/>
  <c r="CA34" i="1"/>
  <c r="BZ34" i="1"/>
  <c r="CB34" i="1"/>
  <c r="CC34" i="1"/>
  <c r="BR34" i="1"/>
  <c r="BU34" i="1" s="1"/>
  <c r="BN31" i="1"/>
  <c r="BM31" i="1"/>
  <c r="BO32" i="1"/>
  <c r="BS34" i="1"/>
  <c r="BX34" i="1" s="1"/>
  <c r="CA51" i="1"/>
  <c r="CC51" i="1"/>
  <c r="BZ51" i="1"/>
  <c r="CB51" i="1"/>
  <c r="BK54" i="1"/>
  <c r="BO53" i="1"/>
  <c r="BL54" i="1"/>
  <c r="BP53" i="1"/>
  <c r="BS52" i="1"/>
  <c r="BW52" i="1" s="1"/>
  <c r="BQ33" i="1"/>
  <c r="BS33" i="1" s="1"/>
  <c r="BY33" i="1" s="1"/>
  <c r="BP32" i="1"/>
  <c r="BS51" i="1"/>
  <c r="BW51" i="1" s="1"/>
  <c r="BW60" i="1" l="1"/>
  <c r="BR33" i="1"/>
  <c r="BV33" i="1" s="1"/>
  <c r="BQ32" i="1"/>
  <c r="BS32" i="1" s="1"/>
  <c r="BX32" i="1" s="1"/>
  <c r="BP31" i="1"/>
  <c r="BP54" i="1"/>
  <c r="BK55" i="1"/>
  <c r="BO54" i="1"/>
  <c r="BL55" i="1"/>
  <c r="CA52" i="1"/>
  <c r="CC52" i="1"/>
  <c r="BZ52" i="1"/>
  <c r="CB52" i="1"/>
  <c r="CB33" i="1"/>
  <c r="BZ33" i="1"/>
  <c r="CC33" i="1"/>
  <c r="CA33" i="1"/>
  <c r="BQ53" i="1"/>
  <c r="BS53" i="1" s="1"/>
  <c r="BX53" i="1" s="1"/>
  <c r="BN30" i="1"/>
  <c r="BM30" i="1"/>
  <c r="BO31" i="1"/>
  <c r="BR52" i="1"/>
  <c r="BT52" i="1" s="1"/>
  <c r="BT60" i="1" s="1"/>
  <c r="BP30" i="1" l="1"/>
  <c r="BP55" i="1"/>
  <c r="CC32" i="1"/>
  <c r="CB32" i="1"/>
  <c r="BZ32" i="1"/>
  <c r="CA32" i="1"/>
  <c r="BN29" i="1"/>
  <c r="BM29" i="1"/>
  <c r="BO30" i="1"/>
  <c r="BL56" i="1"/>
  <c r="BK56" i="1"/>
  <c r="BO55" i="1"/>
  <c r="BQ31" i="1"/>
  <c r="BS31" i="1" s="1"/>
  <c r="BY31" i="1" s="1"/>
  <c r="BZ53" i="1"/>
  <c r="CC53" i="1"/>
  <c r="CA53" i="1"/>
  <c r="CB53" i="1"/>
  <c r="BR53" i="1"/>
  <c r="BU53" i="1" s="1"/>
  <c r="BQ54" i="1"/>
  <c r="BS54" i="1" s="1"/>
  <c r="BY54" i="1" s="1"/>
  <c r="BR32" i="1"/>
  <c r="BU32" i="1" s="1"/>
  <c r="BR31" i="1" l="1"/>
  <c r="BV31" i="1" s="1"/>
  <c r="CB31" i="1"/>
  <c r="BZ31" i="1"/>
  <c r="CA31" i="1"/>
  <c r="CC31" i="1"/>
  <c r="BP56" i="1"/>
  <c r="CC54" i="1"/>
  <c r="CA54" i="1"/>
  <c r="BZ54" i="1"/>
  <c r="CB54" i="1"/>
  <c r="BR54" i="1"/>
  <c r="BV54" i="1" s="1"/>
  <c r="BQ55" i="1"/>
  <c r="BR55" i="1" s="1"/>
  <c r="BV55" i="1" s="1"/>
  <c r="BN28" i="1"/>
  <c r="BM28" i="1"/>
  <c r="BO29" i="1"/>
  <c r="BL57" i="1"/>
  <c r="BK57" i="1"/>
  <c r="BO56" i="1"/>
  <c r="BQ30" i="1"/>
  <c r="BR30" i="1" s="1"/>
  <c r="BU30" i="1" s="1"/>
  <c r="BP29" i="1"/>
  <c r="BS55" i="1" l="1"/>
  <c r="BY55" i="1" s="1"/>
  <c r="CB30" i="1"/>
  <c r="CC30" i="1"/>
  <c r="BZ30" i="1"/>
  <c r="CA30" i="1"/>
  <c r="BK58" i="1"/>
  <c r="BO57" i="1"/>
  <c r="BL58" i="1"/>
  <c r="BP57" i="1"/>
  <c r="CB55" i="1"/>
  <c r="CA55" i="1"/>
  <c r="BZ55" i="1"/>
  <c r="CC55" i="1"/>
  <c r="BM27" i="1"/>
  <c r="BO27" i="1" s="1"/>
  <c r="BN27" i="1"/>
  <c r="BP27" i="1" s="1"/>
  <c r="BO28" i="1"/>
  <c r="BS30" i="1"/>
  <c r="BX30" i="1" s="1"/>
  <c r="BQ56" i="1"/>
  <c r="BR56" i="1" s="1"/>
  <c r="BU56" i="1" s="1"/>
  <c r="BQ29" i="1"/>
  <c r="BP28" i="1"/>
  <c r="BS56" i="1"/>
  <c r="BX56" i="1" s="1"/>
  <c r="CC56" i="1" l="1"/>
  <c r="CB56" i="1"/>
  <c r="CA56" i="1"/>
  <c r="BZ56" i="1"/>
  <c r="BP58" i="1"/>
  <c r="BQ27" i="1"/>
  <c r="HE3" i="1" s="1"/>
  <c r="HE4" i="1" s="1"/>
  <c r="BQ57" i="1"/>
  <c r="CC29" i="1"/>
  <c r="CB29" i="1"/>
  <c r="BZ29" i="1"/>
  <c r="CA29" i="1"/>
  <c r="BR29" i="1"/>
  <c r="BV29" i="1" s="1"/>
  <c r="BQ28" i="1"/>
  <c r="BS28" i="1" s="1"/>
  <c r="BY28" i="1" s="1"/>
  <c r="BS29" i="1"/>
  <c r="BY29" i="1" s="1"/>
  <c r="BL59" i="1"/>
  <c r="BP59" i="1" s="1"/>
  <c r="BK59" i="1"/>
  <c r="BO59" i="1" s="1"/>
  <c r="BO58" i="1"/>
  <c r="BR27" i="1" l="1"/>
  <c r="BR28" i="1"/>
  <c r="BV28" i="1" s="1"/>
  <c r="BQ58" i="1"/>
  <c r="BR58" i="1" s="1"/>
  <c r="BU58" i="1" s="1"/>
  <c r="BU27" i="1"/>
  <c r="CG14" i="1"/>
  <c r="CB57" i="1"/>
  <c r="BZ57" i="1"/>
  <c r="CC57" i="1"/>
  <c r="CA57" i="1"/>
  <c r="BQ59" i="1"/>
  <c r="BS59" i="1" s="1"/>
  <c r="CA28" i="1"/>
  <c r="CB28" i="1"/>
  <c r="BZ28" i="1"/>
  <c r="CC28" i="1"/>
  <c r="BR57" i="1"/>
  <c r="BV57" i="1" s="1"/>
  <c r="BS57" i="1"/>
  <c r="BY57" i="1" s="1"/>
  <c r="BY60" i="1" s="1"/>
  <c r="BS27" i="1"/>
  <c r="BS58" i="1" l="1"/>
  <c r="BX58" i="1" s="1"/>
  <c r="BV60" i="1"/>
  <c r="CC59" i="1"/>
  <c r="CB59" i="1"/>
  <c r="CA59" i="1"/>
  <c r="BZ59" i="1"/>
  <c r="BS60" i="1"/>
  <c r="CF11" i="1" s="1"/>
  <c r="BX27" i="1"/>
  <c r="CG15" i="1"/>
  <c r="BR59" i="1"/>
  <c r="BX59" i="1"/>
  <c r="CA58" i="1"/>
  <c r="CC58" i="1"/>
  <c r="BZ58" i="1"/>
  <c r="CB58" i="1"/>
  <c r="BZ60" i="1" l="1"/>
  <c r="CC60" i="1"/>
  <c r="CF15" i="1" s="1"/>
  <c r="BX60" i="1"/>
  <c r="CF12" i="1" s="1"/>
  <c r="CA60" i="1"/>
  <c r="CF14" i="1" s="1"/>
  <c r="CB60" i="1"/>
  <c r="BU59" i="1"/>
  <c r="BU60" i="1" s="1"/>
  <c r="CF13" i="1"/>
  <c r="CF16" i="1"/>
  <c r="CH59" i="1" s="1"/>
  <c r="CF27" i="1"/>
  <c r="BR60" i="1"/>
  <c r="CE12" i="1" l="1"/>
  <c r="CE27" i="1" s="1"/>
  <c r="CE11" i="1"/>
  <c r="CE13" i="1"/>
  <c r="CE16" i="1"/>
  <c r="CG59" i="1" s="1"/>
  <c r="CH58" i="1" s="1"/>
  <c r="CE14" i="1"/>
  <c r="CE15" i="1"/>
  <c r="CF28" i="1" l="1"/>
  <c r="CE28" i="1"/>
  <c r="CF29" i="1" s="1"/>
  <c r="CG58" i="1"/>
  <c r="CH57" i="1" s="1"/>
  <c r="CE29" i="1" l="1"/>
  <c r="CG57" i="1"/>
  <c r="CH56" i="1" s="1"/>
  <c r="CE30" i="1"/>
  <c r="CF30" i="1"/>
  <c r="CG56" i="1" l="1"/>
  <c r="CH55" i="1" s="1"/>
  <c r="CF31" i="1"/>
  <c r="CE31" i="1"/>
  <c r="CG55" i="1"/>
  <c r="CH54" i="1" l="1"/>
  <c r="CG54" i="1"/>
  <c r="CF32" i="1"/>
  <c r="CE32" i="1"/>
  <c r="CF33" i="1" l="1"/>
  <c r="CE33" i="1"/>
  <c r="CH53" i="1"/>
  <c r="CG53" i="1"/>
  <c r="CE34" i="1" l="1"/>
  <c r="CF34" i="1"/>
  <c r="CH52" i="1"/>
  <c r="CG52" i="1"/>
  <c r="CH51" i="1" l="1"/>
  <c r="CG51" i="1"/>
  <c r="CF35" i="1"/>
  <c r="CE35" i="1"/>
  <c r="CF36" i="1" l="1"/>
  <c r="CE36" i="1"/>
  <c r="CH50" i="1"/>
  <c r="CG50" i="1"/>
  <c r="CF37" i="1" l="1"/>
  <c r="CE37" i="1"/>
  <c r="CH49" i="1"/>
  <c r="CG49" i="1"/>
  <c r="CE38" i="1" l="1"/>
  <c r="CF38" i="1"/>
  <c r="CH48" i="1"/>
  <c r="CG48" i="1"/>
  <c r="CH47" i="1" l="1"/>
  <c r="CG47" i="1"/>
  <c r="CE39" i="1"/>
  <c r="CF39" i="1"/>
  <c r="CF40" i="1" l="1"/>
  <c r="CE40" i="1"/>
  <c r="CH46" i="1"/>
  <c r="CG46" i="1"/>
  <c r="CH45" i="1" l="1"/>
  <c r="CG45" i="1"/>
  <c r="CF41" i="1"/>
  <c r="CE41" i="1"/>
  <c r="CF42" i="1" l="1"/>
  <c r="CE42" i="1"/>
  <c r="CH44" i="1"/>
  <c r="CG44" i="1"/>
  <c r="CH43" i="1" l="1"/>
  <c r="CG43" i="1"/>
  <c r="CE43" i="1"/>
  <c r="CF43" i="1"/>
  <c r="CJ43" i="1" l="1"/>
  <c r="CI43" i="1"/>
  <c r="CF44" i="1"/>
  <c r="CE44" i="1"/>
  <c r="CH42" i="1"/>
  <c r="CG42" i="1"/>
  <c r="CF45" i="1" l="1"/>
  <c r="CI44" i="1"/>
  <c r="CE45" i="1"/>
  <c r="CH41" i="1"/>
  <c r="CG41" i="1"/>
  <c r="CI42" i="1"/>
  <c r="CJ44" i="1"/>
  <c r="CJ42" i="1"/>
  <c r="CK43" i="1"/>
  <c r="CM43" i="1" s="1"/>
  <c r="CR43" i="1" s="1"/>
  <c r="CJ41" i="1" l="1"/>
  <c r="CK44" i="1"/>
  <c r="CM44" i="1" s="1"/>
  <c r="CQ44" i="1" s="1"/>
  <c r="CE46" i="1"/>
  <c r="CF46" i="1"/>
  <c r="CI45" i="1"/>
  <c r="CJ45" i="1"/>
  <c r="CH40" i="1"/>
  <c r="CG40" i="1"/>
  <c r="CI41" i="1"/>
  <c r="CT43" i="1"/>
  <c r="CV43" i="1"/>
  <c r="CW43" i="1"/>
  <c r="CU43" i="1"/>
  <c r="CK42" i="1"/>
  <c r="CM42" i="1" s="1"/>
  <c r="CQ42" i="1" s="1"/>
  <c r="CL43" i="1"/>
  <c r="CO43" i="1" s="1"/>
  <c r="CL42" i="1" l="1"/>
  <c r="CN42" i="1" s="1"/>
  <c r="CH39" i="1"/>
  <c r="CG39" i="1"/>
  <c r="CI40" i="1"/>
  <c r="CK45" i="1"/>
  <c r="CJ40" i="1"/>
  <c r="CJ46" i="1"/>
  <c r="CK41" i="1"/>
  <c r="CL41" i="1" s="1"/>
  <c r="CN41" i="1" s="1"/>
  <c r="CF47" i="1"/>
  <c r="CE47" i="1"/>
  <c r="CI46" i="1"/>
  <c r="CW44" i="1"/>
  <c r="CU44" i="1"/>
  <c r="CT44" i="1"/>
  <c r="CV44" i="1"/>
  <c r="CU42" i="1"/>
  <c r="CT42" i="1"/>
  <c r="CW42" i="1"/>
  <c r="CV42" i="1"/>
  <c r="CL44" i="1"/>
  <c r="CN44" i="1" s="1"/>
  <c r="CJ47" i="1" l="1"/>
  <c r="CW41" i="1"/>
  <c r="CT41" i="1"/>
  <c r="CV41" i="1"/>
  <c r="CU41" i="1"/>
  <c r="CV45" i="1"/>
  <c r="CT45" i="1"/>
  <c r="CU45" i="1"/>
  <c r="CW45" i="1"/>
  <c r="CE48" i="1"/>
  <c r="CI47" i="1"/>
  <c r="CF48" i="1"/>
  <c r="CK46" i="1"/>
  <c r="CL46" i="1"/>
  <c r="CN46" i="1" s="1"/>
  <c r="CM41" i="1"/>
  <c r="CQ41" i="1" s="1"/>
  <c r="CL45" i="1"/>
  <c r="CN45" i="1" s="1"/>
  <c r="CH38" i="1"/>
  <c r="CG38" i="1"/>
  <c r="CI39" i="1"/>
  <c r="CM45" i="1"/>
  <c r="CQ45" i="1" s="1"/>
  <c r="CM46" i="1"/>
  <c r="CQ46" i="1" s="1"/>
  <c r="CK40" i="1"/>
  <c r="CM40" i="1" s="1"/>
  <c r="CQ40" i="1" s="1"/>
  <c r="CJ39" i="1"/>
  <c r="CF49" i="1" l="1"/>
  <c r="CI48" i="1"/>
  <c r="CE49" i="1"/>
  <c r="CH37" i="1"/>
  <c r="CG37" i="1"/>
  <c r="CI38" i="1"/>
  <c r="CJ48" i="1"/>
  <c r="CV40" i="1"/>
  <c r="CW40" i="1"/>
  <c r="CT40" i="1"/>
  <c r="CU40" i="1"/>
  <c r="CK39" i="1"/>
  <c r="CJ38" i="1"/>
  <c r="CK47" i="1"/>
  <c r="CL40" i="1"/>
  <c r="CN40" i="1" s="1"/>
  <c r="CV46" i="1"/>
  <c r="CU46" i="1"/>
  <c r="CT46" i="1"/>
  <c r="CW46" i="1"/>
  <c r="CT47" i="1" l="1"/>
  <c r="CW47" i="1"/>
  <c r="CV47" i="1"/>
  <c r="CU47" i="1"/>
  <c r="CL47" i="1"/>
  <c r="CP47" i="1" s="1"/>
  <c r="CT39" i="1"/>
  <c r="CV39" i="1"/>
  <c r="CU39" i="1"/>
  <c r="CW39" i="1"/>
  <c r="CH36" i="1"/>
  <c r="CG36" i="1"/>
  <c r="CI37" i="1"/>
  <c r="CM39" i="1"/>
  <c r="CS39" i="1" s="1"/>
  <c r="CL39" i="1"/>
  <c r="CP39" i="1" s="1"/>
  <c r="CK38" i="1"/>
  <c r="CM38" i="1" s="1"/>
  <c r="CS38" i="1" s="1"/>
  <c r="CJ37" i="1"/>
  <c r="CK48" i="1"/>
  <c r="CF50" i="1"/>
  <c r="CE50" i="1"/>
  <c r="CI49" i="1"/>
  <c r="CM47" i="1"/>
  <c r="CS47" i="1" s="1"/>
  <c r="CJ49" i="1"/>
  <c r="CU48" i="1" l="1"/>
  <c r="CT48" i="1"/>
  <c r="CV48" i="1"/>
  <c r="CW48" i="1"/>
  <c r="CJ50" i="1"/>
  <c r="CL48" i="1"/>
  <c r="CN48" i="1" s="1"/>
  <c r="CU38" i="1"/>
  <c r="CW38" i="1"/>
  <c r="CT38" i="1"/>
  <c r="CV38" i="1"/>
  <c r="CH35" i="1"/>
  <c r="CG35" i="1"/>
  <c r="CI36" i="1"/>
  <c r="CL38" i="1"/>
  <c r="CP38" i="1" s="1"/>
  <c r="CK37" i="1"/>
  <c r="CM37" i="1" s="1"/>
  <c r="CQ37" i="1" s="1"/>
  <c r="CJ36" i="1"/>
  <c r="CF51" i="1"/>
  <c r="CE51" i="1"/>
  <c r="CI50" i="1"/>
  <c r="CM48" i="1"/>
  <c r="CQ48" i="1" s="1"/>
  <c r="CK49" i="1"/>
  <c r="CL37" i="1" l="1"/>
  <c r="CN37" i="1" s="1"/>
  <c r="CK50" i="1"/>
  <c r="CF52" i="1"/>
  <c r="CE52" i="1"/>
  <c r="CI51" i="1"/>
  <c r="CV49" i="1"/>
  <c r="CT49" i="1"/>
  <c r="CW49" i="1"/>
  <c r="CU49" i="1"/>
  <c r="CM49" i="1"/>
  <c r="CR49" i="1" s="1"/>
  <c r="CJ51" i="1"/>
  <c r="CH34" i="1"/>
  <c r="CG34" i="1"/>
  <c r="CI35" i="1"/>
  <c r="CL49" i="1"/>
  <c r="CO49" i="1" s="1"/>
  <c r="CU37" i="1"/>
  <c r="CW37" i="1"/>
  <c r="CV37" i="1"/>
  <c r="CT37" i="1"/>
  <c r="CK36" i="1"/>
  <c r="CL36" i="1" s="1"/>
  <c r="CP36" i="1" s="1"/>
  <c r="CJ35" i="1"/>
  <c r="CK35" i="1" l="1"/>
  <c r="CL35" i="1" s="1"/>
  <c r="CO35" i="1" s="1"/>
  <c r="CJ34" i="1"/>
  <c r="CT50" i="1"/>
  <c r="CV50" i="1"/>
  <c r="CU50" i="1"/>
  <c r="CW50" i="1"/>
  <c r="CH33" i="1"/>
  <c r="CG33" i="1"/>
  <c r="CI34" i="1"/>
  <c r="CK51" i="1"/>
  <c r="CL51" i="1" s="1"/>
  <c r="CN51" i="1" s="1"/>
  <c r="CM35" i="1"/>
  <c r="CR35" i="1" s="1"/>
  <c r="CV36" i="1"/>
  <c r="CT36" i="1"/>
  <c r="CU36" i="1"/>
  <c r="CW36" i="1"/>
  <c r="CM36" i="1"/>
  <c r="CS36" i="1" s="1"/>
  <c r="CE53" i="1"/>
  <c r="CI52" i="1"/>
  <c r="CF53" i="1"/>
  <c r="CL50" i="1"/>
  <c r="CN50" i="1" s="1"/>
  <c r="CM50" i="1"/>
  <c r="CQ50" i="1" s="1"/>
  <c r="CJ52" i="1"/>
  <c r="CF54" i="1" l="1"/>
  <c r="CE54" i="1"/>
  <c r="CI53" i="1"/>
  <c r="CW51" i="1"/>
  <c r="CV51" i="1"/>
  <c r="CT51" i="1"/>
  <c r="CU51" i="1"/>
  <c r="CH32" i="1"/>
  <c r="CG32" i="1"/>
  <c r="CI33" i="1"/>
  <c r="CK34" i="1"/>
  <c r="CM34" i="1" s="1"/>
  <c r="CR34" i="1" s="1"/>
  <c r="CJ33" i="1"/>
  <c r="CT35" i="1"/>
  <c r="CV35" i="1"/>
  <c r="CU35" i="1"/>
  <c r="CW35" i="1"/>
  <c r="CJ53" i="1"/>
  <c r="CM51" i="1"/>
  <c r="CQ51" i="1" s="1"/>
  <c r="CK52" i="1"/>
  <c r="CL34" i="1" l="1"/>
  <c r="CO34" i="1" s="1"/>
  <c r="CH31" i="1"/>
  <c r="CG31" i="1"/>
  <c r="CI32" i="1"/>
  <c r="CF55" i="1"/>
  <c r="CE55" i="1"/>
  <c r="CI54" i="1"/>
  <c r="CW52" i="1"/>
  <c r="CT52" i="1"/>
  <c r="CV52" i="1"/>
  <c r="CU52" i="1"/>
  <c r="CL52" i="1"/>
  <c r="CN52" i="1" s="1"/>
  <c r="CN60" i="1" s="1"/>
  <c r="CK33" i="1"/>
  <c r="CM33" i="1" s="1"/>
  <c r="CS33" i="1" s="1"/>
  <c r="CJ32" i="1"/>
  <c r="CJ54" i="1"/>
  <c r="CM52" i="1"/>
  <c r="CQ52" i="1" s="1"/>
  <c r="CQ60" i="1" s="1"/>
  <c r="CU34" i="1"/>
  <c r="CV34" i="1"/>
  <c r="CW34" i="1"/>
  <c r="CT34" i="1"/>
  <c r="CK53" i="1"/>
  <c r="CL53" i="1" s="1"/>
  <c r="CO53" i="1" s="1"/>
  <c r="CT53" i="1" l="1"/>
  <c r="CV53" i="1"/>
  <c r="CU53" i="1"/>
  <c r="CW53" i="1"/>
  <c r="CU33" i="1"/>
  <c r="CV33" i="1"/>
  <c r="CW33" i="1"/>
  <c r="CT33" i="1"/>
  <c r="CK54" i="1"/>
  <c r="CH30" i="1"/>
  <c r="CG30" i="1"/>
  <c r="CI31" i="1"/>
  <c r="CF56" i="1"/>
  <c r="CE56" i="1"/>
  <c r="CI55" i="1"/>
  <c r="CK32" i="1"/>
  <c r="CL32" i="1" s="1"/>
  <c r="CO32" i="1" s="1"/>
  <c r="CJ31" i="1"/>
  <c r="CL33" i="1"/>
  <c r="CP33" i="1" s="1"/>
  <c r="CJ55" i="1"/>
  <c r="CM53" i="1"/>
  <c r="CR53" i="1" s="1"/>
  <c r="CF57" i="1" l="1"/>
  <c r="CE57" i="1"/>
  <c r="CI56" i="1"/>
  <c r="CK31" i="1"/>
  <c r="CM31" i="1" s="1"/>
  <c r="CS31" i="1" s="1"/>
  <c r="CJ30" i="1"/>
  <c r="CU32" i="1"/>
  <c r="CV32" i="1"/>
  <c r="CT32" i="1"/>
  <c r="CW32" i="1"/>
  <c r="CV54" i="1"/>
  <c r="CU54" i="1"/>
  <c r="CW54" i="1"/>
  <c r="CT54" i="1"/>
  <c r="CJ56" i="1"/>
  <c r="CL54" i="1"/>
  <c r="CP54" i="1" s="1"/>
  <c r="CK55" i="1"/>
  <c r="CM55" i="1" s="1"/>
  <c r="CS55" i="1" s="1"/>
  <c r="CM32" i="1"/>
  <c r="CR32" i="1" s="1"/>
  <c r="CH29" i="1"/>
  <c r="CG29" i="1"/>
  <c r="CI30" i="1"/>
  <c r="CM54" i="1"/>
  <c r="CS54" i="1" s="1"/>
  <c r="CJ57" i="1" l="1"/>
  <c r="CK30" i="1"/>
  <c r="CL30" i="1" s="1"/>
  <c r="CO30" i="1" s="1"/>
  <c r="CJ29" i="1"/>
  <c r="CF58" i="1"/>
  <c r="CE58" i="1"/>
  <c r="CI57" i="1"/>
  <c r="CW31" i="1"/>
  <c r="CT31" i="1"/>
  <c r="CV31" i="1"/>
  <c r="CU31" i="1"/>
  <c r="CW55" i="1"/>
  <c r="CT55" i="1"/>
  <c r="CV55" i="1"/>
  <c r="CU55" i="1"/>
  <c r="CM30" i="1"/>
  <c r="CR30" i="1" s="1"/>
  <c r="CL31" i="1"/>
  <c r="CP31" i="1" s="1"/>
  <c r="CH28" i="1"/>
  <c r="CG28" i="1"/>
  <c r="CI29" i="1"/>
  <c r="CL55" i="1"/>
  <c r="CP55" i="1" s="1"/>
  <c r="CK56" i="1"/>
  <c r="CM56" i="1" s="1"/>
  <c r="CR56" i="1" s="1"/>
  <c r="CL56" i="1"/>
  <c r="CO56" i="1" s="1"/>
  <c r="CJ28" i="1" l="1"/>
  <c r="CH27" i="1"/>
  <c r="CJ27" i="1" s="1"/>
  <c r="CG27" i="1"/>
  <c r="CI27" i="1" s="1"/>
  <c r="CI28" i="1"/>
  <c r="CJ58" i="1"/>
  <c r="CK29" i="1"/>
  <c r="CM29" i="1" s="1"/>
  <c r="CS29" i="1" s="1"/>
  <c r="CE59" i="1"/>
  <c r="CI59" i="1" s="1"/>
  <c r="CF59" i="1"/>
  <c r="CJ59" i="1" s="1"/>
  <c r="CI58" i="1"/>
  <c r="CU56" i="1"/>
  <c r="CV56" i="1"/>
  <c r="CT56" i="1"/>
  <c r="CW56" i="1"/>
  <c r="CK57" i="1"/>
  <c r="CV30" i="1"/>
  <c r="CU30" i="1"/>
  <c r="CW30" i="1"/>
  <c r="CT30" i="1"/>
  <c r="CK59" i="1" l="1"/>
  <c r="CM59" i="1" s="1"/>
  <c r="CK58" i="1"/>
  <c r="CU29" i="1"/>
  <c r="CW29" i="1"/>
  <c r="CT29" i="1"/>
  <c r="CV29" i="1"/>
  <c r="CT57" i="1"/>
  <c r="CV57" i="1"/>
  <c r="CW57" i="1"/>
  <c r="CU57" i="1"/>
  <c r="CL29" i="1"/>
  <c r="CP29" i="1" s="1"/>
  <c r="CK27" i="1"/>
  <c r="HF3" i="1" s="1"/>
  <c r="HF4" i="1" s="1"/>
  <c r="CL57" i="1"/>
  <c r="CP57" i="1" s="1"/>
  <c r="CM57" i="1"/>
  <c r="CS57" i="1" s="1"/>
  <c r="CK28" i="1"/>
  <c r="CM28" i="1" s="1"/>
  <c r="CS28" i="1" s="1"/>
  <c r="CM27" i="1" l="1"/>
  <c r="CL28" i="1"/>
  <c r="CP28" i="1" s="1"/>
  <c r="CU58" i="1"/>
  <c r="CV58" i="1"/>
  <c r="CW58" i="1"/>
  <c r="CT58" i="1"/>
  <c r="CL58" i="1"/>
  <c r="CO58" i="1" s="1"/>
  <c r="CR27" i="1"/>
  <c r="DA15" i="1"/>
  <c r="CR59" i="1"/>
  <c r="CS60" i="1"/>
  <c r="CT59" i="1"/>
  <c r="CU59" i="1"/>
  <c r="CV59" i="1"/>
  <c r="CW59" i="1"/>
  <c r="CP60" i="1"/>
  <c r="CW28" i="1"/>
  <c r="CV28" i="1"/>
  <c r="CT28" i="1"/>
  <c r="CU28" i="1"/>
  <c r="CL27" i="1"/>
  <c r="CM58" i="1"/>
  <c r="CR58" i="1" s="1"/>
  <c r="CL59" i="1"/>
  <c r="CV60" i="1" l="1"/>
  <c r="CU60" i="1"/>
  <c r="CT60" i="1"/>
  <c r="CR60" i="1"/>
  <c r="CO59" i="1"/>
  <c r="CM60" i="1"/>
  <c r="CL60" i="1"/>
  <c r="CY11" i="1" s="1"/>
  <c r="CO27" i="1"/>
  <c r="DA14" i="1"/>
  <c r="CW60" i="1"/>
  <c r="CZ15" i="1" l="1"/>
  <c r="CZ12" i="1"/>
  <c r="CZ27" i="1" s="1"/>
  <c r="CO60" i="1"/>
  <c r="CY12" i="1" s="1"/>
  <c r="CY16" i="1"/>
  <c r="DA59" i="1" s="1"/>
  <c r="CY14" i="1"/>
  <c r="CY13" i="1"/>
  <c r="CY15" i="1"/>
  <c r="CY27" i="1"/>
  <c r="CZ11" i="1"/>
  <c r="CZ16" i="1"/>
  <c r="DB59" i="1" s="1"/>
  <c r="CZ13" i="1"/>
  <c r="CZ14" i="1"/>
  <c r="CZ28" i="1" l="1"/>
  <c r="CY28" i="1"/>
  <c r="DB58" i="1"/>
  <c r="DA58" i="1"/>
  <c r="DA57" i="1" l="1"/>
  <c r="DB57" i="1"/>
  <c r="DB56" i="1" s="1"/>
  <c r="CZ29" i="1"/>
  <c r="CY29" i="1"/>
  <c r="DA56" i="1" l="1"/>
  <c r="DB55" i="1" s="1"/>
  <c r="CZ30" i="1"/>
  <c r="CY30" i="1"/>
  <c r="DA55" i="1"/>
  <c r="CY31" i="1" l="1"/>
  <c r="CZ31" i="1"/>
  <c r="DB54" i="1"/>
  <c r="DA54" i="1"/>
  <c r="DB53" i="1" l="1"/>
  <c r="DA53" i="1"/>
  <c r="CZ32" i="1"/>
  <c r="CY32" i="1"/>
  <c r="CY33" i="1" l="1"/>
  <c r="CZ33" i="1"/>
  <c r="DA52" i="1"/>
  <c r="DB52" i="1"/>
  <c r="DA51" i="1" l="1"/>
  <c r="DB51" i="1"/>
  <c r="CZ34" i="1"/>
  <c r="CY34" i="1"/>
  <c r="DB50" i="1" l="1"/>
  <c r="DA50" i="1"/>
  <c r="CY35" i="1"/>
  <c r="CZ35" i="1"/>
  <c r="CZ36" i="1" l="1"/>
  <c r="CY36" i="1"/>
  <c r="DB49" i="1"/>
  <c r="DA49" i="1"/>
  <c r="DB48" i="1" l="1"/>
  <c r="DA48" i="1"/>
  <c r="CZ37" i="1"/>
  <c r="CY37" i="1"/>
  <c r="CZ38" i="1" l="1"/>
  <c r="CY38" i="1"/>
  <c r="DA47" i="1"/>
  <c r="DB47" i="1"/>
  <c r="CZ39" i="1" l="1"/>
  <c r="CY39" i="1"/>
  <c r="DB46" i="1"/>
  <c r="DA46" i="1"/>
  <c r="CY40" i="1" l="1"/>
  <c r="CZ40" i="1"/>
  <c r="DB45" i="1"/>
  <c r="DA45" i="1"/>
  <c r="DA44" i="1" l="1"/>
  <c r="DB44" i="1"/>
  <c r="CZ41" i="1"/>
  <c r="CY41" i="1"/>
  <c r="CZ42" i="1" l="1"/>
  <c r="CY42" i="1"/>
  <c r="DA43" i="1"/>
  <c r="DB43" i="1"/>
  <c r="CZ43" i="1" l="1"/>
  <c r="CY43" i="1"/>
  <c r="DB42" i="1"/>
  <c r="DD42" i="1" s="1"/>
  <c r="DA42" i="1"/>
  <c r="DC43" i="1" l="1"/>
  <c r="CZ44" i="1"/>
  <c r="CY44" i="1"/>
  <c r="DD43" i="1"/>
  <c r="DA41" i="1"/>
  <c r="DB41" i="1"/>
  <c r="DC42" i="1"/>
  <c r="DE42" i="1" l="1"/>
  <c r="DF42" i="1"/>
  <c r="DH42" i="1" s="1"/>
  <c r="DE43" i="1"/>
  <c r="DF43" i="1" s="1"/>
  <c r="DI43" i="1" s="1"/>
  <c r="DD41" i="1"/>
  <c r="CY45" i="1"/>
  <c r="DC44" i="1"/>
  <c r="CZ45" i="1"/>
  <c r="DB40" i="1"/>
  <c r="DA40" i="1"/>
  <c r="DC41" i="1"/>
  <c r="DD44" i="1"/>
  <c r="DG43" i="1" l="1"/>
  <c r="DL43" i="1" s="1"/>
  <c r="DE41" i="1"/>
  <c r="DG41" i="1"/>
  <c r="DK41" i="1" s="1"/>
  <c r="DB39" i="1"/>
  <c r="DA39" i="1"/>
  <c r="DC40" i="1"/>
  <c r="DD40" i="1"/>
  <c r="DE44" i="1"/>
  <c r="DG44" i="1" s="1"/>
  <c r="DK44" i="1" s="1"/>
  <c r="DD45" i="1"/>
  <c r="CZ46" i="1"/>
  <c r="CY46" i="1"/>
  <c r="DC45" i="1"/>
  <c r="DP43" i="1"/>
  <c r="DO43" i="1"/>
  <c r="DN43" i="1"/>
  <c r="DQ43" i="1"/>
  <c r="DG42" i="1"/>
  <c r="DK42" i="1" s="1"/>
  <c r="DO42" i="1"/>
  <c r="DP42" i="1"/>
  <c r="DQ42" i="1"/>
  <c r="DN42" i="1"/>
  <c r="DF44" i="1" l="1"/>
  <c r="DH44" i="1" s="1"/>
  <c r="DD39" i="1"/>
  <c r="DE45" i="1"/>
  <c r="DF45" i="1" s="1"/>
  <c r="DH45" i="1" s="1"/>
  <c r="DN41" i="1"/>
  <c r="DQ41" i="1"/>
  <c r="DP41" i="1"/>
  <c r="DO41" i="1"/>
  <c r="DD46" i="1"/>
  <c r="DE40" i="1"/>
  <c r="DG40" i="1" s="1"/>
  <c r="DK40" i="1" s="1"/>
  <c r="CZ47" i="1"/>
  <c r="CY47" i="1"/>
  <c r="DC46" i="1"/>
  <c r="DO44" i="1"/>
  <c r="DN44" i="1"/>
  <c r="DP44" i="1"/>
  <c r="DQ44" i="1"/>
  <c r="DB38" i="1"/>
  <c r="DA38" i="1"/>
  <c r="DC39" i="1"/>
  <c r="DF41" i="1"/>
  <c r="DH41" i="1" s="1"/>
  <c r="CZ48" i="1" l="1"/>
  <c r="CY48" i="1"/>
  <c r="DC47" i="1"/>
  <c r="DF40" i="1"/>
  <c r="DH40" i="1" s="1"/>
  <c r="DA37" i="1"/>
  <c r="DB37" i="1"/>
  <c r="DC38" i="1"/>
  <c r="DD38" i="1"/>
  <c r="DD47" i="1"/>
  <c r="DQ45" i="1"/>
  <c r="DP45" i="1"/>
  <c r="DN45" i="1"/>
  <c r="DO45" i="1"/>
  <c r="DQ40" i="1"/>
  <c r="DO40" i="1"/>
  <c r="DP40" i="1"/>
  <c r="DN40" i="1"/>
  <c r="DE39" i="1"/>
  <c r="DF39" i="1" s="1"/>
  <c r="DJ39" i="1" s="1"/>
  <c r="DE46" i="1"/>
  <c r="DG45" i="1"/>
  <c r="DK45" i="1" s="1"/>
  <c r="DE38" i="1" l="1"/>
  <c r="DB36" i="1"/>
  <c r="DA36" i="1"/>
  <c r="DC37" i="1"/>
  <c r="CZ49" i="1"/>
  <c r="DC48" i="1"/>
  <c r="CY49" i="1"/>
  <c r="DO46" i="1"/>
  <c r="DQ46" i="1"/>
  <c r="DN46" i="1"/>
  <c r="DP46" i="1"/>
  <c r="DG46" i="1"/>
  <c r="DK46" i="1" s="1"/>
  <c r="DG38" i="1"/>
  <c r="DM38" i="1" s="1"/>
  <c r="DD48" i="1"/>
  <c r="DN39" i="1"/>
  <c r="DP39" i="1"/>
  <c r="DO39" i="1"/>
  <c r="DQ39" i="1"/>
  <c r="DD37" i="1"/>
  <c r="DG39" i="1"/>
  <c r="DM39" i="1" s="1"/>
  <c r="DF46" i="1"/>
  <c r="DH46" i="1" s="1"/>
  <c r="DE47" i="1"/>
  <c r="CY50" i="1" l="1"/>
  <c r="CZ50" i="1"/>
  <c r="DC49" i="1"/>
  <c r="DE48" i="1"/>
  <c r="DG48" i="1" s="1"/>
  <c r="DK48" i="1" s="1"/>
  <c r="DE37" i="1"/>
  <c r="DD36" i="1"/>
  <c r="DA35" i="1"/>
  <c r="DB35" i="1"/>
  <c r="DC36" i="1"/>
  <c r="DD49" i="1"/>
  <c r="DO38" i="1"/>
  <c r="DQ38" i="1"/>
  <c r="DN38" i="1"/>
  <c r="DP38" i="1"/>
  <c r="DO47" i="1"/>
  <c r="DP47" i="1"/>
  <c r="DN47" i="1"/>
  <c r="DQ47" i="1"/>
  <c r="DF47" i="1"/>
  <c r="DJ47" i="1" s="1"/>
  <c r="DG47" i="1"/>
  <c r="DM47" i="1" s="1"/>
  <c r="DF38" i="1"/>
  <c r="DJ38" i="1" s="1"/>
  <c r="DN37" i="1" l="1"/>
  <c r="DQ37" i="1"/>
  <c r="DO37" i="1"/>
  <c r="DP37" i="1"/>
  <c r="DG37" i="1"/>
  <c r="DK37" i="1" s="1"/>
  <c r="DP48" i="1"/>
  <c r="DQ48" i="1"/>
  <c r="DN48" i="1"/>
  <c r="DO48" i="1"/>
  <c r="DD35" i="1"/>
  <c r="DF48" i="1"/>
  <c r="DH48" i="1" s="1"/>
  <c r="DD50" i="1"/>
  <c r="DE36" i="1"/>
  <c r="DA34" i="1"/>
  <c r="DB34" i="1"/>
  <c r="DC35" i="1"/>
  <c r="DF37" i="1"/>
  <c r="DH37" i="1" s="1"/>
  <c r="DE49" i="1"/>
  <c r="DC50" i="1"/>
  <c r="CZ51" i="1"/>
  <c r="CY51" i="1"/>
  <c r="DD51" i="1" l="1"/>
  <c r="DP49" i="1"/>
  <c r="DO49" i="1"/>
  <c r="DN49" i="1"/>
  <c r="DQ49" i="1"/>
  <c r="DO36" i="1"/>
  <c r="DQ36" i="1"/>
  <c r="DP36" i="1"/>
  <c r="DN36" i="1"/>
  <c r="DF49" i="1"/>
  <c r="DI49" i="1" s="1"/>
  <c r="DF36" i="1"/>
  <c r="DJ36" i="1" s="1"/>
  <c r="DG36" i="1"/>
  <c r="DM36" i="1" s="1"/>
  <c r="DE50" i="1"/>
  <c r="DF50" i="1" s="1"/>
  <c r="DH50" i="1" s="1"/>
  <c r="DD34" i="1"/>
  <c r="CZ52" i="1"/>
  <c r="CY52" i="1"/>
  <c r="DC51" i="1"/>
  <c r="DE35" i="1"/>
  <c r="DG35" i="1" s="1"/>
  <c r="DL35" i="1" s="1"/>
  <c r="DA33" i="1"/>
  <c r="DB33" i="1"/>
  <c r="DC34" i="1"/>
  <c r="DG49" i="1"/>
  <c r="DL49" i="1" s="1"/>
  <c r="DE34" i="1" l="1"/>
  <c r="DG34" i="1" s="1"/>
  <c r="DL34" i="1" s="1"/>
  <c r="DE51" i="1"/>
  <c r="DG51" i="1" s="1"/>
  <c r="DK51" i="1" s="1"/>
  <c r="DD33" i="1"/>
  <c r="DQ35" i="1"/>
  <c r="DO35" i="1"/>
  <c r="DN35" i="1"/>
  <c r="DP35" i="1"/>
  <c r="CZ53" i="1"/>
  <c r="DC52" i="1"/>
  <c r="CY53" i="1"/>
  <c r="DN50" i="1"/>
  <c r="DO50" i="1"/>
  <c r="DP50" i="1"/>
  <c r="DQ50" i="1"/>
  <c r="DB32" i="1"/>
  <c r="DA32" i="1"/>
  <c r="DC33" i="1"/>
  <c r="DF35" i="1"/>
  <c r="DI35" i="1" s="1"/>
  <c r="DD52" i="1"/>
  <c r="DG50" i="1"/>
  <c r="DK50" i="1" s="1"/>
  <c r="DE33" i="1" l="1"/>
  <c r="DF33" i="1" s="1"/>
  <c r="DJ33" i="1" s="1"/>
  <c r="DD32" i="1"/>
  <c r="DE52" i="1"/>
  <c r="DF52" i="1" s="1"/>
  <c r="DH52" i="1" s="1"/>
  <c r="DF51" i="1"/>
  <c r="DH51" i="1" s="1"/>
  <c r="DD53" i="1"/>
  <c r="DP34" i="1"/>
  <c r="DO34" i="1"/>
  <c r="DN34" i="1"/>
  <c r="DQ34" i="1"/>
  <c r="CZ54" i="1"/>
  <c r="CY54" i="1"/>
  <c r="DC53" i="1"/>
  <c r="DF34" i="1"/>
  <c r="DI34" i="1" s="1"/>
  <c r="DB31" i="1"/>
  <c r="DA31" i="1"/>
  <c r="DC32" i="1"/>
  <c r="DG33" i="1"/>
  <c r="DM33" i="1" s="1"/>
  <c r="DO51" i="1"/>
  <c r="DN51" i="1"/>
  <c r="DP51" i="1"/>
  <c r="DQ51" i="1"/>
  <c r="DG52" i="1" l="1"/>
  <c r="DK52" i="1" s="1"/>
  <c r="DK60" i="1" s="1"/>
  <c r="DH60" i="1"/>
  <c r="DE32" i="1"/>
  <c r="DG32" i="1" s="1"/>
  <c r="DL32" i="1" s="1"/>
  <c r="DD31" i="1"/>
  <c r="CY55" i="1"/>
  <c r="CZ55" i="1"/>
  <c r="DC54" i="1"/>
  <c r="DD54" i="1"/>
  <c r="DQ52" i="1"/>
  <c r="DO52" i="1"/>
  <c r="DP52" i="1"/>
  <c r="DN52" i="1"/>
  <c r="DB30" i="1"/>
  <c r="DA30" i="1"/>
  <c r="DC31" i="1"/>
  <c r="DE53" i="1"/>
  <c r="DF53" i="1" s="1"/>
  <c r="DI53" i="1" s="1"/>
  <c r="DO33" i="1"/>
  <c r="DN33" i="1"/>
  <c r="DP33" i="1"/>
  <c r="DQ33" i="1"/>
  <c r="DG53" i="1" l="1"/>
  <c r="DL53" i="1" s="1"/>
  <c r="DN53" i="1"/>
  <c r="DP53" i="1"/>
  <c r="DQ53" i="1"/>
  <c r="DO53" i="1"/>
  <c r="DB29" i="1"/>
  <c r="DA29" i="1"/>
  <c r="DC30" i="1"/>
  <c r="DE54" i="1"/>
  <c r="DF54" i="1" s="1"/>
  <c r="DJ54" i="1" s="1"/>
  <c r="DC55" i="1"/>
  <c r="CZ56" i="1"/>
  <c r="CY56" i="1"/>
  <c r="DN32" i="1"/>
  <c r="DO32" i="1"/>
  <c r="DQ32" i="1"/>
  <c r="DP32" i="1"/>
  <c r="DE31" i="1"/>
  <c r="DG31" i="1" s="1"/>
  <c r="DM31" i="1" s="1"/>
  <c r="DD30" i="1"/>
  <c r="DD55" i="1"/>
  <c r="DF32" i="1"/>
  <c r="DI32" i="1" s="1"/>
  <c r="DD56" i="1" l="1"/>
  <c r="DN31" i="1"/>
  <c r="DP31" i="1"/>
  <c r="DO31" i="1"/>
  <c r="DQ31" i="1"/>
  <c r="DO54" i="1"/>
  <c r="DP54" i="1"/>
  <c r="DQ54" i="1"/>
  <c r="DN54" i="1"/>
  <c r="DF31" i="1"/>
  <c r="DJ31" i="1" s="1"/>
  <c r="DE55" i="1"/>
  <c r="DG54" i="1"/>
  <c r="DM54" i="1" s="1"/>
  <c r="DB28" i="1"/>
  <c r="DA28" i="1"/>
  <c r="DC29" i="1"/>
  <c r="CY57" i="1"/>
  <c r="CZ57" i="1"/>
  <c r="DC56" i="1"/>
  <c r="DE30" i="1"/>
  <c r="DG30" i="1" s="1"/>
  <c r="DL30" i="1" s="1"/>
  <c r="DD29" i="1"/>
  <c r="DF30" i="1" l="1"/>
  <c r="DI30" i="1" s="1"/>
  <c r="CY58" i="1"/>
  <c r="DC57" i="1"/>
  <c r="CZ58" i="1"/>
  <c r="DO55" i="1"/>
  <c r="DN55" i="1"/>
  <c r="DP55" i="1"/>
  <c r="DQ55" i="1"/>
  <c r="DD57" i="1"/>
  <c r="DG55" i="1"/>
  <c r="DM55" i="1" s="1"/>
  <c r="DA27" i="1"/>
  <c r="DC27" i="1" s="1"/>
  <c r="DB27" i="1"/>
  <c r="DD27" i="1" s="1"/>
  <c r="DC28" i="1"/>
  <c r="DF55" i="1"/>
  <c r="DJ55" i="1" s="1"/>
  <c r="DE56" i="1"/>
  <c r="DF56" i="1" s="1"/>
  <c r="DI56" i="1" s="1"/>
  <c r="DQ30" i="1"/>
  <c r="DP30" i="1"/>
  <c r="DN30" i="1"/>
  <c r="DO30" i="1"/>
  <c r="DE29" i="1"/>
  <c r="DF29" i="1" s="1"/>
  <c r="DJ29" i="1" s="1"/>
  <c r="DD28" i="1"/>
  <c r="DG56" i="1" l="1"/>
  <c r="DL56" i="1" s="1"/>
  <c r="DP29" i="1"/>
  <c r="DN29" i="1"/>
  <c r="DO29" i="1"/>
  <c r="DQ29" i="1"/>
  <c r="DG29" i="1"/>
  <c r="DM29" i="1" s="1"/>
  <c r="DE27" i="1"/>
  <c r="HG3" i="1" s="1"/>
  <c r="HG4" i="1" s="1"/>
  <c r="DE57" i="1"/>
  <c r="DF57" i="1" s="1"/>
  <c r="DJ57" i="1" s="1"/>
  <c r="DN56" i="1"/>
  <c r="DQ56" i="1"/>
  <c r="DP56" i="1"/>
  <c r="DO56" i="1"/>
  <c r="DE28" i="1"/>
  <c r="DF28" i="1" s="1"/>
  <c r="DJ28" i="1" s="1"/>
  <c r="DD58" i="1"/>
  <c r="CZ59" i="1"/>
  <c r="DD59" i="1" s="1"/>
  <c r="CY59" i="1"/>
  <c r="DC59" i="1" s="1"/>
  <c r="DC58" i="1"/>
  <c r="DG27" i="1" l="1"/>
  <c r="DL27" i="1" s="1"/>
  <c r="DF27" i="1"/>
  <c r="DI27" i="1" s="1"/>
  <c r="DE59" i="1"/>
  <c r="DG59" i="1" s="1"/>
  <c r="DJ60" i="1"/>
  <c r="DU14" i="1"/>
  <c r="DO57" i="1"/>
  <c r="DP57" i="1"/>
  <c r="DN57" i="1"/>
  <c r="DQ57" i="1"/>
  <c r="DG57" i="1"/>
  <c r="DM57" i="1" s="1"/>
  <c r="DE58" i="1"/>
  <c r="DG58" i="1" s="1"/>
  <c r="DU15" i="1"/>
  <c r="DO28" i="1"/>
  <c r="DQ28" i="1"/>
  <c r="DP28" i="1"/>
  <c r="DN28" i="1"/>
  <c r="DG28" i="1"/>
  <c r="DM28" i="1" s="1"/>
  <c r="DM60" i="1" l="1"/>
  <c r="DL58" i="1"/>
  <c r="DG60" i="1"/>
  <c r="DT11" i="1" s="1"/>
  <c r="DF58" i="1"/>
  <c r="DL59" i="1"/>
  <c r="DL60" i="1" s="1"/>
  <c r="DP58" i="1"/>
  <c r="DP60" i="1" s="1"/>
  <c r="DQ58" i="1"/>
  <c r="DO58" i="1"/>
  <c r="DN58" i="1"/>
  <c r="DQ59" i="1"/>
  <c r="DN59" i="1"/>
  <c r="DO59" i="1"/>
  <c r="DP59" i="1"/>
  <c r="DF59" i="1"/>
  <c r="DT16" i="1" l="1"/>
  <c r="DV59" i="1" s="1"/>
  <c r="DT13" i="1"/>
  <c r="DT12" i="1"/>
  <c r="DT27" i="1" s="1"/>
  <c r="DQ60" i="1"/>
  <c r="DT15" i="1" s="1"/>
  <c r="DN60" i="1"/>
  <c r="DO60" i="1"/>
  <c r="DT14" i="1" s="1"/>
  <c r="DI59" i="1"/>
  <c r="DI58" i="1"/>
  <c r="DF60" i="1"/>
  <c r="DS16" i="1" s="1"/>
  <c r="DU59" i="1" s="1"/>
  <c r="DS14" i="1" l="1"/>
  <c r="DI60" i="1"/>
  <c r="DS12" i="1" s="1"/>
  <c r="DS27" i="1" s="1"/>
  <c r="DS11" i="1"/>
  <c r="DS13" i="1"/>
  <c r="DS15" i="1"/>
  <c r="DU58" i="1" l="1"/>
  <c r="DS28" i="1"/>
  <c r="DT28" i="1"/>
  <c r="DV58" i="1"/>
  <c r="DV57" i="1" s="1"/>
  <c r="DU57" i="1" l="1"/>
  <c r="DV56" i="1" s="1"/>
  <c r="DT29" i="1"/>
  <c r="DS29" i="1"/>
  <c r="DU56" i="1" l="1"/>
  <c r="DT30" i="1"/>
  <c r="DS30" i="1"/>
  <c r="DV55" i="1"/>
  <c r="DU55" i="1"/>
  <c r="DT31" i="1" l="1"/>
  <c r="DS31" i="1"/>
  <c r="DV54" i="1"/>
  <c r="DU54" i="1"/>
  <c r="DS32" i="1" l="1"/>
  <c r="DT32" i="1"/>
  <c r="DV53" i="1"/>
  <c r="DU53" i="1"/>
  <c r="DV52" i="1" l="1"/>
  <c r="DU52" i="1"/>
  <c r="DT33" i="1"/>
  <c r="DS33" i="1"/>
  <c r="DV51" i="1" l="1"/>
  <c r="DU51" i="1"/>
  <c r="DT34" i="1"/>
  <c r="DS34" i="1"/>
  <c r="DT35" i="1" l="1"/>
  <c r="DS35" i="1"/>
  <c r="DV50" i="1"/>
  <c r="DU50" i="1"/>
  <c r="DS36" i="1" l="1"/>
  <c r="DT36" i="1"/>
  <c r="DV49" i="1"/>
  <c r="DU49" i="1"/>
  <c r="DV48" i="1" l="1"/>
  <c r="DU48" i="1"/>
  <c r="DT37" i="1"/>
  <c r="DS37" i="1"/>
  <c r="DV47" i="1" l="1"/>
  <c r="DU47" i="1"/>
  <c r="DT38" i="1"/>
  <c r="DS38" i="1"/>
  <c r="DV46" i="1" l="1"/>
  <c r="DU46" i="1"/>
  <c r="DT39" i="1"/>
  <c r="DS39" i="1"/>
  <c r="DT40" i="1" l="1"/>
  <c r="DS40" i="1"/>
  <c r="DV45" i="1"/>
  <c r="DU45" i="1"/>
  <c r="DV44" i="1" l="1"/>
  <c r="DU44" i="1"/>
  <c r="DS41" i="1"/>
  <c r="DT41" i="1"/>
  <c r="DT42" i="1" l="1"/>
  <c r="DS42" i="1"/>
  <c r="DV43" i="1"/>
  <c r="DU43" i="1"/>
  <c r="DV42" i="1" l="1"/>
  <c r="DX42" i="1" s="1"/>
  <c r="DU42" i="1"/>
  <c r="DW42" i="1" s="1"/>
  <c r="DT43" i="1"/>
  <c r="DS43" i="1"/>
  <c r="DX43" i="1" l="1"/>
  <c r="DY42" i="1"/>
  <c r="EA42" i="1" s="1"/>
  <c r="EE42" i="1" s="1"/>
  <c r="DS44" i="1"/>
  <c r="DW43" i="1"/>
  <c r="DT44" i="1"/>
  <c r="DV41" i="1"/>
  <c r="DU41" i="1"/>
  <c r="EH42" i="1" l="1"/>
  <c r="DX44" i="1"/>
  <c r="DX41" i="1"/>
  <c r="EJ42" i="1"/>
  <c r="DV40" i="1"/>
  <c r="DU40" i="1"/>
  <c r="DW41" i="1"/>
  <c r="DY43" i="1"/>
  <c r="EA43" i="1" s="1"/>
  <c r="EF43" i="1" s="1"/>
  <c r="DZ42" i="1"/>
  <c r="EB42" i="1" s="1"/>
  <c r="EI42" i="1"/>
  <c r="DW44" i="1"/>
  <c r="DS45" i="1"/>
  <c r="DT45" i="1"/>
  <c r="EK42" i="1"/>
  <c r="DZ43" i="1" l="1"/>
  <c r="EC43" i="1" s="1"/>
  <c r="DY41" i="1"/>
  <c r="EA41" i="1" s="1"/>
  <c r="EE41" i="1" s="1"/>
  <c r="DX40" i="1"/>
  <c r="DS46" i="1"/>
  <c r="DT46" i="1"/>
  <c r="DW45" i="1"/>
  <c r="DY44" i="1"/>
  <c r="EA44" i="1" s="1"/>
  <c r="EE44" i="1" s="1"/>
  <c r="DX45" i="1"/>
  <c r="EK43" i="1"/>
  <c r="EH43" i="1"/>
  <c r="EI43" i="1"/>
  <c r="EJ43" i="1"/>
  <c r="DV39" i="1"/>
  <c r="DU39" i="1"/>
  <c r="DW40" i="1"/>
  <c r="EJ44" i="1" l="1"/>
  <c r="EH44" i="1"/>
  <c r="EI44" i="1"/>
  <c r="EK44" i="1"/>
  <c r="DX46" i="1"/>
  <c r="DV38" i="1"/>
  <c r="DU38" i="1"/>
  <c r="DW39" i="1"/>
  <c r="DZ44" i="1"/>
  <c r="EB44" i="1" s="1"/>
  <c r="DW46" i="1"/>
  <c r="DT47" i="1"/>
  <c r="DS47" i="1"/>
  <c r="EK41" i="1"/>
  <c r="EI41" i="1"/>
  <c r="EH41" i="1"/>
  <c r="EJ41" i="1"/>
  <c r="DY40" i="1"/>
  <c r="DZ40" i="1" s="1"/>
  <c r="EB40" i="1" s="1"/>
  <c r="DX39" i="1"/>
  <c r="DY45" i="1"/>
  <c r="DZ41" i="1"/>
  <c r="EB41" i="1" s="1"/>
  <c r="EA40" i="1" l="1"/>
  <c r="EE40" i="1" s="1"/>
  <c r="DY39" i="1"/>
  <c r="DZ39" i="1" s="1"/>
  <c r="ED39" i="1" s="1"/>
  <c r="DT48" i="1"/>
  <c r="DS48" i="1"/>
  <c r="DW47" i="1"/>
  <c r="DY46" i="1"/>
  <c r="EA46" i="1" s="1"/>
  <c r="EE46" i="1" s="1"/>
  <c r="DZ46" i="1"/>
  <c r="EB46" i="1" s="1"/>
  <c r="EJ45" i="1"/>
  <c r="EH45" i="1"/>
  <c r="EK45" i="1"/>
  <c r="EI45" i="1"/>
  <c r="DX47" i="1"/>
  <c r="DX38" i="1"/>
  <c r="DZ45" i="1"/>
  <c r="EB45" i="1" s="1"/>
  <c r="EK40" i="1"/>
  <c r="EH40" i="1"/>
  <c r="EJ40" i="1"/>
  <c r="EI40" i="1"/>
  <c r="EA45" i="1"/>
  <c r="EE45" i="1" s="1"/>
  <c r="DV37" i="1"/>
  <c r="DU37" i="1"/>
  <c r="DW38" i="1"/>
  <c r="EA39" i="1" l="1"/>
  <c r="EG39" i="1" s="1"/>
  <c r="DY47" i="1"/>
  <c r="DY38" i="1"/>
  <c r="EA38" i="1" s="1"/>
  <c r="EG38" i="1" s="1"/>
  <c r="DX37" i="1"/>
  <c r="DX48" i="1"/>
  <c r="DV36" i="1"/>
  <c r="DU36" i="1"/>
  <c r="DW37" i="1"/>
  <c r="EI46" i="1"/>
  <c r="EJ46" i="1"/>
  <c r="EK46" i="1"/>
  <c r="EH46" i="1"/>
  <c r="DS49" i="1"/>
  <c r="DT49" i="1"/>
  <c r="DW48" i="1"/>
  <c r="EJ39" i="1"/>
  <c r="EI39" i="1"/>
  <c r="EK39" i="1"/>
  <c r="EH39" i="1"/>
  <c r="DZ38" i="1" l="1"/>
  <c r="ED38" i="1" s="1"/>
  <c r="DX36" i="1"/>
  <c r="DT50" i="1"/>
  <c r="DW49" i="1"/>
  <c r="DS50" i="1"/>
  <c r="EK47" i="1"/>
  <c r="EJ47" i="1"/>
  <c r="EI47" i="1"/>
  <c r="EH47" i="1"/>
  <c r="DV35" i="1"/>
  <c r="DU35" i="1"/>
  <c r="DW36" i="1"/>
  <c r="DY37" i="1"/>
  <c r="EI38" i="1"/>
  <c r="EK38" i="1"/>
  <c r="EJ38" i="1"/>
  <c r="EH38" i="1"/>
  <c r="DY48" i="1"/>
  <c r="DZ48" i="1" s="1"/>
  <c r="EB48" i="1" s="1"/>
  <c r="DX49" i="1"/>
  <c r="EA47" i="1"/>
  <c r="EG47" i="1" s="1"/>
  <c r="DZ47" i="1"/>
  <c r="ED47" i="1" s="1"/>
  <c r="EK37" i="1" l="1"/>
  <c r="EI37" i="1"/>
  <c r="EJ37" i="1"/>
  <c r="EH37" i="1"/>
  <c r="DS51" i="1"/>
  <c r="DT51" i="1"/>
  <c r="DW50" i="1"/>
  <c r="DZ37" i="1"/>
  <c r="EB37" i="1" s="1"/>
  <c r="DV34" i="1"/>
  <c r="DU34" i="1"/>
  <c r="DW35" i="1"/>
  <c r="DZ49" i="1"/>
  <c r="EC49" i="1" s="1"/>
  <c r="DY49" i="1"/>
  <c r="EA49" i="1"/>
  <c r="EF49" i="1" s="1"/>
  <c r="EH48" i="1"/>
  <c r="EJ48" i="1"/>
  <c r="EK48" i="1"/>
  <c r="EI48" i="1"/>
  <c r="DY36" i="1"/>
  <c r="EA36" i="1" s="1"/>
  <c r="EG36" i="1" s="1"/>
  <c r="DX35" i="1"/>
  <c r="EA37" i="1"/>
  <c r="EE37" i="1" s="1"/>
  <c r="EA48" i="1"/>
  <c r="EE48" i="1" s="1"/>
  <c r="DX50" i="1"/>
  <c r="DZ36" i="1" l="1"/>
  <c r="ED36" i="1" s="1"/>
  <c r="DV33" i="1"/>
  <c r="DU33" i="1"/>
  <c r="DW34" i="1"/>
  <c r="DY35" i="1"/>
  <c r="EA35" i="1" s="1"/>
  <c r="EF35" i="1" s="1"/>
  <c r="DX34" i="1"/>
  <c r="DX51" i="1"/>
  <c r="EJ36" i="1"/>
  <c r="EI36" i="1"/>
  <c r="EK36" i="1"/>
  <c r="EH36" i="1"/>
  <c r="EK49" i="1"/>
  <c r="EJ49" i="1"/>
  <c r="EI49" i="1"/>
  <c r="EH49" i="1"/>
  <c r="DY50" i="1"/>
  <c r="DS52" i="1"/>
  <c r="DW51" i="1"/>
  <c r="DT52" i="1"/>
  <c r="DZ35" i="1" l="1"/>
  <c r="EC35" i="1" s="1"/>
  <c r="EI50" i="1"/>
  <c r="EH50" i="1"/>
  <c r="EJ50" i="1"/>
  <c r="EK50" i="1"/>
  <c r="DY34" i="1"/>
  <c r="DZ34" i="1" s="1"/>
  <c r="EC34" i="1" s="1"/>
  <c r="DX33" i="1"/>
  <c r="DX52" i="1"/>
  <c r="DY51" i="1"/>
  <c r="DZ50" i="1"/>
  <c r="EB50" i="1" s="1"/>
  <c r="DV32" i="1"/>
  <c r="DU32" i="1"/>
  <c r="DW33" i="1"/>
  <c r="DS53" i="1"/>
  <c r="DW52" i="1"/>
  <c r="DT53" i="1"/>
  <c r="EI35" i="1"/>
  <c r="EK35" i="1"/>
  <c r="EJ35" i="1"/>
  <c r="EH35" i="1"/>
  <c r="EA50" i="1"/>
  <c r="EE50" i="1" s="1"/>
  <c r="DT54" i="1" l="1"/>
  <c r="DS54" i="1"/>
  <c r="DW53" i="1"/>
  <c r="DV31" i="1"/>
  <c r="DU31" i="1"/>
  <c r="DW32" i="1"/>
  <c r="EK51" i="1"/>
  <c r="EH51" i="1"/>
  <c r="EI51" i="1"/>
  <c r="EJ51" i="1"/>
  <c r="DX53" i="1"/>
  <c r="DY33" i="1"/>
  <c r="EA33" i="1" s="1"/>
  <c r="EG33" i="1" s="1"/>
  <c r="DX32" i="1"/>
  <c r="DZ51" i="1"/>
  <c r="EB51" i="1" s="1"/>
  <c r="EI34" i="1"/>
  <c r="EH34" i="1"/>
  <c r="EK34" i="1"/>
  <c r="EJ34" i="1"/>
  <c r="DY52" i="1"/>
  <c r="EA52" i="1" s="1"/>
  <c r="EE52" i="1" s="1"/>
  <c r="EA51" i="1"/>
  <c r="EE51" i="1" s="1"/>
  <c r="EA34" i="1"/>
  <c r="EF34" i="1" s="1"/>
  <c r="EE60" i="1" l="1"/>
  <c r="DZ52" i="1"/>
  <c r="EB52" i="1" s="1"/>
  <c r="EB60" i="1" s="1"/>
  <c r="DZ33" i="1"/>
  <c r="ED33" i="1" s="1"/>
  <c r="DX31" i="1"/>
  <c r="DX54" i="1"/>
  <c r="DY53" i="1"/>
  <c r="DZ53" i="1" s="1"/>
  <c r="EC53" i="1" s="1"/>
  <c r="DY32" i="1"/>
  <c r="EA32" i="1" s="1"/>
  <c r="EF32" i="1" s="1"/>
  <c r="EK52" i="1"/>
  <c r="EH52" i="1"/>
  <c r="EJ52" i="1"/>
  <c r="EI52" i="1"/>
  <c r="EJ33" i="1"/>
  <c r="EI33" i="1"/>
  <c r="EK33" i="1"/>
  <c r="EH33" i="1"/>
  <c r="DV30" i="1"/>
  <c r="DU30" i="1"/>
  <c r="DW31" i="1"/>
  <c r="DT55" i="1"/>
  <c r="DS55" i="1"/>
  <c r="DW54" i="1"/>
  <c r="DY54" i="1" l="1"/>
  <c r="DZ54" i="1"/>
  <c r="ED54" i="1" s="1"/>
  <c r="DV29" i="1"/>
  <c r="DU29" i="1"/>
  <c r="DW30" i="1"/>
  <c r="DX30" i="1"/>
  <c r="EI53" i="1"/>
  <c r="EH53" i="1"/>
  <c r="EJ53" i="1"/>
  <c r="EK53" i="1"/>
  <c r="EA53" i="1"/>
  <c r="EF53" i="1" s="1"/>
  <c r="DS56" i="1"/>
  <c r="DW55" i="1"/>
  <c r="DT56" i="1"/>
  <c r="EH32" i="1"/>
  <c r="EJ32" i="1"/>
  <c r="EI32" i="1"/>
  <c r="EK32" i="1"/>
  <c r="EA54" i="1"/>
  <c r="EG54" i="1" s="1"/>
  <c r="DY31" i="1"/>
  <c r="DZ31" i="1" s="1"/>
  <c r="ED31" i="1" s="1"/>
  <c r="DX55" i="1"/>
  <c r="DZ32" i="1"/>
  <c r="EC32" i="1" s="1"/>
  <c r="EA31" i="1" l="1"/>
  <c r="EG31" i="1" s="1"/>
  <c r="EK31" i="1"/>
  <c r="EI31" i="1"/>
  <c r="EH31" i="1"/>
  <c r="EJ31" i="1"/>
  <c r="DT57" i="1"/>
  <c r="DS57" i="1"/>
  <c r="DW56" i="1"/>
  <c r="DV28" i="1"/>
  <c r="DU28" i="1"/>
  <c r="DW29" i="1"/>
  <c r="DX56" i="1"/>
  <c r="DY30" i="1"/>
  <c r="DZ30" i="1" s="1"/>
  <c r="EC30" i="1" s="1"/>
  <c r="DX29" i="1"/>
  <c r="DY55" i="1"/>
  <c r="EA55" i="1" s="1"/>
  <c r="EG55" i="1" s="1"/>
  <c r="EK54" i="1"/>
  <c r="EJ54" i="1"/>
  <c r="EI54" i="1"/>
  <c r="EH54" i="1"/>
  <c r="EA30" i="1" l="1"/>
  <c r="EF30" i="1" s="1"/>
  <c r="EH30" i="1"/>
  <c r="EK30" i="1"/>
  <c r="EI30" i="1"/>
  <c r="EJ30" i="1"/>
  <c r="DV27" i="1"/>
  <c r="DX27" i="1" s="1"/>
  <c r="DU27" i="1"/>
  <c r="DW27" i="1" s="1"/>
  <c r="DW28" i="1"/>
  <c r="DT58" i="1"/>
  <c r="DW57" i="1"/>
  <c r="DS58" i="1"/>
  <c r="DY29" i="1"/>
  <c r="DX28" i="1"/>
  <c r="DX57" i="1"/>
  <c r="EI55" i="1"/>
  <c r="EJ55" i="1"/>
  <c r="EH55" i="1"/>
  <c r="EK55" i="1"/>
  <c r="DZ55" i="1"/>
  <c r="ED55" i="1" s="1"/>
  <c r="DY56" i="1"/>
  <c r="EA56" i="1" s="1"/>
  <c r="EF56" i="1" s="1"/>
  <c r="DY27" i="1" l="1"/>
  <c r="HH3" i="1" s="1"/>
  <c r="HH4" i="1" s="1"/>
  <c r="EK56" i="1"/>
  <c r="EJ56" i="1"/>
  <c r="EI56" i="1"/>
  <c r="EH56" i="1"/>
  <c r="DT59" i="1"/>
  <c r="DX59" i="1" s="1"/>
  <c r="DS59" i="1"/>
  <c r="DW59" i="1" s="1"/>
  <c r="DW58" i="1"/>
  <c r="EH29" i="1"/>
  <c r="EK29" i="1"/>
  <c r="EJ29" i="1"/>
  <c r="EI29" i="1"/>
  <c r="DY57" i="1"/>
  <c r="EA57" i="1" s="1"/>
  <c r="EG57" i="1" s="1"/>
  <c r="DY28" i="1"/>
  <c r="EA27" i="1"/>
  <c r="DZ56" i="1"/>
  <c r="EC56" i="1" s="1"/>
  <c r="DZ29" i="1"/>
  <c r="ED29" i="1" s="1"/>
  <c r="DX58" i="1"/>
  <c r="EA29" i="1"/>
  <c r="EG29" i="1" s="1"/>
  <c r="EH28" i="1" l="1"/>
  <c r="EJ28" i="1"/>
  <c r="EI28" i="1"/>
  <c r="EK28" i="1"/>
  <c r="EA28" i="1"/>
  <c r="EG28" i="1" s="1"/>
  <c r="EG60" i="1" s="1"/>
  <c r="DZ28" i="1"/>
  <c r="ED28" i="1" s="1"/>
  <c r="DY58" i="1"/>
  <c r="DZ58" i="1" s="1"/>
  <c r="EC58" i="1" s="1"/>
  <c r="DY59" i="1"/>
  <c r="DZ59" i="1" s="1"/>
  <c r="EJ57" i="1"/>
  <c r="EK57" i="1"/>
  <c r="EI57" i="1"/>
  <c r="EH57" i="1"/>
  <c r="EO15" i="1"/>
  <c r="EF27" i="1"/>
  <c r="DZ57" i="1"/>
  <c r="ED57" i="1" s="1"/>
  <c r="DZ27" i="1"/>
  <c r="EA59" i="1" l="1"/>
  <c r="EF59" i="1" s="1"/>
  <c r="EI58" i="1"/>
  <c r="EK58" i="1"/>
  <c r="EJ58" i="1"/>
  <c r="EH58" i="1"/>
  <c r="EC59" i="1"/>
  <c r="EK59" i="1"/>
  <c r="EK60" i="1" s="1"/>
  <c r="EJ59" i="1"/>
  <c r="EH59" i="1"/>
  <c r="EI59" i="1"/>
  <c r="EI60" i="1" s="1"/>
  <c r="ED60" i="1"/>
  <c r="DZ60" i="1"/>
  <c r="EM11" i="1" s="1"/>
  <c r="EC27" i="1"/>
  <c r="EO14" i="1"/>
  <c r="EA58" i="1"/>
  <c r="EJ60" i="1" l="1"/>
  <c r="EC60" i="1"/>
  <c r="EM12" i="1" s="1"/>
  <c r="EH60" i="1"/>
  <c r="EM14" i="1" s="1"/>
  <c r="EM27" i="1"/>
  <c r="EM13" i="1"/>
  <c r="EF58" i="1"/>
  <c r="EF60" i="1" s="1"/>
  <c r="EA60" i="1"/>
  <c r="EM15" i="1"/>
  <c r="EM16" i="1"/>
  <c r="EO59" i="1" s="1"/>
  <c r="EN12" i="1" l="1"/>
  <c r="EN27" i="1" s="1"/>
  <c r="EN11" i="1"/>
  <c r="EN16" i="1"/>
  <c r="EP59" i="1" s="1"/>
  <c r="EO58" i="1" s="1"/>
  <c r="EN13" i="1"/>
  <c r="EN15" i="1"/>
  <c r="EN14" i="1"/>
  <c r="EM28" i="1" s="1"/>
  <c r="EN28" i="1" l="1"/>
  <c r="EN29" i="1" s="1"/>
  <c r="EP58" i="1"/>
  <c r="EO57" i="1" s="1"/>
  <c r="EM29" i="1" l="1"/>
  <c r="EN30" i="1" s="1"/>
  <c r="EP57" i="1"/>
  <c r="EO56" i="1" s="1"/>
  <c r="EM30" i="1" l="1"/>
  <c r="EN31" i="1" s="1"/>
  <c r="EP56" i="1"/>
  <c r="EO55" i="1" s="1"/>
  <c r="EM31" i="1" l="1"/>
  <c r="EN32" i="1" s="1"/>
  <c r="EP55" i="1"/>
  <c r="EO54" i="1" s="1"/>
  <c r="EM32" i="1" l="1"/>
  <c r="EM33" i="1" s="1"/>
  <c r="EP54" i="1"/>
  <c r="EO53" i="1" s="1"/>
  <c r="EN33" i="1" l="1"/>
  <c r="EN34" i="1" s="1"/>
  <c r="EP53" i="1"/>
  <c r="EO52" i="1" s="1"/>
  <c r="EM34" i="1" l="1"/>
  <c r="EP52" i="1"/>
  <c r="EO51" i="1" s="1"/>
  <c r="EN35" i="1"/>
  <c r="EM35" i="1"/>
  <c r="EN36" i="1" l="1"/>
  <c r="EM36" i="1"/>
  <c r="EP51" i="1"/>
  <c r="EO50" i="1" s="1"/>
  <c r="EP50" i="1" l="1"/>
  <c r="EO49" i="1" s="1"/>
  <c r="EM37" i="1"/>
  <c r="EN37" i="1"/>
  <c r="EN38" i="1" l="1"/>
  <c r="EM38" i="1"/>
  <c r="EP49" i="1"/>
  <c r="EO48" i="1" s="1"/>
  <c r="EN39" i="1" l="1"/>
  <c r="EM39" i="1"/>
  <c r="EP48" i="1"/>
  <c r="EO47" i="1" s="1"/>
  <c r="EN40" i="1" l="1"/>
  <c r="EM40" i="1"/>
  <c r="EP47" i="1"/>
  <c r="EO46" i="1" s="1"/>
  <c r="EP46" i="1" l="1"/>
  <c r="EO45" i="1" s="1"/>
  <c r="EN41" i="1"/>
  <c r="EM41" i="1"/>
  <c r="EP45" i="1" l="1"/>
  <c r="EO44" i="1" s="1"/>
  <c r="EM42" i="1"/>
  <c r="EN42" i="1"/>
  <c r="EN43" i="1" l="1"/>
  <c r="EM43" i="1"/>
  <c r="EP44" i="1"/>
  <c r="EO43" i="1" s="1"/>
  <c r="EN44" i="1" l="1"/>
  <c r="EM44" i="1"/>
  <c r="EQ43" i="1"/>
  <c r="EP43" i="1"/>
  <c r="ER43" i="1" s="1"/>
  <c r="EM45" i="1" l="1"/>
  <c r="EN45" i="1"/>
  <c r="EQ44" i="1"/>
  <c r="ER44" i="1"/>
  <c r="EP42" i="1"/>
  <c r="ES43" i="1"/>
  <c r="FE43" i="1" s="1"/>
  <c r="EO42" i="1"/>
  <c r="ER42" i="1" l="1"/>
  <c r="EO41" i="1"/>
  <c r="EP41" i="1"/>
  <c r="EQ42" i="1"/>
  <c r="ER45" i="1"/>
  <c r="FC43" i="1"/>
  <c r="FB43" i="1"/>
  <c r="FD43" i="1"/>
  <c r="ET43" i="1"/>
  <c r="EW43" i="1" s="1"/>
  <c r="EU43" i="1"/>
  <c r="EZ43" i="1" s="1"/>
  <c r="ES44" i="1"/>
  <c r="EN46" i="1"/>
  <c r="EQ45" i="1"/>
  <c r="EM46" i="1"/>
  <c r="EM47" i="1" l="1"/>
  <c r="EN47" i="1"/>
  <c r="EQ46" i="1"/>
  <c r="EO40" i="1"/>
  <c r="EP40" i="1"/>
  <c r="EQ41" i="1"/>
  <c r="ES45" i="1"/>
  <c r="ET45" i="1" s="1"/>
  <c r="EV45" i="1" s="1"/>
  <c r="FD44" i="1"/>
  <c r="FE44" i="1"/>
  <c r="FC44" i="1"/>
  <c r="FB44" i="1"/>
  <c r="ET44" i="1"/>
  <c r="EV44" i="1" s="1"/>
  <c r="ES42" i="1"/>
  <c r="EU42" i="1" s="1"/>
  <c r="EY42" i="1" s="1"/>
  <c r="ER46" i="1"/>
  <c r="EU44" i="1"/>
  <c r="EY44" i="1" s="1"/>
  <c r="ER41" i="1"/>
  <c r="ET42" i="1" l="1"/>
  <c r="EV42" i="1" s="1"/>
  <c r="ES46" i="1"/>
  <c r="EU46" i="1" s="1"/>
  <c r="EY46" i="1" s="1"/>
  <c r="ER40" i="1"/>
  <c r="ES41" i="1"/>
  <c r="ET41" i="1" s="1"/>
  <c r="EV41" i="1" s="1"/>
  <c r="EO39" i="1"/>
  <c r="EP39" i="1"/>
  <c r="EQ40" i="1"/>
  <c r="FD45" i="1"/>
  <c r="FC45" i="1"/>
  <c r="FB45" i="1"/>
  <c r="FE45" i="1"/>
  <c r="ER47" i="1"/>
  <c r="FE42" i="1"/>
  <c r="FD42" i="1"/>
  <c r="FC42" i="1"/>
  <c r="FB42" i="1"/>
  <c r="EU45" i="1"/>
  <c r="EY45" i="1" s="1"/>
  <c r="EQ47" i="1"/>
  <c r="EN48" i="1"/>
  <c r="EM48" i="1"/>
  <c r="ES47" i="1" l="1"/>
  <c r="EO38" i="1"/>
  <c r="EP38" i="1"/>
  <c r="EQ39" i="1"/>
  <c r="EN49" i="1"/>
  <c r="EM49" i="1"/>
  <c r="EQ48" i="1"/>
  <c r="ER48" i="1"/>
  <c r="FE46" i="1"/>
  <c r="FC46" i="1"/>
  <c r="FB46" i="1"/>
  <c r="FD46" i="1"/>
  <c r="ES40" i="1"/>
  <c r="FC41" i="1"/>
  <c r="FB41" i="1"/>
  <c r="FE41" i="1"/>
  <c r="FD41" i="1"/>
  <c r="EU47" i="1"/>
  <c r="FA47" i="1" s="1"/>
  <c r="EU41" i="1"/>
  <c r="EY41" i="1" s="1"/>
  <c r="ER39" i="1"/>
  <c r="ET46" i="1"/>
  <c r="EV46" i="1" s="1"/>
  <c r="FE40" i="1" l="1"/>
  <c r="FD40" i="1"/>
  <c r="FC40" i="1"/>
  <c r="FB40" i="1"/>
  <c r="ES48" i="1"/>
  <c r="EU48" i="1" s="1"/>
  <c r="EY48" i="1" s="1"/>
  <c r="ES39" i="1"/>
  <c r="EU39" i="1" s="1"/>
  <c r="FA39" i="1" s="1"/>
  <c r="EM50" i="1"/>
  <c r="EQ49" i="1"/>
  <c r="EN50" i="1"/>
  <c r="FD47" i="1"/>
  <c r="FC47" i="1"/>
  <c r="FB47" i="1"/>
  <c r="FE47" i="1"/>
  <c r="ER38" i="1"/>
  <c r="EU40" i="1"/>
  <c r="EY40" i="1" s="1"/>
  <c r="EO37" i="1"/>
  <c r="EP37" i="1"/>
  <c r="EQ38" i="1"/>
  <c r="ET40" i="1"/>
  <c r="EV40" i="1" s="1"/>
  <c r="ER49" i="1"/>
  <c r="ET47" i="1"/>
  <c r="EX47" i="1" s="1"/>
  <c r="ET39" i="1" l="1"/>
  <c r="EX39" i="1" s="1"/>
  <c r="ER37" i="1"/>
  <c r="ES49" i="1"/>
  <c r="ET49" i="1" s="1"/>
  <c r="EW49" i="1" s="1"/>
  <c r="EO36" i="1"/>
  <c r="EP36" i="1"/>
  <c r="EQ37" i="1"/>
  <c r="EN51" i="1"/>
  <c r="EM51" i="1"/>
  <c r="EQ50" i="1"/>
  <c r="FD48" i="1"/>
  <c r="FC48" i="1"/>
  <c r="FE48" i="1"/>
  <c r="FB48" i="1"/>
  <c r="ES38" i="1"/>
  <c r="EU38" i="1" s="1"/>
  <c r="FA38" i="1" s="1"/>
  <c r="ER50" i="1"/>
  <c r="FB39" i="1"/>
  <c r="FD39" i="1"/>
  <c r="FC39" i="1"/>
  <c r="FE39" i="1"/>
  <c r="ET48" i="1"/>
  <c r="EV48" i="1" s="1"/>
  <c r="EU49" i="1" l="1"/>
  <c r="EZ49" i="1" s="1"/>
  <c r="ER51" i="1"/>
  <c r="ER36" i="1"/>
  <c r="FC38" i="1"/>
  <c r="FB38" i="1"/>
  <c r="FD38" i="1"/>
  <c r="FE38" i="1"/>
  <c r="ES37" i="1"/>
  <c r="EU37" i="1" s="1"/>
  <c r="EY37" i="1" s="1"/>
  <c r="EO35" i="1"/>
  <c r="EP35" i="1"/>
  <c r="EQ36" i="1"/>
  <c r="ES50" i="1"/>
  <c r="ET50" i="1" s="1"/>
  <c r="EV50" i="1" s="1"/>
  <c r="ET38" i="1"/>
  <c r="EX38" i="1" s="1"/>
  <c r="EM52" i="1"/>
  <c r="EN52" i="1"/>
  <c r="EQ51" i="1"/>
  <c r="FE49" i="1"/>
  <c r="FC49" i="1"/>
  <c r="FB49" i="1"/>
  <c r="FD49" i="1"/>
  <c r="FE37" i="1" l="1"/>
  <c r="FB37" i="1"/>
  <c r="FD37" i="1"/>
  <c r="FC37" i="1"/>
  <c r="EQ52" i="1"/>
  <c r="EN53" i="1"/>
  <c r="EM53" i="1"/>
  <c r="FC50" i="1"/>
  <c r="FD50" i="1"/>
  <c r="FE50" i="1"/>
  <c r="FB50" i="1"/>
  <c r="ER35" i="1"/>
  <c r="ES51" i="1"/>
  <c r="EU51" i="1" s="1"/>
  <c r="EY51" i="1" s="1"/>
  <c r="ET37" i="1"/>
  <c r="EV37" i="1" s="1"/>
  <c r="ER52" i="1"/>
  <c r="EU50" i="1"/>
  <c r="EY50" i="1" s="1"/>
  <c r="ES36" i="1"/>
  <c r="EO34" i="1"/>
  <c r="EP34" i="1"/>
  <c r="EQ35" i="1"/>
  <c r="ET51" i="1" l="1"/>
  <c r="EV51" i="1" s="1"/>
  <c r="FD36" i="1"/>
  <c r="FC36" i="1"/>
  <c r="FE36" i="1"/>
  <c r="FB36" i="1"/>
  <c r="ES52" i="1"/>
  <c r="ET52" i="1" s="1"/>
  <c r="EV52" i="1" s="1"/>
  <c r="ET36" i="1"/>
  <c r="EX36" i="1" s="1"/>
  <c r="ER34" i="1"/>
  <c r="EU36" i="1"/>
  <c r="FA36" i="1" s="1"/>
  <c r="EN54" i="1"/>
  <c r="EM54" i="1"/>
  <c r="EQ53" i="1"/>
  <c r="ES35" i="1"/>
  <c r="EU35" i="1" s="1"/>
  <c r="EZ35" i="1" s="1"/>
  <c r="EO33" i="1"/>
  <c r="EP33" i="1"/>
  <c r="EQ34" i="1"/>
  <c r="FD51" i="1"/>
  <c r="FB51" i="1"/>
  <c r="FE51" i="1"/>
  <c r="FC51" i="1"/>
  <c r="ER53" i="1"/>
  <c r="EV60" i="1" l="1"/>
  <c r="EU52" i="1"/>
  <c r="EY52" i="1" s="1"/>
  <c r="EY60" i="1" s="1"/>
  <c r="ET35" i="1"/>
  <c r="EW35" i="1" s="1"/>
  <c r="ER54" i="1"/>
  <c r="FE35" i="1"/>
  <c r="FD35" i="1"/>
  <c r="FC35" i="1"/>
  <c r="FB35" i="1"/>
  <c r="ER33" i="1"/>
  <c r="ES53" i="1"/>
  <c r="EU53" i="1" s="1"/>
  <c r="EZ53" i="1" s="1"/>
  <c r="FC52" i="1"/>
  <c r="FE52" i="1"/>
  <c r="FD52" i="1"/>
  <c r="FB52" i="1"/>
  <c r="ES34" i="1"/>
  <c r="EU34" i="1" s="1"/>
  <c r="EZ34" i="1" s="1"/>
  <c r="EO32" i="1"/>
  <c r="EP32" i="1"/>
  <c r="EQ33" i="1"/>
  <c r="EQ54" i="1"/>
  <c r="EN55" i="1"/>
  <c r="EM55" i="1"/>
  <c r="ET53" i="1" l="1"/>
  <c r="EW53" i="1" s="1"/>
  <c r="ER32" i="1"/>
  <c r="ES33" i="1"/>
  <c r="EU33" i="1" s="1"/>
  <c r="FA33" i="1" s="1"/>
  <c r="ER55" i="1"/>
  <c r="FD34" i="1"/>
  <c r="FC34" i="1"/>
  <c r="FE34" i="1"/>
  <c r="FB34" i="1"/>
  <c r="EN56" i="1"/>
  <c r="EQ55" i="1"/>
  <c r="EM56" i="1"/>
  <c r="ES54" i="1"/>
  <c r="ET54" i="1" s="1"/>
  <c r="EX54" i="1" s="1"/>
  <c r="EO31" i="1"/>
  <c r="EP31" i="1"/>
  <c r="EQ32" i="1"/>
  <c r="ET34" i="1"/>
  <c r="EW34" i="1" s="1"/>
  <c r="FD53" i="1"/>
  <c r="FB53" i="1"/>
  <c r="FE53" i="1"/>
  <c r="FC53" i="1"/>
  <c r="EU54" i="1" l="1"/>
  <c r="FA54" i="1" s="1"/>
  <c r="EN57" i="1"/>
  <c r="EM57" i="1"/>
  <c r="EQ56" i="1"/>
  <c r="ES32" i="1"/>
  <c r="EO30" i="1"/>
  <c r="EP30" i="1"/>
  <c r="EQ31" i="1"/>
  <c r="ES55" i="1"/>
  <c r="ET55" i="1" s="1"/>
  <c r="EX55" i="1" s="1"/>
  <c r="FD33" i="1"/>
  <c r="FB33" i="1"/>
  <c r="FE33" i="1"/>
  <c r="FC33" i="1"/>
  <c r="ER31" i="1"/>
  <c r="FB54" i="1"/>
  <c r="FC54" i="1"/>
  <c r="FD54" i="1"/>
  <c r="FE54" i="1"/>
  <c r="ER56" i="1"/>
  <c r="ET33" i="1"/>
  <c r="EX33" i="1" s="1"/>
  <c r="EU55" i="1" l="1"/>
  <c r="FA55" i="1" s="1"/>
  <c r="ES31" i="1"/>
  <c r="ET31" i="1"/>
  <c r="EX31" i="1" s="1"/>
  <c r="EM58" i="1"/>
  <c r="EQ57" i="1"/>
  <c r="EN58" i="1"/>
  <c r="FE32" i="1"/>
  <c r="FB32" i="1"/>
  <c r="FD32" i="1"/>
  <c r="FC32" i="1"/>
  <c r="EU32" i="1"/>
  <c r="EZ32" i="1" s="1"/>
  <c r="ET32" i="1"/>
  <c r="EW32" i="1" s="1"/>
  <c r="ER57" i="1"/>
  <c r="EO29" i="1"/>
  <c r="EP29" i="1"/>
  <c r="EQ30" i="1"/>
  <c r="EU31" i="1"/>
  <c r="FA31" i="1" s="1"/>
  <c r="FD55" i="1"/>
  <c r="FC55" i="1"/>
  <c r="FE55" i="1"/>
  <c r="FB55" i="1"/>
  <c r="ER30" i="1"/>
  <c r="ES56" i="1"/>
  <c r="FB56" i="1" l="1"/>
  <c r="FE56" i="1"/>
  <c r="FD56" i="1"/>
  <c r="FC56" i="1"/>
  <c r="EQ58" i="1"/>
  <c r="EN59" i="1"/>
  <c r="ER59" i="1" s="1"/>
  <c r="EM59" i="1"/>
  <c r="EQ59" i="1" s="1"/>
  <c r="ET56" i="1"/>
  <c r="EW56" i="1" s="1"/>
  <c r="ER29" i="1"/>
  <c r="ES57" i="1"/>
  <c r="ET57" i="1" s="1"/>
  <c r="EX57" i="1" s="1"/>
  <c r="ES30" i="1"/>
  <c r="EU30" i="1" s="1"/>
  <c r="EZ30" i="1" s="1"/>
  <c r="EO28" i="1"/>
  <c r="EP28" i="1"/>
  <c r="EQ29" i="1"/>
  <c r="FE31" i="1"/>
  <c r="FB31" i="1"/>
  <c r="FC31" i="1"/>
  <c r="FD31" i="1"/>
  <c r="ER58" i="1"/>
  <c r="EU56" i="1"/>
  <c r="EZ56" i="1" s="1"/>
  <c r="ET30" i="1" l="1"/>
  <c r="EW30" i="1" s="1"/>
  <c r="EU57" i="1"/>
  <c r="FA57" i="1" s="1"/>
  <c r="ES58" i="1"/>
  <c r="EU58" i="1" s="1"/>
  <c r="EZ58" i="1" s="1"/>
  <c r="ET58" i="1"/>
  <c r="EW58" i="1" s="1"/>
  <c r="ES29" i="1"/>
  <c r="ET29" i="1" s="1"/>
  <c r="EX29" i="1" s="1"/>
  <c r="EO27" i="1"/>
  <c r="EQ27" i="1" s="1"/>
  <c r="EP27" i="1"/>
  <c r="ER27" i="1" s="1"/>
  <c r="EQ28" i="1"/>
  <c r="FB57" i="1"/>
  <c r="FC57" i="1"/>
  <c r="FD57" i="1"/>
  <c r="FE57" i="1"/>
  <c r="ER28" i="1"/>
  <c r="FB30" i="1"/>
  <c r="FD30" i="1"/>
  <c r="FC30" i="1"/>
  <c r="FE30" i="1"/>
  <c r="ES59" i="1"/>
  <c r="EU59" i="1" s="1"/>
  <c r="ET59" i="1" l="1"/>
  <c r="EZ59" i="1"/>
  <c r="EW59" i="1"/>
  <c r="FC29" i="1"/>
  <c r="FE29" i="1"/>
  <c r="FD29" i="1"/>
  <c r="FB29" i="1"/>
  <c r="EU29" i="1"/>
  <c r="FA29" i="1" s="1"/>
  <c r="FB59" i="1"/>
  <c r="FE59" i="1"/>
  <c r="FC59" i="1"/>
  <c r="FD59" i="1"/>
  <c r="ES28" i="1"/>
  <c r="EU28" i="1" s="1"/>
  <c r="FA28" i="1" s="1"/>
  <c r="ES27" i="1"/>
  <c r="HI3" i="1" s="1"/>
  <c r="HI4" i="1" s="1"/>
  <c r="FB58" i="1"/>
  <c r="FE58" i="1"/>
  <c r="FD58" i="1"/>
  <c r="FC58" i="1"/>
  <c r="FA60" i="1" l="1"/>
  <c r="ET28" i="1"/>
  <c r="EX28" i="1" s="1"/>
  <c r="EX60" i="1" s="1"/>
  <c r="EU27" i="1"/>
  <c r="FI15" i="1" s="1"/>
  <c r="ET27" i="1"/>
  <c r="FI14" i="1" s="1"/>
  <c r="FC28" i="1"/>
  <c r="FC60" i="1" s="1"/>
  <c r="FD28" i="1"/>
  <c r="FD60" i="1" s="1"/>
  <c r="FB28" i="1"/>
  <c r="FB60" i="1" s="1"/>
  <c r="FE28" i="1"/>
  <c r="FE60" i="1" s="1"/>
  <c r="EZ27" i="1" l="1"/>
  <c r="EZ60" i="1" s="1"/>
  <c r="EU60" i="1"/>
  <c r="FH15" i="1" s="1"/>
  <c r="EW27" i="1"/>
  <c r="EW60" i="1" s="1"/>
  <c r="ET60" i="1"/>
  <c r="FG14" i="1" s="1"/>
  <c r="FG16" i="1" l="1"/>
  <c r="FI59" i="1" s="1"/>
  <c r="FG12" i="1"/>
  <c r="FG27" i="1" s="1"/>
  <c r="FG11" i="1"/>
  <c r="FH14" i="1"/>
  <c r="FG13" i="1"/>
  <c r="FG15" i="1"/>
  <c r="FH16" i="1"/>
  <c r="FJ59" i="1" s="1"/>
  <c r="FH12" i="1"/>
  <c r="FH27" i="1" s="1"/>
  <c r="FG28" i="1" s="1"/>
  <c r="FH13" i="1"/>
  <c r="FH11" i="1"/>
  <c r="FJ58" i="1" l="1"/>
  <c r="FI58" i="1"/>
  <c r="FI57" i="1" s="1"/>
  <c r="FH28" i="1"/>
  <c r="FH29" i="1" s="1"/>
  <c r="FJ57" i="1" l="1"/>
  <c r="FJ56" i="1" s="1"/>
  <c r="FG29" i="1"/>
  <c r="FG30" i="1" s="1"/>
  <c r="FI56" i="1"/>
  <c r="FI55" i="1" s="1"/>
  <c r="FH30" i="1" l="1"/>
  <c r="FG31" i="1" s="1"/>
  <c r="FJ55" i="1"/>
  <c r="FJ54" i="1" s="1"/>
  <c r="FI54" i="1" l="1"/>
  <c r="FI53" i="1" s="1"/>
  <c r="FH31" i="1"/>
  <c r="FH32" i="1" s="1"/>
  <c r="FJ53" i="1"/>
  <c r="FG32" i="1" l="1"/>
  <c r="FI52" i="1"/>
  <c r="FJ52" i="1"/>
  <c r="FH33" i="1" l="1"/>
  <c r="FG33" i="1"/>
  <c r="FI51" i="1"/>
  <c r="FJ51" i="1"/>
  <c r="FG34" i="1" l="1"/>
  <c r="FH34" i="1"/>
  <c r="FI50" i="1"/>
  <c r="FJ50" i="1"/>
  <c r="FG35" i="1" l="1"/>
  <c r="FH35" i="1"/>
  <c r="FI49" i="1"/>
  <c r="FJ49" i="1"/>
  <c r="FH36" i="1" l="1"/>
  <c r="FG36" i="1"/>
  <c r="FJ48" i="1"/>
  <c r="FI48" i="1"/>
  <c r="FH37" i="1" l="1"/>
  <c r="FG37" i="1"/>
  <c r="FJ47" i="1"/>
  <c r="FI47" i="1"/>
  <c r="FG38" i="1" l="1"/>
  <c r="FH38" i="1"/>
  <c r="FI46" i="1"/>
  <c r="FJ46" i="1"/>
  <c r="FG39" i="1" l="1"/>
  <c r="FH39" i="1"/>
  <c r="FJ45" i="1"/>
  <c r="FI45" i="1"/>
  <c r="FH40" i="1" l="1"/>
  <c r="FG40" i="1"/>
  <c r="FI44" i="1"/>
  <c r="FJ44" i="1"/>
  <c r="FH41" i="1" l="1"/>
  <c r="FG41" i="1"/>
  <c r="FI43" i="1"/>
  <c r="FJ43" i="1"/>
  <c r="FH42" i="1" l="1"/>
  <c r="FG42" i="1"/>
  <c r="FI42" i="1"/>
  <c r="FJ42" i="1"/>
  <c r="FH43" i="1" l="1"/>
  <c r="FL43" i="1" s="1"/>
  <c r="FG43" i="1"/>
  <c r="FL42" i="1"/>
  <c r="FI41" i="1"/>
  <c r="FJ41" i="1"/>
  <c r="FK42" i="1"/>
  <c r="FH44" i="1" l="1"/>
  <c r="FL44" i="1" s="1"/>
  <c r="FK43" i="1"/>
  <c r="FM43" i="1" s="1"/>
  <c r="FN43" i="1" s="1"/>
  <c r="FQ43" i="1" s="1"/>
  <c r="FG44" i="1"/>
  <c r="FL41" i="1"/>
  <c r="FI40" i="1"/>
  <c r="FJ40" i="1"/>
  <c r="FK41" i="1"/>
  <c r="FM42" i="1"/>
  <c r="FX43" i="1"/>
  <c r="FW43" i="1"/>
  <c r="FV43" i="1"/>
  <c r="FY43" i="1" l="1"/>
  <c r="FO43" i="1"/>
  <c r="FT43" i="1" s="1"/>
  <c r="FH45" i="1"/>
  <c r="FL45" i="1" s="1"/>
  <c r="FK44" i="1"/>
  <c r="FG45" i="1"/>
  <c r="FM41" i="1"/>
  <c r="FI39" i="1"/>
  <c r="FJ39" i="1"/>
  <c r="FK40" i="1"/>
  <c r="FY42" i="1"/>
  <c r="FW42" i="1"/>
  <c r="FV42" i="1"/>
  <c r="FX42" i="1"/>
  <c r="FO42" i="1"/>
  <c r="FS42" i="1" s="1"/>
  <c r="FN42" i="1"/>
  <c r="FP42" i="1" s="1"/>
  <c r="FL40" i="1"/>
  <c r="FK45" i="1" l="1"/>
  <c r="FM45" i="1" s="1"/>
  <c r="FO45" i="1" s="1"/>
  <c r="FS45" i="1" s="1"/>
  <c r="FH46" i="1"/>
  <c r="FL46" i="1" s="1"/>
  <c r="FG46" i="1"/>
  <c r="FM44" i="1"/>
  <c r="FY41" i="1"/>
  <c r="FX41" i="1"/>
  <c r="FW41" i="1"/>
  <c r="FV41" i="1"/>
  <c r="FL39" i="1"/>
  <c r="FO41" i="1"/>
  <c r="FS41" i="1" s="1"/>
  <c r="FM40" i="1"/>
  <c r="FN40" i="1" s="1"/>
  <c r="FP40" i="1" s="1"/>
  <c r="FJ38" i="1"/>
  <c r="FI38" i="1"/>
  <c r="FK39" i="1"/>
  <c r="FN41" i="1"/>
  <c r="FP41" i="1" s="1"/>
  <c r="FY44" i="1" l="1"/>
  <c r="FW44" i="1"/>
  <c r="FO44" i="1"/>
  <c r="FS44" i="1" s="1"/>
  <c r="FX44" i="1"/>
  <c r="FV44" i="1"/>
  <c r="FN45" i="1"/>
  <c r="FP45" i="1" s="1"/>
  <c r="FW45" i="1"/>
  <c r="FV45" i="1"/>
  <c r="FN44" i="1"/>
  <c r="FP44" i="1" s="1"/>
  <c r="FX45" i="1"/>
  <c r="FY45" i="1"/>
  <c r="FH47" i="1"/>
  <c r="FL47" i="1" s="1"/>
  <c r="FG47" i="1"/>
  <c r="FK46" i="1"/>
  <c r="FM46" i="1" s="1"/>
  <c r="FN46" i="1" s="1"/>
  <c r="FP46" i="1" s="1"/>
  <c r="FO40" i="1"/>
  <c r="FS40" i="1" s="1"/>
  <c r="FI37" i="1"/>
  <c r="FJ37" i="1"/>
  <c r="FK38" i="1"/>
  <c r="FL38" i="1"/>
  <c r="FM39" i="1"/>
  <c r="FV40" i="1"/>
  <c r="FW40" i="1"/>
  <c r="FY40" i="1"/>
  <c r="FX40" i="1"/>
  <c r="FG48" i="1" l="1"/>
  <c r="FK47" i="1"/>
  <c r="FM47" i="1" s="1"/>
  <c r="FO47" i="1" s="1"/>
  <c r="FU47" i="1" s="1"/>
  <c r="FH48" i="1"/>
  <c r="FL48" i="1" s="1"/>
  <c r="FV46" i="1"/>
  <c r="FY46" i="1"/>
  <c r="FX46" i="1"/>
  <c r="FO46" i="1"/>
  <c r="FS46" i="1" s="1"/>
  <c r="FW46" i="1"/>
  <c r="FV39" i="1"/>
  <c r="FY39" i="1"/>
  <c r="FX39" i="1"/>
  <c r="FW39" i="1"/>
  <c r="FN39" i="1"/>
  <c r="FR39" i="1" s="1"/>
  <c r="FV47" i="1"/>
  <c r="FY47" i="1"/>
  <c r="FX47" i="1"/>
  <c r="FL37" i="1"/>
  <c r="FN47" i="1"/>
  <c r="FR47" i="1" s="1"/>
  <c r="FM38" i="1"/>
  <c r="FN38" i="1" s="1"/>
  <c r="FR38" i="1" s="1"/>
  <c r="FI36" i="1"/>
  <c r="FJ36" i="1"/>
  <c r="FK37" i="1"/>
  <c r="FO39" i="1"/>
  <c r="FU39" i="1" s="1"/>
  <c r="FW47" i="1" l="1"/>
  <c r="FK48" i="1"/>
  <c r="FM48" i="1" s="1"/>
  <c r="FH49" i="1"/>
  <c r="FL49" i="1" s="1"/>
  <c r="FG49" i="1"/>
  <c r="FY48" i="1"/>
  <c r="FX48" i="1"/>
  <c r="FW48" i="1"/>
  <c r="FV48" i="1"/>
  <c r="FN48" i="1"/>
  <c r="FP48" i="1" s="1"/>
  <c r="FO48" i="1"/>
  <c r="FS48" i="1" s="1"/>
  <c r="FL36" i="1"/>
  <c r="FX38" i="1"/>
  <c r="FW38" i="1"/>
  <c r="FV38" i="1"/>
  <c r="FY38" i="1"/>
  <c r="FO38" i="1"/>
  <c r="FU38" i="1" s="1"/>
  <c r="FM37" i="1"/>
  <c r="FI35" i="1"/>
  <c r="FJ35" i="1"/>
  <c r="FK36" i="1"/>
  <c r="FH50" i="1" l="1"/>
  <c r="FL50" i="1" s="1"/>
  <c r="FK49" i="1"/>
  <c r="FM49" i="1" s="1"/>
  <c r="FG50" i="1"/>
  <c r="FX49" i="1"/>
  <c r="FW49" i="1"/>
  <c r="FY49" i="1"/>
  <c r="FV49" i="1"/>
  <c r="FJ34" i="1"/>
  <c r="FI34" i="1"/>
  <c r="FK35" i="1"/>
  <c r="FX37" i="1"/>
  <c r="FY37" i="1"/>
  <c r="FV37" i="1"/>
  <c r="FW37" i="1"/>
  <c r="FO37" i="1"/>
  <c r="FS37" i="1" s="1"/>
  <c r="FL35" i="1"/>
  <c r="FM36" i="1"/>
  <c r="FN49" i="1"/>
  <c r="FQ49" i="1" s="1"/>
  <c r="FN37" i="1"/>
  <c r="FP37" i="1" s="1"/>
  <c r="FO49" i="1"/>
  <c r="FT49" i="1" s="1"/>
  <c r="FG51" i="1" l="1"/>
  <c r="FK50" i="1"/>
  <c r="FM50" i="1" s="1"/>
  <c r="FO50" i="1" s="1"/>
  <c r="FS50" i="1" s="1"/>
  <c r="FH51" i="1"/>
  <c r="FL51" i="1" s="1"/>
  <c r="FY50" i="1"/>
  <c r="FV50" i="1"/>
  <c r="FW50" i="1"/>
  <c r="FX50" i="1"/>
  <c r="FW36" i="1"/>
  <c r="FV36" i="1"/>
  <c r="FY36" i="1"/>
  <c r="FX36" i="1"/>
  <c r="FN50" i="1"/>
  <c r="FP50" i="1" s="1"/>
  <c r="FI33" i="1"/>
  <c r="FJ33" i="1"/>
  <c r="FK34" i="1"/>
  <c r="FO36" i="1"/>
  <c r="FU36" i="1" s="1"/>
  <c r="FN36" i="1"/>
  <c r="FR36" i="1" s="1"/>
  <c r="FM35" i="1"/>
  <c r="FO35" i="1" s="1"/>
  <c r="FT35" i="1" s="1"/>
  <c r="FL34" i="1"/>
  <c r="FH52" i="1" l="1"/>
  <c r="FL52" i="1" s="1"/>
  <c r="FK51" i="1"/>
  <c r="FM51" i="1" s="1"/>
  <c r="FO51" i="1" s="1"/>
  <c r="FS51" i="1" s="1"/>
  <c r="FG52" i="1"/>
  <c r="FL33" i="1"/>
  <c r="FN35" i="1"/>
  <c r="FQ35" i="1" s="1"/>
  <c r="FM34" i="1"/>
  <c r="FO34" i="1" s="1"/>
  <c r="FT34" i="1" s="1"/>
  <c r="FJ32" i="1"/>
  <c r="FI32" i="1"/>
  <c r="FK33" i="1"/>
  <c r="FY35" i="1"/>
  <c r="FX35" i="1"/>
  <c r="FV35" i="1"/>
  <c r="FW35" i="1"/>
  <c r="FN51" i="1" l="1"/>
  <c r="FP51" i="1" s="1"/>
  <c r="FX51" i="1"/>
  <c r="FV51" i="1"/>
  <c r="FW51" i="1"/>
  <c r="FY51" i="1"/>
  <c r="FH53" i="1"/>
  <c r="FL53" i="1" s="1"/>
  <c r="FK52" i="1"/>
  <c r="FM52" i="1" s="1"/>
  <c r="FO52" i="1" s="1"/>
  <c r="FS52" i="1" s="1"/>
  <c r="FS60" i="1" s="1"/>
  <c r="FG53" i="1"/>
  <c r="FN52" i="1"/>
  <c r="FP52" i="1" s="1"/>
  <c r="FP60" i="1" s="1"/>
  <c r="FN34" i="1"/>
  <c r="FQ34" i="1" s="1"/>
  <c r="FJ31" i="1"/>
  <c r="FI31" i="1"/>
  <c r="FK32" i="1"/>
  <c r="FM33" i="1"/>
  <c r="FO33" i="1" s="1"/>
  <c r="FU33" i="1" s="1"/>
  <c r="FL32" i="1"/>
  <c r="FW34" i="1"/>
  <c r="FX34" i="1"/>
  <c r="FY34" i="1"/>
  <c r="FV34" i="1"/>
  <c r="FW52" i="1" l="1"/>
  <c r="FX52" i="1"/>
  <c r="FV52" i="1"/>
  <c r="FY52" i="1"/>
  <c r="FG54" i="1"/>
  <c r="FK53" i="1"/>
  <c r="FM53" i="1" s="1"/>
  <c r="FN53" i="1" s="1"/>
  <c r="FQ53" i="1" s="1"/>
  <c r="FH54" i="1"/>
  <c r="FL54" i="1" s="1"/>
  <c r="FO53" i="1"/>
  <c r="FT53" i="1" s="1"/>
  <c r="FV33" i="1"/>
  <c r="FW33" i="1"/>
  <c r="FY33" i="1"/>
  <c r="FX33" i="1"/>
  <c r="FN33" i="1"/>
  <c r="FR33" i="1" s="1"/>
  <c r="FI30" i="1"/>
  <c r="FJ30" i="1"/>
  <c r="FK31" i="1"/>
  <c r="FM32" i="1"/>
  <c r="FN32" i="1"/>
  <c r="FQ32" i="1" s="1"/>
  <c r="FL31" i="1"/>
  <c r="FW53" i="1"/>
  <c r="FX53" i="1"/>
  <c r="FV53" i="1"/>
  <c r="FY53" i="1"/>
  <c r="FK54" i="1" l="1"/>
  <c r="FM54" i="1" s="1"/>
  <c r="FN54" i="1" s="1"/>
  <c r="FR54" i="1" s="1"/>
  <c r="FG55" i="1"/>
  <c r="FH55" i="1"/>
  <c r="FL55" i="1" s="1"/>
  <c r="FM31" i="1"/>
  <c r="FN31" i="1" s="1"/>
  <c r="FR31" i="1" s="1"/>
  <c r="FI29" i="1"/>
  <c r="FJ29" i="1"/>
  <c r="FK30" i="1"/>
  <c r="FL30" i="1"/>
  <c r="FX54" i="1"/>
  <c r="FY54" i="1"/>
  <c r="FW54" i="1"/>
  <c r="FV54" i="1"/>
  <c r="FO54" i="1"/>
  <c r="FU54" i="1" s="1"/>
  <c r="FW32" i="1"/>
  <c r="FY32" i="1"/>
  <c r="FX32" i="1"/>
  <c r="FV32" i="1"/>
  <c r="FO32" i="1"/>
  <c r="FT32" i="1" s="1"/>
  <c r="FO31" i="1" l="1"/>
  <c r="FU31" i="1" s="1"/>
  <c r="FG56" i="1"/>
  <c r="FK55" i="1"/>
  <c r="FM55" i="1" s="1"/>
  <c r="FO55" i="1" s="1"/>
  <c r="FU55" i="1" s="1"/>
  <c r="FH56" i="1"/>
  <c r="FL56" i="1" s="1"/>
  <c r="FL29" i="1"/>
  <c r="FY55" i="1"/>
  <c r="FV55" i="1"/>
  <c r="FW55" i="1"/>
  <c r="FX55" i="1"/>
  <c r="FM30" i="1"/>
  <c r="FO30" i="1" s="1"/>
  <c r="FT30" i="1" s="1"/>
  <c r="FI28" i="1"/>
  <c r="FJ28" i="1"/>
  <c r="FK29" i="1"/>
  <c r="FV31" i="1"/>
  <c r="FW31" i="1"/>
  <c r="FY31" i="1"/>
  <c r="FX31" i="1"/>
  <c r="FG57" i="1" l="1"/>
  <c r="FH57" i="1"/>
  <c r="FL57" i="1" s="1"/>
  <c r="FK56" i="1"/>
  <c r="FM56" i="1" s="1"/>
  <c r="FN56" i="1" s="1"/>
  <c r="FQ56" i="1" s="1"/>
  <c r="FN55" i="1"/>
  <c r="FR55" i="1" s="1"/>
  <c r="FO56" i="1"/>
  <c r="FT56" i="1" s="1"/>
  <c r="FL28" i="1"/>
  <c r="FM29" i="1"/>
  <c r="FV30" i="1"/>
  <c r="FX30" i="1"/>
  <c r="FW30" i="1"/>
  <c r="FY30" i="1"/>
  <c r="FJ27" i="1"/>
  <c r="FL27" i="1" s="1"/>
  <c r="FI27" i="1"/>
  <c r="FK27" i="1" s="1"/>
  <c r="FK28" i="1"/>
  <c r="FV56" i="1"/>
  <c r="FW56" i="1"/>
  <c r="FY56" i="1"/>
  <c r="FX56" i="1"/>
  <c r="FN30" i="1"/>
  <c r="FQ30" i="1" s="1"/>
  <c r="FG58" i="1" l="1"/>
  <c r="FH58" i="1"/>
  <c r="FL58" i="1" s="1"/>
  <c r="FK57" i="1"/>
  <c r="FM57" i="1" s="1"/>
  <c r="FX57" i="1" s="1"/>
  <c r="FX29" i="1"/>
  <c r="FW29" i="1"/>
  <c r="FY29" i="1"/>
  <c r="FV29" i="1"/>
  <c r="FN29" i="1"/>
  <c r="FR29" i="1" s="1"/>
  <c r="FO29" i="1"/>
  <c r="FU29" i="1" s="1"/>
  <c r="FM27" i="1"/>
  <c r="HJ3" i="1" s="1"/>
  <c r="HJ4" i="1" s="1"/>
  <c r="FM28" i="1"/>
  <c r="FO28" i="1" s="1"/>
  <c r="FU28" i="1" s="1"/>
  <c r="FW57" i="1"/>
  <c r="FY57" i="1" l="1"/>
  <c r="FV57" i="1"/>
  <c r="FN28" i="1"/>
  <c r="FR28" i="1" s="1"/>
  <c r="FG59" i="1"/>
  <c r="FK59" i="1" s="1"/>
  <c r="FK58" i="1"/>
  <c r="FM58" i="1" s="1"/>
  <c r="FO58" i="1" s="1"/>
  <c r="FT58" i="1" s="1"/>
  <c r="FH59" i="1"/>
  <c r="FL59" i="1" s="1"/>
  <c r="FN57" i="1"/>
  <c r="FR57" i="1" s="1"/>
  <c r="FR60" i="1" s="1"/>
  <c r="FO57" i="1"/>
  <c r="FU57" i="1" s="1"/>
  <c r="FO27" i="1"/>
  <c r="FT27" i="1" s="1"/>
  <c r="FU60" i="1"/>
  <c r="FY28" i="1"/>
  <c r="FX28" i="1"/>
  <c r="FW28" i="1"/>
  <c r="FV28" i="1"/>
  <c r="FN27" i="1"/>
  <c r="GC15" i="1" l="1"/>
  <c r="FV58" i="1"/>
  <c r="FY58" i="1"/>
  <c r="FN58" i="1"/>
  <c r="FQ58" i="1" s="1"/>
  <c r="FW58" i="1"/>
  <c r="FX58" i="1"/>
  <c r="FM59" i="1"/>
  <c r="FQ27" i="1"/>
  <c r="GC14" i="1"/>
  <c r="FO59" i="1" l="1"/>
  <c r="FN59" i="1"/>
  <c r="FW59" i="1"/>
  <c r="FW60" i="1" s="1"/>
  <c r="FV59" i="1"/>
  <c r="FV60" i="1" s="1"/>
  <c r="FY59" i="1"/>
  <c r="FY60" i="1" s="1"/>
  <c r="FX59" i="1"/>
  <c r="FX60" i="1" s="1"/>
  <c r="FT59" i="1" l="1"/>
  <c r="FT60" i="1" s="1"/>
  <c r="FO60" i="1"/>
  <c r="GB16" i="1" s="1"/>
  <c r="GD59" i="1" s="1"/>
  <c r="FN60" i="1"/>
  <c r="FQ59" i="1"/>
  <c r="FQ60" i="1" s="1"/>
  <c r="GB15" i="1" l="1"/>
  <c r="GA12" i="1"/>
  <c r="GA27" i="1" s="1"/>
  <c r="GA14" i="1"/>
  <c r="GA11" i="1"/>
  <c r="GA16" i="1"/>
  <c r="GC59" i="1" s="1"/>
  <c r="GA13" i="1"/>
  <c r="GB11" i="1"/>
  <c r="GB13" i="1"/>
  <c r="GB14" i="1"/>
  <c r="GB12" i="1"/>
  <c r="GB27" i="1" s="1"/>
  <c r="GA15" i="1"/>
  <c r="GD58" i="1" l="1"/>
  <c r="GB28" i="1"/>
  <c r="GC58" i="1"/>
  <c r="GD57" i="1" s="1"/>
  <c r="GA28" i="1"/>
  <c r="GC57" i="1" l="1"/>
  <c r="GD56" i="1" s="1"/>
  <c r="GA29" i="1"/>
  <c r="GB29" i="1"/>
  <c r="GC56" i="1"/>
  <c r="GD55" i="1" s="1"/>
  <c r="GC55" i="1" l="1"/>
  <c r="GD54" i="1" s="1"/>
  <c r="GB30" i="1"/>
  <c r="GA30" i="1"/>
  <c r="GC54" i="1" l="1"/>
  <c r="GD53" i="1" s="1"/>
  <c r="GA31" i="1"/>
  <c r="GB31" i="1"/>
  <c r="GC53" i="1" l="1"/>
  <c r="GD52" i="1" s="1"/>
  <c r="GA32" i="1"/>
  <c r="GB32" i="1"/>
  <c r="GC52" i="1" l="1"/>
  <c r="GD51" i="1" s="1"/>
  <c r="GB33" i="1"/>
  <c r="GA33" i="1"/>
  <c r="GC51" i="1" l="1"/>
  <c r="GA34" i="1"/>
  <c r="GB34" i="1"/>
  <c r="GD50" i="1"/>
  <c r="GC50" i="1"/>
  <c r="GB35" i="1" l="1"/>
  <c r="GA35" i="1"/>
  <c r="GD49" i="1"/>
  <c r="GC49" i="1"/>
  <c r="GA36" i="1" l="1"/>
  <c r="GB36" i="1"/>
  <c r="GD48" i="1"/>
  <c r="GC48" i="1"/>
  <c r="GB37" i="1" l="1"/>
  <c r="GA37" i="1"/>
  <c r="GD47" i="1"/>
  <c r="GC47" i="1"/>
  <c r="GB38" i="1" l="1"/>
  <c r="GA38" i="1"/>
  <c r="GD46" i="1"/>
  <c r="GC46" i="1"/>
  <c r="GB39" i="1" l="1"/>
  <c r="GA39" i="1"/>
  <c r="GD45" i="1"/>
  <c r="GC45" i="1"/>
  <c r="GB40" i="1" l="1"/>
  <c r="GA40" i="1"/>
  <c r="GD44" i="1"/>
  <c r="GC44" i="1"/>
  <c r="GB41" i="1" l="1"/>
  <c r="GA41" i="1"/>
  <c r="GD43" i="1"/>
  <c r="GC43" i="1"/>
  <c r="GB42" i="1" l="1"/>
  <c r="GA42" i="1"/>
  <c r="GD42" i="1"/>
  <c r="GC42" i="1"/>
  <c r="GB43" i="1" l="1"/>
  <c r="GF43" i="1" s="1"/>
  <c r="GA43" i="1"/>
  <c r="GF42" i="1"/>
  <c r="GD41" i="1"/>
  <c r="GC41" i="1"/>
  <c r="GE42" i="1"/>
  <c r="GB44" i="1" l="1"/>
  <c r="GF44" i="1" s="1"/>
  <c r="GA44" i="1"/>
  <c r="GE43" i="1"/>
  <c r="GG43" i="1" s="1"/>
  <c r="GI43" i="1" s="1"/>
  <c r="GN43" i="1" s="1"/>
  <c r="GD40" i="1"/>
  <c r="GC40" i="1"/>
  <c r="GE41" i="1"/>
  <c r="GF41" i="1"/>
  <c r="GS43" i="1"/>
  <c r="GQ43" i="1"/>
  <c r="GR43" i="1"/>
  <c r="GG42" i="1"/>
  <c r="GH42" i="1" s="1"/>
  <c r="GJ42" i="1" s="1"/>
  <c r="GH43" i="1" l="1"/>
  <c r="GK43" i="1" s="1"/>
  <c r="GB45" i="1"/>
  <c r="GF45" i="1" s="1"/>
  <c r="GA45" i="1"/>
  <c r="GE44" i="1"/>
  <c r="GG44" i="1" s="1"/>
  <c r="GI44" i="1" s="1"/>
  <c r="GM44" i="1" s="1"/>
  <c r="GP43" i="1"/>
  <c r="GD39" i="1"/>
  <c r="GC39" i="1"/>
  <c r="GE40" i="1"/>
  <c r="GQ44" i="1"/>
  <c r="GS44" i="1"/>
  <c r="GR44" i="1"/>
  <c r="GP44" i="1"/>
  <c r="GG41" i="1"/>
  <c r="GH41" i="1" s="1"/>
  <c r="GJ41" i="1" s="1"/>
  <c r="GF40" i="1"/>
  <c r="GQ42" i="1"/>
  <c r="GS42" i="1"/>
  <c r="GR42" i="1"/>
  <c r="GP42" i="1"/>
  <c r="GH44" i="1"/>
  <c r="GJ44" i="1" s="1"/>
  <c r="GI42" i="1"/>
  <c r="GM42" i="1" s="1"/>
  <c r="GB46" i="1" l="1"/>
  <c r="GF46" i="1" s="1"/>
  <c r="GA46" i="1"/>
  <c r="GE45" i="1"/>
  <c r="GI41" i="1"/>
  <c r="GM41" i="1" s="1"/>
  <c r="GP41" i="1"/>
  <c r="GQ41" i="1"/>
  <c r="GS41" i="1"/>
  <c r="GR41" i="1"/>
  <c r="GG40" i="1"/>
  <c r="GF39" i="1"/>
  <c r="GD38" i="1"/>
  <c r="GC38" i="1"/>
  <c r="GE39" i="1"/>
  <c r="GG45" i="1" l="1"/>
  <c r="GH45" i="1" s="1"/>
  <c r="GJ45" i="1" s="1"/>
  <c r="GE46" i="1"/>
  <c r="GG46" i="1" s="1"/>
  <c r="GA47" i="1"/>
  <c r="GB47" i="1"/>
  <c r="GF47" i="1" s="1"/>
  <c r="GR40" i="1"/>
  <c r="GQ40" i="1"/>
  <c r="GS40" i="1"/>
  <c r="GP40" i="1"/>
  <c r="GF38" i="1"/>
  <c r="GH40" i="1"/>
  <c r="GJ40" i="1" s="1"/>
  <c r="GD37" i="1"/>
  <c r="GC37" i="1"/>
  <c r="GE38" i="1"/>
  <c r="GG39" i="1"/>
  <c r="GI39" i="1" s="1"/>
  <c r="GO39" i="1" s="1"/>
  <c r="GQ46" i="1"/>
  <c r="GP46" i="1"/>
  <c r="GR46" i="1"/>
  <c r="GS46" i="1"/>
  <c r="GI46" i="1"/>
  <c r="GM46" i="1" s="1"/>
  <c r="GH46" i="1"/>
  <c r="GJ46" i="1" s="1"/>
  <c r="GI40" i="1"/>
  <c r="GM40" i="1" s="1"/>
  <c r="GA48" i="1" l="1"/>
  <c r="GE47" i="1"/>
  <c r="GG47" i="1" s="1"/>
  <c r="GB48" i="1"/>
  <c r="GF48" i="1" s="1"/>
  <c r="GI45" i="1"/>
  <c r="GM45" i="1" s="1"/>
  <c r="GR45" i="1"/>
  <c r="GQ45" i="1"/>
  <c r="GP45" i="1"/>
  <c r="GS45" i="1"/>
  <c r="GS47" i="1"/>
  <c r="GP47" i="1"/>
  <c r="GQ47" i="1"/>
  <c r="GR47" i="1"/>
  <c r="GI47" i="1"/>
  <c r="GO47" i="1" s="1"/>
  <c r="GG38" i="1"/>
  <c r="GI38" i="1" s="1"/>
  <c r="GO38" i="1" s="1"/>
  <c r="GR39" i="1"/>
  <c r="GQ39" i="1"/>
  <c r="GP39" i="1"/>
  <c r="GS39" i="1"/>
  <c r="GF37" i="1"/>
  <c r="GH39" i="1"/>
  <c r="GL39" i="1" s="1"/>
  <c r="GD36" i="1"/>
  <c r="GC36" i="1"/>
  <c r="GE37" i="1"/>
  <c r="GH47" i="1"/>
  <c r="GL47" i="1" s="1"/>
  <c r="GE48" i="1" l="1"/>
  <c r="GG48" i="1" s="1"/>
  <c r="GI48" i="1" s="1"/>
  <c r="GM48" i="1" s="1"/>
  <c r="GA49" i="1"/>
  <c r="GB49" i="1"/>
  <c r="GF49" i="1" s="1"/>
  <c r="GF36" i="1"/>
  <c r="GG37" i="1"/>
  <c r="GS38" i="1"/>
  <c r="GR38" i="1"/>
  <c r="GQ38" i="1"/>
  <c r="GP38" i="1"/>
  <c r="GS48" i="1"/>
  <c r="GQ48" i="1"/>
  <c r="GP48" i="1"/>
  <c r="GR48" i="1"/>
  <c r="GD35" i="1"/>
  <c r="GC35" i="1"/>
  <c r="GE36" i="1"/>
  <c r="GH38" i="1"/>
  <c r="GL38" i="1" s="1"/>
  <c r="GH48" i="1"/>
  <c r="GJ48" i="1" s="1"/>
  <c r="GA50" i="1" l="1"/>
  <c r="GE49" i="1"/>
  <c r="GG49" i="1" s="1"/>
  <c r="GI49" i="1" s="1"/>
  <c r="GN49" i="1" s="1"/>
  <c r="GB50" i="1"/>
  <c r="GF50" i="1" s="1"/>
  <c r="GR37" i="1"/>
  <c r="GS37" i="1"/>
  <c r="GP37" i="1"/>
  <c r="GQ37" i="1"/>
  <c r="GH49" i="1"/>
  <c r="GK49" i="1" s="1"/>
  <c r="GF35" i="1"/>
  <c r="GQ49" i="1"/>
  <c r="GR49" i="1"/>
  <c r="GS49" i="1"/>
  <c r="GP49" i="1"/>
  <c r="GD34" i="1"/>
  <c r="GC34" i="1"/>
  <c r="GE35" i="1"/>
  <c r="GG36" i="1"/>
  <c r="GI36" i="1" s="1"/>
  <c r="GO36" i="1" s="1"/>
  <c r="GI37" i="1"/>
  <c r="GM37" i="1" s="1"/>
  <c r="GH37" i="1"/>
  <c r="GJ37" i="1" s="1"/>
  <c r="GA51" i="1" l="1"/>
  <c r="GE50" i="1"/>
  <c r="GG50" i="1" s="1"/>
  <c r="GI50" i="1" s="1"/>
  <c r="GM50" i="1" s="1"/>
  <c r="GB51" i="1"/>
  <c r="GF51" i="1" s="1"/>
  <c r="GH36" i="1"/>
  <c r="GL36" i="1" s="1"/>
  <c r="GG35" i="1"/>
  <c r="GI35" i="1" s="1"/>
  <c r="GN35" i="1" s="1"/>
  <c r="GR50" i="1"/>
  <c r="GS50" i="1"/>
  <c r="GQ50" i="1"/>
  <c r="GP50" i="1"/>
  <c r="GS36" i="1"/>
  <c r="GQ36" i="1"/>
  <c r="GR36" i="1"/>
  <c r="GP36" i="1"/>
  <c r="GH50" i="1"/>
  <c r="GJ50" i="1" s="1"/>
  <c r="GF34" i="1"/>
  <c r="GD33" i="1"/>
  <c r="GC33" i="1"/>
  <c r="GE34" i="1"/>
  <c r="GA52" i="1" l="1"/>
  <c r="GB52" i="1"/>
  <c r="GF52" i="1" s="1"/>
  <c r="GE51" i="1"/>
  <c r="GG51" i="1" s="1"/>
  <c r="GD32" i="1"/>
  <c r="GC32" i="1"/>
  <c r="GE33" i="1"/>
  <c r="GF33" i="1"/>
  <c r="GR51" i="1"/>
  <c r="GQ51" i="1"/>
  <c r="GS51" i="1"/>
  <c r="GP51" i="1"/>
  <c r="GS35" i="1"/>
  <c r="GP35" i="1"/>
  <c r="GR35" i="1"/>
  <c r="GQ35" i="1"/>
  <c r="GG34" i="1"/>
  <c r="GI34" i="1" s="1"/>
  <c r="GN34" i="1" s="1"/>
  <c r="GH35" i="1"/>
  <c r="GK35" i="1" s="1"/>
  <c r="GH51" i="1" l="1"/>
  <c r="GJ51" i="1" s="1"/>
  <c r="GI51" i="1"/>
  <c r="GM51" i="1" s="1"/>
  <c r="GE52" i="1"/>
  <c r="GG52" i="1" s="1"/>
  <c r="GI52" i="1" s="1"/>
  <c r="GM52" i="1" s="1"/>
  <c r="GM60" i="1" s="1"/>
  <c r="GA53" i="1"/>
  <c r="GB53" i="1"/>
  <c r="GF53" i="1" s="1"/>
  <c r="GH52" i="1"/>
  <c r="GJ52" i="1" s="1"/>
  <c r="GJ60" i="1" s="1"/>
  <c r="GD31" i="1"/>
  <c r="GC31" i="1"/>
  <c r="GE32" i="1"/>
  <c r="GQ52" i="1"/>
  <c r="GR52" i="1"/>
  <c r="GP52" i="1"/>
  <c r="GG33" i="1"/>
  <c r="GH33" i="1" s="1"/>
  <c r="GL33" i="1" s="1"/>
  <c r="GF32" i="1"/>
  <c r="GS34" i="1"/>
  <c r="GQ34" i="1"/>
  <c r="GR34" i="1"/>
  <c r="GP34" i="1"/>
  <c r="GI33" i="1"/>
  <c r="GO33" i="1" s="1"/>
  <c r="GH34" i="1"/>
  <c r="GK34" i="1" s="1"/>
  <c r="GB54" i="1" l="1"/>
  <c r="GF54" i="1" s="1"/>
  <c r="GA54" i="1"/>
  <c r="GE53" i="1"/>
  <c r="GG53" i="1" s="1"/>
  <c r="GH53" i="1" s="1"/>
  <c r="GK53" i="1" s="1"/>
  <c r="GS52" i="1"/>
  <c r="GI53" i="1"/>
  <c r="GN53" i="1" s="1"/>
  <c r="GG32" i="1"/>
  <c r="GI32" i="1" s="1"/>
  <c r="GN32" i="1" s="1"/>
  <c r="GF31" i="1"/>
  <c r="GD30" i="1"/>
  <c r="GC30" i="1"/>
  <c r="GE31" i="1"/>
  <c r="GP53" i="1"/>
  <c r="GR53" i="1"/>
  <c r="GQ33" i="1"/>
  <c r="GR33" i="1"/>
  <c r="GS33" i="1"/>
  <c r="GP33" i="1"/>
  <c r="GS53" i="1" l="1"/>
  <c r="GA55" i="1"/>
  <c r="GB55" i="1"/>
  <c r="GF55" i="1" s="1"/>
  <c r="GE54" i="1"/>
  <c r="GG54" i="1" s="1"/>
  <c r="GH54" i="1" s="1"/>
  <c r="GL54" i="1" s="1"/>
  <c r="GQ53" i="1"/>
  <c r="GD29" i="1"/>
  <c r="GC29" i="1"/>
  <c r="GE30" i="1"/>
  <c r="GR54" i="1"/>
  <c r="GQ54" i="1"/>
  <c r="GS54" i="1"/>
  <c r="GP54" i="1"/>
  <c r="GG31" i="1"/>
  <c r="GI31" i="1" s="1"/>
  <c r="GO31" i="1" s="1"/>
  <c r="GF30" i="1"/>
  <c r="GP32" i="1"/>
  <c r="GQ32" i="1"/>
  <c r="GS32" i="1"/>
  <c r="GR32" i="1"/>
  <c r="GH32" i="1"/>
  <c r="GK32" i="1" s="1"/>
  <c r="GI54" i="1" l="1"/>
  <c r="GO54" i="1" s="1"/>
  <c r="GE55" i="1"/>
  <c r="GG55" i="1" s="1"/>
  <c r="GI55" i="1" s="1"/>
  <c r="GO55" i="1" s="1"/>
  <c r="GA56" i="1"/>
  <c r="GB56" i="1"/>
  <c r="GF56" i="1" s="1"/>
  <c r="GH55" i="1"/>
  <c r="GL55" i="1" s="1"/>
  <c r="GH31" i="1"/>
  <c r="GL31" i="1" s="1"/>
  <c r="GD28" i="1"/>
  <c r="GC28" i="1"/>
  <c r="GE29" i="1"/>
  <c r="GQ31" i="1"/>
  <c r="GR31" i="1"/>
  <c r="GP31" i="1"/>
  <c r="GS31" i="1"/>
  <c r="GS55" i="1"/>
  <c r="GP55" i="1"/>
  <c r="GR55" i="1"/>
  <c r="GQ55" i="1"/>
  <c r="GG30" i="1"/>
  <c r="GF29" i="1"/>
  <c r="GA57" i="1" l="1"/>
  <c r="GB57" i="1"/>
  <c r="GF57" i="1" s="1"/>
  <c r="GE56" i="1"/>
  <c r="GG56" i="1" s="1"/>
  <c r="GI56" i="1" s="1"/>
  <c r="GN56" i="1" s="1"/>
  <c r="GS30" i="1"/>
  <c r="GP30" i="1"/>
  <c r="GR30" i="1"/>
  <c r="GQ30" i="1"/>
  <c r="GR56" i="1"/>
  <c r="GS56" i="1"/>
  <c r="GP56" i="1"/>
  <c r="GQ56" i="1"/>
  <c r="GH30" i="1"/>
  <c r="GK30" i="1" s="1"/>
  <c r="GD27" i="1"/>
  <c r="GF27" i="1" s="1"/>
  <c r="GC27" i="1"/>
  <c r="GE27" i="1" s="1"/>
  <c r="GE28" i="1"/>
  <c r="GG29" i="1"/>
  <c r="GF28" i="1"/>
  <c r="GI30" i="1"/>
  <c r="GN30" i="1" s="1"/>
  <c r="GH56" i="1" l="1"/>
  <c r="GK56" i="1" s="1"/>
  <c r="GB58" i="1"/>
  <c r="GF58" i="1" s="1"/>
  <c r="GE57" i="1"/>
  <c r="GG57" i="1" s="1"/>
  <c r="GH57" i="1" s="1"/>
  <c r="GL57" i="1" s="1"/>
  <c r="GA58" i="1"/>
  <c r="GS57" i="1"/>
  <c r="GQ57" i="1"/>
  <c r="GR57" i="1"/>
  <c r="GP57" i="1"/>
  <c r="GS29" i="1"/>
  <c r="GR29" i="1"/>
  <c r="GQ29" i="1"/>
  <c r="GP29" i="1"/>
  <c r="GG28" i="1"/>
  <c r="GG27" i="1"/>
  <c r="HK3" i="1" s="1"/>
  <c r="HK4" i="1" s="1"/>
  <c r="GH29" i="1"/>
  <c r="GL29" i="1" s="1"/>
  <c r="GI29" i="1"/>
  <c r="GO29" i="1" s="1"/>
  <c r="GI57" i="1" l="1"/>
  <c r="GO57" i="1" s="1"/>
  <c r="GE58" i="1"/>
  <c r="GG58" i="1" s="1"/>
  <c r="GH58" i="1" s="1"/>
  <c r="GK58" i="1" s="1"/>
  <c r="GB59" i="1"/>
  <c r="GF59" i="1" s="1"/>
  <c r="GA59" i="1"/>
  <c r="GE59" i="1" s="1"/>
  <c r="GG59" i="1" s="1"/>
  <c r="GS59" i="1" s="1"/>
  <c r="GQ28" i="1"/>
  <c r="GS28" i="1"/>
  <c r="GP28" i="1"/>
  <c r="GR28" i="1"/>
  <c r="GS58" i="1"/>
  <c r="GR58" i="1"/>
  <c r="GQ58" i="1"/>
  <c r="GP58" i="1"/>
  <c r="GH28" i="1"/>
  <c r="GL28" i="1" s="1"/>
  <c r="GL60" i="1" s="1"/>
  <c r="GI58" i="1"/>
  <c r="GN58" i="1" s="1"/>
  <c r="GI28" i="1"/>
  <c r="GO28" i="1" s="1"/>
  <c r="GO60" i="1" s="1"/>
  <c r="GH27" i="1"/>
  <c r="GI27" i="1"/>
  <c r="GH59" i="1" l="1"/>
  <c r="GI59" i="1"/>
  <c r="GP59" i="1"/>
  <c r="GR59" i="1"/>
  <c r="GR60" i="1" s="1"/>
  <c r="GQ59" i="1"/>
  <c r="GQ60" i="1" s="1"/>
  <c r="GI60" i="1"/>
  <c r="GV11" i="1" s="1"/>
  <c r="GW15" i="1"/>
  <c r="GN27" i="1"/>
  <c r="GN59" i="1"/>
  <c r="GP60" i="1"/>
  <c r="GK59" i="1"/>
  <c r="GH60" i="1"/>
  <c r="GU11" i="1" s="1"/>
  <c r="GK27" i="1"/>
  <c r="GW14" i="1"/>
  <c r="GS60" i="1"/>
  <c r="GV14" i="1" l="1"/>
  <c r="GV15" i="1"/>
  <c r="GV16" i="1"/>
  <c r="GX59" i="1" s="1"/>
  <c r="GV13" i="1"/>
  <c r="GN60" i="1"/>
  <c r="GV12" i="1" s="1"/>
  <c r="GV27" i="1" s="1"/>
  <c r="GU14" i="1"/>
  <c r="GU13" i="1"/>
  <c r="GK60" i="1"/>
  <c r="GU12" i="1" s="1"/>
  <c r="GU27" i="1" s="1"/>
  <c r="GU16" i="1"/>
  <c r="GW59" i="1" s="1"/>
  <c r="GU15" i="1"/>
  <c r="GW58" i="1" l="1"/>
  <c r="GU28" i="1"/>
  <c r="GV28" i="1"/>
  <c r="GX58" i="1"/>
  <c r="GX57" i="1" s="1"/>
  <c r="GV29" i="1" l="1"/>
  <c r="GU29" i="1"/>
  <c r="GW57" i="1"/>
  <c r="GX56" i="1" l="1"/>
  <c r="GW56" i="1"/>
  <c r="GV30" i="1"/>
  <c r="GU30" i="1"/>
  <c r="GV31" i="1" l="1"/>
  <c r="GU31" i="1"/>
  <c r="GX55" i="1"/>
  <c r="GW55" i="1"/>
  <c r="GU32" i="1" l="1"/>
  <c r="GV32" i="1"/>
  <c r="GW54" i="1"/>
  <c r="GX54" i="1"/>
  <c r="GW53" i="1" l="1"/>
  <c r="GX53" i="1"/>
  <c r="GV33" i="1"/>
  <c r="GU33" i="1"/>
  <c r="GV34" i="1" l="1"/>
  <c r="GU34" i="1"/>
  <c r="GW52" i="1"/>
  <c r="GX52" i="1"/>
  <c r="GV35" i="1" l="1"/>
  <c r="GU35" i="1"/>
  <c r="GW51" i="1"/>
  <c r="GX51" i="1"/>
  <c r="GU36" i="1" l="1"/>
  <c r="GV36" i="1"/>
  <c r="GX50" i="1"/>
  <c r="GW50" i="1"/>
  <c r="GW49" i="1" l="1"/>
  <c r="GX49" i="1"/>
  <c r="GV37" i="1"/>
  <c r="GU37" i="1"/>
  <c r="GV38" i="1" l="1"/>
  <c r="GU38" i="1"/>
  <c r="GW48" i="1"/>
  <c r="GX48" i="1"/>
  <c r="GV39" i="1" l="1"/>
  <c r="GU39" i="1"/>
  <c r="GW47" i="1"/>
  <c r="GX47" i="1"/>
  <c r="GV40" i="1" l="1"/>
  <c r="GU40" i="1"/>
  <c r="GW46" i="1"/>
  <c r="GX46" i="1"/>
  <c r="GU41" i="1" l="1"/>
  <c r="GV41" i="1"/>
  <c r="GX45" i="1"/>
  <c r="GW45" i="1"/>
  <c r="GW44" i="1" l="1"/>
  <c r="GX44" i="1"/>
  <c r="GV42" i="1"/>
  <c r="GU42" i="1"/>
  <c r="GV43" i="1" l="1"/>
  <c r="GU43" i="1"/>
  <c r="GW43" i="1"/>
  <c r="GX43" i="1"/>
  <c r="GU44" i="1" l="1"/>
  <c r="GV44" i="1"/>
  <c r="GY43" i="1"/>
  <c r="GZ43" i="1"/>
  <c r="GX42" i="1"/>
  <c r="GW42" i="1"/>
  <c r="GX41" i="1" l="1"/>
  <c r="GW41" i="1"/>
  <c r="GY42" i="1"/>
  <c r="GZ44" i="1"/>
  <c r="GY44" i="1"/>
  <c r="GV45" i="1"/>
  <c r="GU45" i="1"/>
  <c r="GZ42" i="1"/>
  <c r="HA43" i="1"/>
  <c r="HB43" i="1" s="1"/>
  <c r="HE43" i="1" s="1"/>
  <c r="HA44" i="1" l="1"/>
  <c r="GU46" i="1"/>
  <c r="GY45" i="1"/>
  <c r="GV46" i="1"/>
  <c r="GW40" i="1"/>
  <c r="GX40" i="1"/>
  <c r="GY41" i="1"/>
  <c r="HJ43" i="1"/>
  <c r="HK43" i="1"/>
  <c r="HL43" i="1"/>
  <c r="HM43" i="1"/>
  <c r="GZ45" i="1"/>
  <c r="HC43" i="1"/>
  <c r="HH43" i="1" s="1"/>
  <c r="HA42" i="1"/>
  <c r="HB42" i="1" s="1"/>
  <c r="HD42" i="1" s="1"/>
  <c r="GZ41" i="1"/>
  <c r="HA41" i="1" l="1"/>
  <c r="HC41" i="1" s="1"/>
  <c r="HG41" i="1" s="1"/>
  <c r="GZ46" i="1"/>
  <c r="HA45" i="1"/>
  <c r="HM44" i="1"/>
  <c r="HJ44" i="1"/>
  <c r="HL44" i="1"/>
  <c r="HK44" i="1"/>
  <c r="HK42" i="1"/>
  <c r="HM42" i="1"/>
  <c r="HJ42" i="1"/>
  <c r="HL42" i="1"/>
  <c r="GX39" i="1"/>
  <c r="GW39" i="1"/>
  <c r="GY40" i="1"/>
  <c r="GY46" i="1"/>
  <c r="GV47" i="1"/>
  <c r="GU47" i="1"/>
  <c r="HC42" i="1"/>
  <c r="HG42" i="1" s="1"/>
  <c r="HC45" i="1"/>
  <c r="HG45" i="1" s="1"/>
  <c r="HC44" i="1"/>
  <c r="HG44" i="1" s="1"/>
  <c r="GZ40" i="1"/>
  <c r="HB44" i="1"/>
  <c r="HD44" i="1" s="1"/>
  <c r="HK45" i="1" l="1"/>
  <c r="HL45" i="1"/>
  <c r="HM45" i="1"/>
  <c r="HJ45" i="1"/>
  <c r="HB45" i="1"/>
  <c r="HD45" i="1" s="1"/>
  <c r="GV48" i="1"/>
  <c r="GU48" i="1"/>
  <c r="GY47" i="1"/>
  <c r="GX38" i="1"/>
  <c r="GW38" i="1"/>
  <c r="GY39" i="1"/>
  <c r="HL41" i="1"/>
  <c r="HK41" i="1"/>
  <c r="HJ41" i="1"/>
  <c r="HM41" i="1"/>
  <c r="HA46" i="1"/>
  <c r="HB46" i="1" s="1"/>
  <c r="HD46" i="1" s="1"/>
  <c r="GZ47" i="1"/>
  <c r="HA40" i="1"/>
  <c r="GZ39" i="1"/>
  <c r="HB41" i="1"/>
  <c r="HD41" i="1" s="1"/>
  <c r="HA39" i="1" l="1"/>
  <c r="HB39" i="1" s="1"/>
  <c r="HF39" i="1" s="1"/>
  <c r="GZ48" i="1"/>
  <c r="HC39" i="1"/>
  <c r="HI39" i="1" s="1"/>
  <c r="HA47" i="1"/>
  <c r="HC47" i="1" s="1"/>
  <c r="HI47" i="1" s="1"/>
  <c r="HL40" i="1"/>
  <c r="HM40" i="1"/>
  <c r="HK40" i="1"/>
  <c r="HJ40" i="1"/>
  <c r="GZ38" i="1"/>
  <c r="HB40" i="1"/>
  <c r="HD40" i="1" s="1"/>
  <c r="HL46" i="1"/>
  <c r="HJ46" i="1"/>
  <c r="HM46" i="1"/>
  <c r="HK46" i="1"/>
  <c r="HC46" i="1"/>
  <c r="HG46" i="1" s="1"/>
  <c r="GX37" i="1"/>
  <c r="GW37" i="1"/>
  <c r="GY38" i="1"/>
  <c r="GU49" i="1"/>
  <c r="GV49" i="1"/>
  <c r="GY48" i="1"/>
  <c r="HC40" i="1"/>
  <c r="HG40" i="1" s="1"/>
  <c r="HB47" i="1" l="1"/>
  <c r="HF47" i="1" s="1"/>
  <c r="GV50" i="1"/>
  <c r="GU50" i="1"/>
  <c r="GY49" i="1"/>
  <c r="GZ49" i="1"/>
  <c r="HA38" i="1"/>
  <c r="HB38" i="1" s="1"/>
  <c r="HF38" i="1" s="1"/>
  <c r="HA48" i="1"/>
  <c r="GW36" i="1"/>
  <c r="GX36" i="1"/>
  <c r="GY37" i="1"/>
  <c r="GZ37" i="1"/>
  <c r="HK47" i="1"/>
  <c r="HM47" i="1"/>
  <c r="HJ47" i="1"/>
  <c r="HL47" i="1"/>
  <c r="HM39" i="1"/>
  <c r="HK39" i="1"/>
  <c r="HJ39" i="1"/>
  <c r="HL39" i="1"/>
  <c r="HK48" i="1" l="1"/>
  <c r="HL48" i="1"/>
  <c r="HJ48" i="1"/>
  <c r="HM48" i="1"/>
  <c r="HC48" i="1"/>
  <c r="HG48" i="1" s="1"/>
  <c r="GX35" i="1"/>
  <c r="GW35" i="1"/>
  <c r="GY36" i="1"/>
  <c r="HK38" i="1"/>
  <c r="HL38" i="1"/>
  <c r="HJ38" i="1"/>
  <c r="HM38" i="1"/>
  <c r="HC38" i="1"/>
  <c r="HI38" i="1" s="1"/>
  <c r="GZ50" i="1"/>
  <c r="GZ36" i="1"/>
  <c r="GU51" i="1"/>
  <c r="GY50" i="1"/>
  <c r="GV51" i="1"/>
  <c r="HA37" i="1"/>
  <c r="HC37" i="1" s="1"/>
  <c r="HG37" i="1" s="1"/>
  <c r="HB48" i="1"/>
  <c r="HD48" i="1" s="1"/>
  <c r="HA49" i="1"/>
  <c r="HC49" i="1" s="1"/>
  <c r="HH49" i="1" s="1"/>
  <c r="HB37" i="1" l="1"/>
  <c r="HD37" i="1" s="1"/>
  <c r="HB49" i="1"/>
  <c r="HE49" i="1" s="1"/>
  <c r="GW34" i="1"/>
  <c r="GX34" i="1"/>
  <c r="GY35" i="1"/>
  <c r="GY51" i="1"/>
  <c r="GV52" i="1"/>
  <c r="GU52" i="1"/>
  <c r="HA36" i="1"/>
  <c r="HB36" i="1" s="1"/>
  <c r="HF36" i="1" s="1"/>
  <c r="GZ35" i="1"/>
  <c r="HA50" i="1"/>
  <c r="HC50" i="1" s="1"/>
  <c r="HG50" i="1" s="1"/>
  <c r="HM49" i="1"/>
  <c r="HL49" i="1"/>
  <c r="HK49" i="1"/>
  <c r="HJ49" i="1"/>
  <c r="HJ37" i="1"/>
  <c r="HL37" i="1"/>
  <c r="HK37" i="1"/>
  <c r="HM37" i="1"/>
  <c r="GZ51" i="1"/>
  <c r="HC36" i="1" l="1"/>
  <c r="HI36" i="1" s="1"/>
  <c r="GU53" i="1"/>
  <c r="GV53" i="1"/>
  <c r="GY52" i="1"/>
  <c r="HL50" i="1"/>
  <c r="HM50" i="1"/>
  <c r="HK50" i="1"/>
  <c r="HJ50" i="1"/>
  <c r="GZ52" i="1"/>
  <c r="HA35" i="1"/>
  <c r="HC35" i="1" s="1"/>
  <c r="HH35" i="1" s="1"/>
  <c r="GW33" i="1"/>
  <c r="GX33" i="1"/>
  <c r="GY34" i="1"/>
  <c r="HA51" i="1"/>
  <c r="HB51" i="1" s="1"/>
  <c r="HD51" i="1" s="1"/>
  <c r="GZ34" i="1"/>
  <c r="HB50" i="1"/>
  <c r="HD50" i="1" s="1"/>
  <c r="HK36" i="1"/>
  <c r="HL36" i="1"/>
  <c r="HJ36" i="1"/>
  <c r="HM36" i="1"/>
  <c r="HC51" i="1" l="1"/>
  <c r="HG51" i="1" s="1"/>
  <c r="GV54" i="1"/>
  <c r="GY53" i="1"/>
  <c r="GU54" i="1"/>
  <c r="GZ33" i="1"/>
  <c r="HJ35" i="1"/>
  <c r="HL35" i="1"/>
  <c r="HM35" i="1"/>
  <c r="HK35" i="1"/>
  <c r="GZ53" i="1"/>
  <c r="HK51" i="1"/>
  <c r="HM51" i="1"/>
  <c r="HL51" i="1"/>
  <c r="HJ51" i="1"/>
  <c r="HB35" i="1"/>
  <c r="HE35" i="1" s="1"/>
  <c r="HA34" i="1"/>
  <c r="GX32" i="1"/>
  <c r="GW32" i="1"/>
  <c r="GY33" i="1"/>
  <c r="HA52" i="1"/>
  <c r="HM34" i="1" l="1"/>
  <c r="HL34" i="1"/>
  <c r="HK34" i="1"/>
  <c r="HJ34" i="1"/>
  <c r="GW31" i="1"/>
  <c r="GX31" i="1"/>
  <c r="GY32" i="1"/>
  <c r="HA33" i="1"/>
  <c r="HB33" i="1" s="1"/>
  <c r="HF33" i="1" s="1"/>
  <c r="HL52" i="1"/>
  <c r="HK52" i="1"/>
  <c r="HJ52" i="1"/>
  <c r="HM52" i="1"/>
  <c r="HB52" i="1"/>
  <c r="HD52" i="1" s="1"/>
  <c r="HD60" i="1" s="1"/>
  <c r="HC52" i="1"/>
  <c r="HG52" i="1" s="1"/>
  <c r="HG60" i="1" s="1"/>
  <c r="HC34" i="1"/>
  <c r="HH34" i="1" s="1"/>
  <c r="HA53" i="1"/>
  <c r="HB53" i="1" s="1"/>
  <c r="HE53" i="1" s="1"/>
  <c r="GZ32" i="1"/>
  <c r="GZ54" i="1"/>
  <c r="HB34" i="1"/>
  <c r="HE34" i="1" s="1"/>
  <c r="GV55" i="1"/>
  <c r="GU55" i="1"/>
  <c r="GY54" i="1"/>
  <c r="HC53" i="1" l="1"/>
  <c r="HH53" i="1" s="1"/>
  <c r="HA54" i="1"/>
  <c r="HC54" i="1" s="1"/>
  <c r="HI54" i="1" s="1"/>
  <c r="GZ31" i="1"/>
  <c r="GZ55" i="1"/>
  <c r="HM53" i="1"/>
  <c r="HL53" i="1"/>
  <c r="HJ53" i="1"/>
  <c r="HK53" i="1"/>
  <c r="HL33" i="1"/>
  <c r="HJ33" i="1"/>
  <c r="HM33" i="1"/>
  <c r="HK33" i="1"/>
  <c r="GU56" i="1"/>
  <c r="GV56" i="1"/>
  <c r="GY55" i="1"/>
  <c r="HC33" i="1"/>
  <c r="HI33" i="1" s="1"/>
  <c r="HA32" i="1"/>
  <c r="HB32" i="1" s="1"/>
  <c r="HE32" i="1" s="1"/>
  <c r="GX30" i="1"/>
  <c r="GW30" i="1"/>
  <c r="GY31" i="1"/>
  <c r="HB54" i="1" l="1"/>
  <c r="HF54" i="1" s="1"/>
  <c r="GV57" i="1"/>
  <c r="GU57" i="1"/>
  <c r="GY56" i="1"/>
  <c r="GZ56" i="1"/>
  <c r="GW29" i="1"/>
  <c r="GX29" i="1"/>
  <c r="GY30" i="1"/>
  <c r="HA55" i="1"/>
  <c r="HC55" i="1" s="1"/>
  <c r="HI55" i="1" s="1"/>
  <c r="HM32" i="1"/>
  <c r="HJ32" i="1"/>
  <c r="HK32" i="1"/>
  <c r="HL32" i="1"/>
  <c r="HC32" i="1"/>
  <c r="HH32" i="1" s="1"/>
  <c r="HK54" i="1"/>
  <c r="HL54" i="1"/>
  <c r="HJ54" i="1"/>
  <c r="HM54" i="1"/>
  <c r="HA31" i="1"/>
  <c r="HB31" i="1" s="1"/>
  <c r="HF31" i="1" s="1"/>
  <c r="GZ30" i="1"/>
  <c r="HB55" i="1" l="1"/>
  <c r="HF55" i="1" s="1"/>
  <c r="GZ29" i="1"/>
  <c r="GU58" i="1"/>
  <c r="GV58" i="1"/>
  <c r="GY57" i="1"/>
  <c r="HA56" i="1"/>
  <c r="HB56" i="1" s="1"/>
  <c r="HE56" i="1" s="1"/>
  <c r="HA30" i="1"/>
  <c r="HC30" i="1" s="1"/>
  <c r="HH30" i="1" s="1"/>
  <c r="GX28" i="1"/>
  <c r="GW28" i="1"/>
  <c r="GY29" i="1"/>
  <c r="HL31" i="1"/>
  <c r="HK31" i="1"/>
  <c r="HM31" i="1"/>
  <c r="HJ31" i="1"/>
  <c r="HM55" i="1"/>
  <c r="HJ55" i="1"/>
  <c r="HK55" i="1"/>
  <c r="HL55" i="1"/>
  <c r="HC31" i="1"/>
  <c r="HI31" i="1" s="1"/>
  <c r="GZ57" i="1"/>
  <c r="HB30" i="1" l="1"/>
  <c r="HE30" i="1" s="1"/>
  <c r="HA29" i="1"/>
  <c r="GZ28" i="1"/>
  <c r="GX27" i="1"/>
  <c r="GZ27" i="1" s="1"/>
  <c r="GW27" i="1"/>
  <c r="GY27" i="1" s="1"/>
  <c r="GY28" i="1"/>
  <c r="GZ58" i="1"/>
  <c r="GV59" i="1"/>
  <c r="GZ59" i="1" s="1"/>
  <c r="GU59" i="1"/>
  <c r="GY59" i="1" s="1"/>
  <c r="GY58" i="1"/>
  <c r="HC29" i="1"/>
  <c r="HI29" i="1" s="1"/>
  <c r="HK56" i="1"/>
  <c r="HL56" i="1"/>
  <c r="HJ56" i="1"/>
  <c r="HM56" i="1"/>
  <c r="HJ30" i="1"/>
  <c r="HM30" i="1"/>
  <c r="HK30" i="1"/>
  <c r="HL30" i="1"/>
  <c r="HA57" i="1"/>
  <c r="HB57" i="1" s="1"/>
  <c r="HF57" i="1" s="1"/>
  <c r="HC56" i="1"/>
  <c r="HH56" i="1" s="1"/>
  <c r="HA27" i="1" l="1"/>
  <c r="HL3" i="1" s="1"/>
  <c r="HL4" i="1" s="1"/>
  <c r="HA28" i="1"/>
  <c r="HJ29" i="1"/>
  <c r="HL29" i="1"/>
  <c r="HK29" i="1"/>
  <c r="HM29" i="1"/>
  <c r="HA58" i="1"/>
  <c r="HB29" i="1"/>
  <c r="HF29" i="1" s="1"/>
  <c r="HL57" i="1"/>
  <c r="HJ57" i="1"/>
  <c r="HM57" i="1"/>
  <c r="HK57" i="1"/>
  <c r="HA59" i="1"/>
  <c r="HC59" i="1" s="1"/>
  <c r="HC57" i="1"/>
  <c r="HI57" i="1" s="1"/>
  <c r="HB59" i="1" l="1"/>
  <c r="HE59" i="1" s="1"/>
  <c r="HJ58" i="1"/>
  <c r="HM58" i="1"/>
  <c r="HK58" i="1"/>
  <c r="HL58" i="1"/>
  <c r="HM28" i="1"/>
  <c r="HK28" i="1"/>
  <c r="HJ28" i="1"/>
  <c r="HL28" i="1"/>
  <c r="HM59" i="1"/>
  <c r="HK59" i="1"/>
  <c r="HL59" i="1"/>
  <c r="HJ59" i="1"/>
  <c r="HB58" i="1"/>
  <c r="HE58" i="1" s="1"/>
  <c r="HB28" i="1"/>
  <c r="HF28" i="1" s="1"/>
  <c r="HF60" i="1" s="1"/>
  <c r="HH59" i="1"/>
  <c r="HC58" i="1"/>
  <c r="HH58" i="1" s="1"/>
  <c r="HC28" i="1"/>
  <c r="HI28" i="1" s="1"/>
  <c r="HI60" i="1" s="1"/>
  <c r="HC27" i="1"/>
  <c r="HB27" i="1"/>
  <c r="HK60" i="1" l="1"/>
  <c r="HL60" i="1"/>
  <c r="HM60" i="1"/>
  <c r="HB60" i="1"/>
  <c r="HO15" i="1" s="1"/>
  <c r="HE27" i="1"/>
  <c r="HE60" i="1" s="1"/>
  <c r="HQ14" i="1"/>
  <c r="HC60" i="1"/>
  <c r="HP13" i="1" s="1"/>
  <c r="HQ15" i="1"/>
  <c r="HH27" i="1"/>
  <c r="HH60" i="1" s="1"/>
  <c r="HJ60" i="1"/>
  <c r="HO14" i="1" l="1"/>
  <c r="HO13" i="1"/>
  <c r="HP12" i="1"/>
  <c r="HO11" i="1"/>
  <c r="HO16" i="1"/>
  <c r="HP15" i="1"/>
  <c r="HP11" i="1"/>
  <c r="HP16" i="1"/>
  <c r="HO12" i="1"/>
  <c r="HP14" i="1"/>
</calcChain>
</file>

<file path=xl/sharedStrings.xml><?xml version="1.0" encoding="utf-8"?>
<sst xmlns="http://schemas.openxmlformats.org/spreadsheetml/2006/main" count="425" uniqueCount="73">
  <si>
    <t>This worksheet tries to reconstruct Baltimore weather, circa 2001, based on historical records of my daily ice cream consumption.  It chooses to use a Hidden Markov Model (HMM) with just 2 states, C and H.</t>
  </si>
  <si>
    <t>a</t>
  </si>
  <si>
    <r>
      <t xml:space="preserve">Now for the next iteration.  The emission and transition probabilities below are reestimated from the number of times the computation at left  </t>
    </r>
    <r>
      <rPr>
        <i/>
        <sz val="10"/>
        <color indexed="48"/>
        <rFont val="Arial"/>
        <family val="2"/>
      </rPr>
      <t>thought</t>
    </r>
    <r>
      <rPr>
        <sz val="10"/>
        <color indexed="48"/>
        <rFont val="Arial"/>
        <family val="2"/>
      </rPr>
      <t xml:space="preserve"> it </t>
    </r>
    <r>
      <rPr>
        <i/>
        <sz val="10"/>
        <color indexed="48"/>
        <rFont val="Arial"/>
        <family val="2"/>
      </rPr>
      <t>probably</t>
    </r>
    <r>
      <rPr>
        <sz val="10"/>
        <color indexed="48"/>
        <rFont val="Arial"/>
        <family val="2"/>
      </rPr>
      <t xml:space="preserve"> saw each transition and emission in the data.  Double click the probabilities to see how they were computed from the totals of columns at the left (using simple unsmoothed ratios).  </t>
    </r>
    <r>
      <rPr>
        <i/>
        <sz val="10"/>
        <color indexed="48"/>
        <rFont val="Arial"/>
        <family val="2"/>
      </rPr>
      <t/>
    </r>
  </si>
  <si>
    <r>
      <t xml:space="preserve">Below are the final parameters after 11 iterations of the forward-backward algorithm.  If the graph at left needs &gt; 11 iterations to converge, you can plug these parameters back into the start of the model and run it again.  To do this, click and drag to highlight the entire table below.  Use Edit / Copy to copy it to the clipboard; and then use Edit / PasteSpecial / Values to paste its </t>
    </r>
    <r>
      <rPr>
        <i/>
        <sz val="10"/>
        <color indexed="48"/>
        <rFont val="Arial"/>
        <family val="2"/>
      </rPr>
      <t>values</t>
    </r>
    <r>
      <rPr>
        <sz val="10"/>
        <color indexed="48"/>
        <rFont val="Arial"/>
        <family val="2"/>
      </rPr>
      <t xml:space="preserve"> (not the formulas!) over the table of initial probabilities at the far left of this worksheet. To repeat, just paste again (no need to return here!), so it's easy to run several 11's of iterations.</t>
    </r>
  </si>
  <si>
    <t>Forward-Backward Iteration</t>
  </si>
  <si>
    <r>
      <t xml:space="preserve">The </t>
    </r>
    <r>
      <rPr>
        <sz val="10"/>
        <color indexed="10"/>
        <rFont val="Arial"/>
        <family val="2"/>
      </rPr>
      <t>red</t>
    </r>
    <r>
      <rPr>
        <sz val="10"/>
        <color indexed="48"/>
        <rFont val="Arial"/>
        <family val="2"/>
      </rPr>
      <t xml:space="preserve"> numbers below are initial model parameters and the historical records.  Try changing them (making sure each column of probabilities sums to 1) and see what happens!  Double click any other cell to see its formula, with references to other cells color-coded (then press Esc to avoid editing the formula).</t>
    </r>
  </si>
  <si>
    <t>p(ice cream observations)</t>
  </si>
  <si>
    <r>
      <t xml:space="preserve">Terminology note: </t>
    </r>
    <r>
      <rPr>
        <sz val="10"/>
        <color indexed="48"/>
        <rFont val="Arial"/>
        <family val="2"/>
      </rPr>
      <t xml:space="preserve">The computation at left is the </t>
    </r>
    <r>
      <rPr>
        <b/>
        <sz val="10"/>
        <color indexed="48"/>
        <rFont val="Arial"/>
        <family val="2"/>
      </rPr>
      <t xml:space="preserve">expectation </t>
    </r>
    <r>
      <rPr>
        <sz val="10"/>
        <color indexed="48"/>
        <rFont val="Arial"/>
        <family val="2"/>
      </rPr>
      <t xml:space="preserve">step of the </t>
    </r>
    <r>
      <rPr>
        <b/>
        <sz val="10"/>
        <color indexed="48"/>
        <rFont val="Arial"/>
        <family val="2"/>
      </rPr>
      <t>Expectation-Maximization algorithm</t>
    </r>
    <r>
      <rPr>
        <sz val="10"/>
        <color indexed="48"/>
        <rFont val="Arial"/>
        <family val="2"/>
      </rPr>
      <t xml:space="preserve"> - "How many times do we </t>
    </r>
    <r>
      <rPr>
        <i/>
        <sz val="10"/>
        <color indexed="48"/>
        <rFont val="Arial"/>
        <family val="2"/>
      </rPr>
      <t>expect</t>
    </r>
    <r>
      <rPr>
        <sz val="10"/>
        <color indexed="48"/>
        <rFont val="Arial"/>
        <family val="2"/>
      </rPr>
      <t xml:space="preserve"> that various hidden things happened (given the observed data)?"  The computation below is the </t>
    </r>
    <r>
      <rPr>
        <b/>
        <sz val="10"/>
        <color indexed="48"/>
        <rFont val="Arial"/>
        <family val="2"/>
      </rPr>
      <t xml:space="preserve">maximization </t>
    </r>
    <r>
      <rPr>
        <sz val="10"/>
        <color indexed="48"/>
        <rFont val="Arial"/>
        <family val="2"/>
      </rPr>
      <t xml:space="preserve">step - "What parameters would make those </t>
    </r>
    <r>
      <rPr>
        <i/>
        <sz val="10"/>
        <color indexed="48"/>
        <rFont val="Arial"/>
        <family val="2"/>
      </rPr>
      <t>expected</t>
    </r>
    <r>
      <rPr>
        <sz val="10"/>
        <color indexed="48"/>
        <rFont val="Arial"/>
        <family val="2"/>
      </rPr>
      <t xml:space="preserve"> counts </t>
    </r>
    <r>
      <rPr>
        <i/>
        <sz val="10"/>
        <color indexed="48"/>
        <rFont val="Arial"/>
        <family val="2"/>
      </rPr>
      <t>most</t>
    </r>
    <r>
      <rPr>
        <sz val="10"/>
        <color indexed="48"/>
        <rFont val="Arial"/>
        <family val="2"/>
      </rPr>
      <t xml:space="preserve"> probable?" (We just use simple unsmoothed count ratios, known as </t>
    </r>
    <r>
      <rPr>
        <b/>
        <sz val="10"/>
        <color indexed="48"/>
        <rFont val="Arial"/>
        <family val="2"/>
      </rPr>
      <t>maximum likelihood estimates</t>
    </r>
    <r>
      <rPr>
        <sz val="10"/>
        <color indexed="48"/>
        <rFont val="Arial"/>
        <family val="2"/>
      </rPr>
      <t xml:space="preserve"> (MLE), since these </t>
    </r>
    <r>
      <rPr>
        <i/>
        <sz val="10"/>
        <color indexed="48"/>
        <rFont val="Arial"/>
        <family val="2"/>
      </rPr>
      <t>maximize</t>
    </r>
    <r>
      <rPr>
        <sz val="10"/>
        <color indexed="48"/>
        <rFont val="Arial"/>
        <family val="2"/>
      </rPr>
      <t xml:space="preserve"> the probability of the counts.  E.g., counts of 2 heads and 1 tail are most probable with a (2/3, 1/3)-weighted coin.  3 heads + 0 tails are most probable with a (3/3, 0/3) coin, which always comes up heads.)</t>
    </r>
  </si>
  <si>
    <t>perplexity per obs (including STOP)</t>
  </si>
  <si>
    <t xml:space="preserve">Scroll to the bottom to see a graph of what states and transitions the model thinks are likely on each day.  Those likely states and transitions can be used to reestimate the red probabilities (this is the "forward-backward" or Baum-Welch algorithm), increasing the likelihood of the training data.  Scroll right to see the results of doing so, and scroll all the way right to see the results of doing so for 11 iterations.  </t>
  </si>
  <si>
    <r>
      <t xml:space="preserve">We generally say a model is good to the degree that it assigns high probability (equivalently, low perplexity) to test data.  Obviously </t>
    </r>
    <r>
      <rPr>
        <b/>
        <sz val="10"/>
        <color indexed="48"/>
        <rFont val="Arial"/>
        <family val="2"/>
      </rPr>
      <t>no</t>
    </r>
    <r>
      <rPr>
        <sz val="10"/>
        <color indexed="48"/>
        <rFont val="Arial"/>
      </rPr>
      <t xml:space="preserve"> modeling technique can guarantee that the model will assign high probability to </t>
    </r>
    <r>
      <rPr>
        <i/>
        <sz val="10"/>
        <color indexed="48"/>
        <rFont val="Arial"/>
        <family val="2"/>
      </rPr>
      <t>test data it has never seen</t>
    </r>
    <r>
      <rPr>
        <sz val="10"/>
        <color indexed="48"/>
        <rFont val="Arial"/>
      </rPr>
      <t xml:space="preserve">  ... but the forward-backward algorithm </t>
    </r>
    <r>
      <rPr>
        <b/>
        <sz val="10"/>
        <color indexed="48"/>
        <rFont val="Arial"/>
        <family val="2"/>
      </rPr>
      <t>is guaranteed</t>
    </r>
    <r>
      <rPr>
        <sz val="10"/>
        <color indexed="48"/>
        <rFont val="Arial"/>
      </rPr>
      <t xml:space="preserve"> at every iteration to at least improve the probability of the observed </t>
    </r>
    <r>
      <rPr>
        <i/>
        <sz val="10"/>
        <color indexed="48"/>
        <rFont val="Arial"/>
        <family val="2"/>
      </rPr>
      <t xml:space="preserve">training data! </t>
    </r>
  </si>
  <si>
    <t>p(…|C)</t>
  </si>
  <si>
    <t>p(…|H)</t>
  </si>
  <si>
    <t>p(…|START)</t>
  </si>
  <si>
    <t>p(1|…)</t>
  </si>
  <si>
    <t>If today is cold (C) or hot (H), how many cones did I prob. eat?</t>
  </si>
  <si>
    <r>
      <t xml:space="preserve">How much ice cream did I actually eat on days that the previous model </t>
    </r>
    <r>
      <rPr>
        <i/>
        <sz val="10"/>
        <color indexed="48"/>
        <rFont val="Arial"/>
        <family val="2"/>
      </rPr>
      <t>thought</t>
    </r>
    <r>
      <rPr>
        <sz val="10"/>
        <color indexed="48"/>
        <rFont val="Arial"/>
        <family val="2"/>
      </rPr>
      <t xml:space="preserve"> were in state C (or H)?</t>
    </r>
  </si>
  <si>
    <t>If the iteration-0 perplexity dwarfs the others, delete its cell and the graph will rescale to focus on the difference among iterations 1-10.</t>
  </si>
  <si>
    <t>p(2|…)</t>
  </si>
  <si>
    <t xml:space="preserve">For example, p(1 | H) is estimated as the expected number of  (H, 1) days divided by the expected number of H days. </t>
  </si>
  <si>
    <r>
      <t xml:space="preserve">The numbers above and the graph at right show that this is indeed the case for the 11 iterations we've just performed. The parameters are converging on a (local) maximum of the function that maps the 15 parameters to p(ice cream data).  Thus, we see p(ice cream data) improve on each iteration; it's given by the column </t>
    </r>
    <r>
      <rPr>
        <sz val="10"/>
        <color indexed="48"/>
        <rFont val="Symbol"/>
        <family val="1"/>
        <charset val="2"/>
      </rPr>
      <t>a</t>
    </r>
    <r>
      <rPr>
        <sz val="10"/>
        <color indexed="48"/>
        <rFont val="Arial"/>
      </rPr>
      <t>(C)*</t>
    </r>
    <r>
      <rPr>
        <sz val="10"/>
        <color indexed="48"/>
        <rFont val="Symbol"/>
        <family val="1"/>
        <charset val="2"/>
      </rPr>
      <t>b</t>
    </r>
    <r>
      <rPr>
        <sz val="10"/>
        <color indexed="48"/>
        <rFont val="Arial"/>
      </rPr>
      <t>(C) +</t>
    </r>
    <r>
      <rPr>
        <sz val="10"/>
        <color indexed="48"/>
        <rFont val="Symbol"/>
        <family val="1"/>
        <charset val="2"/>
      </rPr>
      <t>a</t>
    </r>
    <r>
      <rPr>
        <sz val="10"/>
        <color indexed="48"/>
        <rFont val="Arial"/>
      </rPr>
      <t>(H)*</t>
    </r>
    <r>
      <rPr>
        <sz val="10"/>
        <color indexed="48"/>
        <rFont val="Symbol"/>
        <family val="1"/>
        <charset val="2"/>
      </rPr>
      <t>b</t>
    </r>
    <r>
      <rPr>
        <sz val="10"/>
        <color indexed="48"/>
        <rFont val="Arial"/>
      </rPr>
      <t xml:space="preserve">(H), which sums probs of all paths that emit that data.)  </t>
    </r>
  </si>
  <si>
    <t>p(3|…)</t>
  </si>
  <si>
    <t>p(C|…)</t>
  </si>
  <si>
    <t>If today is cold or hot, what will tomorrow probably be?</t>
  </si>
  <si>
    <r>
      <t xml:space="preserve">When the previous model </t>
    </r>
    <r>
      <rPr>
        <i/>
        <sz val="10"/>
        <color indexed="48"/>
        <rFont val="Arial"/>
        <family val="2"/>
      </rPr>
      <t xml:space="preserve">thought </t>
    </r>
    <r>
      <rPr>
        <sz val="10"/>
        <color indexed="48"/>
        <rFont val="Arial"/>
        <family val="2"/>
      </rPr>
      <t xml:space="preserve">the day was in state C (or H), what state did it </t>
    </r>
    <r>
      <rPr>
        <i/>
        <sz val="10"/>
        <color indexed="48"/>
        <rFont val="Arial"/>
        <family val="2"/>
      </rPr>
      <t>think</t>
    </r>
    <r>
      <rPr>
        <sz val="10"/>
        <color indexed="48"/>
        <rFont val="Arial"/>
        <family val="2"/>
      </rPr>
      <t xml:space="preserve"> the next day was in? </t>
    </r>
  </si>
  <si>
    <t>p(H|…)</t>
  </si>
  <si>
    <r>
      <t xml:space="preserve">For example, p(C | H) is estimated as the expected number of  H </t>
    </r>
    <r>
      <rPr>
        <sz val="10"/>
        <color indexed="48"/>
        <rFont val="Symbol"/>
        <family val="1"/>
        <charset val="2"/>
      </rPr>
      <t xml:space="preserve"> </t>
    </r>
    <r>
      <rPr>
        <sz val="10"/>
        <color indexed="48"/>
        <rFont val="Arial"/>
        <family val="2"/>
      </rPr>
      <t xml:space="preserve">C transitions divided by the expected number of H days. </t>
    </r>
  </si>
  <si>
    <t>p(STOP|…)</t>
  </si>
  <si>
    <r>
      <t xml:space="preserve">Prob given </t>
    </r>
    <r>
      <rPr>
        <i/>
        <sz val="10"/>
        <color indexed="48"/>
        <rFont val="Arial"/>
        <family val="2"/>
      </rPr>
      <t>all</t>
    </r>
    <r>
      <rPr>
        <sz val="10"/>
        <color indexed="48"/>
        <rFont val="Arial"/>
        <family val="2"/>
      </rPr>
      <t xml:space="preserve"> ice cream data that today we transitioned from (e.g.) state H to state C, i.e., that yesterday was hot and today cold.  This is tricky.  We must find the total p(paths passing through H at the end of yesterday </t>
    </r>
    <r>
      <rPr>
        <i/>
        <sz val="10"/>
        <color indexed="48"/>
        <rFont val="Arial"/>
        <family val="2"/>
      </rPr>
      <t>and</t>
    </r>
    <r>
      <rPr>
        <sz val="10"/>
        <color indexed="48"/>
        <rFont val="Arial"/>
        <family val="2"/>
      </rPr>
      <t xml:space="preserve"> C at the end of today), then divide by p(all paths)=p(ice cream data).</t>
    </r>
  </si>
  <si>
    <t xml:space="preserve"> ITERATION</t>
  </si>
  <si>
    <t xml:space="preserve"> ITERATIONS</t>
  </si>
  <si>
    <t>Total prob of all paths from START to STOP that pass through state C (or H) after emitting the ice cream data to date and before emitting the rest of it.</t>
  </si>
  <si>
    <t>Total prob of START-STOP paths = prob of ice cream data.</t>
  </si>
  <si>
    <r>
      <t xml:space="preserve">Prob we reached state C (or H) at the end of this day - meaning it was a cold (or hot) day - given </t>
    </r>
    <r>
      <rPr>
        <i/>
        <sz val="10"/>
        <color indexed="48"/>
        <rFont val="Arial"/>
        <family val="2"/>
      </rPr>
      <t>all</t>
    </r>
    <r>
      <rPr>
        <sz val="10"/>
        <color indexed="48"/>
        <rFont val="Arial"/>
        <family val="2"/>
      </rPr>
      <t xml:space="preserve"> of the ice cream data.</t>
    </r>
  </si>
  <si>
    <t>Below are some other interesting initial parameters for you to try; again, you can paste them over the parameter table in the upper left corner of this worksheet.  Also feel free to change the ice cream data being modeled.</t>
  </si>
  <si>
    <r>
      <t xml:space="preserve">Total prob of all paths from START  that emit the ice cream data up through today </t>
    </r>
    <r>
      <rPr>
        <i/>
        <sz val="10"/>
        <color indexed="48"/>
        <rFont val="Arial"/>
        <family val="2"/>
      </rPr>
      <t>and</t>
    </r>
    <r>
      <rPr>
        <sz val="10"/>
        <color indexed="48"/>
        <rFont val="Arial"/>
        <family val="2"/>
      </rPr>
      <t xml:space="preserve"> end up in state C (or H).  (See diagram.)</t>
    </r>
  </si>
  <si>
    <r>
      <t xml:space="preserve">Total prob of all paths from state C (or H) that emit the </t>
    </r>
    <r>
      <rPr>
        <i/>
        <sz val="10"/>
        <color indexed="48"/>
        <rFont val="Arial"/>
        <family val="2"/>
      </rPr>
      <t>rest</t>
    </r>
    <r>
      <rPr>
        <sz val="10"/>
        <color indexed="48"/>
        <rFont val="Arial"/>
        <family val="2"/>
      </rPr>
      <t xml:space="preserve"> of the ice cream data and then STOP.  Found just like </t>
    </r>
    <r>
      <rPr>
        <sz val="10"/>
        <color indexed="48"/>
        <rFont val="Symbol"/>
        <family val="1"/>
        <charset val="2"/>
      </rPr>
      <t>a</t>
    </r>
    <r>
      <rPr>
        <sz val="10"/>
        <color indexed="48"/>
        <rFont val="Arial"/>
        <family val="2"/>
      </rPr>
      <t xml:space="preserve"> but working backwards.</t>
    </r>
  </si>
  <si>
    <r>
      <t xml:space="preserve">Probability given </t>
    </r>
    <r>
      <rPr>
        <i/>
        <sz val="10"/>
        <color indexed="48"/>
        <rFont val="Arial"/>
        <family val="2"/>
      </rPr>
      <t>all</t>
    </r>
    <r>
      <rPr>
        <sz val="10"/>
        <color indexed="48"/>
        <rFont val="Arial"/>
        <family val="2"/>
      </rPr>
      <t xml:space="preserve"> ice cream data that we reached state C (or H) at the end of this day </t>
    </r>
    <r>
      <rPr>
        <i/>
        <sz val="10"/>
        <color indexed="48"/>
        <rFont val="Arial"/>
        <family val="2"/>
      </rPr>
      <t>and</t>
    </r>
    <r>
      <rPr>
        <sz val="10"/>
        <color indexed="48"/>
        <rFont val="Arial"/>
        <family val="2"/>
      </rPr>
      <t xml:space="preserve"> ate 1 ice cream (or 2 or 3) today.  </t>
    </r>
    <r>
      <rPr>
        <sz val="10"/>
        <color indexed="48"/>
        <rFont val="Arial"/>
        <family val="2"/>
      </rPr>
      <t xml:space="preserve">We need this number so we can reestimate the emission probabilities such as p(1 | C). </t>
    </r>
  </si>
  <si>
    <r>
      <t xml:space="preserve">Thus, we have gotten a model that better predicts my pattern of ice cream consumption </t>
    </r>
    <r>
      <rPr>
        <b/>
        <sz val="10"/>
        <color indexed="48"/>
        <rFont val="Arial"/>
        <family val="2"/>
      </rPr>
      <t>in terms of a hidden weather variable</t>
    </r>
    <r>
      <rPr>
        <sz val="10"/>
        <color indexed="48"/>
        <rFont val="Arial"/>
      </rPr>
      <t xml:space="preserve"> that is either C or H and tends to stay the same from day to day.  Analogously, a Hidden Markov Model tagger tries to explain words in terms of a hidden tag variable that varies predictably over time.</t>
    </r>
  </si>
  <si>
    <t>Scroll to the bottom to see how the graphs have smoothed out since the start!  (If you want additional iterations, scroll all the way right for instructions.)</t>
  </si>
  <si>
    <t>The new probabilities above are plugged right back into the copy below of the spreadsheet at left, and we do it all over again.  Scroll down for a graph of the results.  Scroll all the way right for the result of 10 iterations.</t>
  </si>
  <si>
    <t>Ice Creams</t>
  </si>
  <si>
    <r>
      <t xml:space="preserve">  a(</t>
    </r>
    <r>
      <rPr>
        <sz val="10"/>
        <rFont val="Arial"/>
        <family val="2"/>
      </rPr>
      <t>C</t>
    </r>
    <r>
      <rPr>
        <sz val="10"/>
        <rFont val="Symbol"/>
        <family val="1"/>
        <charset val="2"/>
      </rPr>
      <t>)*b(</t>
    </r>
    <r>
      <rPr>
        <sz val="10"/>
        <rFont val="Arial"/>
        <family val="2"/>
      </rPr>
      <t>C</t>
    </r>
    <r>
      <rPr>
        <sz val="10"/>
        <rFont val="Symbol"/>
        <family val="1"/>
        <charset val="2"/>
      </rPr>
      <t xml:space="preserve">) </t>
    </r>
    <r>
      <rPr>
        <sz val="11"/>
        <color theme="1"/>
        <rFont val="Calibri"/>
        <family val="2"/>
        <scheme val="minor"/>
      </rPr>
      <t>+</t>
    </r>
    <r>
      <rPr>
        <sz val="10"/>
        <rFont val="Symbol"/>
        <family val="1"/>
        <charset val="2"/>
      </rPr>
      <t>a</t>
    </r>
    <r>
      <rPr>
        <sz val="11"/>
        <color theme="1"/>
        <rFont val="Calibri"/>
        <family val="2"/>
        <scheme val="minor"/>
      </rPr>
      <t>(H)*</t>
    </r>
    <r>
      <rPr>
        <sz val="10"/>
        <rFont val="Symbol"/>
        <family val="1"/>
        <charset val="2"/>
      </rPr>
      <t>b</t>
    </r>
    <r>
      <rPr>
        <sz val="11"/>
        <color theme="1"/>
        <rFont val="Calibri"/>
        <family val="2"/>
        <scheme val="minor"/>
      </rPr>
      <t>(H)</t>
    </r>
  </si>
  <si>
    <t>Day #</t>
  </si>
  <si>
    <r>
      <t>a</t>
    </r>
    <r>
      <rPr>
        <sz val="11"/>
        <color theme="1"/>
        <rFont val="Calibri"/>
        <family val="2"/>
        <scheme val="minor"/>
      </rPr>
      <t>(C)</t>
    </r>
  </si>
  <si>
    <r>
      <t>a</t>
    </r>
    <r>
      <rPr>
        <sz val="11"/>
        <color theme="1"/>
        <rFont val="Calibri"/>
        <family val="2"/>
        <scheme val="minor"/>
      </rPr>
      <t>(H)</t>
    </r>
  </si>
  <si>
    <r>
      <t>b</t>
    </r>
    <r>
      <rPr>
        <sz val="11"/>
        <color theme="1"/>
        <rFont val="Calibri"/>
        <family val="2"/>
        <scheme val="minor"/>
      </rPr>
      <t>(C)</t>
    </r>
  </si>
  <si>
    <r>
      <t>b</t>
    </r>
    <r>
      <rPr>
        <sz val="11"/>
        <color theme="1"/>
        <rFont val="Calibri"/>
        <family val="2"/>
        <scheme val="minor"/>
      </rPr>
      <t>(H)</t>
    </r>
  </si>
  <si>
    <r>
      <t>a</t>
    </r>
    <r>
      <rPr>
        <sz val="11"/>
        <color theme="1"/>
        <rFont val="Calibri"/>
        <family val="2"/>
        <scheme val="minor"/>
      </rPr>
      <t>(C)*</t>
    </r>
    <r>
      <rPr>
        <sz val="10"/>
        <rFont val="Symbol"/>
        <family val="1"/>
        <charset val="2"/>
      </rPr>
      <t>b</t>
    </r>
    <r>
      <rPr>
        <sz val="11"/>
        <color theme="1"/>
        <rFont val="Calibri"/>
        <family val="2"/>
        <scheme val="minor"/>
      </rPr>
      <t>(C)</t>
    </r>
  </si>
  <si>
    <r>
      <t>a</t>
    </r>
    <r>
      <rPr>
        <sz val="11"/>
        <color theme="1"/>
        <rFont val="Calibri"/>
        <family val="2"/>
        <scheme val="minor"/>
      </rPr>
      <t>(H)*</t>
    </r>
    <r>
      <rPr>
        <sz val="10"/>
        <rFont val="Symbol"/>
        <family val="1"/>
        <charset val="2"/>
      </rPr>
      <t>b</t>
    </r>
    <r>
      <rPr>
        <sz val="11"/>
        <color theme="1"/>
        <rFont val="Calibri"/>
        <family val="2"/>
        <scheme val="minor"/>
      </rPr>
      <t>(H)</t>
    </r>
  </si>
  <si>
    <r>
      <t>p(</t>
    </r>
    <r>
      <rPr>
        <sz val="10"/>
        <rFont val="Symbol"/>
        <family val="1"/>
        <charset val="2"/>
      </rPr>
      <t></t>
    </r>
    <r>
      <rPr>
        <sz val="11"/>
        <color theme="1"/>
        <rFont val="Calibri"/>
        <family val="2"/>
        <scheme val="minor"/>
      </rPr>
      <t>C)</t>
    </r>
  </si>
  <si>
    <r>
      <t>p(</t>
    </r>
    <r>
      <rPr>
        <sz val="10"/>
        <rFont val="Symbol"/>
        <family val="1"/>
        <charset val="2"/>
      </rPr>
      <t></t>
    </r>
    <r>
      <rPr>
        <sz val="11"/>
        <color theme="1"/>
        <rFont val="Calibri"/>
        <family val="2"/>
        <scheme val="minor"/>
      </rPr>
      <t>H)</t>
    </r>
  </si>
  <si>
    <r>
      <t>p(</t>
    </r>
    <r>
      <rPr>
        <sz val="10"/>
        <rFont val="Symbol"/>
        <family val="1"/>
        <charset val="2"/>
      </rPr>
      <t></t>
    </r>
    <r>
      <rPr>
        <sz val="11"/>
        <color theme="1"/>
        <rFont val="Calibri"/>
        <family val="2"/>
        <scheme val="minor"/>
      </rPr>
      <t>C,1)</t>
    </r>
  </si>
  <si>
    <r>
      <t>p(</t>
    </r>
    <r>
      <rPr>
        <sz val="10"/>
        <rFont val="Symbol"/>
        <family val="1"/>
        <charset val="2"/>
      </rPr>
      <t></t>
    </r>
    <r>
      <rPr>
        <sz val="11"/>
        <color theme="1"/>
        <rFont val="Calibri"/>
        <family val="2"/>
        <scheme val="minor"/>
      </rPr>
      <t>C,2)</t>
    </r>
  </si>
  <si>
    <r>
      <t>p(</t>
    </r>
    <r>
      <rPr>
        <sz val="10"/>
        <rFont val="Symbol"/>
        <family val="1"/>
        <charset val="2"/>
      </rPr>
      <t></t>
    </r>
    <r>
      <rPr>
        <sz val="11"/>
        <color theme="1"/>
        <rFont val="Calibri"/>
        <family val="2"/>
        <scheme val="minor"/>
      </rPr>
      <t>C,3)</t>
    </r>
  </si>
  <si>
    <r>
      <t>p(</t>
    </r>
    <r>
      <rPr>
        <sz val="10"/>
        <rFont val="Symbol"/>
        <family val="1"/>
        <charset val="2"/>
      </rPr>
      <t></t>
    </r>
    <r>
      <rPr>
        <sz val="11"/>
        <color theme="1"/>
        <rFont val="Calibri"/>
        <family val="2"/>
        <scheme val="minor"/>
      </rPr>
      <t>H,1)</t>
    </r>
  </si>
  <si>
    <r>
      <t>p(</t>
    </r>
    <r>
      <rPr>
        <sz val="10"/>
        <rFont val="Symbol"/>
        <family val="1"/>
        <charset val="2"/>
      </rPr>
      <t></t>
    </r>
    <r>
      <rPr>
        <sz val="11"/>
        <color theme="1"/>
        <rFont val="Calibri"/>
        <family val="2"/>
        <scheme val="minor"/>
      </rPr>
      <t>H,2)</t>
    </r>
  </si>
  <si>
    <r>
      <t>p(</t>
    </r>
    <r>
      <rPr>
        <sz val="10"/>
        <rFont val="Symbol"/>
        <family val="1"/>
        <charset val="2"/>
      </rPr>
      <t></t>
    </r>
    <r>
      <rPr>
        <sz val="11"/>
        <color theme="1"/>
        <rFont val="Calibri"/>
        <family val="2"/>
        <scheme val="minor"/>
      </rPr>
      <t>H,3)</t>
    </r>
  </si>
  <si>
    <r>
      <t>p(C</t>
    </r>
    <r>
      <rPr>
        <sz val="10"/>
        <rFont val="Symbol"/>
        <family val="1"/>
        <charset val="2"/>
      </rPr>
      <t></t>
    </r>
    <r>
      <rPr>
        <sz val="11"/>
        <color theme="1"/>
        <rFont val="Calibri"/>
        <family val="2"/>
        <scheme val="minor"/>
      </rPr>
      <t>C)</t>
    </r>
  </si>
  <si>
    <r>
      <t>p(H</t>
    </r>
    <r>
      <rPr>
        <sz val="10"/>
        <rFont val="Symbol"/>
        <family val="1"/>
        <charset val="2"/>
      </rPr>
      <t></t>
    </r>
    <r>
      <rPr>
        <sz val="11"/>
        <color theme="1"/>
        <rFont val="Calibri"/>
        <family val="2"/>
        <scheme val="minor"/>
      </rPr>
      <t>C)</t>
    </r>
  </si>
  <si>
    <r>
      <t>p(C</t>
    </r>
    <r>
      <rPr>
        <sz val="10"/>
        <rFont val="Symbol"/>
        <family val="1"/>
        <charset val="2"/>
      </rPr>
      <t></t>
    </r>
    <r>
      <rPr>
        <sz val="11"/>
        <color theme="1"/>
        <rFont val="Calibri"/>
        <family val="2"/>
        <scheme val="minor"/>
      </rPr>
      <t>H)</t>
    </r>
  </si>
  <si>
    <r>
      <t>p(H</t>
    </r>
    <r>
      <rPr>
        <sz val="10"/>
        <rFont val="Symbol"/>
        <family val="1"/>
        <charset val="2"/>
      </rPr>
      <t></t>
    </r>
    <r>
      <rPr>
        <sz val="11"/>
        <color theme="1"/>
        <rFont val="Calibri"/>
        <family val="2"/>
        <scheme val="minor"/>
      </rPr>
      <t>H)</t>
    </r>
  </si>
  <si>
    <t>No weather inertia here: if today is cold, tomorrow is equally likely to be hot or cold.</t>
  </si>
  <si>
    <t>Only a slight preference to eat more ice cream on hot days.</t>
  </si>
  <si>
    <t>No preference at all for more ice cream on hot days.</t>
  </si>
  <si>
    <t>No weather inertia either.  In short, the model is completely symmetric.</t>
  </si>
  <si>
    <t>The same as above, but now we have broken the symmetry by giving C days a little push to eat more ice cream.  With a lot of iterations, this is enough to make C days hot and H days cold (the reverse of before).</t>
  </si>
  <si>
    <r>
      <t xml:space="preserve">As discussed earlier, the forward-backward algorithm adjusts the red parameters so as to </t>
    </r>
    <r>
      <rPr>
        <i/>
        <sz val="10"/>
        <color indexed="48"/>
        <rFont val="Arial"/>
        <family val="2"/>
      </rPr>
      <t>locally</t>
    </r>
    <r>
      <rPr>
        <sz val="10"/>
        <color indexed="48"/>
        <rFont val="Arial"/>
        <family val="2"/>
      </rPr>
      <t xml:space="preserve"> maximize  p(observed data), where the observed data are the words or the ice cream consumption figures.  There may be multiple local maxima: we found two above, namely a parameter set where C represents cold days and another one where C represents hot days.  By symmetry these give equally good values of p(observed data); which one the algorithm picks depends entirely on the initial parameters.  But the initial parameters to the left, which favor weather "anti-inertia," lead to a third, totally different local maximum where p(observed data) is unfortunately lower.  Try it out.  What kind of days does C represent now?  What kind of regularity in the ice cream data does the estimated model exploit to predict p(observed data)?  How could we enlarge the model so that it could find both this regularity and the hot-cold regularity?</t>
    </r>
  </si>
  <si>
    <t>TOTAL:</t>
  </si>
  <si>
    <r>
      <t xml:space="preserve">Add up </t>
    </r>
    <r>
      <rPr>
        <b/>
        <u/>
        <sz val="10"/>
        <color indexed="48"/>
        <rFont val="Arial"/>
        <family val="2"/>
      </rPr>
      <t>expected</t>
    </r>
    <r>
      <rPr>
        <b/>
        <sz val="10"/>
        <color indexed="48"/>
        <rFont val="Arial"/>
        <family val="2"/>
      </rPr>
      <t xml:space="preserve"> # of days  we were in state C (or H).  (Note that these total 33.)</t>
    </r>
  </si>
  <si>
    <r>
      <t xml:space="preserve">Add up </t>
    </r>
    <r>
      <rPr>
        <b/>
        <u/>
        <sz val="10"/>
        <color indexed="48"/>
        <rFont val="Arial"/>
        <family val="2"/>
      </rPr>
      <t>expected</t>
    </r>
    <r>
      <rPr>
        <b/>
        <sz val="10"/>
        <color indexed="48"/>
        <rFont val="Arial"/>
        <family val="2"/>
      </rPr>
      <t xml:space="preserve"> # of times we ate 1, 2, or 3 ice cream cones in each state.  These six numbers total 33, the total number of days on which we ate ice cream.  We'll use them to get the </t>
    </r>
    <r>
      <rPr>
        <b/>
        <i/>
        <sz val="10"/>
        <color indexed="48"/>
        <rFont val="Arial"/>
        <family val="2"/>
      </rPr>
      <t>relative</t>
    </r>
    <r>
      <rPr>
        <b/>
        <sz val="10"/>
        <color indexed="48"/>
        <rFont val="Arial"/>
        <family val="2"/>
      </rPr>
      <t xml:space="preserve"> </t>
    </r>
    <r>
      <rPr>
        <b/>
        <i/>
        <sz val="10"/>
        <color indexed="48"/>
        <rFont val="Arial"/>
        <family val="2"/>
      </rPr>
      <t>probabilities</t>
    </r>
    <r>
      <rPr>
        <b/>
        <sz val="10"/>
        <color indexed="48"/>
        <rFont val="Arial"/>
        <family val="2"/>
      </rPr>
      <t xml:space="preserve"> of such days, e.g. p(1 | C).</t>
    </r>
  </si>
  <si>
    <r>
      <t xml:space="preserve">Add </t>
    </r>
    <r>
      <rPr>
        <b/>
        <u/>
        <sz val="10"/>
        <color indexed="48"/>
        <rFont val="Arial"/>
        <family val="2"/>
      </rPr>
      <t>expected</t>
    </r>
    <r>
      <rPr>
        <b/>
        <sz val="10"/>
        <color indexed="48"/>
        <rFont val="Arial"/>
        <family val="2"/>
      </rPr>
      <t xml:space="preserve"> # of transitions from C to C, from H to H, etc.  (These total 32, the total # of transitions between days.)  We'll use them to get relative probs of transitions, e.g. p(C|H).</t>
    </r>
  </si>
  <si>
    <t>Scroll down to see comments below the 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</si>
</sst>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gt;=0.001]0.0###;[=0]0;0.0E-00;"/>
    <numFmt numFmtId="165" formatCode="[=0]0;0.0##"/>
  </numFmts>
  <fonts count="15" x14ac:knownFonts="1">
    <font>
      <sz val="11"/>
      <color theme="1"/>
      <name val="Calibri"/>
      <family val="2"/>
      <scheme val="minor"/>
    </font>
    <font>
      <sz val="10"/>
      <color indexed="48"/>
      <name val="Arial"/>
      <family val="2"/>
    </font>
    <font>
      <i/>
      <sz val="10"/>
      <color indexed="48"/>
      <name val="Arial"/>
      <family val="2"/>
    </font>
    <font>
      <sz val="10"/>
      <color indexed="10"/>
      <name val="Arial"/>
      <family val="2"/>
    </font>
    <font>
      <b/>
      <sz val="10"/>
      <color indexed="48"/>
      <name val="Arial"/>
      <family val="2"/>
    </font>
    <font>
      <sz val="10"/>
      <color indexed="48"/>
      <name val="Arial"/>
    </font>
    <font>
      <sz val="10"/>
      <color indexed="30"/>
      <name val="Arial"/>
      <family val="2"/>
    </font>
    <font>
      <b/>
      <sz val="10"/>
      <color indexed="10"/>
      <name val="Arial"/>
      <family val="2"/>
    </font>
    <font>
      <sz val="10"/>
      <name val="Arial"/>
      <family val="2"/>
    </font>
    <font>
      <sz val="10"/>
      <color indexed="48"/>
      <name val="Symbol"/>
      <family val="1"/>
      <charset val="2"/>
    </font>
    <font>
      <b/>
      <sz val="18"/>
      <color indexed="10"/>
      <name val="Arial"/>
      <family val="2"/>
    </font>
    <font>
      <sz val="10"/>
      <name val="Symbol"/>
      <family val="1"/>
      <charset val="2"/>
    </font>
    <font>
      <b/>
      <sz val="10"/>
      <name val="Arial"/>
      <family val="2"/>
    </font>
    <font>
      <b/>
      <u/>
      <sz val="10"/>
      <color indexed="48"/>
      <name val="Arial"/>
      <family val="2"/>
    </font>
    <font>
      <b/>
      <i/>
      <sz val="10"/>
      <color indexed="48"/>
      <name val="Arial"/>
      <family val="2"/>
    </font>
  </fonts>
  <fills count="3">
    <fill>
      <patternFill patternType="none"/>
    </fill>
    <fill>
      <patternFill patternType="gray125"/>
    </fill>
    <fill>
      <patternFill patternType="solid">
        <fgColor indexed="41"/>
        <bgColor indexed="64"/>
      </patternFill>
    </fill>
  </fills>
  <borders count="6">
    <border>
      <left/>
      <right/>
      <top/>
      <bottom/>
      <diagonal/>
    </border>
    <border>
      <left style="thin">
        <color indexed="64"/>
      </left>
      <right/>
      <top/>
      <bottom/>
      <diagonal/>
    </border>
    <border>
      <left/>
      <right/>
      <top style="thick">
        <color indexed="64"/>
      </top>
      <bottom/>
      <diagonal/>
    </border>
    <border>
      <left style="thin">
        <color indexed="64"/>
      </left>
      <right/>
      <top style="thick">
        <color indexed="64"/>
      </top>
      <bottom/>
      <diagonal/>
    </border>
    <border>
      <left/>
      <right/>
      <top/>
      <bottom style="thick">
        <color indexed="64"/>
      </bottom>
      <diagonal/>
    </border>
    <border>
      <left style="thin">
        <color indexed="64"/>
      </left>
      <right/>
      <top/>
      <bottom style="thick">
        <color indexed="64"/>
      </bottom>
      <diagonal/>
    </border>
  </borders>
  <cellStyleXfs count="1">
    <xf numFmtId="0" fontId="0" fillId="0" borderId="0"/>
  </cellStyleXfs>
  <cellXfs count="68">
    <xf numFmtId="0" fontId="0" fillId="0" borderId="0" xfId="0"/>
    <xf numFmtId="0" fontId="0" fillId="0" borderId="0" xfId="0" applyAlignment="1"/>
    <xf numFmtId="0" fontId="0" fillId="0" borderId="0" xfId="0" applyBorder="1"/>
    <xf numFmtId="0" fontId="6" fillId="0" borderId="0" xfId="0" applyFont="1" applyAlignment="1">
      <alignment wrapText="1"/>
    </xf>
    <xf numFmtId="0" fontId="0" fillId="2" borderId="0" xfId="0" applyFill="1" applyBorder="1"/>
    <xf numFmtId="0" fontId="0" fillId="0" borderId="1" xfId="0" applyBorder="1"/>
    <xf numFmtId="0" fontId="0" fillId="2" borderId="2" xfId="0" applyFill="1" applyBorder="1" applyAlignment="1">
      <alignment horizontal="right"/>
    </xf>
    <xf numFmtId="164" fontId="7" fillId="0" borderId="2" xfId="0" applyNumberFormat="1" applyFont="1" applyBorder="1" applyAlignment="1">
      <alignment horizontal="left" indent="1"/>
    </xf>
    <xf numFmtId="0" fontId="0" fillId="0" borderId="0" xfId="0" applyBorder="1" applyAlignment="1"/>
    <xf numFmtId="164" fontId="8" fillId="0" borderId="2" xfId="0" applyNumberFormat="1" applyFont="1" applyBorder="1" applyAlignment="1">
      <alignment horizontal="left" indent="1"/>
    </xf>
    <xf numFmtId="0" fontId="1" fillId="0" borderId="0" xfId="0" applyFont="1"/>
    <xf numFmtId="0" fontId="0" fillId="2" borderId="3" xfId="0" applyFill="1" applyBorder="1" applyAlignment="1">
      <alignment horizontal="right"/>
    </xf>
    <xf numFmtId="0" fontId="0" fillId="2" borderId="0" xfId="0" applyFill="1" applyBorder="1" applyAlignment="1">
      <alignment horizontal="right"/>
    </xf>
    <xf numFmtId="164" fontId="7" fillId="0" borderId="0" xfId="0" applyNumberFormat="1" applyFont="1" applyBorder="1" applyAlignment="1">
      <alignment horizontal="left" indent="1"/>
    </xf>
    <xf numFmtId="164" fontId="8" fillId="0" borderId="0" xfId="0" applyNumberFormat="1" applyFont="1" applyBorder="1" applyAlignment="1">
      <alignment horizontal="left" indent="1"/>
    </xf>
    <xf numFmtId="0" fontId="0" fillId="2" borderId="1" xfId="0" applyFill="1" applyBorder="1" applyAlignment="1">
      <alignment horizontal="right"/>
    </xf>
    <xf numFmtId="0" fontId="0" fillId="2" borderId="4" xfId="0" applyFill="1" applyBorder="1" applyAlignment="1">
      <alignment horizontal="right"/>
    </xf>
    <xf numFmtId="0" fontId="0" fillId="2" borderId="5" xfId="0" applyFill="1" applyBorder="1" applyAlignment="1">
      <alignment horizontal="right"/>
    </xf>
    <xf numFmtId="164" fontId="7" fillId="0" borderId="4" xfId="0" applyNumberFormat="1" applyFont="1" applyBorder="1" applyAlignment="1">
      <alignment horizontal="left" indent="1"/>
    </xf>
    <xf numFmtId="164" fontId="8" fillId="0" borderId="4" xfId="0" applyNumberFormat="1" applyFont="1" applyBorder="1" applyAlignment="1">
      <alignment horizontal="left" indent="1"/>
    </xf>
    <xf numFmtId="0" fontId="0" fillId="0" borderId="0" xfId="0" applyBorder="1" applyAlignment="1">
      <alignment horizontal="right"/>
    </xf>
    <xf numFmtId="0" fontId="7" fillId="0" borderId="0" xfId="0" applyFont="1" applyBorder="1"/>
    <xf numFmtId="0" fontId="0" fillId="0" borderId="0" xfId="0" applyBorder="1" applyAlignment="1">
      <alignment wrapText="1"/>
    </xf>
    <xf numFmtId="0" fontId="0" fillId="0" borderId="1" xfId="0" applyBorder="1" applyAlignment="1">
      <alignment horizontal="right"/>
    </xf>
    <xf numFmtId="0" fontId="0" fillId="0" borderId="0" xfId="0" applyAlignment="1">
      <alignment wrapText="1"/>
    </xf>
    <xf numFmtId="0" fontId="1" fillId="0" borderId="0" xfId="0" applyFont="1" applyBorder="1" applyAlignment="1"/>
    <xf numFmtId="0" fontId="4" fillId="0" borderId="0" xfId="0" applyFont="1" applyAlignment="1">
      <alignment wrapText="1"/>
    </xf>
    <xf numFmtId="0" fontId="0" fillId="2" borderId="0" xfId="0" applyFill="1"/>
    <xf numFmtId="0" fontId="11" fillId="2" borderId="0" xfId="0" applyFont="1" applyFill="1"/>
    <xf numFmtId="165" fontId="0" fillId="0" borderId="0" xfId="0" applyNumberFormat="1" applyAlignment="1">
      <alignment horizontal="left"/>
    </xf>
    <xf numFmtId="0" fontId="7" fillId="0" borderId="0" xfId="0" applyFont="1" applyAlignment="1">
      <alignment horizontal="center"/>
    </xf>
    <xf numFmtId="0" fontId="0" fillId="0" borderId="0" xfId="0" applyNumberFormat="1" applyAlignment="1">
      <alignment horizontal="left"/>
    </xf>
    <xf numFmtId="165" fontId="8" fillId="0" borderId="0" xfId="0" applyNumberFormat="1" applyFont="1" applyAlignment="1">
      <alignment horizontal="left"/>
    </xf>
    <xf numFmtId="165" fontId="0" fillId="2" borderId="0" xfId="0" applyNumberFormat="1" applyFill="1" applyAlignment="1">
      <alignment horizontal="left"/>
    </xf>
    <xf numFmtId="0" fontId="12" fillId="0" borderId="0" xfId="0" applyFont="1" applyAlignment="1">
      <alignment horizontal="right"/>
    </xf>
    <xf numFmtId="165" fontId="12" fillId="0" borderId="0" xfId="0" applyNumberFormat="1" applyFont="1" applyAlignment="1">
      <alignment horizontal="left"/>
    </xf>
    <xf numFmtId="0" fontId="4" fillId="0" borderId="0" xfId="0" applyFont="1"/>
    <xf numFmtId="0" fontId="1" fillId="0" borderId="0" xfId="0" applyFont="1" applyBorder="1" applyAlignment="1">
      <alignment vertical="top" wrapText="1"/>
    </xf>
    <xf numFmtId="0" fontId="0" fillId="0" borderId="0" xfId="0"/>
    <xf numFmtId="0" fontId="4" fillId="0" borderId="0" xfId="0" applyFont="1" applyAlignment="1">
      <alignment vertical="top" wrapText="1"/>
    </xf>
    <xf numFmtId="0" fontId="0" fillId="0" borderId="0" xfId="0" applyAlignment="1"/>
    <xf numFmtId="0" fontId="1" fillId="0" borderId="0" xfId="0" applyFont="1" applyAlignment="1">
      <alignment vertical="top" wrapText="1"/>
    </xf>
    <xf numFmtId="0" fontId="0" fillId="0" borderId="0" xfId="0" applyAlignment="1">
      <alignment vertical="top" wrapText="1"/>
    </xf>
    <xf numFmtId="0" fontId="1" fillId="0" borderId="0" xfId="0" applyFont="1" applyBorder="1" applyAlignment="1">
      <alignment horizontal="center" vertical="center" wrapText="1"/>
    </xf>
    <xf numFmtId="0" fontId="11" fillId="2" borderId="0" xfId="0" applyFont="1" applyFill="1" applyAlignment="1">
      <alignment wrapText="1"/>
    </xf>
    <xf numFmtId="0" fontId="0" fillId="2" borderId="0" xfId="0" applyFill="1" applyAlignment="1">
      <alignment wrapText="1"/>
    </xf>
    <xf numFmtId="0" fontId="0" fillId="0" borderId="0" xfId="0" applyBorder="1" applyAlignment="1">
      <alignment wrapText="1"/>
    </xf>
    <xf numFmtId="0" fontId="0" fillId="0" borderId="0" xfId="0" applyAlignment="1">
      <alignment wrapText="1"/>
    </xf>
    <xf numFmtId="0" fontId="1" fillId="0" borderId="1" xfId="0" applyFont="1" applyBorder="1" applyAlignment="1">
      <alignment wrapText="1"/>
    </xf>
    <xf numFmtId="0" fontId="0" fillId="0" borderId="0" xfId="0" applyBorder="1"/>
    <xf numFmtId="0" fontId="0" fillId="0" borderId="1" xfId="0" applyBorder="1"/>
    <xf numFmtId="0" fontId="1" fillId="0" borderId="0" xfId="0" applyFont="1" applyBorder="1" applyAlignment="1">
      <alignment wrapText="1"/>
    </xf>
    <xf numFmtId="0" fontId="1" fillId="0" borderId="0" xfId="0" applyFont="1" applyAlignment="1">
      <alignment wrapText="1"/>
    </xf>
    <xf numFmtId="0" fontId="5" fillId="0" borderId="0" xfId="0" applyFont="1" applyAlignment="1">
      <alignment vertical="top" wrapText="1"/>
    </xf>
    <xf numFmtId="0" fontId="4" fillId="0" borderId="0" xfId="0" applyFont="1" applyAlignment="1">
      <alignment wrapText="1"/>
    </xf>
    <xf numFmtId="0" fontId="10" fillId="0" borderId="2" xfId="0" applyFont="1" applyBorder="1" applyAlignment="1">
      <alignment horizontal="left"/>
    </xf>
    <xf numFmtId="0" fontId="0" fillId="0" borderId="2" xfId="0"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10" fillId="0" borderId="2" xfId="0" applyFont="1" applyBorder="1" applyAlignment="1">
      <alignment horizontal="right"/>
    </xf>
    <xf numFmtId="0" fontId="10" fillId="0" borderId="0" xfId="0" applyFont="1" applyBorder="1" applyAlignment="1">
      <alignment horizontal="right"/>
    </xf>
    <xf numFmtId="0" fontId="10" fillId="0" borderId="0" xfId="0" applyFont="1" applyAlignment="1">
      <alignment horizontal="right"/>
    </xf>
    <xf numFmtId="0" fontId="6" fillId="0" borderId="0" xfId="0" applyFont="1" applyAlignment="1">
      <alignment wrapText="1"/>
    </xf>
    <xf numFmtId="0" fontId="0" fillId="0" borderId="1" xfId="0" applyBorder="1" applyAlignment="1">
      <alignment wrapText="1"/>
    </xf>
    <xf numFmtId="0" fontId="0" fillId="2" borderId="0" xfId="0" applyFill="1" applyBorder="1" applyAlignment="1">
      <alignment horizontal="right"/>
    </xf>
    <xf numFmtId="0" fontId="0" fillId="0" borderId="0" xfId="0" applyBorder="1" applyAlignme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US"/>
              <a:t>Every Iteration of Forward-Backward Is Guaranteed to Increase P(Observations)</a:t>
            </a:r>
          </a:p>
        </c:rich>
      </c:tx>
      <c:layout>
        <c:manualLayout>
          <c:xMode val="edge"/>
          <c:yMode val="edge"/>
          <c:x val="0.14590747330960854"/>
          <c:y val="3.5820895522388062E-2"/>
        </c:manualLayout>
      </c:layout>
      <c:overlay val="0"/>
      <c:spPr>
        <a:noFill/>
        <a:ln w="25400">
          <a:noFill/>
        </a:ln>
      </c:spPr>
    </c:title>
    <c:autoTitleDeleted val="0"/>
    <c:plotArea>
      <c:layout>
        <c:manualLayout>
          <c:layoutTarget val="inner"/>
          <c:xMode val="edge"/>
          <c:yMode val="edge"/>
          <c:x val="0.2206405693950178"/>
          <c:y val="0.22089552238805971"/>
          <c:w val="0.72953736654804269"/>
          <c:h val="0.59104477611940298"/>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[1]Sheet1!$HB$2:$HL$2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[1]Sheet1!$HB$4:$HL$4</c:f>
              <c:numCache>
                <c:formatCode>General</c:formatCode>
                <c:ptCount val="11"/>
                <c:pt idx="0">
                  <c:v>3.392952628442667</c:v>
                </c:pt>
                <c:pt idx="1">
                  <c:v>2.9466109060238574</c:v>
                </c:pt>
                <c:pt idx="2">
                  <c:v>2.8793917161702689</c:v>
                </c:pt>
                <c:pt idx="3">
                  <c:v>2.8535446798307027</c:v>
                </c:pt>
                <c:pt idx="4">
                  <c:v>2.8399994197587084</c:v>
                </c:pt>
                <c:pt idx="5">
                  <c:v>2.8330564978006092</c:v>
                </c:pt>
                <c:pt idx="6">
                  <c:v>2.829745671836926</c:v>
                </c:pt>
                <c:pt idx="7">
                  <c:v>2.8282212616261946</c:v>
                </c:pt>
                <c:pt idx="8">
                  <c:v>2.8275294384015766</c:v>
                </c:pt>
                <c:pt idx="9">
                  <c:v>2.8272173710079982</c:v>
                </c:pt>
                <c:pt idx="10">
                  <c:v>2.8270769762369117</c:v>
                </c:pt>
              </c:numCache>
            </c:numRef>
          </c:val>
          <c:extLst>
            <c:ext xmlns:c16="http://schemas.microsoft.com/office/drawing/2014/chart" uri="{C3380CC4-5D6E-409C-BE32-E72D297353CC}">
              <c16:uniqueId val="{00000000-6E95-4790-BEE9-601D72304082}"/>
            </c:ext>
          </c:extLst>
        </c:ser>
        <c:dLbls>
          <c:showLegendKey val="0"/>
          <c:showVal val="0"/>
          <c:showCatName val="0"/>
          <c:showSerName val="0"/>
          <c:showPercent val="0"/>
          <c:showBubbleSize val="0"/>
        </c:dLbls>
        <c:gapWidth val="150"/>
        <c:axId val="562888152"/>
        <c:axId val="1"/>
      </c:barChart>
      <c:catAx>
        <c:axId val="562888152"/>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Iterations of Forward-Backward</a:t>
                </a:r>
              </a:p>
            </c:rich>
          </c:tx>
          <c:layout>
            <c:manualLayout>
              <c:xMode val="edge"/>
              <c:yMode val="edge"/>
              <c:x val="0.29893238434163699"/>
              <c:y val="0.892537313432835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Perplexity per day of # of cones</a:t>
                </a:r>
              </a:p>
            </c:rich>
          </c:tx>
          <c:layout>
            <c:manualLayout>
              <c:xMode val="edge"/>
              <c:yMode val="edge"/>
              <c:x val="5.6939501779359428E-2"/>
              <c:y val="0.280597014925373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288815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213</xdr:col>
      <xdr:colOff>238125</xdr:colOff>
      <xdr:row>4</xdr:row>
      <xdr:rowOff>114300</xdr:rowOff>
    </xdr:from>
    <xdr:to>
      <xdr:col>218</xdr:col>
      <xdr:colOff>561975</xdr:colOff>
      <xdr:row>23</xdr:row>
      <xdr:rowOff>152400</xdr:rowOff>
    </xdr:to>
    <xdr:graphicFrame macro="">
      <xdr:nvGraphicFramePr>
        <xdr:cNvPr id="2" name="Chart 54">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60</xdr:row>
      <xdr:rowOff>19050</xdr:rowOff>
    </xdr:from>
    <xdr:to>
      <xdr:col>10</xdr:col>
      <xdr:colOff>247650</xdr:colOff>
      <xdr:row>68</xdr:row>
      <xdr:rowOff>142875</xdr:rowOff>
    </xdr:to>
    <xdr:sp macro="" textlink="">
      <xdr:nvSpPr>
        <xdr:cNvPr id="3" name="Line 327">
          <a:extLst>
            <a:ext uri="{FF2B5EF4-FFF2-40B4-BE49-F238E27FC236}">
              <a16:creationId xmlns:a16="http://schemas.microsoft.com/office/drawing/2014/main" id="{00000000-0008-0000-0000-000003000000}"/>
            </a:ext>
          </a:extLst>
        </xdr:cNvPr>
        <xdr:cNvSpPr>
          <a:spLocks noChangeShapeType="1"/>
        </xdr:cNvSpPr>
      </xdr:nvSpPr>
      <xdr:spPr bwMode="auto">
        <a:xfrm flipH="1">
          <a:off x="7134225" y="10067925"/>
          <a:ext cx="723900" cy="1428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9</xdr:col>
      <xdr:colOff>85725</xdr:colOff>
      <xdr:row>0</xdr:row>
      <xdr:rowOff>0</xdr:rowOff>
    </xdr:from>
    <xdr:to>
      <xdr:col>18</xdr:col>
      <xdr:colOff>533400</xdr:colOff>
      <xdr:row>10</xdr:row>
      <xdr:rowOff>171450</xdr:rowOff>
    </xdr:to>
    <xdr:pic>
      <xdr:nvPicPr>
        <xdr:cNvPr id="4" name="Picture 45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10425" y="0"/>
          <a:ext cx="59340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isner.hm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HB2">
            <v>0</v>
          </cell>
          <cell r="HC2">
            <v>1</v>
          </cell>
          <cell r="HD2">
            <v>2</v>
          </cell>
          <cell r="HE2">
            <v>3</v>
          </cell>
          <cell r="HF2">
            <v>4</v>
          </cell>
          <cell r="HG2">
            <v>5</v>
          </cell>
          <cell r="HH2">
            <v>6</v>
          </cell>
          <cell r="HI2">
            <v>7</v>
          </cell>
          <cell r="HJ2">
            <v>8</v>
          </cell>
          <cell r="HK2">
            <v>9</v>
          </cell>
          <cell r="HL2">
            <v>10</v>
          </cell>
        </row>
        <row r="4">
          <cell r="HB4">
            <v>3.392952628442667</v>
          </cell>
          <cell r="HC4">
            <v>2.9466109060238574</v>
          </cell>
          <cell r="HD4">
            <v>2.8793917161702689</v>
          </cell>
          <cell r="HE4">
            <v>2.8535446798307027</v>
          </cell>
          <cell r="HF4">
            <v>2.8399994197587084</v>
          </cell>
          <cell r="HG4">
            <v>2.8330564978006092</v>
          </cell>
          <cell r="HH4">
            <v>2.829745671836926</v>
          </cell>
          <cell r="HI4">
            <v>2.8282212616261946</v>
          </cell>
          <cell r="HJ4">
            <v>2.8275294384015766</v>
          </cell>
          <cell r="HK4">
            <v>2.8272173710079982</v>
          </cell>
          <cell r="HL4">
            <v>2.8270769762369117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69"/>
  <sheetViews>
    <sheetView tabSelected="1" topLeftCell="A19" workbookViewId="0">
      <selection activeCell="F28" sqref="F28"/>
    </sheetView>
  </sheetViews>
  <sheetFormatPr defaultRowHeight="14.4" x14ac:dyDescent="0.3"/>
  <sheetData>
    <row r="1" spans="1:231" x14ac:dyDescent="0.3">
      <c r="A1" s="41" t="s">
        <v>0</v>
      </c>
      <c r="B1" s="52"/>
      <c r="C1" s="52"/>
      <c r="D1" s="52"/>
      <c r="E1" s="52"/>
      <c r="F1" s="52"/>
      <c r="G1" s="52"/>
      <c r="H1" s="52"/>
      <c r="I1" s="52"/>
      <c r="J1" t="s">
        <v>1</v>
      </c>
      <c r="V1" s="52" t="s">
        <v>2</v>
      </c>
      <c r="W1" s="47"/>
      <c r="X1" s="47"/>
      <c r="Y1" s="47"/>
      <c r="Z1" s="47"/>
      <c r="AA1" s="47"/>
      <c r="AB1" s="47"/>
      <c r="AC1" s="47"/>
      <c r="AD1" s="47"/>
      <c r="AE1" s="47"/>
      <c r="AF1" s="47"/>
      <c r="AG1" s="1"/>
      <c r="HN1" s="48" t="s">
        <v>3</v>
      </c>
      <c r="HO1" s="51"/>
      <c r="HP1" s="51"/>
      <c r="HQ1" s="51"/>
      <c r="HR1" s="51"/>
      <c r="HS1" s="51"/>
      <c r="HT1" s="2"/>
      <c r="HU1" s="2"/>
      <c r="HV1" s="2"/>
      <c r="HW1" s="2"/>
    </row>
    <row r="2" spans="1:231" ht="27.75" customHeight="1" x14ac:dyDescent="0.3">
      <c r="A2" s="52"/>
      <c r="B2" s="52"/>
      <c r="C2" s="52"/>
      <c r="D2" s="52"/>
      <c r="E2" s="52"/>
      <c r="F2" s="52"/>
      <c r="G2" s="52"/>
      <c r="H2" s="52"/>
      <c r="I2" s="52"/>
      <c r="V2" s="47"/>
      <c r="W2" s="47"/>
      <c r="X2" s="47"/>
      <c r="Y2" s="47"/>
      <c r="Z2" s="47"/>
      <c r="AA2" s="47"/>
      <c r="AB2" s="47"/>
      <c r="AC2" s="47"/>
      <c r="AD2" s="47"/>
      <c r="AE2" s="47"/>
      <c r="AF2" s="47"/>
      <c r="AG2" s="1"/>
      <c r="GX2" s="65" t="s">
        <v>4</v>
      </c>
      <c r="GY2" s="66"/>
      <c r="GZ2" s="66"/>
      <c r="HA2" s="66"/>
      <c r="HB2">
        <v>0</v>
      </c>
      <c r="HC2">
        <v>1</v>
      </c>
      <c r="HD2">
        <v>2</v>
      </c>
      <c r="HE2">
        <v>3</v>
      </c>
      <c r="HF2">
        <v>4</v>
      </c>
      <c r="HG2">
        <v>5</v>
      </c>
      <c r="HH2">
        <v>6</v>
      </c>
      <c r="HI2">
        <v>7</v>
      </c>
      <c r="HJ2">
        <v>8</v>
      </c>
      <c r="HK2">
        <v>9</v>
      </c>
      <c r="HL2">
        <v>10</v>
      </c>
      <c r="HN2" s="48"/>
      <c r="HO2" s="51"/>
      <c r="HP2" s="51"/>
      <c r="HQ2" s="51"/>
      <c r="HR2" s="51"/>
      <c r="HS2" s="51"/>
      <c r="HT2" s="2"/>
      <c r="HU2" s="2"/>
      <c r="HV2" s="2"/>
      <c r="HW2" s="2"/>
    </row>
    <row r="3" spans="1:231" x14ac:dyDescent="0.3">
      <c r="A3" s="41" t="s">
        <v>5</v>
      </c>
      <c r="B3" s="52"/>
      <c r="C3" s="52"/>
      <c r="D3" s="52"/>
      <c r="E3" s="52"/>
      <c r="F3" s="52"/>
      <c r="G3" s="52"/>
      <c r="H3" s="52"/>
      <c r="I3" s="52"/>
      <c r="J3" s="1"/>
      <c r="V3" s="47"/>
      <c r="W3" s="47"/>
      <c r="X3" s="47"/>
      <c r="Y3" s="47"/>
      <c r="Z3" s="47"/>
      <c r="AA3" s="47"/>
      <c r="AB3" s="47"/>
      <c r="AC3" s="47"/>
      <c r="AD3" s="47"/>
      <c r="AE3" s="47"/>
      <c r="AF3" s="47"/>
      <c r="AG3" s="1"/>
      <c r="GX3" s="65" t="s">
        <v>6</v>
      </c>
      <c r="GY3" s="66"/>
      <c r="GZ3" s="66"/>
      <c r="HA3" s="66"/>
      <c r="HB3">
        <f>I27</f>
        <v>3.6028797018963958E-18</v>
      </c>
      <c r="HC3">
        <f>AC27</f>
        <v>2.3894349120413246E-18</v>
      </c>
      <c r="HD3">
        <f>AW27</f>
        <v>2.9255331114946194E-18</v>
      </c>
      <c r="HE3">
        <f>BQ27</f>
        <v>4.0869047332817923E-18</v>
      </c>
      <c r="HF3">
        <f>CK27</f>
        <v>7.375806560166407E-18</v>
      </c>
      <c r="HG3">
        <f>DE27</f>
        <v>1.8523249157996636E-17</v>
      </c>
      <c r="HH3">
        <f>DY27</f>
        <v>5.2977722679871445E-17</v>
      </c>
      <c r="HI3">
        <f>ES27</f>
        <v>1.2118991992432252E-16</v>
      </c>
      <c r="HJ3">
        <f>FM27</f>
        <v>2.2351941945326026E-16</v>
      </c>
      <c r="HK3">
        <f>GG27</f>
        <v>3.4192961527364178E-16</v>
      </c>
      <c r="HL3">
        <f>HA27</f>
        <v>4.1160669360490018E-16</v>
      </c>
      <c r="HN3" s="48"/>
      <c r="HO3" s="51"/>
      <c r="HP3" s="51"/>
      <c r="HQ3" s="51"/>
      <c r="HR3" s="51"/>
      <c r="HS3" s="51"/>
      <c r="HT3" s="2"/>
      <c r="HU3" s="2"/>
      <c r="HV3" s="2"/>
      <c r="HW3" s="2"/>
    </row>
    <row r="4" spans="1:231" x14ac:dyDescent="0.3">
      <c r="A4" s="52"/>
      <c r="B4" s="52"/>
      <c r="C4" s="52"/>
      <c r="D4" s="52"/>
      <c r="E4" s="52"/>
      <c r="F4" s="52"/>
      <c r="G4" s="52"/>
      <c r="H4" s="52"/>
      <c r="I4" s="52"/>
      <c r="J4" s="1"/>
      <c r="V4" s="67" t="s">
        <v>7</v>
      </c>
      <c r="W4" s="47"/>
      <c r="X4" s="47"/>
      <c r="Y4" s="47"/>
      <c r="Z4" s="47"/>
      <c r="AA4" s="47"/>
      <c r="AB4" s="47"/>
      <c r="AC4" s="47"/>
      <c r="AD4" s="47"/>
      <c r="AE4" s="47"/>
      <c r="AF4" s="47"/>
      <c r="AG4" s="47"/>
      <c r="GX4" s="65" t="s">
        <v>8</v>
      </c>
      <c r="GY4" s="66"/>
      <c r="GZ4" s="66"/>
      <c r="HA4" s="66"/>
      <c r="HB4">
        <f>2^(-LOG(HB3,2)/34)</f>
        <v>3.2586649762934004</v>
      </c>
      <c r="HC4">
        <f t="shared" ref="HC4:HL4" si="0">2^(-LOG(HC3,2)/34)</f>
        <v>3.2982641564882367</v>
      </c>
      <c r="HD4">
        <f t="shared" si="0"/>
        <v>3.2786861975645385</v>
      </c>
      <c r="HE4">
        <f t="shared" si="0"/>
        <v>3.2466058966769245</v>
      </c>
      <c r="HF4">
        <f t="shared" si="0"/>
        <v>3.1907145689463348</v>
      </c>
      <c r="HG4">
        <f t="shared" si="0"/>
        <v>3.1054601856426713</v>
      </c>
      <c r="HH4">
        <f t="shared" si="0"/>
        <v>3.0109471921734294</v>
      </c>
      <c r="HI4">
        <f t="shared" si="0"/>
        <v>2.9385517156574545</v>
      </c>
      <c r="HJ4">
        <f t="shared" si="0"/>
        <v>2.8861191538321282</v>
      </c>
      <c r="HK4">
        <f t="shared" si="0"/>
        <v>2.8502582682876767</v>
      </c>
      <c r="HL4">
        <f t="shared" si="0"/>
        <v>2.8347529941719993</v>
      </c>
      <c r="HN4" s="48"/>
      <c r="HO4" s="51"/>
      <c r="HP4" s="51"/>
      <c r="HQ4" s="51"/>
      <c r="HR4" s="51"/>
      <c r="HS4" s="51"/>
      <c r="HT4" s="2"/>
      <c r="HU4" s="2"/>
      <c r="HV4" s="2"/>
      <c r="HW4" s="2"/>
    </row>
    <row r="5" spans="1:231" ht="24.75" customHeight="1" x14ac:dyDescent="0.3">
      <c r="A5" s="52"/>
      <c r="B5" s="52"/>
      <c r="C5" s="52"/>
      <c r="D5" s="52"/>
      <c r="E5" s="52"/>
      <c r="F5" s="52"/>
      <c r="G5" s="52"/>
      <c r="H5" s="52"/>
      <c r="I5" s="52"/>
      <c r="J5" s="1"/>
      <c r="V5" s="47"/>
      <c r="W5" s="47"/>
      <c r="X5" s="47"/>
      <c r="Y5" s="47"/>
      <c r="Z5" s="47"/>
      <c r="AA5" s="47"/>
      <c r="AB5" s="47"/>
      <c r="AC5" s="47"/>
      <c r="AD5" s="47"/>
      <c r="AE5" s="47"/>
      <c r="AF5" s="47"/>
      <c r="AG5" s="47"/>
      <c r="HN5" s="48"/>
      <c r="HO5" s="51"/>
      <c r="HP5" s="51"/>
      <c r="HQ5" s="51"/>
      <c r="HR5" s="51"/>
      <c r="HS5" s="51"/>
      <c r="HT5" s="2"/>
      <c r="HU5" s="2"/>
      <c r="HV5" s="2"/>
      <c r="HW5" s="2"/>
    </row>
    <row r="6" spans="1:231" x14ac:dyDescent="0.3">
      <c r="A6" s="41" t="s">
        <v>9</v>
      </c>
      <c r="B6" s="41"/>
      <c r="C6" s="41"/>
      <c r="D6" s="41"/>
      <c r="E6" s="41"/>
      <c r="F6" s="41"/>
      <c r="G6" s="41"/>
      <c r="H6" s="41"/>
      <c r="I6" s="41"/>
      <c r="V6" s="47"/>
      <c r="W6" s="47"/>
      <c r="X6" s="47"/>
      <c r="Y6" s="47"/>
      <c r="Z6" s="47"/>
      <c r="AA6" s="47"/>
      <c r="AB6" s="47"/>
      <c r="AC6" s="47"/>
      <c r="AD6" s="47"/>
      <c r="AE6" s="47"/>
      <c r="AF6" s="47"/>
      <c r="AG6" s="47"/>
      <c r="GY6" s="53" t="s">
        <v>10</v>
      </c>
      <c r="GZ6" s="40"/>
      <c r="HA6" s="40"/>
      <c r="HB6" s="40"/>
      <c r="HC6" s="40"/>
      <c r="HD6" s="40"/>
      <c r="HE6" s="40"/>
      <c r="HN6" s="48"/>
      <c r="HO6" s="51"/>
      <c r="HP6" s="51"/>
      <c r="HQ6" s="51"/>
      <c r="HR6" s="51"/>
      <c r="HS6" s="51"/>
      <c r="HT6" s="2"/>
      <c r="HU6" s="2"/>
      <c r="HV6" s="2"/>
      <c r="HW6" s="2"/>
    </row>
    <row r="7" spans="1:231" x14ac:dyDescent="0.3">
      <c r="A7" s="41"/>
      <c r="B7" s="41"/>
      <c r="C7" s="41"/>
      <c r="D7" s="41"/>
      <c r="E7" s="41"/>
      <c r="F7" s="41"/>
      <c r="G7" s="41"/>
      <c r="H7" s="41"/>
      <c r="I7" s="41"/>
      <c r="V7" s="47"/>
      <c r="W7" s="47"/>
      <c r="X7" s="47"/>
      <c r="Y7" s="47"/>
      <c r="Z7" s="47"/>
      <c r="AA7" s="47"/>
      <c r="AB7" s="47"/>
      <c r="AC7" s="47"/>
      <c r="AD7" s="47"/>
      <c r="AE7" s="47"/>
      <c r="AF7" s="47"/>
      <c r="AG7" s="47"/>
      <c r="GY7" s="40"/>
      <c r="GZ7" s="40"/>
      <c r="HA7" s="40"/>
      <c r="HB7" s="40"/>
      <c r="HC7" s="40"/>
      <c r="HD7" s="40"/>
      <c r="HE7" s="40"/>
      <c r="HN7" s="48"/>
      <c r="HO7" s="51"/>
      <c r="HP7" s="51"/>
      <c r="HQ7" s="51"/>
      <c r="HR7" s="51"/>
      <c r="HS7" s="51"/>
      <c r="HT7" s="2"/>
      <c r="HU7" s="2"/>
      <c r="HV7" s="2"/>
      <c r="HW7" s="2"/>
    </row>
    <row r="8" spans="1:231" x14ac:dyDescent="0.3">
      <c r="A8" s="41"/>
      <c r="B8" s="41"/>
      <c r="C8" s="41"/>
      <c r="D8" s="41"/>
      <c r="E8" s="41"/>
      <c r="F8" s="41"/>
      <c r="G8" s="41"/>
      <c r="H8" s="41"/>
      <c r="I8" s="41"/>
      <c r="V8" s="47"/>
      <c r="W8" s="47"/>
      <c r="X8" s="47"/>
      <c r="Y8" s="47"/>
      <c r="Z8" s="47"/>
      <c r="AA8" s="47"/>
      <c r="AB8" s="47"/>
      <c r="AC8" s="47"/>
      <c r="AD8" s="47"/>
      <c r="AE8" s="47"/>
      <c r="AF8" s="47"/>
      <c r="AG8" s="47"/>
      <c r="GY8" s="40"/>
      <c r="GZ8" s="40"/>
      <c r="HA8" s="40"/>
      <c r="HB8" s="40"/>
      <c r="HC8" s="40"/>
      <c r="HD8" s="40"/>
      <c r="HE8" s="40"/>
      <c r="HN8" s="48"/>
      <c r="HO8" s="51"/>
      <c r="HP8" s="51"/>
      <c r="HQ8" s="51"/>
      <c r="HR8" s="51"/>
      <c r="HS8" s="51"/>
      <c r="HT8" s="2"/>
      <c r="HU8" s="2"/>
      <c r="HV8" s="2"/>
      <c r="HW8" s="2"/>
    </row>
    <row r="9" spans="1:231" ht="21" customHeight="1" x14ac:dyDescent="0.3">
      <c r="A9" s="41"/>
      <c r="B9" s="41"/>
      <c r="C9" s="41"/>
      <c r="D9" s="41"/>
      <c r="E9" s="41"/>
      <c r="F9" s="41"/>
      <c r="G9" s="41"/>
      <c r="H9" s="41"/>
      <c r="I9" s="41"/>
      <c r="V9" s="47"/>
      <c r="W9" s="47"/>
      <c r="X9" s="47"/>
      <c r="Y9" s="47"/>
      <c r="Z9" s="47"/>
      <c r="AA9" s="47"/>
      <c r="AB9" s="47"/>
      <c r="AC9" s="47"/>
      <c r="AD9" s="47"/>
      <c r="AE9" s="47"/>
      <c r="AF9" s="47"/>
      <c r="AG9" s="47"/>
      <c r="GY9" s="40"/>
      <c r="GZ9" s="40"/>
      <c r="HA9" s="40"/>
      <c r="HB9" s="40"/>
      <c r="HC9" s="40"/>
      <c r="HD9" s="40"/>
      <c r="HE9" s="40"/>
      <c r="HM9" s="3"/>
      <c r="HN9" s="64"/>
      <c r="HO9" s="46"/>
      <c r="HP9" s="46"/>
      <c r="HQ9" s="46"/>
      <c r="HR9" s="46"/>
      <c r="HS9" s="46"/>
      <c r="HT9" s="2"/>
      <c r="HU9" s="2"/>
      <c r="HV9" s="2"/>
      <c r="HW9" s="2"/>
    </row>
    <row r="10" spans="1:231" ht="15" thickBot="1" x14ac:dyDescent="0.35">
      <c r="B10" s="2"/>
      <c r="C10" s="4" t="s">
        <v>11</v>
      </c>
      <c r="D10" s="4" t="s">
        <v>12</v>
      </c>
      <c r="E10" s="4" t="s">
        <v>13</v>
      </c>
      <c r="W10" s="4" t="s">
        <v>11</v>
      </c>
      <c r="X10" s="4" t="s">
        <v>12</v>
      </c>
      <c r="Y10" s="4" t="s">
        <v>13</v>
      </c>
      <c r="AQ10" s="4" t="s">
        <v>11</v>
      </c>
      <c r="AR10" s="4" t="s">
        <v>12</v>
      </c>
      <c r="AS10" s="4" t="s">
        <v>13</v>
      </c>
      <c r="BK10" s="4" t="s">
        <v>11</v>
      </c>
      <c r="BL10" s="4" t="s">
        <v>12</v>
      </c>
      <c r="BM10" s="4" t="s">
        <v>13</v>
      </c>
      <c r="CE10" s="4" t="s">
        <v>11</v>
      </c>
      <c r="CF10" s="4" t="s">
        <v>12</v>
      </c>
      <c r="CG10" s="4" t="s">
        <v>13</v>
      </c>
      <c r="CY10" s="4" t="s">
        <v>11</v>
      </c>
      <c r="CZ10" s="4" t="s">
        <v>12</v>
      </c>
      <c r="DA10" s="4" t="s">
        <v>13</v>
      </c>
      <c r="DS10" s="4" t="s">
        <v>11</v>
      </c>
      <c r="DT10" s="4" t="s">
        <v>12</v>
      </c>
      <c r="DU10" s="4" t="s">
        <v>13</v>
      </c>
      <c r="EM10" s="4" t="s">
        <v>11</v>
      </c>
      <c r="EN10" s="4" t="s">
        <v>12</v>
      </c>
      <c r="EO10" s="4" t="s">
        <v>13</v>
      </c>
      <c r="FG10" s="4" t="s">
        <v>11</v>
      </c>
      <c r="FH10" s="4" t="s">
        <v>12</v>
      </c>
      <c r="FI10" s="4" t="s">
        <v>13</v>
      </c>
      <c r="GA10" s="4" t="s">
        <v>11</v>
      </c>
      <c r="GB10" s="4" t="s">
        <v>12</v>
      </c>
      <c r="GC10" s="4" t="s">
        <v>13</v>
      </c>
      <c r="GU10" s="4" t="s">
        <v>11</v>
      </c>
      <c r="GV10" s="4" t="s">
        <v>12</v>
      </c>
      <c r="GW10" s="4" t="s">
        <v>13</v>
      </c>
      <c r="GY10" s="40"/>
      <c r="GZ10" s="40"/>
      <c r="HA10" s="40"/>
      <c r="HB10" s="40"/>
      <c r="HC10" s="40"/>
      <c r="HD10" s="40"/>
      <c r="HE10" s="40"/>
      <c r="HL10" s="3"/>
      <c r="HM10" s="3"/>
      <c r="HN10" s="5"/>
      <c r="HO10" s="4" t="s">
        <v>11</v>
      </c>
      <c r="HP10" s="4" t="s">
        <v>12</v>
      </c>
      <c r="HQ10" s="4" t="s">
        <v>13</v>
      </c>
      <c r="HR10" s="2"/>
      <c r="HS10" s="2"/>
      <c r="HT10" s="2"/>
      <c r="HU10" s="2"/>
      <c r="HV10" s="2"/>
      <c r="HW10" s="2"/>
    </row>
    <row r="11" spans="1:231" ht="15.75" customHeight="1" thickTop="1" x14ac:dyDescent="0.3">
      <c r="B11" s="6" t="s">
        <v>14</v>
      </c>
      <c r="C11" s="7">
        <v>0.7</v>
      </c>
      <c r="D11" s="7">
        <v>0.1</v>
      </c>
      <c r="E11" s="7"/>
      <c r="F11" s="43" t="s">
        <v>15</v>
      </c>
      <c r="G11" s="43"/>
      <c r="H11" s="43"/>
      <c r="V11" s="6" t="s">
        <v>14</v>
      </c>
      <c r="W11" s="9">
        <f>L60/J60</f>
        <v>0.58333333333333337</v>
      </c>
      <c r="X11" s="9">
        <f>O60/K60</f>
        <v>8.3333333333333329E-2</v>
      </c>
      <c r="Y11" s="9"/>
      <c r="Z11" s="10" t="s">
        <v>16</v>
      </c>
      <c r="AP11" s="6" t="s">
        <v>14</v>
      </c>
      <c r="AQ11" s="9">
        <f>AF60/AD60</f>
        <v>0.59144916085224453</v>
      </c>
      <c r="AR11" s="9">
        <f>AI60/AE60</f>
        <v>7.8306706577717169E-2</v>
      </c>
      <c r="AS11" s="9"/>
      <c r="BJ11" s="6" t="s">
        <v>14</v>
      </c>
      <c r="BK11" s="9">
        <f>AZ60/AX60</f>
        <v>0.60854945909433622</v>
      </c>
      <c r="BL11" s="9">
        <f>BC60/AY60</f>
        <v>6.8934451129200075E-2</v>
      </c>
      <c r="BM11" s="9"/>
      <c r="CD11" s="6" t="s">
        <v>14</v>
      </c>
      <c r="CE11" s="9">
        <f>BT60/BR60</f>
        <v>0.6364619843077638</v>
      </c>
      <c r="CF11" s="9">
        <f>BW60/BS60</f>
        <v>5.6149936125404601E-2</v>
      </c>
      <c r="CG11" s="9"/>
      <c r="CX11" s="6" t="s">
        <v>14</v>
      </c>
      <c r="CY11" s="9">
        <f>CN60/CL60</f>
        <v>0.67496630878868602</v>
      </c>
      <c r="CZ11" s="9">
        <f>CQ60/CM60</f>
        <v>4.1958869095320317E-2</v>
      </c>
      <c r="DA11" s="9"/>
      <c r="DR11" s="6" t="s">
        <v>14</v>
      </c>
      <c r="DS11" s="9">
        <f>DH60/DF60</f>
        <v>0.71335007158360431</v>
      </c>
      <c r="DT11" s="9">
        <f>DK60/DG60</f>
        <v>2.9553988691506262E-2</v>
      </c>
      <c r="DU11" s="9"/>
      <c r="EL11" s="6" t="s">
        <v>14</v>
      </c>
      <c r="EM11" s="9">
        <f>EB60/DZ60</f>
        <v>0.72829915029781234</v>
      </c>
      <c r="EN11" s="9">
        <f>EE60/EA60</f>
        <v>2.1337603115047558E-2</v>
      </c>
      <c r="EO11" s="9"/>
      <c r="FF11" s="6" t="s">
        <v>14</v>
      </c>
      <c r="FG11" s="9">
        <f>EV60/ET60</f>
        <v>0.71216234734035833</v>
      </c>
      <c r="FH11" s="9">
        <f>EY60/EU60</f>
        <v>1.6434570450602166E-2</v>
      </c>
      <c r="FI11" s="9"/>
      <c r="FZ11" s="6" t="s">
        <v>14</v>
      </c>
      <c r="GA11" s="9">
        <f>FP60/FN60</f>
        <v>0.68303663669170667</v>
      </c>
      <c r="GB11" s="9">
        <f>FS60/FO60</f>
        <v>1.1864713583338722E-2</v>
      </c>
      <c r="GC11" s="9"/>
      <c r="GT11" s="6" t="s">
        <v>14</v>
      </c>
      <c r="GU11" s="9">
        <f>GJ60/GH60</f>
        <v>0.66044266876837521</v>
      </c>
      <c r="GV11" s="9">
        <f>GM60/GI60</f>
        <v>7.0458404789843282E-3</v>
      </c>
      <c r="GW11" s="9"/>
      <c r="GY11" s="40"/>
      <c r="GZ11" s="40"/>
      <c r="HA11" s="40"/>
      <c r="HB11" s="40"/>
      <c r="HC11" s="40"/>
      <c r="HD11" s="40"/>
      <c r="HE11" s="40"/>
      <c r="HL11" s="63" t="s">
        <v>17</v>
      </c>
      <c r="HM11" s="63"/>
      <c r="HN11" s="11" t="s">
        <v>14</v>
      </c>
      <c r="HO11" s="9">
        <f>HD60/HB60</f>
        <v>0.64885364317778682</v>
      </c>
      <c r="HP11" s="9">
        <f>HG60/HC60</f>
        <v>3.5719429781972934E-3</v>
      </c>
      <c r="HQ11" s="9"/>
      <c r="HR11" s="2"/>
      <c r="HS11" s="2"/>
      <c r="HT11" s="2"/>
      <c r="HU11" s="2"/>
      <c r="HV11" s="2"/>
      <c r="HW11" s="2"/>
    </row>
    <row r="12" spans="1:231" x14ac:dyDescent="0.3">
      <c r="B12" s="12" t="s">
        <v>18</v>
      </c>
      <c r="C12" s="13">
        <v>0.2</v>
      </c>
      <c r="D12" s="13">
        <v>0.2</v>
      </c>
      <c r="E12" s="13"/>
      <c r="F12" s="43"/>
      <c r="G12" s="43"/>
      <c r="H12" s="43"/>
      <c r="V12" s="12" t="s">
        <v>18</v>
      </c>
      <c r="W12" s="14">
        <f>M60/J60</f>
        <v>0.33333333333333331</v>
      </c>
      <c r="X12" s="14">
        <f>P60/K60</f>
        <v>0.33333333333333331</v>
      </c>
      <c r="Y12" s="14"/>
      <c r="Z12" s="10" t="s">
        <v>19</v>
      </c>
      <c r="AP12" s="12" t="s">
        <v>18</v>
      </c>
      <c r="AQ12" s="14">
        <f>AG60/AD60</f>
        <v>0.32537046386862817</v>
      </c>
      <c r="AR12" s="14">
        <f>AJ60/AE60</f>
        <v>0.34120090100014094</v>
      </c>
      <c r="AS12" s="14"/>
      <c r="BJ12" s="12" t="s">
        <v>18</v>
      </c>
      <c r="BK12" s="14">
        <f>BA60/AX60</f>
        <v>0.30838991673499977</v>
      </c>
      <c r="BL12" s="14">
        <f>BD60/AY60</f>
        <v>0.35729636038603779</v>
      </c>
      <c r="BM12" s="14"/>
      <c r="CD12" s="12" t="s">
        <v>18</v>
      </c>
      <c r="CE12" s="14">
        <f>BU60/BR60</f>
        <v>0.28032498368391429</v>
      </c>
      <c r="CF12" s="14">
        <f>BX60/BS60</f>
        <v>0.38180461570462937</v>
      </c>
      <c r="CG12" s="14"/>
      <c r="CX12" s="12" t="s">
        <v>18</v>
      </c>
      <c r="CY12" s="14">
        <f>CO60/CL60</f>
        <v>0.2404933516084948</v>
      </c>
      <c r="CZ12" s="14">
        <f>CR60/CM60</f>
        <v>0.41251538506263724</v>
      </c>
      <c r="DA12" s="14"/>
      <c r="DR12" s="12" t="s">
        <v>18</v>
      </c>
      <c r="DS12" s="14">
        <f>DI60/DF60</f>
        <v>0.19644322543278839</v>
      </c>
      <c r="DT12" s="14">
        <f>DL60/DG60</f>
        <v>0.44276111132397006</v>
      </c>
      <c r="DU12" s="14"/>
      <c r="EL12" s="12" t="s">
        <v>18</v>
      </c>
      <c r="EM12" s="14">
        <f>EC60/DZ60</f>
        <v>0.16566844102742659</v>
      </c>
      <c r="EN12" s="14">
        <f>EF60/EA60</f>
        <v>0.46577702405317128</v>
      </c>
      <c r="EO12" s="14"/>
      <c r="FF12" s="12" t="s">
        <v>18</v>
      </c>
      <c r="FG12" s="14">
        <f>EW60/ET60</f>
        <v>0.15316689053272248</v>
      </c>
      <c r="FH12" s="14">
        <f>EZ60/EU60</f>
        <v>0.48404650662643595</v>
      </c>
      <c r="FI12" s="14"/>
      <c r="FZ12" s="12" t="s">
        <v>18</v>
      </c>
      <c r="GA12" s="14">
        <f>FQ60/FN60</f>
        <v>0.14895598642720806</v>
      </c>
      <c r="GB12" s="14">
        <f>FT60/FO60</f>
        <v>0.50282424363891043</v>
      </c>
      <c r="GC12" s="14"/>
      <c r="GT12" s="12" t="s">
        <v>18</v>
      </c>
      <c r="GU12" s="14">
        <f>GK60/GH60</f>
        <v>0.1477515886262401</v>
      </c>
      <c r="GV12" s="14">
        <f>GN60/GI60</f>
        <v>0.51844881504063567</v>
      </c>
      <c r="GW12" s="14"/>
      <c r="GY12" s="53" t="s">
        <v>20</v>
      </c>
      <c r="GZ12" s="40"/>
      <c r="HA12" s="40"/>
      <c r="HB12" s="40"/>
      <c r="HC12" s="40"/>
      <c r="HD12" s="40"/>
      <c r="HE12" s="40"/>
      <c r="HL12" s="63"/>
      <c r="HM12" s="63"/>
      <c r="HN12" s="15" t="s">
        <v>18</v>
      </c>
      <c r="HO12" s="14">
        <f>HE60/HB60</f>
        <v>0.14778178798809327</v>
      </c>
      <c r="HP12" s="14">
        <f>HH60/HC60</f>
        <v>0.52725978962312026</v>
      </c>
      <c r="HQ12" s="14"/>
      <c r="HR12" s="2"/>
      <c r="HS12" s="2"/>
      <c r="HT12" s="2"/>
      <c r="HU12" s="2"/>
      <c r="HV12" s="2"/>
      <c r="HW12" s="2"/>
    </row>
    <row r="13" spans="1:231" ht="15" thickBot="1" x14ac:dyDescent="0.35">
      <c r="B13" s="12" t="s">
        <v>21</v>
      </c>
      <c r="C13" s="13">
        <v>0.1</v>
      </c>
      <c r="D13" s="13">
        <v>0.7</v>
      </c>
      <c r="E13" s="13"/>
      <c r="F13" s="43"/>
      <c r="G13" s="43"/>
      <c r="H13" s="43"/>
      <c r="V13" s="16" t="s">
        <v>21</v>
      </c>
      <c r="W13" s="14">
        <f>N60/J60</f>
        <v>8.3333333333333329E-2</v>
      </c>
      <c r="X13" s="14">
        <f>Q60/K60</f>
        <v>0.58333333333333337</v>
      </c>
      <c r="Y13" s="14"/>
      <c r="AP13" s="16" t="s">
        <v>21</v>
      </c>
      <c r="AQ13" s="14">
        <f>AH60/AD60</f>
        <v>8.3180375279127361E-2</v>
      </c>
      <c r="AR13" s="14">
        <f>AK60/AE60</f>
        <v>0.58049239242214201</v>
      </c>
      <c r="AS13" s="14"/>
      <c r="BJ13" s="16" t="s">
        <v>21</v>
      </c>
      <c r="BK13" s="14">
        <f>BB60/AX60</f>
        <v>8.3060624170663747E-2</v>
      </c>
      <c r="BL13" s="14">
        <f>BE60/AY60</f>
        <v>0.57376918848476244</v>
      </c>
      <c r="BM13" s="14"/>
      <c r="CD13" s="16" t="s">
        <v>21</v>
      </c>
      <c r="CE13" s="14">
        <f>BV60/BR60</f>
        <v>8.3213032008321877E-2</v>
      </c>
      <c r="CF13" s="14">
        <f>BY60/BS60</f>
        <v>0.56204544816996582</v>
      </c>
      <c r="CG13" s="14"/>
      <c r="CX13" s="16" t="s">
        <v>21</v>
      </c>
      <c r="CY13" s="14">
        <f>CP60/CL60</f>
        <v>8.4540339602819259E-2</v>
      </c>
      <c r="CZ13" s="14">
        <f>CS60/CM60</f>
        <v>0.54552574584204239</v>
      </c>
      <c r="DA13" s="14"/>
      <c r="DR13" s="16" t="s">
        <v>21</v>
      </c>
      <c r="DS13" s="14">
        <f>DJ60/DF60</f>
        <v>9.0206702983607182E-2</v>
      </c>
      <c r="DT13" s="14">
        <f>DM60/DG60</f>
        <v>0.52768489998452384</v>
      </c>
      <c r="DU13" s="14"/>
      <c r="EL13" s="16" t="s">
        <v>21</v>
      </c>
      <c r="EM13" s="14">
        <f>ED60/DZ60</f>
        <v>0.10603240867476108</v>
      </c>
      <c r="EN13" s="14">
        <f>EG60/EA60</f>
        <v>0.51288537283178104</v>
      </c>
      <c r="EO13" s="14"/>
      <c r="FF13" s="16" t="s">
        <v>21</v>
      </c>
      <c r="FG13" s="14">
        <f>EX60/ET60</f>
        <v>0.13467076212691903</v>
      </c>
      <c r="FH13" s="14">
        <f>FA60/EU60</f>
        <v>0.49951892292296213</v>
      </c>
      <c r="FI13" s="14"/>
      <c r="FZ13" s="16" t="s">
        <v>21</v>
      </c>
      <c r="GA13" s="14">
        <f>FR60/FN60</f>
        <v>0.16800737688108544</v>
      </c>
      <c r="GB13" s="14">
        <f>FU60/FO60</f>
        <v>0.48531104277775078</v>
      </c>
      <c r="GC13" s="14"/>
      <c r="GT13" s="16" t="s">
        <v>21</v>
      </c>
      <c r="GU13" s="14">
        <f>GL60/GH60</f>
        <v>0.1918057426053846</v>
      </c>
      <c r="GV13" s="14">
        <f>GO60/GI60</f>
        <v>0.47450534448038012</v>
      </c>
      <c r="GW13" s="14"/>
      <c r="GY13" s="40"/>
      <c r="GZ13" s="40"/>
      <c r="HA13" s="40"/>
      <c r="HB13" s="40"/>
      <c r="HC13" s="40"/>
      <c r="HD13" s="40"/>
      <c r="HE13" s="40"/>
      <c r="HL13" s="63"/>
      <c r="HM13" s="63"/>
      <c r="HN13" s="17" t="s">
        <v>21</v>
      </c>
      <c r="HO13" s="14">
        <f>HF60/HB60</f>
        <v>0.20336456883411994</v>
      </c>
      <c r="HP13" s="14">
        <f>HI60/HC60</f>
        <v>0.46916826739868239</v>
      </c>
      <c r="HQ13" s="14"/>
      <c r="HR13" s="2"/>
      <c r="HS13" s="2"/>
      <c r="HT13" s="2"/>
      <c r="HU13" s="2"/>
      <c r="HV13" s="2"/>
      <c r="HW13" s="2"/>
    </row>
    <row r="14" spans="1:231" ht="15.75" customHeight="1" thickTop="1" x14ac:dyDescent="0.3">
      <c r="B14" s="6" t="s">
        <v>22</v>
      </c>
      <c r="C14" s="7">
        <v>0.5</v>
      </c>
      <c r="D14" s="7">
        <v>0.5</v>
      </c>
      <c r="E14" s="7">
        <v>0.5</v>
      </c>
      <c r="F14" s="43" t="s">
        <v>23</v>
      </c>
      <c r="G14" s="43"/>
      <c r="H14" s="43"/>
      <c r="V14" s="6" t="s">
        <v>22</v>
      </c>
      <c r="W14" s="9">
        <f>R60/J60</f>
        <v>0.51893939393939392</v>
      </c>
      <c r="X14" s="9">
        <f>S60/K60</f>
        <v>0.45075757575757575</v>
      </c>
      <c r="Y14" s="9">
        <f>J27</f>
        <v>0.5</v>
      </c>
      <c r="Z14" s="10" t="s">
        <v>24</v>
      </c>
      <c r="AP14" s="6" t="s">
        <v>22</v>
      </c>
      <c r="AQ14" s="9">
        <f>AL60/AD60</f>
        <v>0.55185297848206771</v>
      </c>
      <c r="AR14" s="9">
        <f>AM60/AE60</f>
        <v>0.41429733338964098</v>
      </c>
      <c r="AS14" s="9">
        <f>AD27</f>
        <v>0.4728509493804644</v>
      </c>
      <c r="BJ14" s="6" t="s">
        <v>22</v>
      </c>
      <c r="BK14" s="9">
        <f>BF60/AX60</f>
        <v>0.58781761008858935</v>
      </c>
      <c r="BL14" s="9">
        <f>BG60/AY60</f>
        <v>0.37187624653240109</v>
      </c>
      <c r="BM14" s="9">
        <f>AX27</f>
        <v>0.40571401174485056</v>
      </c>
      <c r="CD14" s="6" t="s">
        <v>22</v>
      </c>
      <c r="CE14" s="9">
        <f>BZ60/BR60</f>
        <v>0.63102141834191117</v>
      </c>
      <c r="CF14" s="9">
        <f>CA60/BS60</f>
        <v>0.32049993404741711</v>
      </c>
      <c r="CG14" s="9">
        <f>BR27</f>
        <v>0.29126880330962596</v>
      </c>
      <c r="CX14" s="6" t="s">
        <v>22</v>
      </c>
      <c r="CY14" s="9">
        <f>CT60/CL60</f>
        <v>0.68491887605549839</v>
      </c>
      <c r="CZ14" s="9">
        <f>CU60/CM60</f>
        <v>0.26022017400673503</v>
      </c>
      <c r="DA14" s="9">
        <f>CL27</f>
        <v>0.15153762643450974</v>
      </c>
      <c r="DR14" s="6" t="s">
        <v>22</v>
      </c>
      <c r="DS14" s="9">
        <f>DN60/DF60</f>
        <v>0.74814199085501265</v>
      </c>
      <c r="DT14" s="9">
        <f>DO60/DG60</f>
        <v>0.19871789663651454</v>
      </c>
      <c r="DU14" s="9">
        <f>DF27</f>
        <v>4.7928650719347578E-2</v>
      </c>
      <c r="EL14" s="6" t="s">
        <v>22</v>
      </c>
      <c r="EM14" s="9">
        <f>EH60/DZ60</f>
        <v>0.81027181950664839</v>
      </c>
      <c r="EN14" s="9">
        <f>EI60/EA60</f>
        <v>0.14941459118904954</v>
      </c>
      <c r="EO14" s="9">
        <f>DZ27</f>
        <v>8.4360495475409199E-3</v>
      </c>
      <c r="FF14" s="6" t="s">
        <v>22</v>
      </c>
      <c r="FG14" s="9">
        <f>FB60/ET60</f>
        <v>0.86181489566375646</v>
      </c>
      <c r="FH14" s="9">
        <f>FC60/EU60</f>
        <v>0.11554529382344579</v>
      </c>
      <c r="FI14" s="9">
        <f>ET27</f>
        <v>8.9072634917160471E-4</v>
      </c>
      <c r="FZ14" s="6" t="s">
        <v>22</v>
      </c>
      <c r="GA14" s="9">
        <f>FV60/FN60</f>
        <v>0.89961178911113859</v>
      </c>
      <c r="GB14" s="9">
        <f>FW60/FO60</f>
        <v>9.2279208637084206E-2</v>
      </c>
      <c r="GC14" s="9">
        <f>FN27</f>
        <v>6.4680243849236468E-5</v>
      </c>
      <c r="GT14" s="6" t="s">
        <v>22</v>
      </c>
      <c r="GU14" s="9">
        <f>GP60/GH60</f>
        <v>0.92077073255473429</v>
      </c>
      <c r="GV14" s="9">
        <f>GQ60/GI60</f>
        <v>7.9029995931471475E-2</v>
      </c>
      <c r="GW14" s="9">
        <f>GH27</f>
        <v>3.514503149984045E-6</v>
      </c>
      <c r="GY14" s="40"/>
      <c r="GZ14" s="40"/>
      <c r="HA14" s="40"/>
      <c r="HB14" s="40"/>
      <c r="HC14" s="40"/>
      <c r="HD14" s="40"/>
      <c r="HE14" s="40"/>
      <c r="HL14" s="63"/>
      <c r="HM14" s="63"/>
      <c r="HN14" s="11" t="s">
        <v>22</v>
      </c>
      <c r="HO14" s="9">
        <f>HJ60/HB60</f>
        <v>0.92937233730189406</v>
      </c>
      <c r="HP14" s="9">
        <f>HK60/HC60</f>
        <v>7.3815448463182387E-2</v>
      </c>
      <c r="HQ14" s="9">
        <f>HB27</f>
        <v>1.5743335176391284E-7</v>
      </c>
      <c r="HR14" s="2"/>
      <c r="HS14" s="2"/>
      <c r="HT14" s="2"/>
      <c r="HU14" s="2"/>
      <c r="HV14" s="2"/>
      <c r="HW14" s="2"/>
    </row>
    <row r="15" spans="1:231" x14ac:dyDescent="0.3">
      <c r="B15" s="12" t="s">
        <v>25</v>
      </c>
      <c r="C15" s="13">
        <v>0.5</v>
      </c>
      <c r="D15" s="13">
        <v>0.5</v>
      </c>
      <c r="E15" s="13">
        <v>0.5</v>
      </c>
      <c r="F15" s="43"/>
      <c r="G15" s="43"/>
      <c r="H15" s="43"/>
      <c r="V15" s="12" t="s">
        <v>25</v>
      </c>
      <c r="W15" s="14">
        <f>T60/J60</f>
        <v>0.45075757575757575</v>
      </c>
      <c r="X15" s="14">
        <f>U60/K60</f>
        <v>0.51893939393939392</v>
      </c>
      <c r="Y15" s="14">
        <f>K27</f>
        <v>0.5</v>
      </c>
      <c r="Z15" s="10" t="s">
        <v>26</v>
      </c>
      <c r="AP15" s="12" t="s">
        <v>25</v>
      </c>
      <c r="AQ15" s="14">
        <f>AN60/AD60</f>
        <v>0.41777374885279661</v>
      </c>
      <c r="AR15" s="14">
        <f>AO60/AE60</f>
        <v>0.55546903798964808</v>
      </c>
      <c r="AS15" s="14">
        <f>AE27</f>
        <v>0.52714905061953565</v>
      </c>
      <c r="BJ15" s="12" t="s">
        <v>25</v>
      </c>
      <c r="BK15" s="14">
        <f>BH60/AX60</f>
        <v>0.3826267955766996</v>
      </c>
      <c r="BL15" s="14">
        <f>BI60/AY60</f>
        <v>0.59710266482406871</v>
      </c>
      <c r="BM15" s="14">
        <f>AY27</f>
        <v>0.59428598825514944</v>
      </c>
      <c r="CD15" s="12" t="s">
        <v>25</v>
      </c>
      <c r="CE15" s="14">
        <f>CB60/BR60</f>
        <v>0.34242329904416441</v>
      </c>
      <c r="CF15" s="14">
        <f>CC60/BS60</f>
        <v>0.6457700635273026</v>
      </c>
      <c r="CG15" s="14">
        <f>BS27</f>
        <v>0.70873119669037388</v>
      </c>
      <c r="CX15" s="12" t="s">
        <v>25</v>
      </c>
      <c r="CY15" s="14">
        <f>CV60/CL60</f>
        <v>0.29534290015803777</v>
      </c>
      <c r="CZ15" s="14">
        <f>CW60/CM60</f>
        <v>0.70046620520364644</v>
      </c>
      <c r="DA15" s="14">
        <f>CM27</f>
        <v>0.84846237356549015</v>
      </c>
      <c r="DR15" s="12" t="s">
        <v>25</v>
      </c>
      <c r="DS15" s="14">
        <f>DP60/DF60</f>
        <v>0.24222802890655515</v>
      </c>
      <c r="DT15" s="14">
        <f>DQ60/DG60</f>
        <v>0.75445336519483119</v>
      </c>
      <c r="DU15" s="14">
        <f>DG27</f>
        <v>0.9520713492806524</v>
      </c>
      <c r="EL15" s="12" t="s">
        <v>25</v>
      </c>
      <c r="EM15" s="14">
        <f>EJ60/DZ60</f>
        <v>0.18738351443622936</v>
      </c>
      <c r="EN15" s="14">
        <f>EK60/EA60</f>
        <v>0.79819720076861345</v>
      </c>
      <c r="EO15" s="14">
        <f>EA27</f>
        <v>0.99156395045245915</v>
      </c>
      <c r="FF15" s="12" t="s">
        <v>25</v>
      </c>
      <c r="FG15" s="14">
        <f>FD60/ET60</f>
        <v>0.13790115943961362</v>
      </c>
      <c r="FH15" s="14">
        <f>FE60/EU60</f>
        <v>0.82904005380546619</v>
      </c>
      <c r="FI15" s="14">
        <f>EU27</f>
        <v>0.99910927365082847</v>
      </c>
      <c r="FZ15" s="12" t="s">
        <v>25</v>
      </c>
      <c r="GA15" s="14">
        <f>FX60/FN60</f>
        <v>0.10036733029816983</v>
      </c>
      <c r="GB15" s="14">
        <f>FY60/FO60</f>
        <v>0.84958056084587441</v>
      </c>
      <c r="GC15" s="14">
        <f>FO27</f>
        <v>0.9999353197561508</v>
      </c>
      <c r="GT15" s="12" t="s">
        <v>25</v>
      </c>
      <c r="GU15" s="14">
        <f>GR60/GH60</f>
        <v>7.9228185307261709E-2</v>
      </c>
      <c r="GV15" s="14">
        <f>GS60/GI60</f>
        <v>0.86044115742730187</v>
      </c>
      <c r="GW15" s="14">
        <f>GI27</f>
        <v>0.99999648549685005</v>
      </c>
      <c r="GY15" s="40"/>
      <c r="GZ15" s="40"/>
      <c r="HA15" s="40"/>
      <c r="HB15" s="40"/>
      <c r="HC15" s="40"/>
      <c r="HD15" s="40"/>
      <c r="HE15" s="40"/>
      <c r="HL15" s="63"/>
      <c r="HM15" s="63"/>
      <c r="HN15" s="15" t="s">
        <v>25</v>
      </c>
      <c r="HO15" s="14">
        <f>HL60/HB60</f>
        <v>7.0627616457060602E-2</v>
      </c>
      <c r="HP15" s="14">
        <f>HM60/HC60</f>
        <v>0.86421080513593618</v>
      </c>
      <c r="HQ15" s="14">
        <f>HC27</f>
        <v>0.99999984256664831</v>
      </c>
    </row>
    <row r="16" spans="1:231" ht="15" thickBot="1" x14ac:dyDescent="0.35">
      <c r="B16" s="16" t="s">
        <v>27</v>
      </c>
      <c r="C16" s="18">
        <v>0.1</v>
      </c>
      <c r="D16" s="18">
        <v>0.1</v>
      </c>
      <c r="E16" s="18">
        <v>0</v>
      </c>
      <c r="F16" s="43"/>
      <c r="G16" s="43"/>
      <c r="H16" s="43"/>
      <c r="V16" s="16" t="s">
        <v>27</v>
      </c>
      <c r="W16" s="19">
        <f>J59/J60</f>
        <v>3.0303030303030304E-2</v>
      </c>
      <c r="X16" s="19">
        <f>K59/K60</f>
        <v>3.0303030303030304E-2</v>
      </c>
      <c r="Y16" s="19">
        <v>0</v>
      </c>
      <c r="AP16" s="16" t="s">
        <v>27</v>
      </c>
      <c r="AQ16" s="19">
        <f>AD59/AD60</f>
        <v>3.037327266513571E-2</v>
      </c>
      <c r="AR16" s="19">
        <f>AE59/AE60</f>
        <v>3.0233628620710863E-2</v>
      </c>
      <c r="AS16" s="19">
        <v>0</v>
      </c>
      <c r="BJ16" s="16" t="s">
        <v>27</v>
      </c>
      <c r="BK16" s="19">
        <f>AX59/AX60</f>
        <v>2.9555594334710833E-2</v>
      </c>
      <c r="BL16" s="19">
        <f>AY59/AY60</f>
        <v>3.1021088643530467E-2</v>
      </c>
      <c r="BM16" s="19">
        <v>0</v>
      </c>
      <c r="CD16" s="16" t="s">
        <v>27</v>
      </c>
      <c r="CE16" s="19">
        <f>BR59/BR60</f>
        <v>2.6555282613924397E-2</v>
      </c>
      <c r="CF16" s="19">
        <f>BS59/BS60</f>
        <v>3.3730002425280015E-2</v>
      </c>
      <c r="CG16" s="19">
        <v>0</v>
      </c>
      <c r="CX16" s="16" t="s">
        <v>27</v>
      </c>
      <c r="CY16" s="19">
        <f>CL59/CL60</f>
        <v>1.9738223786463976E-2</v>
      </c>
      <c r="CZ16" s="19">
        <f>CM59/CM60</f>
        <v>3.9313620789618392E-2</v>
      </c>
      <c r="DA16" s="19">
        <v>0</v>
      </c>
      <c r="DR16" s="16" t="s">
        <v>27</v>
      </c>
      <c r="DS16" s="19">
        <f>DF59/DF60</f>
        <v>9.629980238432213E-3</v>
      </c>
      <c r="DT16" s="19">
        <f>DG59/DG60</f>
        <v>4.6828738168654321E-2</v>
      </c>
      <c r="DU16" s="19">
        <v>0</v>
      </c>
      <c r="EL16" s="16" t="s">
        <v>27</v>
      </c>
      <c r="EM16" s="19">
        <f>DZ59/DZ60</f>
        <v>2.3446660571221686E-3</v>
      </c>
      <c r="EN16" s="19">
        <f>EA59/EA60</f>
        <v>5.2388208042336813E-2</v>
      </c>
      <c r="EO16" s="19">
        <v>0</v>
      </c>
      <c r="FF16" s="16" t="s">
        <v>27</v>
      </c>
      <c r="FG16" s="19">
        <f>ET59/ET60</f>
        <v>2.8394489662969432E-4</v>
      </c>
      <c r="FH16" s="19">
        <f>EU59/EU60</f>
        <v>5.5414652371088148E-2</v>
      </c>
      <c r="FI16" s="19">
        <v>0</v>
      </c>
      <c r="FZ16" s="16" t="s">
        <v>27</v>
      </c>
      <c r="GA16" s="19">
        <f>FN59/FN60</f>
        <v>2.0880590691700441E-5</v>
      </c>
      <c r="GB16" s="19">
        <f>FO59/FO60</f>
        <v>5.8140230517041661E-2</v>
      </c>
      <c r="GC16" s="19">
        <v>0</v>
      </c>
      <c r="GT16" s="16" t="s">
        <v>27</v>
      </c>
      <c r="GU16" s="19">
        <f>GH59/GH60</f>
        <v>1.0821380035139113E-6</v>
      </c>
      <c r="GV16" s="19">
        <f>GI59/GI60</f>
        <v>6.0528846641226625E-2</v>
      </c>
      <c r="GW16" s="19">
        <v>0</v>
      </c>
      <c r="GY16" s="40"/>
      <c r="GZ16" s="40"/>
      <c r="HA16" s="40"/>
      <c r="HB16" s="40"/>
      <c r="HC16" s="40"/>
      <c r="HD16" s="40"/>
      <c r="HE16" s="40"/>
      <c r="HL16" s="63"/>
      <c r="HM16" s="63"/>
      <c r="HN16" s="17" t="s">
        <v>27</v>
      </c>
      <c r="HO16" s="19">
        <f>HB59/HB60</f>
        <v>4.6241045112970334E-8</v>
      </c>
      <c r="HP16" s="19">
        <f>HC59/HC60</f>
        <v>6.1973746400881609E-2</v>
      </c>
      <c r="HQ16" s="19">
        <v>0</v>
      </c>
    </row>
    <row r="17" spans="1:231" ht="15" thickTop="1" x14ac:dyDescent="0.3">
      <c r="B17" s="20"/>
      <c r="C17" s="21"/>
      <c r="D17" s="21"/>
      <c r="E17" s="21"/>
      <c r="F17" s="22"/>
      <c r="G17" s="22"/>
      <c r="H17" s="8"/>
      <c r="R17" s="52" t="s">
        <v>28</v>
      </c>
      <c r="S17" s="40"/>
      <c r="T17" s="40"/>
      <c r="U17" s="40"/>
      <c r="V17" s="60">
        <v>1</v>
      </c>
      <c r="W17" s="55" t="s">
        <v>29</v>
      </c>
      <c r="X17" s="56"/>
      <c r="Y17" s="56"/>
      <c r="AP17" s="60">
        <f>1+V17</f>
        <v>2</v>
      </c>
      <c r="AQ17" s="55" t="s">
        <v>30</v>
      </c>
      <c r="AR17" s="56"/>
      <c r="AS17" s="56"/>
      <c r="BJ17" s="60">
        <f>1+AP17</f>
        <v>3</v>
      </c>
      <c r="BK17" s="55" t="s">
        <v>30</v>
      </c>
      <c r="BL17" s="56"/>
      <c r="BM17" s="56"/>
      <c r="CD17" s="60">
        <f>1+BJ17</f>
        <v>4</v>
      </c>
      <c r="CE17" s="55" t="s">
        <v>30</v>
      </c>
      <c r="CF17" s="56"/>
      <c r="CG17" s="56"/>
      <c r="CX17" s="60">
        <f>1+CD17</f>
        <v>5</v>
      </c>
      <c r="CY17" s="55" t="s">
        <v>30</v>
      </c>
      <c r="CZ17" s="56"/>
      <c r="DA17" s="56"/>
      <c r="DR17" s="60">
        <f>1+CX17</f>
        <v>6</v>
      </c>
      <c r="DS17" s="55" t="s">
        <v>30</v>
      </c>
      <c r="DT17" s="56"/>
      <c r="DU17" s="56"/>
      <c r="EL17" s="60">
        <f>1+DR17</f>
        <v>7</v>
      </c>
      <c r="EM17" s="55" t="s">
        <v>30</v>
      </c>
      <c r="EN17" s="56"/>
      <c r="EO17" s="56"/>
      <c r="FF17" s="60">
        <f>1+EL17</f>
        <v>8</v>
      </c>
      <c r="FG17" s="55" t="s">
        <v>30</v>
      </c>
      <c r="FH17" s="56"/>
      <c r="FI17" s="56"/>
      <c r="FZ17" s="60">
        <f>1+FF17</f>
        <v>9</v>
      </c>
      <c r="GA17" s="55" t="s">
        <v>30</v>
      </c>
      <c r="GB17" s="56"/>
      <c r="GC17" s="56"/>
      <c r="GT17" s="60">
        <f>1+FZ17</f>
        <v>10</v>
      </c>
      <c r="GU17" s="55" t="s">
        <v>30</v>
      </c>
      <c r="GV17" s="56"/>
      <c r="GW17" s="56"/>
      <c r="GY17" s="40"/>
      <c r="GZ17" s="40"/>
      <c r="HA17" s="40"/>
      <c r="HB17" s="40"/>
      <c r="HC17" s="40"/>
      <c r="HD17" s="40"/>
      <c r="HE17" s="40"/>
      <c r="HL17" s="63"/>
      <c r="HM17" s="63"/>
      <c r="HN17" s="23"/>
      <c r="HO17" s="2"/>
      <c r="HP17" s="2"/>
      <c r="HQ17" s="2"/>
    </row>
    <row r="18" spans="1:231" x14ac:dyDescent="0.3">
      <c r="B18" s="20"/>
      <c r="D18" s="1"/>
      <c r="F18" s="1"/>
      <c r="G18" s="51" t="s">
        <v>31</v>
      </c>
      <c r="H18" s="40"/>
      <c r="I18" s="52" t="s">
        <v>32</v>
      </c>
      <c r="J18" s="52" t="s">
        <v>33</v>
      </c>
      <c r="K18" s="40"/>
      <c r="M18" s="1"/>
      <c r="N18" s="1"/>
      <c r="O18" s="1"/>
      <c r="P18" s="1"/>
      <c r="Q18" s="1"/>
      <c r="R18" s="40"/>
      <c r="S18" s="40"/>
      <c r="T18" s="40"/>
      <c r="U18" s="40"/>
      <c r="V18" s="61"/>
      <c r="W18" s="57"/>
      <c r="X18" s="58"/>
      <c r="Y18" s="58"/>
      <c r="AP18" s="61"/>
      <c r="AQ18" s="57"/>
      <c r="AR18" s="58"/>
      <c r="AS18" s="58"/>
      <c r="BJ18" s="61"/>
      <c r="BK18" s="57"/>
      <c r="BL18" s="58"/>
      <c r="BM18" s="58"/>
      <c r="CD18" s="61"/>
      <c r="CE18" s="57"/>
      <c r="CF18" s="58"/>
      <c r="CG18" s="58"/>
      <c r="CX18" s="61"/>
      <c r="CY18" s="57"/>
      <c r="CZ18" s="58"/>
      <c r="DA18" s="58"/>
      <c r="DR18" s="61"/>
      <c r="DS18" s="57"/>
      <c r="DT18" s="58"/>
      <c r="DU18" s="58"/>
      <c r="EL18" s="61"/>
      <c r="EM18" s="57"/>
      <c r="EN18" s="58"/>
      <c r="EO18" s="58"/>
      <c r="FF18" s="61"/>
      <c r="FG18" s="57"/>
      <c r="FH18" s="58"/>
      <c r="FI18" s="58"/>
      <c r="FZ18" s="61"/>
      <c r="GA18" s="57"/>
      <c r="GB18" s="58"/>
      <c r="GC18" s="58"/>
      <c r="GT18" s="61"/>
      <c r="GU18" s="57"/>
      <c r="GV18" s="58"/>
      <c r="GW18" s="58"/>
      <c r="GY18" s="1"/>
      <c r="GZ18" s="24"/>
      <c r="HA18" s="24"/>
      <c r="HB18" s="24"/>
      <c r="HC18" s="24"/>
      <c r="HD18" s="24"/>
      <c r="HE18" s="24"/>
      <c r="HL18" s="63"/>
      <c r="HM18" s="63"/>
      <c r="HN18" s="48" t="s">
        <v>34</v>
      </c>
      <c r="HO18" s="49"/>
      <c r="HP18" s="49"/>
      <c r="HQ18" s="49"/>
      <c r="HR18" s="49"/>
      <c r="HS18" s="49"/>
      <c r="HT18" s="49"/>
      <c r="HU18" s="2"/>
      <c r="HV18" s="2"/>
      <c r="HW18" s="2"/>
    </row>
    <row r="19" spans="1:231" x14ac:dyDescent="0.3">
      <c r="B19" s="20"/>
      <c r="C19" s="51" t="s">
        <v>35</v>
      </c>
      <c r="D19" s="40"/>
      <c r="E19" s="51" t="s">
        <v>36</v>
      </c>
      <c r="F19" s="40"/>
      <c r="G19" s="40"/>
      <c r="H19" s="40"/>
      <c r="I19" s="40"/>
      <c r="J19" s="40"/>
      <c r="K19" s="40"/>
      <c r="L19" s="52" t="s">
        <v>37</v>
      </c>
      <c r="M19" s="40"/>
      <c r="N19" s="40"/>
      <c r="O19" s="40"/>
      <c r="P19" s="40"/>
      <c r="Q19" s="40"/>
      <c r="R19" s="40"/>
      <c r="S19" s="40"/>
      <c r="T19" s="40"/>
      <c r="U19" s="40"/>
      <c r="V19" s="62"/>
      <c r="W19" s="59"/>
      <c r="X19" s="59"/>
      <c r="Y19" s="59"/>
      <c r="AP19" s="62"/>
      <c r="AQ19" s="59"/>
      <c r="AR19" s="59"/>
      <c r="AS19" s="59"/>
      <c r="BJ19" s="62"/>
      <c r="BK19" s="59"/>
      <c r="BL19" s="59"/>
      <c r="BM19" s="59"/>
      <c r="CD19" s="62"/>
      <c r="CE19" s="59"/>
      <c r="CF19" s="59"/>
      <c r="CG19" s="59"/>
      <c r="CX19" s="62"/>
      <c r="CY19" s="59"/>
      <c r="CZ19" s="59"/>
      <c r="DA19" s="59"/>
      <c r="DR19" s="62"/>
      <c r="DS19" s="59"/>
      <c r="DT19" s="59"/>
      <c r="DU19" s="59"/>
      <c r="EL19" s="62"/>
      <c r="EM19" s="59"/>
      <c r="EN19" s="59"/>
      <c r="EO19" s="59"/>
      <c r="FF19" s="62"/>
      <c r="FG19" s="59"/>
      <c r="FH19" s="59"/>
      <c r="FI19" s="59"/>
      <c r="FZ19" s="62"/>
      <c r="GA19" s="59"/>
      <c r="GB19" s="59"/>
      <c r="GC19" s="59"/>
      <c r="GT19" s="62"/>
      <c r="GU19" s="59"/>
      <c r="GV19" s="59"/>
      <c r="GW19" s="59"/>
      <c r="GY19" s="1"/>
      <c r="GZ19" s="53" t="s">
        <v>38</v>
      </c>
      <c r="HA19" s="53"/>
      <c r="HB19" s="53"/>
      <c r="HC19" s="53"/>
      <c r="HD19" s="53"/>
      <c r="HE19" s="53"/>
      <c r="HL19" s="63"/>
      <c r="HM19" s="63"/>
      <c r="HN19" s="50"/>
      <c r="HO19" s="49"/>
      <c r="HP19" s="49"/>
      <c r="HQ19" s="49"/>
      <c r="HR19" s="49"/>
      <c r="HS19" s="49"/>
      <c r="HT19" s="49"/>
      <c r="HU19" s="2"/>
      <c r="HV19" s="2"/>
      <c r="HW19" s="2"/>
    </row>
    <row r="20" spans="1:231" x14ac:dyDescent="0.3">
      <c r="B20" s="20"/>
      <c r="C20" s="40"/>
      <c r="D20" s="40"/>
      <c r="E20" s="40"/>
      <c r="F20" s="40"/>
      <c r="G20" s="40"/>
      <c r="H20" s="40"/>
      <c r="I20" s="40"/>
      <c r="J20" s="40"/>
      <c r="K20" s="40"/>
      <c r="L20" s="40"/>
      <c r="M20" s="40"/>
      <c r="N20" s="40"/>
      <c r="O20" s="40"/>
      <c r="P20" s="40"/>
      <c r="Q20" s="40"/>
      <c r="R20" s="40"/>
      <c r="S20" s="40"/>
      <c r="T20" s="40"/>
      <c r="U20" s="40"/>
      <c r="V20" s="20"/>
      <c r="AP20" s="20"/>
      <c r="BJ20" s="20"/>
      <c r="CD20" s="20"/>
      <c r="CX20" s="20"/>
      <c r="DR20" s="20"/>
      <c r="EL20" s="20"/>
      <c r="FF20" s="20"/>
      <c r="FZ20" s="20"/>
      <c r="GT20" s="20"/>
      <c r="GU20" s="54" t="s">
        <v>39</v>
      </c>
      <c r="GV20" s="54"/>
      <c r="GW20" s="54"/>
      <c r="GX20" s="54"/>
      <c r="GY20" s="1"/>
      <c r="GZ20" s="53"/>
      <c r="HA20" s="53"/>
      <c r="HB20" s="53"/>
      <c r="HC20" s="53"/>
      <c r="HD20" s="53"/>
      <c r="HE20" s="53"/>
      <c r="HL20" s="63"/>
      <c r="HM20" s="63"/>
      <c r="HN20" s="50"/>
      <c r="HO20" s="49"/>
      <c r="HP20" s="49"/>
      <c r="HQ20" s="49"/>
      <c r="HR20" s="49"/>
      <c r="HS20" s="49"/>
      <c r="HT20" s="49"/>
      <c r="HU20" s="2"/>
      <c r="HV20" s="2"/>
      <c r="HW20" s="2"/>
    </row>
    <row r="21" spans="1:231" x14ac:dyDescent="0.3">
      <c r="B21" s="20"/>
      <c r="C21" s="40"/>
      <c r="D21" s="40"/>
      <c r="E21" s="40"/>
      <c r="F21" s="40"/>
      <c r="G21" s="40"/>
      <c r="H21" s="40"/>
      <c r="I21" s="40"/>
      <c r="J21" s="40"/>
      <c r="K21" s="40"/>
      <c r="L21" s="40"/>
      <c r="M21" s="40"/>
      <c r="N21" s="40"/>
      <c r="O21" s="40"/>
      <c r="P21" s="40"/>
      <c r="Q21" s="40"/>
      <c r="R21" s="40"/>
      <c r="S21" s="40"/>
      <c r="T21" s="40"/>
      <c r="U21" s="40"/>
      <c r="V21" s="20"/>
      <c r="W21" s="52" t="s">
        <v>40</v>
      </c>
      <c r="X21" s="47"/>
      <c r="Y21" s="47"/>
      <c r="Z21" s="47"/>
      <c r="AA21" s="47"/>
      <c r="AP21" s="20"/>
      <c r="BJ21" s="20"/>
      <c r="CD21" s="20"/>
      <c r="CX21" s="20"/>
      <c r="DR21" s="20"/>
      <c r="EL21" s="20"/>
      <c r="FF21" s="20"/>
      <c r="FZ21" s="20"/>
      <c r="GT21" s="20"/>
      <c r="GU21" s="54"/>
      <c r="GV21" s="54"/>
      <c r="GW21" s="54"/>
      <c r="GX21" s="54"/>
      <c r="GY21" s="1"/>
      <c r="GZ21" s="53"/>
      <c r="HA21" s="53"/>
      <c r="HB21" s="53"/>
      <c r="HC21" s="53"/>
      <c r="HD21" s="53"/>
      <c r="HE21" s="53"/>
      <c r="HN21" s="5"/>
      <c r="HO21" s="2"/>
      <c r="HP21" s="2"/>
      <c r="HQ21" s="2"/>
      <c r="HR21" s="2"/>
      <c r="HS21" s="2"/>
      <c r="HT21" s="2"/>
      <c r="HU21" s="2"/>
      <c r="HV21" s="2"/>
      <c r="HW21" s="2"/>
    </row>
    <row r="22" spans="1:231" ht="15" thickBot="1" x14ac:dyDescent="0.35">
      <c r="B22" s="20"/>
      <c r="C22" s="40"/>
      <c r="D22" s="40"/>
      <c r="E22" s="40"/>
      <c r="F22" s="40"/>
      <c r="G22" s="40"/>
      <c r="H22" s="40"/>
      <c r="I22" s="40"/>
      <c r="J22" s="40"/>
      <c r="K22" s="40"/>
      <c r="L22" s="40"/>
      <c r="M22" s="40"/>
      <c r="N22" s="40"/>
      <c r="O22" s="40"/>
      <c r="P22" s="40"/>
      <c r="Q22" s="40"/>
      <c r="R22" s="40"/>
      <c r="S22" s="40"/>
      <c r="T22" s="40"/>
      <c r="U22" s="40"/>
      <c r="V22" s="20"/>
      <c r="W22" s="47"/>
      <c r="X22" s="47"/>
      <c r="Y22" s="47"/>
      <c r="Z22" s="47"/>
      <c r="AA22" s="47"/>
      <c r="AP22" s="20"/>
      <c r="BJ22" s="20"/>
      <c r="CD22" s="20"/>
      <c r="CX22" s="20"/>
      <c r="DR22" s="20"/>
      <c r="EL22" s="20"/>
      <c r="FF22" s="20"/>
      <c r="FZ22" s="20"/>
      <c r="GT22" s="20"/>
      <c r="GU22" s="54"/>
      <c r="GV22" s="54"/>
      <c r="GW22" s="54"/>
      <c r="GX22" s="54"/>
      <c r="GY22" s="1"/>
      <c r="GZ22" s="53"/>
      <c r="HA22" s="53"/>
      <c r="HB22" s="53"/>
      <c r="HC22" s="53"/>
      <c r="HD22" s="53"/>
      <c r="HE22" s="53"/>
      <c r="HN22" s="5"/>
      <c r="HO22" s="4" t="s">
        <v>11</v>
      </c>
      <c r="HP22" s="4" t="s">
        <v>12</v>
      </c>
      <c r="HQ22" s="4" t="s">
        <v>13</v>
      </c>
      <c r="HR22" s="25"/>
      <c r="HS22" s="25"/>
      <c r="HT22" s="2"/>
      <c r="HU22" s="2"/>
      <c r="HV22" s="2"/>
      <c r="HW22" s="2"/>
    </row>
    <row r="23" spans="1:231" ht="15" thickTop="1" x14ac:dyDescent="0.3">
      <c r="B23" s="20"/>
      <c r="C23" s="40"/>
      <c r="D23" s="40"/>
      <c r="E23" s="40"/>
      <c r="F23" s="40"/>
      <c r="G23" s="40"/>
      <c r="H23" s="40"/>
      <c r="I23" s="40"/>
      <c r="J23" s="40"/>
      <c r="K23" s="40"/>
      <c r="L23" s="40"/>
      <c r="M23" s="40"/>
      <c r="N23" s="40"/>
      <c r="O23" s="40"/>
      <c r="P23" s="40"/>
      <c r="Q23" s="40"/>
      <c r="R23" s="40"/>
      <c r="S23" s="40"/>
      <c r="T23" s="40"/>
      <c r="U23" s="40"/>
      <c r="V23" s="20"/>
      <c r="W23" s="47"/>
      <c r="X23" s="47"/>
      <c r="Y23" s="47"/>
      <c r="Z23" s="47"/>
      <c r="AA23" s="47"/>
      <c r="AP23" s="20"/>
      <c r="BJ23" s="20"/>
      <c r="CD23" s="20"/>
      <c r="CX23" s="20"/>
      <c r="DR23" s="20"/>
      <c r="EL23" s="20"/>
      <c r="FF23" s="20"/>
      <c r="FZ23" s="20"/>
      <c r="GT23" s="20"/>
      <c r="GU23" s="54"/>
      <c r="GV23" s="54"/>
      <c r="GW23" s="54"/>
      <c r="GX23" s="54"/>
      <c r="GZ23" s="53"/>
      <c r="HA23" s="53"/>
      <c r="HB23" s="53"/>
      <c r="HC23" s="53"/>
      <c r="HD23" s="53"/>
      <c r="HE23" s="53"/>
      <c r="HN23" s="11" t="s">
        <v>14</v>
      </c>
      <c r="HO23" s="7">
        <v>0.7</v>
      </c>
      <c r="HP23" s="7">
        <v>0.1</v>
      </c>
      <c r="HQ23" s="7"/>
      <c r="HR23" s="2"/>
      <c r="HS23" s="2"/>
      <c r="HT23" s="2"/>
      <c r="HU23" s="2"/>
      <c r="HV23" s="2"/>
      <c r="HW23" s="2"/>
    </row>
    <row r="24" spans="1:231" x14ac:dyDescent="0.3">
      <c r="B24" s="20"/>
      <c r="C24" s="40"/>
      <c r="D24" s="40"/>
      <c r="E24" s="40"/>
      <c r="F24" s="40"/>
      <c r="G24" s="40"/>
      <c r="H24" s="40"/>
      <c r="I24" s="40"/>
      <c r="J24" s="40"/>
      <c r="K24" s="40"/>
      <c r="L24" s="40"/>
      <c r="M24" s="40"/>
      <c r="N24" s="40"/>
      <c r="O24" s="40"/>
      <c r="P24" s="40"/>
      <c r="Q24" s="40"/>
      <c r="R24" s="40"/>
      <c r="S24" s="40"/>
      <c r="T24" s="40"/>
      <c r="U24" s="40"/>
      <c r="V24" s="20"/>
      <c r="W24" s="47"/>
      <c r="X24" s="47"/>
      <c r="Y24" s="47"/>
      <c r="Z24" s="47"/>
      <c r="AA24" s="47"/>
      <c r="AP24" s="20"/>
      <c r="BJ24" s="20"/>
      <c r="CD24" s="20"/>
      <c r="CX24" s="20"/>
      <c r="DR24" s="20"/>
      <c r="EL24" s="20"/>
      <c r="FF24" s="20"/>
      <c r="FZ24" s="20"/>
      <c r="GT24" s="20"/>
      <c r="GU24" s="26"/>
      <c r="GV24" s="26"/>
      <c r="GW24" s="26"/>
      <c r="GX24" s="26"/>
      <c r="GZ24" s="53"/>
      <c r="HA24" s="53"/>
      <c r="HB24" s="53"/>
      <c r="HC24" s="53"/>
      <c r="HD24" s="53"/>
      <c r="HE24" s="53"/>
      <c r="HN24" s="15" t="s">
        <v>18</v>
      </c>
      <c r="HO24" s="13">
        <v>0.2</v>
      </c>
      <c r="HP24" s="13">
        <v>0.2</v>
      </c>
      <c r="HQ24" s="13"/>
      <c r="HR24" s="2"/>
      <c r="HS24" s="2"/>
      <c r="HT24" s="2"/>
      <c r="HU24" s="2"/>
      <c r="HV24" s="2"/>
      <c r="HW24" s="2"/>
    </row>
    <row r="25" spans="1:231" ht="15" thickBot="1" x14ac:dyDescent="0.35">
      <c r="B25" s="45" t="s">
        <v>41</v>
      </c>
      <c r="C25" s="40"/>
      <c r="D25" s="40"/>
      <c r="E25" s="40"/>
      <c r="F25" s="40"/>
      <c r="G25" s="40"/>
      <c r="H25" s="40"/>
      <c r="I25" s="44" t="s">
        <v>42</v>
      </c>
      <c r="J25" s="40"/>
      <c r="K25" s="40"/>
      <c r="L25" s="40"/>
      <c r="M25" s="40"/>
      <c r="N25" s="40"/>
      <c r="O25" s="40"/>
      <c r="P25" s="40"/>
      <c r="Q25" s="40"/>
      <c r="R25" s="40"/>
      <c r="S25" s="40"/>
      <c r="T25" s="40"/>
      <c r="U25" s="40"/>
      <c r="AC25" s="44" t="s">
        <v>42</v>
      </c>
      <c r="AW25" s="44" t="s">
        <v>42</v>
      </c>
      <c r="BQ25" s="44" t="s">
        <v>42</v>
      </c>
      <c r="CK25" s="44" t="s">
        <v>42</v>
      </c>
      <c r="DE25" s="44" t="s">
        <v>42</v>
      </c>
      <c r="DY25" s="44" t="s">
        <v>42</v>
      </c>
      <c r="ES25" s="44" t="s">
        <v>42</v>
      </c>
      <c r="FM25" s="44" t="s">
        <v>42</v>
      </c>
      <c r="GG25" s="44" t="s">
        <v>42</v>
      </c>
      <c r="HA25" s="44" t="s">
        <v>42</v>
      </c>
      <c r="HN25" s="15" t="s">
        <v>21</v>
      </c>
      <c r="HO25" s="13">
        <v>0.1</v>
      </c>
      <c r="HP25" s="13">
        <v>0.7</v>
      </c>
      <c r="HQ25" s="13"/>
      <c r="HR25" s="2"/>
      <c r="HS25" s="2"/>
      <c r="HT25" s="2"/>
      <c r="HU25" s="2"/>
      <c r="HV25" s="2"/>
      <c r="HW25" s="2"/>
    </row>
    <row r="26" spans="1:231" ht="15" thickTop="1" x14ac:dyDescent="0.3">
      <c r="A26" s="27" t="s">
        <v>43</v>
      </c>
      <c r="B26" s="47"/>
      <c r="C26" s="28" t="s">
        <v>44</v>
      </c>
      <c r="D26" s="28" t="s">
        <v>45</v>
      </c>
      <c r="E26" s="28" t="s">
        <v>46</v>
      </c>
      <c r="F26" s="28" t="s">
        <v>47</v>
      </c>
      <c r="G26" s="28" t="s">
        <v>48</v>
      </c>
      <c r="H26" s="28" t="s">
        <v>49</v>
      </c>
      <c r="I26" s="45"/>
      <c r="J26" s="27" t="s">
        <v>50</v>
      </c>
      <c r="K26" s="27" t="s">
        <v>51</v>
      </c>
      <c r="L26" s="27" t="s">
        <v>52</v>
      </c>
      <c r="M26" s="27" t="s">
        <v>53</v>
      </c>
      <c r="N26" s="27" t="s">
        <v>54</v>
      </c>
      <c r="O26" s="27" t="s">
        <v>55</v>
      </c>
      <c r="P26" s="27" t="s">
        <v>56</v>
      </c>
      <c r="Q26" s="27" t="s">
        <v>57</v>
      </c>
      <c r="R26" s="27" t="s">
        <v>58</v>
      </c>
      <c r="S26" s="27" t="s">
        <v>59</v>
      </c>
      <c r="T26" s="27" t="s">
        <v>60</v>
      </c>
      <c r="U26" s="27" t="s">
        <v>61</v>
      </c>
      <c r="V26" s="29"/>
      <c r="W26" s="28" t="s">
        <v>44</v>
      </c>
      <c r="X26" s="28" t="s">
        <v>45</v>
      </c>
      <c r="Y26" s="28" t="s">
        <v>46</v>
      </c>
      <c r="Z26" s="28" t="s">
        <v>47</v>
      </c>
      <c r="AA26" s="28" t="s">
        <v>48</v>
      </c>
      <c r="AB26" s="28" t="s">
        <v>49</v>
      </c>
      <c r="AC26" s="45"/>
      <c r="AD26" s="27" t="s">
        <v>50</v>
      </c>
      <c r="AE26" s="27" t="s">
        <v>51</v>
      </c>
      <c r="AF26" s="27" t="s">
        <v>52</v>
      </c>
      <c r="AG26" s="27" t="s">
        <v>53</v>
      </c>
      <c r="AH26" s="27" t="s">
        <v>54</v>
      </c>
      <c r="AI26" s="27" t="s">
        <v>55</v>
      </c>
      <c r="AJ26" s="27" t="s">
        <v>56</v>
      </c>
      <c r="AK26" s="27" t="s">
        <v>57</v>
      </c>
      <c r="AL26" s="27" t="s">
        <v>58</v>
      </c>
      <c r="AM26" s="27" t="s">
        <v>59</v>
      </c>
      <c r="AN26" s="27" t="s">
        <v>60</v>
      </c>
      <c r="AO26" s="27" t="s">
        <v>61</v>
      </c>
      <c r="AP26" s="29"/>
      <c r="AQ26" s="28" t="s">
        <v>44</v>
      </c>
      <c r="AR26" s="28" t="s">
        <v>45</v>
      </c>
      <c r="AS26" s="28" t="s">
        <v>46</v>
      </c>
      <c r="AT26" s="28" t="s">
        <v>47</v>
      </c>
      <c r="AU26" s="28" t="s">
        <v>48</v>
      </c>
      <c r="AV26" s="28" t="s">
        <v>49</v>
      </c>
      <c r="AW26" s="45"/>
      <c r="AX26" s="27" t="s">
        <v>50</v>
      </c>
      <c r="AY26" s="27" t="s">
        <v>51</v>
      </c>
      <c r="AZ26" s="27" t="s">
        <v>52</v>
      </c>
      <c r="BA26" s="27" t="s">
        <v>53</v>
      </c>
      <c r="BB26" s="27" t="s">
        <v>54</v>
      </c>
      <c r="BC26" s="27" t="s">
        <v>55</v>
      </c>
      <c r="BD26" s="27" t="s">
        <v>56</v>
      </c>
      <c r="BE26" s="27" t="s">
        <v>57</v>
      </c>
      <c r="BF26" s="27" t="s">
        <v>58</v>
      </c>
      <c r="BG26" s="27" t="s">
        <v>59</v>
      </c>
      <c r="BH26" s="27" t="s">
        <v>60</v>
      </c>
      <c r="BI26" s="27" t="s">
        <v>61</v>
      </c>
      <c r="BJ26" s="29"/>
      <c r="BK26" s="28" t="s">
        <v>44</v>
      </c>
      <c r="BL26" s="28" t="s">
        <v>45</v>
      </c>
      <c r="BM26" s="28" t="s">
        <v>46</v>
      </c>
      <c r="BN26" s="28" t="s">
        <v>47</v>
      </c>
      <c r="BO26" s="28" t="s">
        <v>48</v>
      </c>
      <c r="BP26" s="28" t="s">
        <v>49</v>
      </c>
      <c r="BQ26" s="45"/>
      <c r="BR26" s="27" t="s">
        <v>50</v>
      </c>
      <c r="BS26" s="27" t="s">
        <v>51</v>
      </c>
      <c r="BT26" s="27" t="s">
        <v>52</v>
      </c>
      <c r="BU26" s="27" t="s">
        <v>53</v>
      </c>
      <c r="BV26" s="27" t="s">
        <v>54</v>
      </c>
      <c r="BW26" s="27" t="s">
        <v>55</v>
      </c>
      <c r="BX26" s="27" t="s">
        <v>56</v>
      </c>
      <c r="BY26" s="27" t="s">
        <v>57</v>
      </c>
      <c r="BZ26" s="27" t="s">
        <v>58</v>
      </c>
      <c r="CA26" s="27" t="s">
        <v>59</v>
      </c>
      <c r="CB26" s="27" t="s">
        <v>60</v>
      </c>
      <c r="CC26" s="27" t="s">
        <v>61</v>
      </c>
      <c r="CD26" s="29"/>
      <c r="CE26" s="28" t="s">
        <v>44</v>
      </c>
      <c r="CF26" s="28" t="s">
        <v>45</v>
      </c>
      <c r="CG26" s="28" t="s">
        <v>46</v>
      </c>
      <c r="CH26" s="28" t="s">
        <v>47</v>
      </c>
      <c r="CI26" s="28" t="s">
        <v>48</v>
      </c>
      <c r="CJ26" s="28" t="s">
        <v>49</v>
      </c>
      <c r="CK26" s="44"/>
      <c r="CL26" s="27" t="s">
        <v>50</v>
      </c>
      <c r="CM26" s="27" t="s">
        <v>51</v>
      </c>
      <c r="CN26" s="27" t="s">
        <v>52</v>
      </c>
      <c r="CO26" s="27" t="s">
        <v>53</v>
      </c>
      <c r="CP26" s="27" t="s">
        <v>54</v>
      </c>
      <c r="CQ26" s="27" t="s">
        <v>55</v>
      </c>
      <c r="CR26" s="27" t="s">
        <v>56</v>
      </c>
      <c r="CS26" s="27" t="s">
        <v>57</v>
      </c>
      <c r="CT26" s="27" t="s">
        <v>58</v>
      </c>
      <c r="CU26" s="27" t="s">
        <v>59</v>
      </c>
      <c r="CV26" s="27" t="s">
        <v>60</v>
      </c>
      <c r="CW26" s="27" t="s">
        <v>61</v>
      </c>
      <c r="CX26" s="29"/>
      <c r="CY26" s="28" t="s">
        <v>44</v>
      </c>
      <c r="CZ26" s="28" t="s">
        <v>45</v>
      </c>
      <c r="DA26" s="28" t="s">
        <v>46</v>
      </c>
      <c r="DB26" s="28" t="s">
        <v>47</v>
      </c>
      <c r="DC26" s="28" t="s">
        <v>48</v>
      </c>
      <c r="DD26" s="28" t="s">
        <v>49</v>
      </c>
      <c r="DE26" s="44"/>
      <c r="DF26" s="27" t="s">
        <v>50</v>
      </c>
      <c r="DG26" s="27" t="s">
        <v>51</v>
      </c>
      <c r="DH26" s="27" t="s">
        <v>52</v>
      </c>
      <c r="DI26" s="27" t="s">
        <v>53</v>
      </c>
      <c r="DJ26" s="27" t="s">
        <v>54</v>
      </c>
      <c r="DK26" s="27" t="s">
        <v>55</v>
      </c>
      <c r="DL26" s="27" t="s">
        <v>56</v>
      </c>
      <c r="DM26" s="27" t="s">
        <v>57</v>
      </c>
      <c r="DN26" s="27" t="s">
        <v>58</v>
      </c>
      <c r="DO26" s="27" t="s">
        <v>59</v>
      </c>
      <c r="DP26" s="27" t="s">
        <v>60</v>
      </c>
      <c r="DQ26" s="27" t="s">
        <v>61</v>
      </c>
      <c r="DR26" s="29"/>
      <c r="DS26" s="28" t="s">
        <v>44</v>
      </c>
      <c r="DT26" s="28" t="s">
        <v>45</v>
      </c>
      <c r="DU26" s="28" t="s">
        <v>46</v>
      </c>
      <c r="DV26" s="28" t="s">
        <v>47</v>
      </c>
      <c r="DW26" s="28" t="s">
        <v>48</v>
      </c>
      <c r="DX26" s="28" t="s">
        <v>49</v>
      </c>
      <c r="DY26" s="45"/>
      <c r="DZ26" s="27" t="s">
        <v>50</v>
      </c>
      <c r="EA26" s="27" t="s">
        <v>51</v>
      </c>
      <c r="EB26" s="27" t="s">
        <v>52</v>
      </c>
      <c r="EC26" s="27" t="s">
        <v>53</v>
      </c>
      <c r="ED26" s="27" t="s">
        <v>54</v>
      </c>
      <c r="EE26" s="27" t="s">
        <v>55</v>
      </c>
      <c r="EF26" s="27" t="s">
        <v>56</v>
      </c>
      <c r="EG26" s="27" t="s">
        <v>57</v>
      </c>
      <c r="EH26" s="27" t="s">
        <v>58</v>
      </c>
      <c r="EI26" s="27" t="s">
        <v>59</v>
      </c>
      <c r="EJ26" s="27" t="s">
        <v>60</v>
      </c>
      <c r="EK26" s="27" t="s">
        <v>61</v>
      </c>
      <c r="EL26" s="29"/>
      <c r="EM26" s="28" t="s">
        <v>44</v>
      </c>
      <c r="EN26" s="28" t="s">
        <v>45</v>
      </c>
      <c r="EO26" s="28" t="s">
        <v>46</v>
      </c>
      <c r="EP26" s="28" t="s">
        <v>47</v>
      </c>
      <c r="EQ26" s="28" t="s">
        <v>48</v>
      </c>
      <c r="ER26" s="28" t="s">
        <v>49</v>
      </c>
      <c r="ES26" s="45"/>
      <c r="ET26" s="27" t="s">
        <v>50</v>
      </c>
      <c r="EU26" s="27" t="s">
        <v>51</v>
      </c>
      <c r="EV26" s="27" t="s">
        <v>52</v>
      </c>
      <c r="EW26" s="27" t="s">
        <v>53</v>
      </c>
      <c r="EX26" s="27" t="s">
        <v>54</v>
      </c>
      <c r="EY26" s="27" t="s">
        <v>55</v>
      </c>
      <c r="EZ26" s="27" t="s">
        <v>56</v>
      </c>
      <c r="FA26" s="27" t="s">
        <v>57</v>
      </c>
      <c r="FB26" s="27" t="s">
        <v>58</v>
      </c>
      <c r="FC26" s="27" t="s">
        <v>59</v>
      </c>
      <c r="FD26" s="27" t="s">
        <v>60</v>
      </c>
      <c r="FE26" s="27" t="s">
        <v>61</v>
      </c>
      <c r="FF26" s="29"/>
      <c r="FG26" s="28" t="s">
        <v>44</v>
      </c>
      <c r="FH26" s="28" t="s">
        <v>45</v>
      </c>
      <c r="FI26" s="28" t="s">
        <v>46</v>
      </c>
      <c r="FJ26" s="28" t="s">
        <v>47</v>
      </c>
      <c r="FK26" s="28" t="s">
        <v>48</v>
      </c>
      <c r="FL26" s="28" t="s">
        <v>49</v>
      </c>
      <c r="FM26" s="45"/>
      <c r="FN26" s="27" t="s">
        <v>50</v>
      </c>
      <c r="FO26" s="27" t="s">
        <v>51</v>
      </c>
      <c r="FP26" s="27" t="s">
        <v>52</v>
      </c>
      <c r="FQ26" s="27" t="s">
        <v>53</v>
      </c>
      <c r="FR26" s="27" t="s">
        <v>54</v>
      </c>
      <c r="FS26" s="27" t="s">
        <v>55</v>
      </c>
      <c r="FT26" s="27" t="s">
        <v>56</v>
      </c>
      <c r="FU26" s="27" t="s">
        <v>57</v>
      </c>
      <c r="FV26" s="27" t="s">
        <v>58</v>
      </c>
      <c r="FW26" s="27" t="s">
        <v>59</v>
      </c>
      <c r="FX26" s="27" t="s">
        <v>60</v>
      </c>
      <c r="FY26" s="27" t="s">
        <v>61</v>
      </c>
      <c r="FZ26" s="29"/>
      <c r="GA26" s="28" t="s">
        <v>44</v>
      </c>
      <c r="GB26" s="28" t="s">
        <v>45</v>
      </c>
      <c r="GC26" s="28" t="s">
        <v>46</v>
      </c>
      <c r="GD26" s="28" t="s">
        <v>47</v>
      </c>
      <c r="GE26" s="28" t="s">
        <v>48</v>
      </c>
      <c r="GF26" s="28" t="s">
        <v>49</v>
      </c>
      <c r="GG26" s="45"/>
      <c r="GH26" s="27" t="s">
        <v>50</v>
      </c>
      <c r="GI26" s="27" t="s">
        <v>51</v>
      </c>
      <c r="GJ26" s="27" t="s">
        <v>52</v>
      </c>
      <c r="GK26" s="27" t="s">
        <v>53</v>
      </c>
      <c r="GL26" s="27" t="s">
        <v>54</v>
      </c>
      <c r="GM26" s="27" t="s">
        <v>55</v>
      </c>
      <c r="GN26" s="27" t="s">
        <v>56</v>
      </c>
      <c r="GO26" s="27" t="s">
        <v>57</v>
      </c>
      <c r="GP26" s="27" t="s">
        <v>58</v>
      </c>
      <c r="GQ26" s="27" t="s">
        <v>59</v>
      </c>
      <c r="GR26" s="27" t="s">
        <v>60</v>
      </c>
      <c r="GS26" s="27" t="s">
        <v>61</v>
      </c>
      <c r="GT26" s="29"/>
      <c r="GU26" s="28" t="s">
        <v>44</v>
      </c>
      <c r="GV26" s="28" t="s">
        <v>45</v>
      </c>
      <c r="GW26" s="28" t="s">
        <v>46</v>
      </c>
      <c r="GX26" s="28" t="s">
        <v>47</v>
      </c>
      <c r="GY26" s="28" t="s">
        <v>48</v>
      </c>
      <c r="GZ26" s="28" t="s">
        <v>49</v>
      </c>
      <c r="HA26" s="45"/>
      <c r="HB26" s="27" t="s">
        <v>50</v>
      </c>
      <c r="HC26" s="27" t="s">
        <v>51</v>
      </c>
      <c r="HD26" s="27" t="s">
        <v>52</v>
      </c>
      <c r="HE26" s="27" t="s">
        <v>53</v>
      </c>
      <c r="HF26" s="27" t="s">
        <v>54</v>
      </c>
      <c r="HG26" s="27" t="s">
        <v>55</v>
      </c>
      <c r="HH26" s="27" t="s">
        <v>56</v>
      </c>
      <c r="HI26" s="27" t="s">
        <v>57</v>
      </c>
      <c r="HJ26" s="27" t="s">
        <v>58</v>
      </c>
      <c r="HK26" s="27" t="s">
        <v>59</v>
      </c>
      <c r="HL26" s="27" t="s">
        <v>60</v>
      </c>
      <c r="HM26" s="27" t="s">
        <v>61</v>
      </c>
      <c r="HN26" s="11" t="s">
        <v>22</v>
      </c>
      <c r="HO26" s="7">
        <v>0.45</v>
      </c>
      <c r="HP26" s="7">
        <v>0.45</v>
      </c>
      <c r="HQ26" s="7">
        <v>0.5</v>
      </c>
      <c r="HR26" s="37" t="s">
        <v>62</v>
      </c>
      <c r="HS26" s="37"/>
      <c r="HT26" s="37"/>
      <c r="HU26" s="2"/>
      <c r="HV26" s="2"/>
      <c r="HW26" s="2"/>
    </row>
    <row r="27" spans="1:231" x14ac:dyDescent="0.3">
      <c r="A27">
        <v>1</v>
      </c>
      <c r="B27" s="30">
        <v>2</v>
      </c>
      <c r="C27" s="31">
        <f>E$14*INDEX(C$11:C$13,$B27,1)</f>
        <v>0.1</v>
      </c>
      <c r="D27" s="31">
        <f>E$15*INDEX(D$11:D$13,$B27,1)</f>
        <v>0.1</v>
      </c>
      <c r="E27" s="31">
        <f>C$14*E28*INDEX(C$11:C$13,$B28,1)+C$15*F28*INDEX(D$11:D$13,$B28,1)</f>
        <v>1.8014398509481979E-17</v>
      </c>
      <c r="F27" s="31">
        <f t="shared" ref="F27:F58" si="1">D$14*E28*INDEX(C$11:C$13,$B28,1)+D$15*F28*INDEX(D$11:D$13,$B28,1)</f>
        <v>1.8014398509481979E-17</v>
      </c>
      <c r="G27" s="31">
        <f>C27*E27</f>
        <v>1.8014398509481979E-18</v>
      </c>
      <c r="H27" s="31">
        <f>D27*F27</f>
        <v>1.8014398509481979E-18</v>
      </c>
      <c r="I27" s="31">
        <f>G27+H27</f>
        <v>3.6028797018963958E-18</v>
      </c>
      <c r="J27" s="29">
        <f>G27/I27</f>
        <v>0.5</v>
      </c>
      <c r="K27" s="29">
        <f>H27/I27</f>
        <v>0.5</v>
      </c>
      <c r="L27" s="29">
        <f t="shared" ref="L27:L59" si="2">IF($B27=1,J27,0)</f>
        <v>0</v>
      </c>
      <c r="M27" s="29">
        <f t="shared" ref="M27:M59" si="3">IF($B27=2,J27,0)</f>
        <v>0.5</v>
      </c>
      <c r="N27" s="29">
        <f t="shared" ref="N27:N59" si="4">IF($B27=3,J27,0)</f>
        <v>0</v>
      </c>
      <c r="O27" s="29">
        <f t="shared" ref="O27:O59" si="5">IF($B27=1,K27,0)</f>
        <v>0</v>
      </c>
      <c r="P27" s="29">
        <f t="shared" ref="P27:P59" si="6">IF($B27=2,K27,0)</f>
        <v>0.5</v>
      </c>
      <c r="Q27" s="29">
        <f t="shared" ref="Q27:Q59" si="7">IF($B27=3,K27,0)</f>
        <v>0</v>
      </c>
      <c r="R27" s="32" t="e">
        <f>#N/A</f>
        <v>#N/A</v>
      </c>
      <c r="S27" s="29" t="e">
        <f>#N/A</f>
        <v>#N/A</v>
      </c>
      <c r="T27" s="29" t="e">
        <v>#N/A</v>
      </c>
      <c r="U27" s="29" t="e">
        <v>#N/A</v>
      </c>
      <c r="V27" s="33"/>
      <c r="W27" s="31">
        <f>Y$14*INDEX(W$11:W$13,$B27,1)</f>
        <v>0.16666666666666666</v>
      </c>
      <c r="X27" s="31">
        <f>Y$15*INDEX(X$11:X$13,$B27,1)</f>
        <v>0.16666666666666666</v>
      </c>
      <c r="Y27" s="31">
        <f>W$14*Y28*INDEX(W$11:W$13,$B28,1)+W$15*Z28*INDEX(X$11:X$13,$B28,1)</f>
        <v>6.7790793998494007E-18</v>
      </c>
      <c r="Z27" s="31">
        <f>X$14*Y28*INDEX(W$11:W$13,$B28,1)+X$15*Z28*INDEX(X$11:X$13,$B28,1)</f>
        <v>7.5575300723985485E-18</v>
      </c>
      <c r="AA27" s="31">
        <f>W27*Y27</f>
        <v>1.1298465666415668E-18</v>
      </c>
      <c r="AB27" s="31">
        <f>X27*Z27</f>
        <v>1.259588345399758E-18</v>
      </c>
      <c r="AC27" s="31">
        <f>AA27+AB27</f>
        <v>2.3894349120413246E-18</v>
      </c>
      <c r="AD27" s="29">
        <f>AA27/AC27</f>
        <v>0.4728509493804644</v>
      </c>
      <c r="AE27" s="29">
        <f>AB27/AC27</f>
        <v>0.52714905061953565</v>
      </c>
      <c r="AF27" s="29">
        <f t="shared" ref="AF27:AF59" si="8">IF($B27=1,AD27,0)</f>
        <v>0</v>
      </c>
      <c r="AG27" s="29">
        <f t="shared" ref="AG27:AG59" si="9">IF($B27=2,AD27,0)</f>
        <v>0.4728509493804644</v>
      </c>
      <c r="AH27" s="29">
        <f t="shared" ref="AH27:AH59" si="10">IF($B27=3,AD27,0)</f>
        <v>0</v>
      </c>
      <c r="AI27" s="29">
        <f t="shared" ref="AI27:AI59" si="11">IF($B27=1,AE27,0)</f>
        <v>0</v>
      </c>
      <c r="AJ27" s="29">
        <f t="shared" ref="AJ27:AJ59" si="12">IF($B27=2,AE27,0)</f>
        <v>0.52714905061953565</v>
      </c>
      <c r="AK27" s="29">
        <f t="shared" ref="AK27:AK59" si="13">IF($B27=3,AE27,0)</f>
        <v>0</v>
      </c>
      <c r="AL27" s="32" t="e">
        <f>#N/A</f>
        <v>#N/A</v>
      </c>
      <c r="AM27" s="29" t="e">
        <f>#N/A</f>
        <v>#N/A</v>
      </c>
      <c r="AN27" s="29" t="e">
        <v>#N/A</v>
      </c>
      <c r="AO27" s="29" t="e">
        <v>#N/A</v>
      </c>
      <c r="AP27" s="33"/>
      <c r="AQ27" s="31">
        <f>AS$14*INDEX(AQ$11:AQ$13,$B27,1)</f>
        <v>0.15385173274064293</v>
      </c>
      <c r="AR27" s="31">
        <f>AS$15*INDEX(AR$11:AR$13,$B27,1)</f>
        <v>0.17986373103275446</v>
      </c>
      <c r="AS27" s="31">
        <f>AQ$14*AS28*INDEX(AQ$11:AQ$13,$B28,1)+AQ$15*AT28*INDEX(AR$11:AR$13,$B28,1)</f>
        <v>7.714763779474332E-18</v>
      </c>
      <c r="AT27" s="31">
        <f>AR$14*AS28*INDEX(AQ$11:AQ$13,$B28,1)+AR$15*AT28*INDEX(AR$11:AR$13,$B28,1)</f>
        <v>9.6662252381561601E-18</v>
      </c>
      <c r="AU27" s="31">
        <f>AQ27*AS27</f>
        <v>1.1869297751568772E-18</v>
      </c>
      <c r="AV27" s="31">
        <f>AR27*AT27</f>
        <v>1.7386033363377424E-18</v>
      </c>
      <c r="AW27" s="31">
        <f>AU27+AV27</f>
        <v>2.9255331114946194E-18</v>
      </c>
      <c r="AX27" s="29">
        <f>AU27/AW27</f>
        <v>0.40571401174485056</v>
      </c>
      <c r="AY27" s="29">
        <f>AV27/AW27</f>
        <v>0.59428598825514944</v>
      </c>
      <c r="AZ27" s="29">
        <f t="shared" ref="AZ27:AZ59" si="14">IF($B27=1,AX27,0)</f>
        <v>0</v>
      </c>
      <c r="BA27" s="29">
        <f t="shared" ref="BA27:BA59" si="15">IF($B27=2,AX27,0)</f>
        <v>0.40571401174485056</v>
      </c>
      <c r="BB27" s="29">
        <f t="shared" ref="BB27:BB59" si="16">IF($B27=3,AX27,0)</f>
        <v>0</v>
      </c>
      <c r="BC27" s="29">
        <f t="shared" ref="BC27:BC59" si="17">IF($B27=1,AY27,0)</f>
        <v>0</v>
      </c>
      <c r="BD27" s="29">
        <f t="shared" ref="BD27:BD59" si="18">IF($B27=2,AY27,0)</f>
        <v>0.59428598825514944</v>
      </c>
      <c r="BE27" s="29">
        <f t="shared" ref="BE27:BE59" si="19">IF($B27=3,AY27,0)</f>
        <v>0</v>
      </c>
      <c r="BF27" s="32" t="e">
        <f>#N/A</f>
        <v>#N/A</v>
      </c>
      <c r="BG27" s="29" t="e">
        <f>#N/A</f>
        <v>#N/A</v>
      </c>
      <c r="BH27" s="29" t="e">
        <v>#N/A</v>
      </c>
      <c r="BI27" s="29" t="e">
        <v>#N/A</v>
      </c>
      <c r="BJ27" s="33"/>
      <c r="BK27" s="31">
        <f>BM$14*INDEX(BK$11:BK$13,$B27,1)</f>
        <v>0.12511811030021719</v>
      </c>
      <c r="BL27" s="31">
        <f>BM$15*INDEX(BL$11:BL$13,$B27,1)</f>
        <v>0.21233622063198451</v>
      </c>
      <c r="BM27" s="31">
        <f>BK$14*BM28*INDEX(BK$11:BK$13,$B28,1)+BK$15*BN28*INDEX(BL$11:BL$13,$B28,1)</f>
        <v>9.5141130892013427E-18</v>
      </c>
      <c r="BN27" s="31">
        <f>BL$14*BM28*INDEX(BK$11:BK$13,$B28,1)+BL$15*BN28*INDEX(BL$11:BL$13,$B28,1)</f>
        <v>1.3641181300850806E-17</v>
      </c>
      <c r="BO27" s="31">
        <f>BK27*BM27</f>
        <v>1.1903878509034338E-18</v>
      </c>
      <c r="BP27" s="31">
        <f>BL27*BN27</f>
        <v>2.8965168823783582E-18</v>
      </c>
      <c r="BQ27" s="31">
        <f>BO27+BP27</f>
        <v>4.0869047332817923E-18</v>
      </c>
      <c r="BR27" s="29">
        <f>BO27/BQ27</f>
        <v>0.29126880330962596</v>
      </c>
      <c r="BS27" s="29">
        <f>BP27/BQ27</f>
        <v>0.70873119669037388</v>
      </c>
      <c r="BT27" s="29">
        <f t="shared" ref="BT27:BT59" si="20">IF($B27=1,BR27,0)</f>
        <v>0</v>
      </c>
      <c r="BU27" s="29">
        <f t="shared" ref="BU27:BU59" si="21">IF($B27=2,BR27,0)</f>
        <v>0.29126880330962596</v>
      </c>
      <c r="BV27" s="29">
        <f t="shared" ref="BV27:BV59" si="22">IF($B27=3,BR27,0)</f>
        <v>0</v>
      </c>
      <c r="BW27" s="29">
        <f t="shared" ref="BW27:BW59" si="23">IF($B27=1,BS27,0)</f>
        <v>0</v>
      </c>
      <c r="BX27" s="29">
        <f t="shared" ref="BX27:BX59" si="24">IF($B27=2,BS27,0)</f>
        <v>0.70873119669037388</v>
      </c>
      <c r="BY27" s="29">
        <f t="shared" ref="BY27:BY59" si="25">IF($B27=3,BS27,0)</f>
        <v>0</v>
      </c>
      <c r="BZ27" s="32" t="e">
        <f>#N/A</f>
        <v>#N/A</v>
      </c>
      <c r="CA27" s="29" t="e">
        <f>#N/A</f>
        <v>#N/A</v>
      </c>
      <c r="CB27" s="29" t="e">
        <v>#N/A</v>
      </c>
      <c r="CC27" s="29" t="e">
        <v>#N/A</v>
      </c>
      <c r="CD27" s="33"/>
      <c r="CE27" s="31">
        <f>CG$14*INDEX(CE$11:CE$13,$B27,1)</f>
        <v>8.1649922535404137E-2</v>
      </c>
      <c r="CF27" s="31">
        <f>CG$15*INDEX(CF$11:CF$13,$B27,1)</f>
        <v>0.27059684219025026</v>
      </c>
      <c r="CG27" s="31">
        <f>CE$14*CG28*INDEX(CE$11:CE$13,$B28,1)+CE$15*CH28*INDEX(CF$11:CF$13,$B28,1)</f>
        <v>1.3689078745703074E-17</v>
      </c>
      <c r="CH27" s="31">
        <f>CF$14*CG28*INDEX(CE$11:CE$13,$B28,1)+CF$15*CH28*INDEX(CF$11:CF$13,$B28,1)</f>
        <v>2.3127004329927785E-17</v>
      </c>
      <c r="CI27" s="31">
        <f>CE27*CG27</f>
        <v>1.1177122191677032E-18</v>
      </c>
      <c r="CJ27" s="31">
        <f>CF27*CH27</f>
        <v>6.258094340998703E-18</v>
      </c>
      <c r="CK27" s="31">
        <f>CI27+CJ27</f>
        <v>7.375806560166407E-18</v>
      </c>
      <c r="CL27" s="29">
        <f>CI27/CK27</f>
        <v>0.15153762643450974</v>
      </c>
      <c r="CM27" s="29">
        <f>CJ27/CK27</f>
        <v>0.84846237356549015</v>
      </c>
      <c r="CN27" s="29">
        <f t="shared" ref="CN27:CN59" si="26">IF($B27=1,CL27,0)</f>
        <v>0</v>
      </c>
      <c r="CO27" s="29">
        <f t="shared" ref="CO27:CO59" si="27">IF($B27=2,CL27,0)</f>
        <v>0.15153762643450974</v>
      </c>
      <c r="CP27" s="29">
        <f t="shared" ref="CP27:CP59" si="28">IF($B27=3,CL27,0)</f>
        <v>0</v>
      </c>
      <c r="CQ27" s="29">
        <f t="shared" ref="CQ27:CQ59" si="29">IF($B27=1,CM27,0)</f>
        <v>0</v>
      </c>
      <c r="CR27" s="29">
        <f t="shared" ref="CR27:CR59" si="30">IF($B27=2,CM27,0)</f>
        <v>0.84846237356549015</v>
      </c>
      <c r="CS27" s="29">
        <f t="shared" ref="CS27:CS59" si="31">IF($B27=3,CM27,0)</f>
        <v>0</v>
      </c>
      <c r="CT27" s="32" t="e">
        <f>#N/A</f>
        <v>#N/A</v>
      </c>
      <c r="CU27" s="29" t="e">
        <f>#N/A</f>
        <v>#N/A</v>
      </c>
      <c r="CV27" s="29" t="e">
        <v>#N/A</v>
      </c>
      <c r="CW27" s="29" t="e">
        <v>#N/A</v>
      </c>
      <c r="CX27" s="33"/>
      <c r="CY27" s="31">
        <f>DA$14*INDEX(CY$11:CY$13,$B27,1)</f>
        <v>3.644379167603129E-2</v>
      </c>
      <c r="CZ27" s="31">
        <f>DA$15*INDEX(CZ$11:CZ$13,$B27,1)</f>
        <v>0.35000378274252736</v>
      </c>
      <c r="DA27" s="31">
        <f>CY$14*DA28*INDEX(CY$11:CY$13,$B28,1)+CY$15*DB28*INDEX(CZ$11:CZ$13,$B28,1)</f>
        <v>2.4360646855112037E-17</v>
      </c>
      <c r="DB27" s="31">
        <f>CZ$14*DA28*INDEX(CY$11:CY$13,$B28,1)+CZ$15*DB28*INDEX(CZ$11:CZ$13,$B28,1)</f>
        <v>5.0386469199644915E-17</v>
      </c>
      <c r="DC27" s="31">
        <f>CY27*DA27</f>
        <v>8.8779433908106994E-19</v>
      </c>
      <c r="DD27" s="31">
        <f>CZ27*DB27</f>
        <v>1.7635454818915565E-17</v>
      </c>
      <c r="DE27" s="31">
        <f>DC27+DD27</f>
        <v>1.8523249157996636E-17</v>
      </c>
      <c r="DF27" s="29">
        <f>DC27/DE27</f>
        <v>4.7928650719347578E-2</v>
      </c>
      <c r="DG27" s="29">
        <f>DD27/DE27</f>
        <v>0.9520713492806524</v>
      </c>
      <c r="DH27" s="29">
        <f t="shared" ref="DH27:DH59" si="32">IF($B27=1,DF27,0)</f>
        <v>0</v>
      </c>
      <c r="DI27" s="29">
        <f t="shared" ref="DI27:DI59" si="33">IF($B27=2,DF27,0)</f>
        <v>4.7928650719347578E-2</v>
      </c>
      <c r="DJ27" s="29">
        <f t="shared" ref="DJ27:DJ59" si="34">IF($B27=3,DF27,0)</f>
        <v>0</v>
      </c>
      <c r="DK27" s="29">
        <f t="shared" ref="DK27:DK59" si="35">IF($B27=1,DG27,0)</f>
        <v>0</v>
      </c>
      <c r="DL27" s="29">
        <f t="shared" ref="DL27:DL59" si="36">IF($B27=2,DG27,0)</f>
        <v>0.9520713492806524</v>
      </c>
      <c r="DM27" s="29">
        <f t="shared" ref="DM27:DM59" si="37">IF($B27=3,DG27,0)</f>
        <v>0</v>
      </c>
      <c r="DN27" s="32" t="e">
        <f>#N/A</f>
        <v>#N/A</v>
      </c>
      <c r="DO27" s="29" t="e">
        <f>#N/A</f>
        <v>#N/A</v>
      </c>
      <c r="DP27" s="29" t="e">
        <v>#N/A</v>
      </c>
      <c r="DQ27" s="29" t="e">
        <v>#N/A</v>
      </c>
      <c r="DR27" s="33"/>
      <c r="DS27" s="31">
        <f>DU$14*INDEX(DS$11:DS$13,$B27,1)</f>
        <v>9.4152587379501707E-3</v>
      </c>
      <c r="DT27" s="31">
        <f>DU$15*INDEX(DT$11:DT$13,$B27,1)</f>
        <v>0.42154016866721333</v>
      </c>
      <c r="DU27" s="31">
        <f>DS$14*DU28*INDEX(DS$11:DS$13,$B28,1)+DS$15*DV28*INDEX(DT$11:DT$13,$B28,1)</f>
        <v>4.7467914146837246E-17</v>
      </c>
      <c r="DV27" s="31">
        <f>DT$14*DU28*INDEX(DS$11:DS$13,$B28,1)+DT$15*DV28*INDEX(DT$11:DT$13,$B28,1)</f>
        <v>1.2461635661558704E-16</v>
      </c>
      <c r="DW27" s="31">
        <f>DS27*DU27</f>
        <v>4.4692269344327787E-19</v>
      </c>
      <c r="DX27" s="31">
        <f>DT27*DV27</f>
        <v>5.253079998642817E-17</v>
      </c>
      <c r="DY27" s="31">
        <f>DW27+DX27</f>
        <v>5.2977722679871445E-17</v>
      </c>
      <c r="DZ27" s="29">
        <f>DW27/DY27</f>
        <v>8.4360495475409199E-3</v>
      </c>
      <c r="EA27" s="29">
        <f>DX27/DY27</f>
        <v>0.99156395045245915</v>
      </c>
      <c r="EB27" s="29">
        <f t="shared" ref="EB27:EB59" si="38">IF($B27=1,DZ27,0)</f>
        <v>0</v>
      </c>
      <c r="EC27" s="29">
        <f t="shared" ref="EC27:EC59" si="39">IF($B27=2,DZ27,0)</f>
        <v>8.4360495475409199E-3</v>
      </c>
      <c r="ED27" s="29">
        <f t="shared" ref="ED27:ED59" si="40">IF($B27=3,DZ27,0)</f>
        <v>0</v>
      </c>
      <c r="EE27" s="29">
        <f t="shared" ref="EE27:EE59" si="41">IF($B27=1,EA27,0)</f>
        <v>0</v>
      </c>
      <c r="EF27" s="29">
        <f t="shared" ref="EF27:EF59" si="42">IF($B27=2,EA27,0)</f>
        <v>0.99156395045245915</v>
      </c>
      <c r="EG27" s="29">
        <f t="shared" ref="EG27:EG59" si="43">IF($B27=3,EA27,0)</f>
        <v>0</v>
      </c>
      <c r="EH27" s="32" t="e">
        <f>#N/A</f>
        <v>#N/A</v>
      </c>
      <c r="EI27" s="29" t="e">
        <f>#N/A</f>
        <v>#N/A</v>
      </c>
      <c r="EJ27" s="29" t="e">
        <v>#N/A</v>
      </c>
      <c r="EK27" s="29" t="e">
        <v>#N/A</v>
      </c>
      <c r="EL27" s="33"/>
      <c r="EM27" s="31">
        <f>EO$14*INDEX(EM$11:EM$13,$B27,1)</f>
        <v>1.3975871769712316E-3</v>
      </c>
      <c r="EN27" s="31">
        <f>EO$15*INDEX(EN$11:EN$13,$B27,1)</f>
        <v>0.46184770600015262</v>
      </c>
      <c r="EO27" s="31">
        <f>EM$14*EO28*INDEX(EM$11:EM$13,$B28,1)+EM$15*EP28*INDEX(EN$11:EN$13,$B28,1)</f>
        <v>7.723815494968078E-17</v>
      </c>
      <c r="EP27" s="31">
        <f>EN$14*EO28*INDEX(EM$11:EM$13,$B28,1)+EN$15*EP28*INDEX(EN$11:EN$13,$B28,1)</f>
        <v>2.6216861380134674E-16</v>
      </c>
      <c r="EQ27" s="31">
        <f>EM27*EO27</f>
        <v>1.0794705493059092E-19</v>
      </c>
      <c r="ER27" s="31">
        <f>EN27*EP27</f>
        <v>1.2108197286939194E-16</v>
      </c>
      <c r="ES27" s="31">
        <f>EQ27+ER27</f>
        <v>1.2118991992432252E-16</v>
      </c>
      <c r="ET27" s="29">
        <f>EQ27/ES27</f>
        <v>8.9072634917160471E-4</v>
      </c>
      <c r="EU27" s="29">
        <f>ER27/ES27</f>
        <v>0.99910927365082847</v>
      </c>
      <c r="EV27" s="29">
        <f t="shared" ref="EV27:EV59" si="44">IF($B27=1,ET27,0)</f>
        <v>0</v>
      </c>
      <c r="EW27" s="29">
        <f t="shared" ref="EW27:EW59" si="45">IF($B27=2,ET27,0)</f>
        <v>8.9072634917160471E-4</v>
      </c>
      <c r="EX27" s="29">
        <f t="shared" ref="EX27:EX59" si="46">IF($B27=3,ET27,0)</f>
        <v>0</v>
      </c>
      <c r="EY27" s="29">
        <f t="shared" ref="EY27:EY59" si="47">IF($B27=1,EU27,0)</f>
        <v>0</v>
      </c>
      <c r="EZ27" s="29">
        <f t="shared" ref="EZ27:EZ59" si="48">IF($B27=2,EU27,0)</f>
        <v>0.99910927365082847</v>
      </c>
      <c r="FA27" s="29">
        <f t="shared" ref="FA27:FA59" si="49">IF($B27=3,EU27,0)</f>
        <v>0</v>
      </c>
      <c r="FB27" s="32" t="e">
        <f>#N/A</f>
        <v>#N/A</v>
      </c>
      <c r="FC27" s="29" t="e">
        <f>#N/A</f>
        <v>#N/A</v>
      </c>
      <c r="FD27" s="29" t="e">
        <v>#N/A</v>
      </c>
      <c r="FE27" s="29" t="e">
        <v>#N/A</v>
      </c>
      <c r="FF27" s="33"/>
      <c r="FG27" s="31">
        <f>FI$14*INDEX(FG$11:FG$13,$B27,1)</f>
        <v>1.364297852181787E-4</v>
      </c>
      <c r="FH27" s="31">
        <f>FI$15*INDEX(FH$11:FH$13,$B27,1)</f>
        <v>0.48361535364875935</v>
      </c>
      <c r="FI27" s="31">
        <f>FG$14*FI28*INDEX(FG$11:FG$13,$B28,1)+FG$15*FJ28*INDEX(FH$11:FH$13,$B28,1)</f>
        <v>1.0596872619975561E-16</v>
      </c>
      <c r="FJ27" s="31">
        <f>FH$14*FI28*INDEX(FG$11:FG$13,$B28,1)+FH$15*FJ28*INDEX(FH$11:FH$13,$B28,1)</f>
        <v>4.6215439703560865E-16</v>
      </c>
      <c r="FK27" s="31">
        <f>FG27*FI27</f>
        <v>1.4457290555276645E-20</v>
      </c>
      <c r="FL27" s="31">
        <f>FH27*FJ27</f>
        <v>2.2350496216270499E-16</v>
      </c>
      <c r="FM27" s="31">
        <f>FK27+FL27</f>
        <v>2.2351941945326026E-16</v>
      </c>
      <c r="FN27" s="29">
        <f>FK27/FM27</f>
        <v>6.4680243849236468E-5</v>
      </c>
      <c r="FO27" s="29">
        <f>FL27/FM27</f>
        <v>0.9999353197561508</v>
      </c>
      <c r="FP27" s="29">
        <f t="shared" ref="FP27:FP59" si="50">IF($B27=1,FN27,0)</f>
        <v>0</v>
      </c>
      <c r="FQ27" s="29">
        <f t="shared" ref="FQ27:FQ59" si="51">IF($B27=2,FN27,0)</f>
        <v>6.4680243849236468E-5</v>
      </c>
      <c r="FR27" s="29">
        <f t="shared" ref="FR27:FR59" si="52">IF($B27=3,FN27,0)</f>
        <v>0</v>
      </c>
      <c r="FS27" s="29">
        <f t="shared" ref="FS27:FS59" si="53">IF($B27=1,FO27,0)</f>
        <v>0</v>
      </c>
      <c r="FT27" s="29">
        <f t="shared" ref="FT27:FT59" si="54">IF($B27=2,FO27,0)</f>
        <v>0.9999353197561508</v>
      </c>
      <c r="FU27" s="29">
        <f t="shared" ref="FU27:FU59" si="55">IF($B27=3,FO27,0)</f>
        <v>0</v>
      </c>
      <c r="FV27" s="32" t="e">
        <f>#N/A</f>
        <v>#N/A</v>
      </c>
      <c r="FW27" s="29" t="e">
        <f>#N/A</f>
        <v>#N/A</v>
      </c>
      <c r="FX27" s="29" t="e">
        <v>#N/A</v>
      </c>
      <c r="FY27" s="29" t="e">
        <v>#N/A</v>
      </c>
      <c r="FZ27" s="33"/>
      <c r="GA27" s="31">
        <f>GC$14*INDEX(GA$11:GA$13,$B27,1)</f>
        <v>9.6345095249153742E-6</v>
      </c>
      <c r="GB27" s="31">
        <f>GC$15*INDEX(GB$11:GB$13,$B27,1)</f>
        <v>0.50279172084421853</v>
      </c>
      <c r="GC27" s="31">
        <f>GA$14*GC28*INDEX(GA$11:GA$13,$B28,1)+GA$15*GD28*INDEX(GB$11:GB$13,$B28,1)</f>
        <v>1.2473003496901956E-16</v>
      </c>
      <c r="GD27" s="31">
        <f>GB$14*GC28*INDEX(GA$11:GA$13,$B28,1)+GB$15*GD28*INDEX(GB$11:GB$13,$B28,1)</f>
        <v>6.800597531455228E-16</v>
      </c>
      <c r="GE27" s="31">
        <f>GA27*GC27</f>
        <v>1.2017127099520467E-21</v>
      </c>
      <c r="GF27" s="31">
        <f>GB27*GD27</f>
        <v>3.4192841356093184E-16</v>
      </c>
      <c r="GG27" s="31">
        <f>GE27+GF27</f>
        <v>3.4192961527364178E-16</v>
      </c>
      <c r="GH27" s="29">
        <f>GE27/GG27</f>
        <v>3.514503149984045E-6</v>
      </c>
      <c r="GI27" s="29">
        <f>GF27/GG27</f>
        <v>0.99999648549685005</v>
      </c>
      <c r="GJ27" s="29">
        <f t="shared" ref="GJ27:GJ59" si="56">IF($B27=1,GH27,0)</f>
        <v>0</v>
      </c>
      <c r="GK27" s="29">
        <f t="shared" ref="GK27:GK59" si="57">IF($B27=2,GH27,0)</f>
        <v>3.514503149984045E-6</v>
      </c>
      <c r="GL27" s="29">
        <f t="shared" ref="GL27:GL59" si="58">IF($B27=3,GH27,0)</f>
        <v>0</v>
      </c>
      <c r="GM27" s="29">
        <f t="shared" ref="GM27:GM59" si="59">IF($B27=1,GI27,0)</f>
        <v>0</v>
      </c>
      <c r="GN27" s="29">
        <f t="shared" ref="GN27:GN59" si="60">IF($B27=2,GI27,0)</f>
        <v>0.99999648549685005</v>
      </c>
      <c r="GO27" s="29">
        <f t="shared" ref="GO27:GO59" si="61">IF($B27=3,GI27,0)</f>
        <v>0</v>
      </c>
      <c r="GP27" s="32" t="e">
        <f>#N/A</f>
        <v>#N/A</v>
      </c>
      <c r="GQ27" s="29" t="e">
        <f>#N/A</f>
        <v>#N/A</v>
      </c>
      <c r="GR27" s="29" t="e">
        <v>#N/A</v>
      </c>
      <c r="GS27" s="29" t="e">
        <v>#N/A</v>
      </c>
      <c r="GT27" s="33"/>
      <c r="GU27" s="31">
        <f>GW$14*INDEX(GU$11:GU$13,$B27,1)</f>
        <v>5.192734236420677E-7</v>
      </c>
      <c r="GV27" s="31">
        <f>GW$15*INDEX(GV$11:GV$13,$B27,1)</f>
        <v>0.51844699295064212</v>
      </c>
      <c r="GW27" s="31">
        <f t="shared" ref="GW27:GW58" si="62">GU$14*GW28*INDEX(GU$11:GU$13,$B28,1)+GU$15*GX28*INDEX(GV$11:GV$13,$B28,1)</f>
        <v>1.2479094525613168E-16</v>
      </c>
      <c r="GX27" s="31">
        <f t="shared" ref="GX27:GX58" si="63">GV$14*GW28*INDEX(GU$11:GU$13,$B28,1)+GV$15*GX28*INDEX(GV$11:GV$13,$B28,1)</f>
        <v>7.9392229948465558E-16</v>
      </c>
      <c r="GY27" s="31">
        <f>GU27*GW27</f>
        <v>6.4800621382681344E-23</v>
      </c>
      <c r="GZ27" s="31">
        <f>GV27*GX27</f>
        <v>4.1160662880427882E-16</v>
      </c>
      <c r="HA27" s="31">
        <f>GY27+GZ27</f>
        <v>4.1160669360490018E-16</v>
      </c>
      <c r="HB27" s="29">
        <f>GY27/HA27</f>
        <v>1.5743335176391284E-7</v>
      </c>
      <c r="HC27" s="29">
        <f>GZ27/HA27</f>
        <v>0.99999984256664831</v>
      </c>
      <c r="HD27" s="29">
        <f t="shared" ref="HD27:HD59" si="64">IF($B27=1,HB27,0)</f>
        <v>0</v>
      </c>
      <c r="HE27" s="29">
        <f t="shared" ref="HE27:HE59" si="65">IF($B27=2,HB27,0)</f>
        <v>1.5743335176391284E-7</v>
      </c>
      <c r="HF27" s="29">
        <f t="shared" ref="HF27:HF59" si="66">IF($B27=3,HB27,0)</f>
        <v>0</v>
      </c>
      <c r="HG27" s="29">
        <f t="shared" ref="HG27:HG59" si="67">IF($B27=1,HC27,0)</f>
        <v>0</v>
      </c>
      <c r="HH27" s="29">
        <f t="shared" ref="HH27:HH59" si="68">IF($B27=2,HC27,0)</f>
        <v>0.99999984256664831</v>
      </c>
      <c r="HI27" s="29">
        <f t="shared" ref="HI27:HI59" si="69">IF($B27=3,HC27,0)</f>
        <v>0</v>
      </c>
      <c r="HJ27" s="32" t="e">
        <f>#N/A</f>
        <v>#N/A</v>
      </c>
      <c r="HK27" s="29" t="e">
        <f>#N/A</f>
        <v>#N/A</v>
      </c>
      <c r="HL27" s="29" t="e">
        <v>#N/A</v>
      </c>
      <c r="HM27" s="29" t="e">
        <v>#N/A</v>
      </c>
      <c r="HN27" s="15" t="s">
        <v>25</v>
      </c>
      <c r="HO27" s="13">
        <v>0.45</v>
      </c>
      <c r="HP27" s="13">
        <v>0.45</v>
      </c>
      <c r="HQ27" s="13">
        <v>0.5</v>
      </c>
      <c r="HR27" s="37"/>
      <c r="HS27" s="37"/>
      <c r="HT27" s="37"/>
      <c r="HU27" s="2"/>
      <c r="HV27" s="2"/>
      <c r="HW27" s="2"/>
    </row>
    <row r="28" spans="1:231" ht="15" thickBot="1" x14ac:dyDescent="0.35">
      <c r="A28">
        <v>2</v>
      </c>
      <c r="B28" s="30">
        <v>3</v>
      </c>
      <c r="C28" s="31">
        <f t="shared" ref="C28:C59" si="70">(C27*C$14+D27*D$14)*INDEX(C$11:C$13,$B28,1)</f>
        <v>1.0000000000000002E-2</v>
      </c>
      <c r="D28" s="31">
        <f>(C27*C$15+D27*D$15)*INDEX(D$11:D$13,$B28,1)</f>
        <v>6.9999999999999993E-2</v>
      </c>
      <c r="E28" s="31">
        <f>C$14*E29*INDEX(C$11:C$13,$B29,1)+C$15*F29*INDEX(D$11:D$13,$B29,1)</f>
        <v>4.503599627370495E-17</v>
      </c>
      <c r="F28" s="31">
        <f t="shared" si="1"/>
        <v>4.503599627370495E-17</v>
      </c>
      <c r="G28" s="31">
        <f t="shared" ref="G28:H59" si="71">C28*E28</f>
        <v>4.5035996273704957E-19</v>
      </c>
      <c r="H28" s="31">
        <f t="shared" si="71"/>
        <v>3.1525197391593463E-18</v>
      </c>
      <c r="I28" s="31">
        <f t="shared" ref="I28:I59" si="72">G28+H28</f>
        <v>3.6028797018963958E-18</v>
      </c>
      <c r="J28" s="29">
        <f t="shared" ref="J28:J59" si="73">G28/I28</f>
        <v>0.12500000000000003</v>
      </c>
      <c r="K28" s="29">
        <f t="shared" ref="K28:K59" si="74">H28/I28</f>
        <v>0.875</v>
      </c>
      <c r="L28" s="29">
        <f t="shared" si="2"/>
        <v>0</v>
      </c>
      <c r="M28" s="29">
        <f t="shared" si="3"/>
        <v>0</v>
      </c>
      <c r="N28" s="29">
        <f t="shared" si="4"/>
        <v>0.12500000000000003</v>
      </c>
      <c r="O28" s="29">
        <f t="shared" si="5"/>
        <v>0</v>
      </c>
      <c r="P28" s="29">
        <f t="shared" si="6"/>
        <v>0</v>
      </c>
      <c r="Q28" s="29">
        <f t="shared" si="7"/>
        <v>0.875</v>
      </c>
      <c r="R28" s="29">
        <f t="shared" ref="R28:R59" si="75">C27*C$14*E28*INDEX(C$11:C$13,$B28,1)/I28</f>
        <v>6.2500000000000014E-2</v>
      </c>
      <c r="S28" s="29">
        <f t="shared" ref="S28:S59" si="76">D27*D$14*E28*INDEX(C$11:C$13,$B28,1)/I28</f>
        <v>6.2500000000000014E-2</v>
      </c>
      <c r="T28" s="29">
        <f t="shared" ref="T28:T59" si="77">C27*C$15*F28*INDEX(D$11:D$13,$B28,1)/I28</f>
        <v>0.43750000000000006</v>
      </c>
      <c r="U28" s="29">
        <f t="shared" ref="U28:U59" si="78">D27*D$15*F28*INDEX(D$11:D$13,$B28,1)/I28</f>
        <v>0.43750000000000006</v>
      </c>
      <c r="V28" s="33"/>
      <c r="W28" s="31">
        <f t="shared" ref="W28:W59" si="79">(W27*W$14+X27*X$14)*INDEX(W$11:W$13,$B28,1)</f>
        <v>1.3468013468013466E-2</v>
      </c>
      <c r="X28" s="31">
        <f>(W27*W$15+X27*X$15)*INDEX(X$11:X$13,$B28,1)</f>
        <v>9.4276094276094277E-2</v>
      </c>
      <c r="Y28" s="31">
        <f>W$14*Y29*INDEX(W$11:W$13,$B29,1)+W$15*Z29*INDEX(X$11:X$13,$B29,1)</f>
        <v>2.0204111925209126E-17</v>
      </c>
      <c r="Z28" s="31">
        <f>X$14*Y29*INDEX(W$11:W$13,$B29,1)+X$15*Z29*INDEX(X$11:X$13,$B29,1)</f>
        <v>2.2458775756265608E-17</v>
      </c>
      <c r="AA28" s="31">
        <f t="shared" ref="AA28:AB59" si="80">W28*Y28</f>
        <v>2.72109251517968E-19</v>
      </c>
      <c r="AB28" s="31">
        <f>X28*Z28</f>
        <v>2.1173256605233571E-18</v>
      </c>
      <c r="AC28" s="31">
        <f>AA28+AB28</f>
        <v>2.389434912041325E-18</v>
      </c>
      <c r="AD28" s="29">
        <f>AA28/AC28</f>
        <v>0.11388016896660372</v>
      </c>
      <c r="AE28" s="29">
        <f t="shared" ref="AE28:AE59" si="81">AB28/AC28</f>
        <v>0.88611983103339631</v>
      </c>
      <c r="AF28" s="29">
        <f t="shared" si="8"/>
        <v>0</v>
      </c>
      <c r="AG28" s="29">
        <f t="shared" si="9"/>
        <v>0</v>
      </c>
      <c r="AH28" s="29">
        <f t="shared" si="10"/>
        <v>0.11388016896660372</v>
      </c>
      <c r="AI28" s="29">
        <f t="shared" si="11"/>
        <v>0</v>
      </c>
      <c r="AJ28" s="29">
        <f t="shared" si="12"/>
        <v>0</v>
      </c>
      <c r="AK28" s="29">
        <f t="shared" si="13"/>
        <v>0.88611983103339631</v>
      </c>
      <c r="AL28" s="29">
        <f t="shared" ref="AL28:AL59" si="82">W27*W$14*Y28*INDEX(W$11:W$13,$B28,1)/AC28</f>
        <v>6.0943684173534012E-2</v>
      </c>
      <c r="AM28" s="29">
        <f t="shared" ref="AM28:AM59" si="83">X27*X$14*Y28*INDEX(W$11:W$13,$B28,1)/AC28</f>
        <v>5.2936484793069699E-2</v>
      </c>
      <c r="AN28" s="29">
        <f t="shared" ref="AN28:AN59" si="84">W27*W$15*Z28*INDEX(X$11:X$13,$B28,1)/AC28</f>
        <v>0.41190726520693027</v>
      </c>
      <c r="AO28" s="29">
        <f t="shared" ref="AO28:AO59" si="85">X27*X$15*Z28*INDEX(X$11:X$13,$B28,1)/AC28</f>
        <v>0.47421256582646598</v>
      </c>
      <c r="AP28" s="33"/>
      <c r="AQ28" s="31">
        <f t="shared" ref="AQ28:AQ59" si="86">(AQ27*AQ$14+AR27*AR$14)*INDEX(AQ$11:AQ$13,$B28,1)</f>
        <v>1.3260665426550102E-2</v>
      </c>
      <c r="AR28" s="31">
        <f>(AQ27*AQ$15+AR27*AR$15)*INDEX(AR$11:AR$13,$B28,1)</f>
        <v>9.5307533236545672E-2</v>
      </c>
      <c r="AS28" s="31">
        <f>AQ$14*AS29*INDEX(AQ$11:AQ$13,$B29,1)+AQ$15*AT29*INDEX(AR$11:AR$13,$B29,1)</f>
        <v>2.2252180497603829E-17</v>
      </c>
      <c r="AT28" s="31">
        <f>AR$14*AS29*INDEX(AQ$11:AQ$13,$B29,1)+AR$15*AT29*INDEX(AR$11:AR$13,$B29,1)</f>
        <v>2.7599648229024197E-17</v>
      </c>
      <c r="AU28" s="31">
        <f t="shared" ref="AU28:AV59" si="87">AQ28*AS28</f>
        <v>2.9507872058992755E-19</v>
      </c>
      <c r="AV28" s="31">
        <f>AR28*AT28</f>
        <v>2.6304543909046924E-18</v>
      </c>
      <c r="AW28" s="31">
        <f>AU28+AV28</f>
        <v>2.9255331114946202E-18</v>
      </c>
      <c r="AX28" s="29">
        <f>AU28/AW28</f>
        <v>0.10086323051020787</v>
      </c>
      <c r="AY28" s="29">
        <f t="shared" ref="AY28:AY59" si="88">AV28/AW28</f>
        <v>0.89913676948979204</v>
      </c>
      <c r="AZ28" s="29">
        <f t="shared" si="14"/>
        <v>0</v>
      </c>
      <c r="BA28" s="29">
        <f t="shared" si="15"/>
        <v>0</v>
      </c>
      <c r="BB28" s="29">
        <f t="shared" si="16"/>
        <v>0.10086323051020787</v>
      </c>
      <c r="BC28" s="29">
        <f t="shared" si="17"/>
        <v>0</v>
      </c>
      <c r="BD28" s="29">
        <f t="shared" si="18"/>
        <v>0</v>
      </c>
      <c r="BE28" s="29">
        <f t="shared" si="19"/>
        <v>0.89913676948979204</v>
      </c>
      <c r="BF28" s="29">
        <f t="shared" ref="BF28:BF59" si="89">AQ27*AQ$14*AS28*INDEX(AQ$11:AQ$13,$B28,1)/AW28</f>
        <v>5.3717304791873956E-2</v>
      </c>
      <c r="BG28" s="29">
        <f t="shared" ref="BG28:BG59" si="90">AR27*AR$14*AS28*INDEX(AQ$11:AQ$13,$B28,1)/AW28</f>
        <v>4.7145925718333898E-2</v>
      </c>
      <c r="BH28" s="29">
        <f t="shared" ref="BH28:BH59" si="91">AQ27*AQ$15*AT28*INDEX(AR$11:AR$13,$B28,1)/AW28</f>
        <v>0.35199670695297647</v>
      </c>
      <c r="BI28" s="29">
        <f t="shared" ref="BI28:BI59" si="92">AR27*AR$15*AT28*INDEX(AR$11:AR$13,$B28,1)/AW28</f>
        <v>0.54714006253681557</v>
      </c>
      <c r="BJ28" s="33"/>
      <c r="BK28" s="31">
        <f t="shared" ref="BK28:BK59" si="93">(BK27*BK$14+BL27*BL$14)*INDEX(BK$11:BK$13,$B28,1)</f>
        <v>1.2667528057906347E-2</v>
      </c>
      <c r="BL28" s="31">
        <f>(BK27*BK$15+BL27*BL$15)*INDEX(BL$11:BL$13,$B28,1)</f>
        <v>0.10021456363572109</v>
      </c>
      <c r="BM28" s="31">
        <f>BK$14*BM29*INDEX(BK$11:BK$13,$B29,1)+BK$15*BN29*INDEX(BL$11:BL$13,$B29,1)</f>
        <v>2.6618551569544605E-17</v>
      </c>
      <c r="BN28" s="31">
        <f>BL$14*BM29*INDEX(BK$11:BK$13,$B29,1)+BL$15*BN29*INDEX(BL$11:BL$13,$B29,1)</f>
        <v>3.741685188635784E-17</v>
      </c>
      <c r="BO28" s="31">
        <f t="shared" ref="BO28:BP59" si="94">BK28*BM28</f>
        <v>3.3719124886803334E-19</v>
      </c>
      <c r="BP28" s="31">
        <f>BL28*BN28</f>
        <v>3.7497134844137584E-18</v>
      </c>
      <c r="BQ28" s="31">
        <f>BO28+BP28</f>
        <v>4.0869047332817916E-18</v>
      </c>
      <c r="BR28" s="29">
        <f>BO28/BQ28</f>
        <v>8.2505287221918716E-2</v>
      </c>
      <c r="BS28" s="29">
        <f t="shared" ref="BS28:BS59" si="95">BP28/BQ28</f>
        <v>0.91749471277808137</v>
      </c>
      <c r="BT28" s="29">
        <f t="shared" si="20"/>
        <v>0</v>
      </c>
      <c r="BU28" s="29">
        <f t="shared" si="21"/>
        <v>0</v>
      </c>
      <c r="BV28" s="29">
        <f t="shared" si="22"/>
        <v>8.2505287221918716E-2</v>
      </c>
      <c r="BW28" s="29">
        <f t="shared" si="23"/>
        <v>0</v>
      </c>
      <c r="BX28" s="29">
        <f t="shared" si="24"/>
        <v>0</v>
      </c>
      <c r="BY28" s="29">
        <f t="shared" si="25"/>
        <v>0.91749471277808137</v>
      </c>
      <c r="BZ28" s="29">
        <f t="shared" ref="BZ28:BZ59" si="96">BK27*BK$14*BM28*INDEX(BK$11:BK$13,$B28,1)/BQ28</f>
        <v>3.9787611176224522E-2</v>
      </c>
      <c r="CA28" s="29">
        <f t="shared" ref="CA28:CA59" si="97">BL27*BL$14*BM28*INDEX(BK$11:BK$13,$B28,1)/BQ28</f>
        <v>4.2717676045694195E-2</v>
      </c>
      <c r="CB28" s="29">
        <f t="shared" ref="CB28:CB59" si="98">BK27*BK$15*BN28*INDEX(BL$11:BL$13,$B28,1)/BQ28</f>
        <v>0.25148119213340148</v>
      </c>
      <c r="CC28" s="29">
        <f t="shared" ref="CC28:CC59" si="99">BL27*BL$15*BN28*INDEX(BL$11:BL$13,$B28,1)/BQ28</f>
        <v>0.66601352064467989</v>
      </c>
      <c r="CD28" s="33"/>
      <c r="CE28" s="31">
        <f t="shared" ref="CE28:CE59" si="100">(CE27*CE$14+CF27*CF$14)*INDEX(CE$11:CE$13,$B28,1)</f>
        <v>1.1504128447783221E-2</v>
      </c>
      <c r="CF28" s="31">
        <f>(CE27*CE$15+CF27*CF$15)*INDEX(CF$11:CF$13,$B28,1)</f>
        <v>0.1139278352497093</v>
      </c>
      <c r="CG28" s="31">
        <f>CE$14*CG29*INDEX(CE$11:CE$13,$B29,1)+CE$15*CH29*INDEX(CF$11:CF$13,$B29,1)</f>
        <v>3.7163090744155031E-17</v>
      </c>
      <c r="CH28" s="31">
        <f>CF$14*CG29*INDEX(CE$11:CE$13,$B29,1)+CF$15*CH29*INDEX(CF$11:CF$13,$B29,1)</f>
        <v>6.0988410562700939E-17</v>
      </c>
      <c r="CI28" s="31">
        <f t="shared" ref="CI28:CJ59" si="101">CE28*CG28</f>
        <v>4.2752896943738318E-19</v>
      </c>
      <c r="CJ28" s="31">
        <f>CF28*CH28</f>
        <v>6.9482775907290232E-18</v>
      </c>
      <c r="CK28" s="31">
        <f>CI28+CJ28</f>
        <v>7.375806560166407E-18</v>
      </c>
      <c r="CL28" s="29">
        <f>CI28/CK28</f>
        <v>5.7963690607924188E-2</v>
      </c>
      <c r="CM28" s="29">
        <f t="shared" ref="CM28:CM59" si="102">CJ28/CK28</f>
        <v>0.94203630939207572</v>
      </c>
      <c r="CN28" s="29">
        <f t="shared" si="26"/>
        <v>0</v>
      </c>
      <c r="CO28" s="29">
        <f t="shared" si="27"/>
        <v>0</v>
      </c>
      <c r="CP28" s="29">
        <f t="shared" si="28"/>
        <v>5.7963690607924188E-2</v>
      </c>
      <c r="CQ28" s="29">
        <f t="shared" si="29"/>
        <v>0</v>
      </c>
      <c r="CR28" s="29">
        <f t="shared" si="30"/>
        <v>0</v>
      </c>
      <c r="CS28" s="29">
        <f t="shared" si="31"/>
        <v>0.94203630939207572</v>
      </c>
      <c r="CT28" s="29">
        <f t="shared" ref="CT28:CT59" si="103">CE27*CE$14*CG28*INDEX(CE$11:CE$13,$B28,1)/CK28</f>
        <v>2.1601978604357613E-2</v>
      </c>
      <c r="CU28" s="29">
        <f t="shared" ref="CU28:CU59" si="104">CF27*CF$14*CG28*INDEX(CE$11:CE$13,$B28,1)/CK28</f>
        <v>3.6361712003566589E-2</v>
      </c>
      <c r="CV28" s="29">
        <f t="shared" ref="CV28:CV59" si="105">CE27*CE$15*CH28*INDEX(CF$11:CF$13,$B28,1)/CK28</f>
        <v>0.12993564783015213</v>
      </c>
      <c r="CW28" s="29">
        <f t="shared" ref="CW28:CW59" si="106">CF27*CF$15*CH28*INDEX(CF$11:CF$13,$B28,1)/CK28</f>
        <v>0.81210066156192351</v>
      </c>
      <c r="CX28" s="33"/>
      <c r="CY28" s="31">
        <f t="shared" ref="CY28:CY59" si="107">(CY27*CY$14+CZ27*CZ$14)*INDEX(CY$11:CY$13,$B28,1)</f>
        <v>9.809983744591997E-3</v>
      </c>
      <c r="CZ28" s="31">
        <f>(CY27*CY$15+CZ27*CZ$15)*INDEX(CZ$11:CZ$13,$B28,1)</f>
        <v>0.13961598769587488</v>
      </c>
      <c r="DA28" s="31">
        <f>CY$14*DA29*INDEX(CY$11:CY$13,$B29,1)+CY$15*DB29*INDEX(CZ$11:CZ$13,$B29,1)</f>
        <v>6.4075021530188424E-17</v>
      </c>
      <c r="DB28" s="31">
        <f>CZ$14*DA29*INDEX(CY$11:CY$13,$B29,1)+CZ$15*DB29*INDEX(CZ$11:CZ$13,$B29,1)</f>
        <v>1.2817066679591899E-16</v>
      </c>
      <c r="DC28" s="31">
        <f t="shared" ref="DC28:DD59" si="108">CY28*DA28</f>
        <v>6.2857491964553065E-19</v>
      </c>
      <c r="DD28" s="31">
        <f>CZ28*DB28</f>
        <v>1.7894674238351104E-17</v>
      </c>
      <c r="DE28" s="31">
        <f>DC28+DD28</f>
        <v>1.8523249157996633E-17</v>
      </c>
      <c r="DF28" s="29">
        <f>DC28/DE28</f>
        <v>3.3934376970477118E-2</v>
      </c>
      <c r="DG28" s="29">
        <f t="shared" ref="DG28:DG59" si="109">DD28/DE28</f>
        <v>0.96606562302952292</v>
      </c>
      <c r="DH28" s="29">
        <f t="shared" si="32"/>
        <v>0</v>
      </c>
      <c r="DI28" s="29">
        <f t="shared" si="33"/>
        <v>0</v>
      </c>
      <c r="DJ28" s="29">
        <f t="shared" si="34"/>
        <v>3.3934376970477118E-2</v>
      </c>
      <c r="DK28" s="29">
        <f t="shared" si="35"/>
        <v>0</v>
      </c>
      <c r="DL28" s="29">
        <f t="shared" si="36"/>
        <v>0</v>
      </c>
      <c r="DM28" s="29">
        <f t="shared" si="37"/>
        <v>0.96606562302952292</v>
      </c>
      <c r="DN28" s="29">
        <f t="shared" ref="DN28:DN59" si="110">CY27*CY$14*DA28*INDEX(CY$11:CY$13,$B28,1)/DE28</f>
        <v>7.2995866981791398E-3</v>
      </c>
      <c r="DO28" s="29">
        <f t="shared" ref="DO28:DO59" si="111">CZ27*CZ$14*DA28*INDEX(CY$11:CY$13,$B28,1)/DE28</f>
        <v>2.6634790272297981E-2</v>
      </c>
      <c r="DP28" s="29">
        <f t="shared" ref="DP28:DP59" si="112">CY27*CY$15*DB28*INDEX(CZ$11:CZ$13,$B28,1)/DE28</f>
        <v>4.0629064021168448E-2</v>
      </c>
      <c r="DQ28" s="29">
        <f t="shared" ref="DQ28:DQ59" si="113">CZ27*CZ$15*DB28*INDEX(CZ$11:CZ$13,$B28,1)/DE28</f>
        <v>0.92543655900835464</v>
      </c>
      <c r="DR28" s="33"/>
      <c r="DS28" s="31">
        <f t="shared" ref="DS28:DS59" si="114">(DS27*DS$14+DT27*DT$14)*INDEX(DS$11:DS$13,$B28,1)</f>
        <v>8.1918083607648417E-3</v>
      </c>
      <c r="DT28" s="31">
        <f>(DS27*DS$15+DT27*DT$15)*INDEX(DT$11:DT$13,$B28,1)</f>
        <v>0.16902435362208854</v>
      </c>
      <c r="DU28" s="31">
        <f>DS$14*DU29*INDEX(DS$11:DS$13,$B29,1)+DS$15*DV29*INDEX(DT$11:DT$13,$B29,1)</f>
        <v>1.2081315791050054E-16</v>
      </c>
      <c r="DV28" s="31">
        <f>DT$14*DU29*INDEX(DS$11:DS$13,$B29,1)+DT$15*DV29*INDEX(DT$11:DT$13,$B29,1)</f>
        <v>3.075772415556563E-16</v>
      </c>
      <c r="DW28" s="31">
        <f t="shared" ref="DW28:DX59" si="115">DS28*DU28</f>
        <v>9.8967823706164139E-19</v>
      </c>
      <c r="DX28" s="31">
        <f>DT28*DV28</f>
        <v>5.1988044442809795E-17</v>
      </c>
      <c r="DY28" s="31">
        <f>DW28+DX28</f>
        <v>5.2977722679871439E-17</v>
      </c>
      <c r="DZ28" s="29">
        <f>DW28/DY28</f>
        <v>1.8681026420142133E-2</v>
      </c>
      <c r="EA28" s="29">
        <f t="shared" ref="EA28:EA59" si="116">DX28/DY28</f>
        <v>0.98131897357985787</v>
      </c>
      <c r="EB28" s="29">
        <f t="shared" si="38"/>
        <v>0</v>
      </c>
      <c r="EC28" s="29">
        <f t="shared" si="39"/>
        <v>0</v>
      </c>
      <c r="ED28" s="29">
        <f t="shared" si="40"/>
        <v>1.8681026420142133E-2</v>
      </c>
      <c r="EE28" s="29">
        <f t="shared" si="41"/>
        <v>0</v>
      </c>
      <c r="EF28" s="29">
        <f t="shared" si="42"/>
        <v>0</v>
      </c>
      <c r="EG28" s="29">
        <f t="shared" si="43"/>
        <v>0.98131897357985787</v>
      </c>
      <c r="EH28" s="29">
        <f t="shared" ref="EH28:EH59" si="117">DS27*DS$14*DU28*INDEX(DS$11:DS$13,$B28,1)/DY28</f>
        <v>1.4490255754138555E-3</v>
      </c>
      <c r="EI28" s="29">
        <f t="shared" ref="EI28:EI59" si="118">DT27*DT$14*DU28*INDEX(DS$11:DS$13,$B28,1)/DY28</f>
        <v>1.7232000844728278E-2</v>
      </c>
      <c r="EJ28" s="29">
        <f t="shared" ref="EJ28:EJ59" si="119">DS27*DS$15*DV28*INDEX(DT$11:DT$13,$B28,1)/DY28</f>
        <v>6.9870239721270657E-3</v>
      </c>
      <c r="EK28" s="29">
        <f t="shared" ref="EK28:EK59" si="120">DT27*DT$15*DV28*INDEX(DT$11:DT$13,$B28,1)/DY28</f>
        <v>0.97433194960773084</v>
      </c>
      <c r="EL28" s="33"/>
      <c r="EM28" s="31">
        <f t="shared" ref="EM28:EM59" si="121">(EM27*EM$14+EN27*EN$14)*INDEX(EM$11:EM$13,$B28,1)</f>
        <v>7.4370295578717873E-3</v>
      </c>
      <c r="EN28" s="31">
        <f>(EM27*EM$15+EN27*EN$15)*INDEX(EN$11:EN$13,$B28,1)</f>
        <v>0.18920722524149958</v>
      </c>
      <c r="EO28" s="31">
        <f>EM$14*EO29*INDEX(EM$11:EM$13,$B29,1)+EM$15*EP29*INDEX(EN$11:EN$13,$B29,1)</f>
        <v>1.9090825381105709E-16</v>
      </c>
      <c r="EP28" s="31">
        <f>EN$14*EO29*INDEX(EM$11:EM$13,$B29,1)+EN$15*EP29*INDEX(EN$11:EN$13,$B29,1)</f>
        <v>6.330103379774017E-16</v>
      </c>
      <c r="EQ28" s="31">
        <f t="shared" ref="EQ28:ER59" si="122">EM28*EO28</f>
        <v>1.4197903264345208E-18</v>
      </c>
      <c r="ER28" s="31">
        <f>EN28*EP28</f>
        <v>1.1977012959788801E-16</v>
      </c>
      <c r="ES28" s="31">
        <f>EQ28+ER28</f>
        <v>1.2118991992432254E-16</v>
      </c>
      <c r="ET28" s="29">
        <f>EQ28/ES28</f>
        <v>1.1715415995993014E-2</v>
      </c>
      <c r="EU28" s="29">
        <f t="shared" ref="EU28:EU59" si="123">ER28/ES28</f>
        <v>0.98828458400400687</v>
      </c>
      <c r="EV28" s="29">
        <f t="shared" si="44"/>
        <v>0</v>
      </c>
      <c r="EW28" s="29">
        <f t="shared" si="45"/>
        <v>0</v>
      </c>
      <c r="EX28" s="29">
        <f t="shared" si="46"/>
        <v>1.1715415995993014E-2</v>
      </c>
      <c r="EY28" s="29">
        <f t="shared" si="47"/>
        <v>0</v>
      </c>
      <c r="EZ28" s="29">
        <f t="shared" si="48"/>
        <v>0</v>
      </c>
      <c r="FA28" s="29">
        <f t="shared" si="49"/>
        <v>0.98828458400400687</v>
      </c>
      <c r="FB28" s="29">
        <f t="shared" ref="FB28:FB59" si="124">EM27*EM$14*EO28*INDEX(EM$11:EM$13,$B28,1)/ES28</f>
        <v>1.8915005677826849E-4</v>
      </c>
      <c r="FC28" s="29">
        <f t="shared" ref="FC28:FC59" si="125">EN27*EN$14*EO28*INDEX(EM$11:EM$13,$B28,1)/ES28</f>
        <v>1.1526265939214747E-2</v>
      </c>
      <c r="FD28" s="29">
        <f t="shared" ref="FD28:FD59" si="126">EM27*EM$15*EP28*INDEX(EN$11:EN$13,$B28,1)/ES28</f>
        <v>7.0157629239333598E-4</v>
      </c>
      <c r="FE28" s="29">
        <f t="shared" ref="FE28:FE59" si="127">EN27*EN$15*EP28*INDEX(EN$11:EN$13,$B28,1)/ES28</f>
        <v>0.98758300771161367</v>
      </c>
      <c r="FF28" s="33"/>
      <c r="FG28" s="31">
        <f t="shared" ref="FG28:FG59" si="128">(FG27*FG$14+FH27*FH$14)*INDEX(FG$11:FG$13,$B28,1)</f>
        <v>7.5411661216542815E-3</v>
      </c>
      <c r="FH28" s="31">
        <f>(FG27*FG$15+FH27*FH$15)*INDEX(FH$11:FH$13,$B28,1)</f>
        <v>0.20028476590801475</v>
      </c>
      <c r="FI28" s="31">
        <f>FG$14*FI29*INDEX(FG$11:FG$13,$B29,1)+FG$15*FJ29*INDEX(FH$11:FH$13,$B29,1)</f>
        <v>2.5640228795348657E-16</v>
      </c>
      <c r="FJ28" s="31">
        <f>FH$14*FI29*INDEX(FG$11:FG$13,$B29,1)+FH$15*FJ29*INDEX(FH$11:FH$13,$B29,1)</f>
        <v>1.1063539765555562E-15</v>
      </c>
      <c r="FK28" s="31">
        <f t="shared" ref="FK28:FL59" si="129">FG28*FI28</f>
        <v>1.9335722474294786E-18</v>
      </c>
      <c r="FL28" s="31">
        <f>FH28*FJ28</f>
        <v>2.2158584720583081E-16</v>
      </c>
      <c r="FM28" s="31">
        <f>FK28+FL28</f>
        <v>2.2351941945326026E-16</v>
      </c>
      <c r="FN28" s="29">
        <f>FK28/FM28</f>
        <v>8.6505783352475302E-3</v>
      </c>
      <c r="FO28" s="29">
        <f t="shared" ref="FO28:FO59" si="130">FL28/FM28</f>
        <v>0.99134942166475259</v>
      </c>
      <c r="FP28" s="29">
        <f t="shared" si="50"/>
        <v>0</v>
      </c>
      <c r="FQ28" s="29">
        <f t="shared" si="51"/>
        <v>0</v>
      </c>
      <c r="FR28" s="29">
        <f t="shared" si="52"/>
        <v>8.6505783352475302E-3</v>
      </c>
      <c r="FS28" s="29">
        <f t="shared" si="53"/>
        <v>0</v>
      </c>
      <c r="FT28" s="29">
        <f t="shared" si="54"/>
        <v>0</v>
      </c>
      <c r="FU28" s="29">
        <f t="shared" si="55"/>
        <v>0.99134942166475259</v>
      </c>
      <c r="FV28" s="29">
        <f t="shared" ref="FV28:FV59" si="131">FG27*FG$14*FI28*INDEX(FG$11:FG$13,$B28,1)/FM28</f>
        <v>1.8163650842257498E-5</v>
      </c>
      <c r="FW28" s="29">
        <f t="shared" ref="FW28:FW59" si="132">FH27*FH$14*FI28*INDEX(FG$11:FG$13,$B28,1)/FM28</f>
        <v>8.6324146844052735E-3</v>
      </c>
      <c r="FX28" s="29">
        <f t="shared" ref="FX28:FX59" si="133">FG27*FG$15*FJ28*INDEX(FH$11:FH$13,$B28,1)/FM28</f>
        <v>4.6516593006978971E-5</v>
      </c>
      <c r="FY28" s="29">
        <f t="shared" ref="FY28:FY59" si="134">FH27*FH$15*FJ28*INDEX(FH$11:FH$13,$B28,1)/FM28</f>
        <v>0.99130290507174568</v>
      </c>
      <c r="FZ28" s="33"/>
      <c r="GA28" s="31">
        <f t="shared" ref="GA28:GA59" si="135">(GA27*GA$14+GB27*GB$14)*INDEX(GA$11:GA$13,$B28,1)</f>
        <v>7.7965317544863395E-3</v>
      </c>
      <c r="GB28" s="31">
        <f>(GA27*GA$15+GB27*GB$15)*INDEX(GB$11:GB$13,$B28,1)</f>
        <v>0.20730693997740121</v>
      </c>
      <c r="GC28" s="31">
        <f>GA$14*GC29*INDEX(GA$11:GA$13,$B29,1)+GA$15*GD29*INDEX(GB$11:GB$13,$B29,1)</f>
        <v>2.9729764630362898E-16</v>
      </c>
      <c r="GD28" s="31">
        <f>GB$14*GC29*INDEX(GA$11:GA$13,$B29,1)+GB$15*GD29*INDEX(GB$11:GB$13,$B29,1)</f>
        <v>1.6382072147257734E-15</v>
      </c>
      <c r="GE28" s="31">
        <f t="shared" ref="GE28:GF59" si="136">GA28*GC28</f>
        <v>2.3178905399402917E-18</v>
      </c>
      <c r="GF28" s="31">
        <f>GB28*GD28</f>
        <v>3.3961172473370151E-16</v>
      </c>
      <c r="GG28" s="31">
        <f>GE28+GF28</f>
        <v>3.4192961527364178E-16</v>
      </c>
      <c r="GH28" s="29">
        <f>GE28/GG28</f>
        <v>6.7788528293617218E-3</v>
      </c>
      <c r="GI28" s="29">
        <f t="shared" ref="GI28:GI59" si="137">GF28/GG28</f>
        <v>0.99322114717063836</v>
      </c>
      <c r="GJ28" s="29">
        <f t="shared" si="56"/>
        <v>0</v>
      </c>
      <c r="GK28" s="29">
        <f t="shared" si="57"/>
        <v>0</v>
      </c>
      <c r="GL28" s="29">
        <f t="shared" si="58"/>
        <v>6.7788528293617218E-3</v>
      </c>
      <c r="GM28" s="29">
        <f t="shared" si="59"/>
        <v>0</v>
      </c>
      <c r="GN28" s="29">
        <f t="shared" si="60"/>
        <v>0</v>
      </c>
      <c r="GO28" s="29">
        <f t="shared" si="61"/>
        <v>0.99322114717063836</v>
      </c>
      <c r="GP28" s="29">
        <f t="shared" ref="GP28:GP59" si="138">GA27*GA$14*GC28*INDEX(GA$11:GA$13,$B28,1)/GG28</f>
        <v>1.2660995457990746E-6</v>
      </c>
      <c r="GQ28" s="29">
        <f t="shared" ref="GQ28:GQ59" si="139">GB27*GB$14*GC28*INDEX(GA$11:GA$13,$B28,1)/GG28</f>
        <v>6.7775867298159216E-3</v>
      </c>
      <c r="GR28" s="29">
        <f t="shared" ref="GR28:GR59" si="140">GA27*GA$15*GD28*INDEX(GB$11:GB$13,$B28,1)/GG28</f>
        <v>2.2484036041849711E-6</v>
      </c>
      <c r="GS28" s="29">
        <f t="shared" ref="GS28:GS59" si="141">GB27*GB$15*GD28*INDEX(GB$11:GB$13,$B28,1)/GG28</f>
        <v>0.99321889876703418</v>
      </c>
      <c r="GT28" s="33"/>
      <c r="GU28" s="31">
        <f t="shared" ref="GU28:GU59" si="142">(GU27*GU$14+GV27*GV$14)*INDEX(GU$11:GU$13,$B28,1)</f>
        <v>7.858922265424572E-3</v>
      </c>
      <c r="GV28" s="31">
        <f t="shared" ref="GV28:GV59" si="143">(GU27*GU$15+GV27*GV$15)*INDEX(GV$11:GV$13,$B28,1)</f>
        <v>0.21167359416491111</v>
      </c>
      <c r="GW28" s="31">
        <f t="shared" si="62"/>
        <v>2.9499875929567924E-16</v>
      </c>
      <c r="GX28" s="31">
        <f t="shared" si="63"/>
        <v>1.933582329444123E-15</v>
      </c>
      <c r="GY28" s="31">
        <f t="shared" ref="GY28:GZ59" si="144">GU28*GW28</f>
        <v>2.3183723177014376E-18</v>
      </c>
      <c r="GZ28" s="31">
        <f>GV28*GX28</f>
        <v>4.0928832128719873E-16</v>
      </c>
      <c r="HA28" s="31">
        <f>GY28+GZ28</f>
        <v>4.1160669360490018E-16</v>
      </c>
      <c r="HB28" s="29">
        <f>GY28/HA28</f>
        <v>5.6324942079946719E-3</v>
      </c>
      <c r="HC28" s="29">
        <f t="shared" ref="HC28:HC59" si="145">GZ28/HA28</f>
        <v>0.99436750579200528</v>
      </c>
      <c r="HD28" s="29">
        <f t="shared" si="64"/>
        <v>0</v>
      </c>
      <c r="HE28" s="29">
        <f t="shared" si="65"/>
        <v>0</v>
      </c>
      <c r="HF28" s="29">
        <f t="shared" si="66"/>
        <v>5.6324942079946719E-3</v>
      </c>
      <c r="HG28" s="29">
        <f t="shared" si="67"/>
        <v>0</v>
      </c>
      <c r="HH28" s="29">
        <f t="shared" si="68"/>
        <v>0</v>
      </c>
      <c r="HI28" s="29">
        <f t="shared" si="69"/>
        <v>0.99436750579200528</v>
      </c>
      <c r="HJ28" s="29">
        <f t="shared" ref="HJ28:HJ59" si="146">GU27*GU$14*GW28*INDEX(GU$11:GU$13,$B28,1)/HA28</f>
        <v>6.5727478056933125E-8</v>
      </c>
      <c r="HK28" s="29">
        <f t="shared" ref="HK28:HK59" si="147">GV27*GV$14*GW28*INDEX(GU$11:GU$13,$B28,1)/HA28</f>
        <v>5.6324284805166144E-3</v>
      </c>
      <c r="HL28" s="29">
        <f t="shared" ref="HL28:HL59" si="148">GU27*GU$15*GX28*INDEX(GV$11:GV$13,$B28,1)/HA28</f>
        <v>9.1705873706979719E-8</v>
      </c>
      <c r="HM28" s="29">
        <f t="shared" ref="HM28:HM59" si="149">GV27*GV$15*GX28*INDEX(GV$11:GV$13,$B28,1)/HA28</f>
        <v>0.99436741408613161</v>
      </c>
      <c r="HN28" s="17" t="s">
        <v>27</v>
      </c>
      <c r="HO28" s="18">
        <v>0.1</v>
      </c>
      <c r="HP28" s="18">
        <v>0.1</v>
      </c>
      <c r="HQ28" s="18">
        <v>0</v>
      </c>
      <c r="HR28" s="37"/>
      <c r="HS28" s="37"/>
      <c r="HT28" s="37"/>
      <c r="HU28" s="2"/>
      <c r="HV28" s="2"/>
      <c r="HW28" s="2"/>
    </row>
    <row r="29" spans="1:231" ht="15" thickTop="1" x14ac:dyDescent="0.3">
      <c r="A29">
        <v>3</v>
      </c>
      <c r="B29" s="30">
        <v>3</v>
      </c>
      <c r="C29" s="31">
        <f t="shared" si="70"/>
        <v>3.9999999999999992E-3</v>
      </c>
      <c r="D29" s="31">
        <f t="shared" ref="D29:D59" si="150">(C28*C$15+D28*D$15)*INDEX(D$11:D$13,$B29,1)</f>
        <v>2.7999999999999994E-2</v>
      </c>
      <c r="E29" s="31">
        <f t="shared" ref="E29:E58" si="151">C$14*E30*INDEX(C$11:C$13,$B30,1)+C$15*F30*INDEX(D$11:D$13,$B30,1)</f>
        <v>1.1258999068426238E-16</v>
      </c>
      <c r="F29" s="31">
        <f t="shared" si="1"/>
        <v>1.1258999068426238E-16</v>
      </c>
      <c r="G29" s="31">
        <f t="shared" si="71"/>
        <v>4.5035996273704947E-19</v>
      </c>
      <c r="H29" s="31">
        <f t="shared" si="71"/>
        <v>3.1525197391593459E-18</v>
      </c>
      <c r="I29" s="31">
        <f t="shared" si="72"/>
        <v>3.6028797018963958E-18</v>
      </c>
      <c r="J29" s="29">
        <f>G29/I29</f>
        <v>0.125</v>
      </c>
      <c r="K29" s="29">
        <f t="shared" si="74"/>
        <v>0.87499999999999989</v>
      </c>
      <c r="L29" s="29">
        <f t="shared" si="2"/>
        <v>0</v>
      </c>
      <c r="M29" s="29">
        <f t="shared" si="3"/>
        <v>0</v>
      </c>
      <c r="N29" s="29">
        <f t="shared" si="4"/>
        <v>0.125</v>
      </c>
      <c r="O29" s="29">
        <f t="shared" si="5"/>
        <v>0</v>
      </c>
      <c r="P29" s="29">
        <f t="shared" si="6"/>
        <v>0</v>
      </c>
      <c r="Q29" s="29">
        <f t="shared" si="7"/>
        <v>0.87499999999999989</v>
      </c>
      <c r="R29" s="29">
        <f t="shared" si="75"/>
        <v>1.5625000000000007E-2</v>
      </c>
      <c r="S29" s="29">
        <f t="shared" si="76"/>
        <v>0.10937500000000001</v>
      </c>
      <c r="T29" s="29">
        <f t="shared" si="77"/>
        <v>0.10937500000000003</v>
      </c>
      <c r="U29" s="29">
        <f t="shared" si="78"/>
        <v>0.765625</v>
      </c>
      <c r="V29" s="33"/>
      <c r="W29" s="31">
        <f t="shared" si="79"/>
        <v>4.123728871203618E-3</v>
      </c>
      <c r="X29" s="31">
        <f>(W28*W$15+X28*X$15)*INDEX(X$11:X$13,$B29,1)</f>
        <v>3.2080059857837635E-2</v>
      </c>
      <c r="Y29" s="31">
        <f>W$14*Y30*INDEX(W$11:W$13,$B30,1)+W$15*Z30*INDEX(X$11:X$13,$B30,1)</f>
        <v>6.5566200396154192E-17</v>
      </c>
      <c r="Z29" s="31">
        <f>X$14*Y30*INDEX(W$11:W$13,$B30,1)+X$15*Z30*INDEX(X$11:X$13,$B30,1)</f>
        <v>6.605529066601366E-17</v>
      </c>
      <c r="AA29" s="31">
        <f t="shared" si="80"/>
        <v>2.7037723354874316E-19</v>
      </c>
      <c r="AB29" s="31">
        <f>X29*Z29</f>
        <v>2.1190576784925819E-18</v>
      </c>
      <c r="AC29" s="31">
        <f>AA29+AB29</f>
        <v>2.389434912041325E-18</v>
      </c>
      <c r="AD29" s="29">
        <f>AA29/AC29</f>
        <v>0.11315530386963184</v>
      </c>
      <c r="AE29" s="29">
        <f t="shared" si="81"/>
        <v>0.8868446961303682</v>
      </c>
      <c r="AF29" s="29">
        <f t="shared" si="8"/>
        <v>0</v>
      </c>
      <c r="AG29" s="29">
        <f t="shared" si="9"/>
        <v>0</v>
      </c>
      <c r="AH29" s="29">
        <f t="shared" si="10"/>
        <v>0.11315530386963184</v>
      </c>
      <c r="AI29" s="29">
        <f t="shared" si="11"/>
        <v>0</v>
      </c>
      <c r="AJ29" s="29">
        <f t="shared" si="12"/>
        <v>0</v>
      </c>
      <c r="AK29" s="29">
        <f t="shared" si="13"/>
        <v>0.8868446961303682</v>
      </c>
      <c r="AL29" s="29">
        <f t="shared" si="82"/>
        <v>1.598172848467996E-2</v>
      </c>
      <c r="AM29" s="29">
        <f t="shared" si="83"/>
        <v>9.717357538495186E-2</v>
      </c>
      <c r="AN29" s="29">
        <f t="shared" si="84"/>
        <v>9.7898440481923726E-2</v>
      </c>
      <c r="AO29" s="29">
        <f t="shared" si="85"/>
        <v>0.78894625564844456</v>
      </c>
      <c r="AP29" s="33"/>
      <c r="AQ29" s="31">
        <f t="shared" si="86"/>
        <v>3.8931405619210065E-3</v>
      </c>
      <c r="AR29" s="31">
        <f>(AQ28*AQ$15+AR28*AR$15)*INDEX(AR$11:AR$13,$B29,1)</f>
        <v>3.3947393467510807E-2</v>
      </c>
      <c r="AS29" s="31">
        <f>AQ$14*AS30*INDEX(AQ$11:AQ$13,$B30,1)+AQ$15*AT30*INDEX(AR$11:AR$13,$B30,1)</f>
        <v>7.4768298765510106E-17</v>
      </c>
      <c r="AT29" s="31">
        <f>AR$14*AS30*INDEX(AQ$11:AQ$13,$B30,1)+AR$15*AT30*INDEX(AR$11:AR$13,$B30,1)</f>
        <v>7.7603884885773986E-17</v>
      </c>
      <c r="AU29" s="31">
        <f t="shared" si="87"/>
        <v>2.9108349666983573E-19</v>
      </c>
      <c r="AV29" s="31">
        <f>AR29*AT29</f>
        <v>2.6344496148247847E-18</v>
      </c>
      <c r="AW29" s="31">
        <f>AU29+AV29</f>
        <v>2.9255331114946202E-18</v>
      </c>
      <c r="AX29" s="29">
        <f>AU29/AW29</f>
        <v>9.9497590892459464E-2</v>
      </c>
      <c r="AY29" s="29">
        <f t="shared" si="88"/>
        <v>0.90050240910754065</v>
      </c>
      <c r="AZ29" s="29">
        <f t="shared" si="14"/>
        <v>0</v>
      </c>
      <c r="BA29" s="29">
        <f t="shared" si="15"/>
        <v>0</v>
      </c>
      <c r="BB29" s="29">
        <f t="shared" si="16"/>
        <v>9.9497590892459464E-2</v>
      </c>
      <c r="BC29" s="29">
        <f t="shared" si="17"/>
        <v>0</v>
      </c>
      <c r="BD29" s="29">
        <f t="shared" si="18"/>
        <v>0</v>
      </c>
      <c r="BE29" s="29">
        <f t="shared" si="19"/>
        <v>0.90050240910754065</v>
      </c>
      <c r="BF29" s="29">
        <f t="shared" si="89"/>
        <v>1.5556864363602214E-2</v>
      </c>
      <c r="BG29" s="29">
        <f t="shared" si="90"/>
        <v>8.3940726528857257E-2</v>
      </c>
      <c r="BH29" s="29">
        <f t="shared" si="91"/>
        <v>8.5306366146605667E-2</v>
      </c>
      <c r="BI29" s="29">
        <f t="shared" si="92"/>
        <v>0.81519604296093484</v>
      </c>
      <c r="BJ29" s="33"/>
      <c r="BK29" s="31">
        <f t="shared" si="93"/>
        <v>3.7139405084767045E-3</v>
      </c>
      <c r="BL29" s="31">
        <f>(BK28*BK$15+BL28*BL$15)*INDEX(BL$11:BL$13,$B29,1)</f>
        <v>3.7114442800017793E-2</v>
      </c>
      <c r="BM29" s="31">
        <f>BK$14*BM30*INDEX(BK$11:BK$13,$B30,1)+BK$15*BN30*INDEX(BL$11:BL$13,$B30,1)</f>
        <v>9.0992689945481203E-17</v>
      </c>
      <c r="BN29" s="31">
        <f>BL$14*BM30*INDEX(BK$11:BK$13,$B30,1)+BL$15*BN30*INDEX(BL$11:BL$13,$B30,1)</f>
        <v>1.0101090069756378E-16</v>
      </c>
      <c r="BO29" s="31">
        <f t="shared" si="94"/>
        <v>3.3794143716378356E-19</v>
      </c>
      <c r="BP29" s="31">
        <f>BL29*BN29</f>
        <v>3.7489632961180084E-18</v>
      </c>
      <c r="BQ29" s="31">
        <f>BO29+BP29</f>
        <v>4.0869047332817923E-18</v>
      </c>
      <c r="BR29" s="29">
        <f>BO29/BQ29</f>
        <v>8.2688846258575727E-2</v>
      </c>
      <c r="BS29" s="29">
        <f t="shared" si="95"/>
        <v>0.91731115374142425</v>
      </c>
      <c r="BT29" s="29">
        <f t="shared" si="20"/>
        <v>0</v>
      </c>
      <c r="BU29" s="29">
        <f t="shared" si="21"/>
        <v>0</v>
      </c>
      <c r="BV29" s="29">
        <f t="shared" si="22"/>
        <v>8.2688846258575727E-2</v>
      </c>
      <c r="BW29" s="29">
        <f t="shared" si="23"/>
        <v>0</v>
      </c>
      <c r="BX29" s="29">
        <f t="shared" si="24"/>
        <v>0</v>
      </c>
      <c r="BY29" s="29">
        <f t="shared" si="25"/>
        <v>0.91731115374142425</v>
      </c>
      <c r="BZ29" s="29">
        <f t="shared" si="96"/>
        <v>1.37702443748317E-2</v>
      </c>
      <c r="CA29" s="29">
        <f t="shared" si="97"/>
        <v>6.8918601883744032E-2</v>
      </c>
      <c r="CB29" s="29">
        <f t="shared" si="98"/>
        <v>6.8735042847086994E-2</v>
      </c>
      <c r="CC29" s="29">
        <f t="shared" si="99"/>
        <v>0.84857611089433704</v>
      </c>
      <c r="CD29" s="33"/>
      <c r="CE29" s="31">
        <f t="shared" si="100"/>
        <v>3.6425019520197935E-3</v>
      </c>
      <c r="CF29" s="31">
        <f>(CE28*CE$15+CF28*CF$15)*INDEX(CF$11:CF$13,$B29,1)</f>
        <v>4.3564405175496604E-2</v>
      </c>
      <c r="CG29" s="31">
        <f>CE$14*CG30*INDEX(CE$11:CE$13,$B30,1)+CE$15*CH30*INDEX(CF$11:CF$13,$B30,1)</f>
        <v>1.2572219520323813E-16</v>
      </c>
      <c r="CH29" s="31">
        <f>CF$14*CG30*INDEX(CE$11:CE$13,$B30,1)+CF$15*CH30*INDEX(CF$11:CF$13,$B30,1)</f>
        <v>1.5879622804117719E-16</v>
      </c>
      <c r="CI29" s="31">
        <f t="shared" si="101"/>
        <v>4.5794334144000839E-19</v>
      </c>
      <c r="CJ29" s="31">
        <f>CF29*CH29</f>
        <v>6.9178632187263989E-18</v>
      </c>
      <c r="CK29" s="31">
        <f>CI29+CJ29</f>
        <v>7.375806560166407E-18</v>
      </c>
      <c r="CL29" s="29">
        <f>CI29/CK29</f>
        <v>6.2087222286056898E-2</v>
      </c>
      <c r="CM29" s="29">
        <f t="shared" si="102"/>
        <v>0.9379127777139431</v>
      </c>
      <c r="CN29" s="29">
        <f t="shared" si="26"/>
        <v>0</v>
      </c>
      <c r="CO29" s="29">
        <f t="shared" si="27"/>
        <v>0</v>
      </c>
      <c r="CP29" s="29">
        <f t="shared" si="28"/>
        <v>6.2087222286056898E-2</v>
      </c>
      <c r="CQ29" s="29">
        <f t="shared" si="29"/>
        <v>0</v>
      </c>
      <c r="CR29" s="29">
        <f t="shared" si="30"/>
        <v>0</v>
      </c>
      <c r="CS29" s="29">
        <f t="shared" si="31"/>
        <v>0.9379127777139431</v>
      </c>
      <c r="CT29" s="29">
        <f t="shared" si="103"/>
        <v>1.0296547003626836E-2</v>
      </c>
      <c r="CU29" s="29">
        <f t="shared" si="104"/>
        <v>5.179067528243006E-2</v>
      </c>
      <c r="CV29" s="29">
        <f t="shared" si="105"/>
        <v>4.7667143604297357E-2</v>
      </c>
      <c r="CW29" s="29">
        <f t="shared" si="106"/>
        <v>0.89024563410964552</v>
      </c>
      <c r="CX29" s="33"/>
      <c r="CY29" s="31">
        <f t="shared" si="107"/>
        <v>3.6394565181295507E-3</v>
      </c>
      <c r="CZ29" s="31">
        <f>(CY28*CY$15+CZ28*CZ$15)*INDEX(CZ$11:CZ$13,$B29,1)</f>
        <v>5.4930945860846819E-2</v>
      </c>
      <c r="DA29" s="31">
        <f>CY$14*DA30*INDEX(CY$11:CY$13,$B30,1)+CY$15*DB30*INDEX(CZ$11:CZ$13,$B30,1)</f>
        <v>2.0633224752700898E-16</v>
      </c>
      <c r="DB29" s="31">
        <f>CZ$14*DA30*INDEX(CY$11:CY$13,$B30,1)+CZ$15*DB30*INDEX(CZ$11:CZ$13,$B30,1)</f>
        <v>3.235391569600066E-16</v>
      </c>
      <c r="DC29" s="31">
        <f t="shared" si="108"/>
        <v>7.5093724316249264E-19</v>
      </c>
      <c r="DD29" s="31">
        <f>CZ29*DB29</f>
        <v>1.7772311914834145E-17</v>
      </c>
      <c r="DE29" s="31">
        <f>DC29+DD29</f>
        <v>1.8523249157996636E-17</v>
      </c>
      <c r="DF29" s="29">
        <f>DC29/DE29</f>
        <v>4.0540254938929383E-2</v>
      </c>
      <c r="DG29" s="29">
        <f t="shared" si="109"/>
        <v>0.95945974506107068</v>
      </c>
      <c r="DH29" s="29">
        <f t="shared" si="32"/>
        <v>0</v>
      </c>
      <c r="DI29" s="29">
        <f t="shared" si="33"/>
        <v>0</v>
      </c>
      <c r="DJ29" s="29">
        <f t="shared" si="34"/>
        <v>4.0540254938929383E-2</v>
      </c>
      <c r="DK29" s="29">
        <f t="shared" si="35"/>
        <v>0</v>
      </c>
      <c r="DL29" s="29">
        <f t="shared" si="36"/>
        <v>0</v>
      </c>
      <c r="DM29" s="29">
        <f t="shared" si="37"/>
        <v>0.95945974506107068</v>
      </c>
      <c r="DN29" s="29">
        <f t="shared" si="110"/>
        <v>6.3273426165755386E-3</v>
      </c>
      <c r="DO29" s="29">
        <f t="shared" si="111"/>
        <v>3.421291232235385E-2</v>
      </c>
      <c r="DP29" s="29">
        <f t="shared" si="112"/>
        <v>2.760703435390157E-2</v>
      </c>
      <c r="DQ29" s="29">
        <f t="shared" si="113"/>
        <v>0.93185271070716902</v>
      </c>
      <c r="DR29" s="33"/>
      <c r="DS29" s="31">
        <f t="shared" si="114"/>
        <v>3.5827215673346706E-3</v>
      </c>
      <c r="DT29" s="31">
        <f>(DS28*DS$15+DT28*DT$15)*INDEX(DT$11:DT$13,$B29,1)</f>
        <v>6.8337979659649828E-2</v>
      </c>
      <c r="DU29" s="31">
        <f>DS$14*DU30*INDEX(DS$11:DS$13,$B30,1)+DS$15*DV30*INDEX(DT$11:DT$13,$B30,1)</f>
        <v>3.5736808692170952E-16</v>
      </c>
      <c r="DV29" s="31">
        <f>DT$14*DU30*INDEX(DS$11:DS$13,$B30,1)+DT$15*DV30*INDEX(DT$11:DT$13,$B30,1)</f>
        <v>7.5649547418365695E-16</v>
      </c>
      <c r="DW29" s="31">
        <f t="shared" si="115"/>
        <v>1.2803503524915399E-18</v>
      </c>
      <c r="DX29" s="31">
        <f>DT29*DV29</f>
        <v>5.1697372327379903E-17</v>
      </c>
      <c r="DY29" s="31">
        <f>DW29+DX29</f>
        <v>5.2977722679871445E-17</v>
      </c>
      <c r="DZ29" s="29">
        <f>DW29/DY29</f>
        <v>2.4167712157585834E-2</v>
      </c>
      <c r="EA29" s="29">
        <f t="shared" si="116"/>
        <v>0.97583228784241416</v>
      </c>
      <c r="EB29" s="29">
        <f t="shared" si="38"/>
        <v>0</v>
      </c>
      <c r="EC29" s="29">
        <f t="shared" si="39"/>
        <v>0</v>
      </c>
      <c r="ED29" s="29">
        <f t="shared" si="40"/>
        <v>2.4167712157585834E-2</v>
      </c>
      <c r="EE29" s="29">
        <f t="shared" si="41"/>
        <v>0</v>
      </c>
      <c r="EF29" s="29">
        <f t="shared" si="42"/>
        <v>0</v>
      </c>
      <c r="EG29" s="29">
        <f t="shared" si="43"/>
        <v>0.97583228784241416</v>
      </c>
      <c r="EH29" s="29">
        <f t="shared" si="117"/>
        <v>3.7292809813610239E-3</v>
      </c>
      <c r="EI29" s="29">
        <f t="shared" si="118"/>
        <v>2.0438431176224809E-2</v>
      </c>
      <c r="EJ29" s="29">
        <f t="shared" si="119"/>
        <v>1.4951745438781108E-2</v>
      </c>
      <c r="EK29" s="29">
        <f t="shared" si="120"/>
        <v>0.96088054240363296</v>
      </c>
      <c r="EL29" s="33"/>
      <c r="EM29" s="31">
        <f t="shared" si="121"/>
        <v>3.6365230809803687E-3</v>
      </c>
      <c r="EN29" s="31">
        <f>(EM28*EM$15+EN28*EN$15)*INDEX(EN$11:EN$13,$B29,1)</f>
        <v>7.8173093177117112E-2</v>
      </c>
      <c r="EO29" s="31">
        <f>EM$14*EO30*INDEX(EM$11:EM$13,$B30,1)+EM$15*EP30*INDEX(EN$11:EN$13,$B30,1)</f>
        <v>5.1467013519704692E-16</v>
      </c>
      <c r="EP29" s="31">
        <f>EN$14*EO30*INDEX(EM$11:EM$13,$B30,1)+EN$15*EP30*INDEX(EN$11:EN$13,$B30,1)</f>
        <v>1.5263347687707226E-15</v>
      </c>
      <c r="EQ29" s="31">
        <f t="shared" si="122"/>
        <v>1.8716098257353481E-18</v>
      </c>
      <c r="ER29" s="31">
        <f>EN29*EP29</f>
        <v>1.1931831009858719E-16</v>
      </c>
      <c r="ES29" s="31">
        <f>EQ29+ER29</f>
        <v>1.2118991992432254E-16</v>
      </c>
      <c r="ET29" s="29">
        <f>EQ29/ES29</f>
        <v>1.5443609723515628E-2</v>
      </c>
      <c r="EU29" s="29">
        <f t="shared" si="123"/>
        <v>0.98455639027648434</v>
      </c>
      <c r="EV29" s="29">
        <f t="shared" si="44"/>
        <v>0</v>
      </c>
      <c r="EW29" s="29">
        <f t="shared" si="45"/>
        <v>0</v>
      </c>
      <c r="EX29" s="29">
        <f t="shared" si="46"/>
        <v>1.5443609723515628E-2</v>
      </c>
      <c r="EY29" s="29">
        <f t="shared" si="47"/>
        <v>0</v>
      </c>
      <c r="EZ29" s="29">
        <f t="shared" si="48"/>
        <v>0</v>
      </c>
      <c r="FA29" s="29">
        <f t="shared" si="49"/>
        <v>0.98455639027648434</v>
      </c>
      <c r="FB29" s="29">
        <f t="shared" si="124"/>
        <v>2.7135094546669081E-3</v>
      </c>
      <c r="FC29" s="29">
        <f t="shared" si="125"/>
        <v>1.273010026884872E-2</v>
      </c>
      <c r="FD29" s="29">
        <f t="shared" si="126"/>
        <v>9.001906541326106E-3</v>
      </c>
      <c r="FE29" s="29">
        <f t="shared" si="127"/>
        <v>0.9755544837351583</v>
      </c>
      <c r="FF29" s="33"/>
      <c r="FG29" s="31">
        <f t="shared" si="128"/>
        <v>3.991782984909706E-3</v>
      </c>
      <c r="FH29" s="31">
        <f>(FG28*FG$15+FH28*FH$15)*INDEX(FH$11:FH$13,$B29,1)</f>
        <v>8.3461634032123533E-2</v>
      </c>
      <c r="FI29" s="31">
        <f>FG$14*FI30*INDEX(FG$11:FG$13,$B30,1)+FG$15*FJ30*INDEX(FH$11:FH$13,$B30,1)</f>
        <v>6.3780123263279143E-16</v>
      </c>
      <c r="FJ29" s="31">
        <f>FH$14*FI30*INDEX(FG$11:FG$13,$B30,1)+FH$15*FJ30*INDEX(FH$11:FH$13,$B30,1)</f>
        <v>2.6476051889905709E-15</v>
      </c>
      <c r="FK29" s="31">
        <f t="shared" si="129"/>
        <v>2.545964108178014E-18</v>
      </c>
      <c r="FL29" s="31">
        <f>FH29*FJ29</f>
        <v>2.2097345534508229E-16</v>
      </c>
      <c r="FM29" s="31">
        <f>FK29+FL29</f>
        <v>2.2351941945326031E-16</v>
      </c>
      <c r="FN29" s="29">
        <f>FK29/FM29</f>
        <v>1.1390348607765579E-2</v>
      </c>
      <c r="FO29" s="29">
        <f t="shared" si="130"/>
        <v>0.98860965139223433</v>
      </c>
      <c r="FP29" s="29">
        <f t="shared" si="50"/>
        <v>0</v>
      </c>
      <c r="FQ29" s="29">
        <f t="shared" si="51"/>
        <v>0</v>
      </c>
      <c r="FR29" s="29">
        <f t="shared" si="52"/>
        <v>1.1390348607765579E-2</v>
      </c>
      <c r="FS29" s="29">
        <f t="shared" si="53"/>
        <v>0</v>
      </c>
      <c r="FT29" s="29">
        <f t="shared" si="54"/>
        <v>0</v>
      </c>
      <c r="FU29" s="29">
        <f t="shared" si="55"/>
        <v>0.98860965139223433</v>
      </c>
      <c r="FV29" s="29">
        <f t="shared" si="131"/>
        <v>2.4974448998970745E-3</v>
      </c>
      <c r="FW29" s="29">
        <f t="shared" si="132"/>
        <v>8.892903707868504E-3</v>
      </c>
      <c r="FX29" s="29">
        <f t="shared" si="133"/>
        <v>6.1531334353504543E-3</v>
      </c>
      <c r="FY29" s="29">
        <f t="shared" si="134"/>
        <v>0.98245651795688393</v>
      </c>
      <c r="FZ29" s="33"/>
      <c r="GA29" s="31">
        <f t="shared" si="135"/>
        <v>4.3923801984040644E-3</v>
      </c>
      <c r="GB29" s="31">
        <f>(GA28*GA$15+GB28*GB$15)*INDEX(GB$11:GB$13,$B29,1)</f>
        <v>8.5854660232128677E-2</v>
      </c>
      <c r="GC29" s="31">
        <f>GA$14*GC30*INDEX(GA$11:GA$13,$B30,1)+GA$15*GD30*INDEX(GB$11:GB$13,$B30,1)</f>
        <v>6.9495696543604041E-16</v>
      </c>
      <c r="GD29" s="31">
        <f>GB$14*GC30*INDEX(GA$11:GA$13,$B30,1)+GB$15*GD30*INDEX(GB$11:GB$13,$B30,1)</f>
        <v>3.9471019877509507E-15</v>
      </c>
      <c r="GE29" s="31">
        <f t="shared" si="136"/>
        <v>3.0525152137242417E-18</v>
      </c>
      <c r="GF29" s="31">
        <f>GB29*GD29</f>
        <v>3.3887710005991761E-16</v>
      </c>
      <c r="GG29" s="31">
        <f>GE29+GF29</f>
        <v>3.4192961527364183E-16</v>
      </c>
      <c r="GH29" s="29">
        <f>GE29/GG29</f>
        <v>8.9273203529953177E-3</v>
      </c>
      <c r="GI29" s="29">
        <f t="shared" si="137"/>
        <v>0.99107267964700474</v>
      </c>
      <c r="GJ29" s="29">
        <f t="shared" si="56"/>
        <v>0</v>
      </c>
      <c r="GK29" s="29">
        <f t="shared" si="57"/>
        <v>0</v>
      </c>
      <c r="GL29" s="29">
        <f t="shared" si="58"/>
        <v>8.9273203529953177E-3</v>
      </c>
      <c r="GM29" s="29">
        <f t="shared" si="59"/>
        <v>0</v>
      </c>
      <c r="GN29" s="29">
        <f t="shared" si="60"/>
        <v>0</v>
      </c>
      <c r="GO29" s="29">
        <f t="shared" si="61"/>
        <v>0.99107267964700474</v>
      </c>
      <c r="GP29" s="29">
        <f t="shared" si="138"/>
        <v>2.3950034086326938E-3</v>
      </c>
      <c r="GQ29" s="29">
        <f t="shared" si="139"/>
        <v>6.5323169443626252E-3</v>
      </c>
      <c r="GR29" s="29">
        <f t="shared" si="140"/>
        <v>4.3838494207290276E-3</v>
      </c>
      <c r="GS29" s="29">
        <f t="shared" si="141"/>
        <v>0.98668883022627563</v>
      </c>
      <c r="GT29" s="33"/>
      <c r="GU29" s="31">
        <f t="shared" si="142"/>
        <v>4.5965918030151341E-3</v>
      </c>
      <c r="GV29" s="31">
        <f t="shared" si="143"/>
        <v>8.6718376314036436E-2</v>
      </c>
      <c r="GW29" s="31">
        <f t="shared" si="62"/>
        <v>6.6751350358197739E-16</v>
      </c>
      <c r="GX29" s="31">
        <f t="shared" si="63"/>
        <v>4.7110938173758951E-15</v>
      </c>
      <c r="GY29" s="31">
        <f t="shared" si="144"/>
        <v>3.0682870989668305E-18</v>
      </c>
      <c r="GZ29" s="31">
        <f>GV29*GX29</f>
        <v>4.0853840650593332E-16</v>
      </c>
      <c r="HA29" s="31">
        <f>GY29+GZ29</f>
        <v>4.1160669360490013E-16</v>
      </c>
      <c r="HB29" s="29">
        <f>GY29/HA29</f>
        <v>7.4544149709870099E-3</v>
      </c>
      <c r="HC29" s="29">
        <f t="shared" si="145"/>
        <v>0.99254558502901302</v>
      </c>
      <c r="HD29" s="29">
        <f t="shared" si="64"/>
        <v>0</v>
      </c>
      <c r="HE29" s="29">
        <f t="shared" si="65"/>
        <v>0</v>
      </c>
      <c r="HF29" s="29">
        <f t="shared" si="66"/>
        <v>7.4544149709870099E-3</v>
      </c>
      <c r="HG29" s="29">
        <f t="shared" si="67"/>
        <v>0</v>
      </c>
      <c r="HH29" s="29">
        <f t="shared" si="68"/>
        <v>0</v>
      </c>
      <c r="HI29" s="29">
        <f t="shared" si="69"/>
        <v>0.99254558502901302</v>
      </c>
      <c r="HJ29" s="29">
        <f t="shared" si="146"/>
        <v>2.2508872038901136E-3</v>
      </c>
      <c r="HK29" s="29">
        <f t="shared" si="147"/>
        <v>5.203527767096895E-3</v>
      </c>
      <c r="HL29" s="29">
        <f t="shared" si="148"/>
        <v>3.3816070041045583E-3</v>
      </c>
      <c r="HM29" s="29">
        <f t="shared" si="149"/>
        <v>0.98916397802490852</v>
      </c>
      <c r="HN29" s="5"/>
      <c r="HO29" s="2"/>
      <c r="HP29" s="2"/>
      <c r="HQ29" s="2"/>
      <c r="HR29" s="2"/>
      <c r="HS29" s="2"/>
      <c r="HT29" s="2"/>
      <c r="HU29" s="2"/>
      <c r="HV29" s="2"/>
      <c r="HW29" s="2"/>
    </row>
    <row r="30" spans="1:231" ht="15" thickBot="1" x14ac:dyDescent="0.35">
      <c r="A30">
        <v>4</v>
      </c>
      <c r="B30" s="30">
        <v>2</v>
      </c>
      <c r="C30" s="31">
        <f t="shared" si="70"/>
        <v>3.1999999999999997E-3</v>
      </c>
      <c r="D30" s="31">
        <f>(C29*C$15+D29*D$15)*INDEX(D$11:D$13,$B30,1)</f>
        <v>3.1999999999999997E-3</v>
      </c>
      <c r="E30" s="31">
        <f t="shared" si="151"/>
        <v>5.6294995342131185E-16</v>
      </c>
      <c r="F30" s="31">
        <f>D$14*E31*INDEX(C$11:C$13,$B31,1)+D$15*F31*INDEX(D$11:D$13,$B31,1)</f>
        <v>5.6294995342131185E-16</v>
      </c>
      <c r="G30" s="31">
        <f t="shared" si="71"/>
        <v>1.8014398509481979E-18</v>
      </c>
      <c r="H30" s="31">
        <f>D30*F30</f>
        <v>1.8014398509481979E-18</v>
      </c>
      <c r="I30" s="31">
        <f>G30+H30</f>
        <v>3.6028797018963958E-18</v>
      </c>
      <c r="J30" s="29">
        <f t="shared" si="73"/>
        <v>0.5</v>
      </c>
      <c r="K30" s="29">
        <f t="shared" si="74"/>
        <v>0.5</v>
      </c>
      <c r="L30" s="29">
        <f t="shared" si="2"/>
        <v>0</v>
      </c>
      <c r="M30" s="29">
        <f t="shared" si="3"/>
        <v>0.5</v>
      </c>
      <c r="N30" s="29">
        <f t="shared" si="4"/>
        <v>0</v>
      </c>
      <c r="O30" s="29">
        <f t="shared" si="5"/>
        <v>0</v>
      </c>
      <c r="P30" s="29">
        <f t="shared" si="6"/>
        <v>0.5</v>
      </c>
      <c r="Q30" s="29">
        <f t="shared" si="7"/>
        <v>0</v>
      </c>
      <c r="R30" s="29">
        <f t="shared" si="75"/>
        <v>6.2499999999999986E-2</v>
      </c>
      <c r="S30" s="29">
        <f t="shared" si="76"/>
        <v>0.43749999999999994</v>
      </c>
      <c r="T30" s="29">
        <f t="shared" si="77"/>
        <v>6.2499999999999986E-2</v>
      </c>
      <c r="U30" s="29">
        <f t="shared" si="78"/>
        <v>0.43749999999999994</v>
      </c>
      <c r="V30" s="33"/>
      <c r="W30" s="31">
        <f t="shared" si="79"/>
        <v>5.5334317909565322E-3</v>
      </c>
      <c r="X30" s="31">
        <f>(W29*W$15+X29*X$15)*INDEX(X$11:X$13,$B30,1)</f>
        <v>6.1688029497436701E-3</v>
      </c>
      <c r="Y30" s="31">
        <f>W$14*Y31*INDEX(W$11:W$13,$B31,1)+W$15*Z31*INDEX(X$11:X$13,$B31,1)</f>
        <v>1.9284200804988272E-16</v>
      </c>
      <c r="Z30" s="31">
        <f>X$14*Y31*INDEX(W$11:W$13,$B31,1)+X$15*Z31*INDEX(X$11:X$13,$B31,1)</f>
        <v>2.1436197992369914E-16</v>
      </c>
      <c r="AA30" s="31">
        <f t="shared" si="80"/>
        <v>1.0670780979751166E-18</v>
      </c>
      <c r="AB30" s="31">
        <f>X30*Z30</f>
        <v>1.3223568140662086E-18</v>
      </c>
      <c r="AC30" s="31">
        <f>AA30+AB30</f>
        <v>2.3894349120413254E-18</v>
      </c>
      <c r="AD30" s="29">
        <f t="shared" ref="AD30:AD59" si="152">AA30/AC30</f>
        <v>0.44658178073722793</v>
      </c>
      <c r="AE30" s="29">
        <f t="shared" si="81"/>
        <v>0.55341821926277202</v>
      </c>
      <c r="AF30" s="29">
        <f t="shared" si="8"/>
        <v>0</v>
      </c>
      <c r="AG30" s="29">
        <f t="shared" si="9"/>
        <v>0.44658178073722793</v>
      </c>
      <c r="AH30" s="29">
        <f t="shared" si="10"/>
        <v>0</v>
      </c>
      <c r="AI30" s="29">
        <f t="shared" si="11"/>
        <v>0</v>
      </c>
      <c r="AJ30" s="29">
        <f t="shared" si="12"/>
        <v>0.55341821926277202</v>
      </c>
      <c r="AK30" s="29">
        <f t="shared" si="13"/>
        <v>0</v>
      </c>
      <c r="AL30" s="29">
        <f t="shared" si="82"/>
        <v>5.7569429956007973E-2</v>
      </c>
      <c r="AM30" s="29">
        <f t="shared" si="83"/>
        <v>0.38901235078121993</v>
      </c>
      <c r="AN30" s="29">
        <f t="shared" si="84"/>
        <v>5.5585873913623844E-2</v>
      </c>
      <c r="AO30" s="29">
        <f t="shared" si="85"/>
        <v>0.49783234534914816</v>
      </c>
      <c r="AP30" s="33"/>
      <c r="AQ30" s="31">
        <f t="shared" si="86"/>
        <v>5.2751518764920565E-3</v>
      </c>
      <c r="AR30" s="31">
        <f>(AQ29*AQ$15+AR29*AR$15)*INDEX(AR$11:AR$13,$B30,1)</f>
        <v>6.988878761315446E-3</v>
      </c>
      <c r="AS30" s="31">
        <f>AQ$14*AS31*INDEX(AQ$11:AQ$13,$B31,1)+AQ$15*AT31*INDEX(AR$11:AR$13,$B31,1)</f>
        <v>2.0981446936643441E-16</v>
      </c>
      <c r="AT30" s="31">
        <f>AR$14*AS31*INDEX(AQ$11:AQ$13,$B31,1)+AR$15*AT31*INDEX(AR$11:AR$13,$B31,1)</f>
        <v>2.6023200313161068E-16</v>
      </c>
      <c r="AU30" s="31">
        <f t="shared" si="87"/>
        <v>1.1068031917935315E-18</v>
      </c>
      <c r="AV30" s="31">
        <f>AR30*AT30</f>
        <v>1.8187299197010887E-18</v>
      </c>
      <c r="AW30" s="31">
        <f>AU30+AV30</f>
        <v>2.9255331114946202E-18</v>
      </c>
      <c r="AX30" s="29">
        <f t="shared" ref="AX30:AX59" si="153">AU30/AW30</f>
        <v>0.37832529990681901</v>
      </c>
      <c r="AY30" s="29">
        <f t="shared" si="88"/>
        <v>0.62167470009318104</v>
      </c>
      <c r="AZ30" s="29">
        <f t="shared" si="14"/>
        <v>0</v>
      </c>
      <c r="BA30" s="29">
        <f t="shared" si="15"/>
        <v>0.37832529990681901</v>
      </c>
      <c r="BB30" s="29">
        <f t="shared" si="16"/>
        <v>0</v>
      </c>
      <c r="BC30" s="29">
        <f t="shared" si="17"/>
        <v>0</v>
      </c>
      <c r="BD30" s="29">
        <f t="shared" si="18"/>
        <v>0.62167470009318104</v>
      </c>
      <c r="BE30" s="29">
        <f t="shared" si="19"/>
        <v>0</v>
      </c>
      <c r="BF30" s="29">
        <f t="shared" si="89"/>
        <v>5.0133960983179869E-2</v>
      </c>
      <c r="BG30" s="29">
        <f t="shared" si="90"/>
        <v>0.32819133892363916</v>
      </c>
      <c r="BH30" s="29">
        <f t="shared" si="91"/>
        <v>4.9363629909279595E-2</v>
      </c>
      <c r="BI30" s="29">
        <f t="shared" si="92"/>
        <v>0.57231107018390137</v>
      </c>
      <c r="BJ30" s="33"/>
      <c r="BK30" s="31">
        <f t="shared" si="93"/>
        <v>4.9296434465426415E-3</v>
      </c>
      <c r="BL30" s="31">
        <f>(BK29*BK$15+BL29*BL$15)*INDEX(BL$11:BL$13,$B30,1)</f>
        <v>8.4258291759643396E-3</v>
      </c>
      <c r="BM30" s="31">
        <f>BK$14*BM31*INDEX(BK$11:BK$13,$B31,1)+BK$15*BN31*INDEX(BL$11:BL$13,$B31,1)</f>
        <v>2.4366748978905039E-16</v>
      </c>
      <c r="BN30" s="31">
        <f>BL$14*BM31*INDEX(BK$11:BK$13,$B31,1)+BL$15*BN31*INDEX(BL$11:BL$13,$B31,1)</f>
        <v>3.4248390619400762E-16</v>
      </c>
      <c r="BO30" s="31">
        <f t="shared" si="94"/>
        <v>1.2011938441740883E-18</v>
      </c>
      <c r="BP30" s="31">
        <f>BL30*BN30</f>
        <v>2.8857108891077033E-18</v>
      </c>
      <c r="BQ30" s="31">
        <f>BO30+BP30</f>
        <v>4.0869047332817916E-18</v>
      </c>
      <c r="BR30" s="29">
        <f t="shared" ref="BR30:BR59" si="154">BO30/BQ30</f>
        <v>0.29391285644417936</v>
      </c>
      <c r="BS30" s="29">
        <f t="shared" si="95"/>
        <v>0.7060871435558207</v>
      </c>
      <c r="BT30" s="29">
        <f t="shared" si="20"/>
        <v>0</v>
      </c>
      <c r="BU30" s="29">
        <f t="shared" si="21"/>
        <v>0.29391285644417936</v>
      </c>
      <c r="BV30" s="29">
        <f t="shared" si="22"/>
        <v>0</v>
      </c>
      <c r="BW30" s="29">
        <f t="shared" si="23"/>
        <v>0</v>
      </c>
      <c r="BX30" s="29">
        <f t="shared" si="24"/>
        <v>0.7060871435558207</v>
      </c>
      <c r="BY30" s="29">
        <f t="shared" si="25"/>
        <v>0</v>
      </c>
      <c r="BZ30" s="29">
        <f t="shared" si="96"/>
        <v>4.0140315357731556E-2</v>
      </c>
      <c r="CA30" s="29">
        <f t="shared" si="97"/>
        <v>0.25377254108644781</v>
      </c>
      <c r="CB30" s="29">
        <f t="shared" si="98"/>
        <v>4.2548530900844199E-2</v>
      </c>
      <c r="CC30" s="29">
        <f t="shared" si="99"/>
        <v>0.6635386126549766</v>
      </c>
      <c r="CD30" s="33"/>
      <c r="CE30" s="31">
        <f t="shared" si="100"/>
        <v>4.5583325279681588E-3</v>
      </c>
      <c r="CF30" s="31">
        <f>(CE29*CE$15+CF29*CF$15)*INDEX(CF$11:CF$13,$B30,1)</f>
        <v>1.1217368536503899E-2</v>
      </c>
      <c r="CG30" s="31">
        <f>CE$14*CG31*INDEX(CE$11:CE$13,$B31,1)+CE$15*CH31*INDEX(CF$11:CF$13,$B31,1)</f>
        <v>3.2123292969933095E-16</v>
      </c>
      <c r="CH30" s="31">
        <f>CF$14*CG31*INDEX(CE$11:CE$13,$B31,1)+CF$15*CH31*INDEX(CF$11:CF$13,$B31,1)</f>
        <v>5.2699704288273946E-16</v>
      </c>
      <c r="CI30" s="31">
        <f t="shared" si="101"/>
        <v>1.4642865125029691E-18</v>
      </c>
      <c r="CJ30" s="31">
        <f>CF30*CH30</f>
        <v>5.9115200476634373E-18</v>
      </c>
      <c r="CK30" s="31">
        <f>CI30+CJ30</f>
        <v>7.375806560166407E-18</v>
      </c>
      <c r="CL30" s="29">
        <f t="shared" ref="CL30:CL59" si="155">CI30/CK30</f>
        <v>0.19852561215622946</v>
      </c>
      <c r="CM30" s="29">
        <f t="shared" si="102"/>
        <v>0.80147438784377045</v>
      </c>
      <c r="CN30" s="29">
        <f t="shared" si="26"/>
        <v>0</v>
      </c>
      <c r="CO30" s="29">
        <f t="shared" si="27"/>
        <v>0.19852561215622946</v>
      </c>
      <c r="CP30" s="29">
        <f t="shared" si="28"/>
        <v>0</v>
      </c>
      <c r="CQ30" s="29">
        <f t="shared" si="29"/>
        <v>0</v>
      </c>
      <c r="CR30" s="29">
        <f t="shared" si="30"/>
        <v>0.80147438784377045</v>
      </c>
      <c r="CS30" s="29">
        <f t="shared" si="31"/>
        <v>0</v>
      </c>
      <c r="CT30" s="29">
        <f t="shared" si="103"/>
        <v>2.8061846164202365E-2</v>
      </c>
      <c r="CU30" s="29">
        <f t="shared" si="104"/>
        <v>0.17046376599202712</v>
      </c>
      <c r="CV30" s="29">
        <f t="shared" si="105"/>
        <v>3.4025376121854536E-2</v>
      </c>
      <c r="CW30" s="29">
        <f t="shared" si="106"/>
        <v>0.76744901172191604</v>
      </c>
      <c r="CX30" s="33"/>
      <c r="CY30" s="31">
        <f t="shared" si="107"/>
        <v>4.0371312926242332E-3</v>
      </c>
      <c r="CZ30" s="31">
        <f>(CY29*CY$15+CZ29*CZ$15)*INDEX(CZ$11:CZ$13,$B30,1)</f>
        <v>1.6315874033304999E-2</v>
      </c>
      <c r="DA30" s="31">
        <f>CY$14*DA31*INDEX(CY$11:CY$13,$B31,1)+CY$15*DB31*INDEX(CZ$11:CZ$13,$B31,1)</f>
        <v>5.0542210340508413E-16</v>
      </c>
      <c r="DB30" s="31">
        <f>CZ$14*DA31*INDEX(CY$11:CY$13,$B31,1)+CZ$15*DB31*INDEX(CZ$11:CZ$13,$B31,1)</f>
        <v>1.0102305113848196E-15</v>
      </c>
      <c r="DC30" s="31">
        <f t="shared" si="108"/>
        <v>2.040455389640626E-18</v>
      </c>
      <c r="DD30" s="31">
        <f>CZ30*DB30</f>
        <v>1.6482793768356008E-17</v>
      </c>
      <c r="DE30" s="31">
        <f>DC30+DD30</f>
        <v>1.8523249157996633E-17</v>
      </c>
      <c r="DF30" s="29">
        <f t="shared" ref="DF30:DF59" si="156">DC30/DE30</f>
        <v>0.11015645107595744</v>
      </c>
      <c r="DG30" s="29">
        <f t="shared" si="109"/>
        <v>0.8898435489240426</v>
      </c>
      <c r="DH30" s="29">
        <f t="shared" si="32"/>
        <v>0</v>
      </c>
      <c r="DI30" s="29">
        <f t="shared" si="33"/>
        <v>0.11015645107595744</v>
      </c>
      <c r="DJ30" s="29">
        <f t="shared" si="34"/>
        <v>0</v>
      </c>
      <c r="DK30" s="29">
        <f t="shared" si="35"/>
        <v>0</v>
      </c>
      <c r="DL30" s="29">
        <f t="shared" si="36"/>
        <v>0.8898435489240426</v>
      </c>
      <c r="DM30" s="29">
        <f t="shared" si="37"/>
        <v>0</v>
      </c>
      <c r="DN30" s="29">
        <f t="shared" si="110"/>
        <v>1.6357457764577216E-2</v>
      </c>
      <c r="DO30" s="29">
        <f t="shared" si="111"/>
        <v>9.3798993311380252E-2</v>
      </c>
      <c r="DP30" s="29">
        <f t="shared" si="112"/>
        <v>2.4182797174352171E-2</v>
      </c>
      <c r="DQ30" s="29">
        <f t="shared" si="113"/>
        <v>0.86566075174969048</v>
      </c>
      <c r="DR30" s="33"/>
      <c r="DS30" s="31">
        <f t="shared" si="114"/>
        <v>3.1942383556682382E-3</v>
      </c>
      <c r="DT30" s="31">
        <f>(DS29*DS$15+DT29*DT$15)*INDEX(DT$11:DT$13,$B30,1)</f>
        <v>2.3212040963391651E-2</v>
      </c>
      <c r="DU30" s="31">
        <f>DS$14*DU31*INDEX(DS$11:DS$13,$B31,1)+DS$15*DV31*INDEX(DT$11:DT$13,$B31,1)</f>
        <v>8.5160240228790827E-16</v>
      </c>
      <c r="DV30" s="31">
        <f>DT$14*DU31*INDEX(DS$11:DS$13,$B31,1)+DT$15*DV31*INDEX(DT$11:DT$13,$B31,1)</f>
        <v>2.1651478946623731E-15</v>
      </c>
      <c r="DW30" s="31">
        <f t="shared" si="115"/>
        <v>2.7202210571672496E-18</v>
      </c>
      <c r="DX30" s="31">
        <f>DT30*DV30</f>
        <v>5.0257501622704196E-17</v>
      </c>
      <c r="DY30" s="31">
        <f>DW30+DX30</f>
        <v>5.2977722679871445E-17</v>
      </c>
      <c r="DZ30" s="29">
        <f t="shared" ref="DZ30:DZ59" si="157">DW30/DY30</f>
        <v>5.134650792003146E-2</v>
      </c>
      <c r="EA30" s="29">
        <f t="shared" si="116"/>
        <v>0.94865349207996852</v>
      </c>
      <c r="EB30" s="29">
        <f t="shared" si="38"/>
        <v>0</v>
      </c>
      <c r="EC30" s="29">
        <f t="shared" si="39"/>
        <v>5.134650792003146E-2</v>
      </c>
      <c r="ED30" s="29">
        <f t="shared" si="40"/>
        <v>0</v>
      </c>
      <c r="EE30" s="29">
        <f t="shared" si="41"/>
        <v>0</v>
      </c>
      <c r="EF30" s="29">
        <f t="shared" si="42"/>
        <v>0.94865349207996852</v>
      </c>
      <c r="EG30" s="29">
        <f t="shared" si="43"/>
        <v>0</v>
      </c>
      <c r="EH30" s="29">
        <f t="shared" si="117"/>
        <v>8.46404059478101E-3</v>
      </c>
      <c r="EI30" s="29">
        <f t="shared" si="118"/>
        <v>4.2882467325250459E-2</v>
      </c>
      <c r="EJ30" s="29">
        <f t="shared" si="119"/>
        <v>1.5703671562804826E-2</v>
      </c>
      <c r="EK30" s="29">
        <f t="shared" si="120"/>
        <v>0.93294982051716369</v>
      </c>
      <c r="EL30" s="33"/>
      <c r="EM30" s="31">
        <f t="shared" si="121"/>
        <v>2.4231946689971091E-3</v>
      </c>
      <c r="EN30" s="31">
        <f>(EM29*EM$15+EN29*EN$15)*INDEX(EN$11:EN$13,$B30,1)</f>
        <v>2.9380734286328852E-2</v>
      </c>
      <c r="EO30" s="31">
        <f>EM$14*EO31*INDEX(EM$11:EM$13,$B31,1)+EM$15*EP31*INDEX(EN$11:EN$13,$B31,1)</f>
        <v>1.2174395517473851E-15</v>
      </c>
      <c r="EP30" s="31">
        <f>EN$14*EO31*INDEX(EM$11:EM$13,$B31,1)+EN$15*EP31*INDEX(EN$11:EN$13,$B31,1)</f>
        <v>4.0243999942411321E-15</v>
      </c>
      <c r="EQ30" s="31">
        <f t="shared" si="122"/>
        <v>2.9500930316204934E-18</v>
      </c>
      <c r="ER30" s="31">
        <f>EN30*EP30</f>
        <v>1.1823982689270207E-16</v>
      </c>
      <c r="ES30" s="31">
        <f>EQ30+ER30</f>
        <v>1.2118991992432257E-16</v>
      </c>
      <c r="ET30" s="29">
        <f t="shared" ref="ET30:ET59" si="158">EQ30/ES30</f>
        <v>2.4342726139786944E-2</v>
      </c>
      <c r="EU30" s="29">
        <f t="shared" si="123"/>
        <v>0.97565727386021295</v>
      </c>
      <c r="EV30" s="29">
        <f t="shared" si="44"/>
        <v>0</v>
      </c>
      <c r="EW30" s="29">
        <f t="shared" si="45"/>
        <v>2.4342726139786944E-2</v>
      </c>
      <c r="EX30" s="29">
        <f t="shared" si="46"/>
        <v>0</v>
      </c>
      <c r="EY30" s="29">
        <f t="shared" si="47"/>
        <v>0</v>
      </c>
      <c r="EZ30" s="29">
        <f t="shared" si="48"/>
        <v>0.97565727386021295</v>
      </c>
      <c r="FA30" s="29">
        <f t="shared" si="49"/>
        <v>0</v>
      </c>
      <c r="FB30" s="29">
        <f t="shared" si="124"/>
        <v>4.9038567701505378E-3</v>
      </c>
      <c r="FC30" s="29">
        <f t="shared" si="125"/>
        <v>1.9438869369636406E-2</v>
      </c>
      <c r="FD30" s="29">
        <f t="shared" si="126"/>
        <v>1.0539752953365086E-2</v>
      </c>
      <c r="FE30" s="29">
        <f t="shared" si="127"/>
        <v>0.96511752090684777</v>
      </c>
      <c r="FF30" s="33"/>
      <c r="FG30" s="31">
        <f t="shared" si="128"/>
        <v>2.0040014492976898E-3</v>
      </c>
      <c r="FH30" s="31">
        <f>(FG29*FG$15+FH29*FH$15)*INDEX(FH$11:FH$13,$B30,1)</f>
        <v>3.3759101925461221E-2</v>
      </c>
      <c r="FI30" s="31">
        <f>FG$14*FI31*INDEX(FG$11:FG$13,$B31,1)+FG$15*FJ31*INDEX(FH$11:FH$13,$B31,1)</f>
        <v>1.5295711907115166E-15</v>
      </c>
      <c r="FJ30" s="31">
        <f>FH$14*FI31*INDEX(FG$11:FG$13,$B31,1)+FH$15*FJ31*INDEX(FH$11:FH$13,$B31,1)</f>
        <v>6.5302138977815403E-15</v>
      </c>
      <c r="FK30" s="31">
        <f t="shared" si="129"/>
        <v>3.0652628829898721E-18</v>
      </c>
      <c r="FL30" s="31">
        <f>FH30*FJ30</f>
        <v>2.2045415657027043E-16</v>
      </c>
      <c r="FM30" s="31">
        <f>FK30+FL30</f>
        <v>2.2351941945326031E-16</v>
      </c>
      <c r="FN30" s="29">
        <f t="shared" ref="FN30:FN59" si="159">FK30/FM30</f>
        <v>1.3713631193601248E-2</v>
      </c>
      <c r="FO30" s="29">
        <f t="shared" si="130"/>
        <v>0.98628636880639875</v>
      </c>
      <c r="FP30" s="29">
        <f t="shared" si="50"/>
        <v>0</v>
      </c>
      <c r="FQ30" s="29">
        <f t="shared" si="51"/>
        <v>1.3713631193601248E-2</v>
      </c>
      <c r="FR30" s="29">
        <f t="shared" si="52"/>
        <v>0</v>
      </c>
      <c r="FS30" s="29">
        <f t="shared" si="53"/>
        <v>0</v>
      </c>
      <c r="FT30" s="29">
        <f t="shared" si="54"/>
        <v>0.98628636880639875</v>
      </c>
      <c r="FU30" s="29">
        <f t="shared" si="55"/>
        <v>0</v>
      </c>
      <c r="FV30" s="29">
        <f t="shared" si="131"/>
        <v>3.6057884970557954E-3</v>
      </c>
      <c r="FW30" s="29">
        <f t="shared" si="132"/>
        <v>1.0107842696545452E-2</v>
      </c>
      <c r="FX30" s="29">
        <f t="shared" si="133"/>
        <v>7.7845601107097828E-3</v>
      </c>
      <c r="FY30" s="29">
        <f t="shared" si="134"/>
        <v>0.97850180869568881</v>
      </c>
      <c r="FZ30" s="33"/>
      <c r="GA30" s="31">
        <f t="shared" si="135"/>
        <v>1.7687089110058132E-3</v>
      </c>
      <c r="GB30" s="31">
        <f>(GA29*GA$15+GB29*GB$15)*INDEX(GB$11:GB$13,$B30,1)</f>
        <v>3.6897897607714475E-2</v>
      </c>
      <c r="GC30" s="31">
        <f>GA$14*GC31*INDEX(GA$11:GA$13,$B31,1)+GA$15*GD31*INDEX(GB$11:GB$13,$B31,1)</f>
        <v>1.7272882801533782E-15</v>
      </c>
      <c r="GD30" s="31">
        <f>GB$14*GC31*INDEX(GA$11:GA$13,$B31,1)+GB$15*GD31*INDEX(GB$11:GB$13,$B31,1)</f>
        <v>9.1841152767958275E-15</v>
      </c>
      <c r="GE30" s="31">
        <f t="shared" si="136"/>
        <v>3.0550701729831858E-18</v>
      </c>
      <c r="GF30" s="31">
        <f>GB30*GD30</f>
        <v>3.3887454510065874E-16</v>
      </c>
      <c r="GG30" s="31">
        <f>GE30+GF30</f>
        <v>3.4192961527364193E-16</v>
      </c>
      <c r="GH30" s="29">
        <f t="shared" ref="GH30:GH59" si="160">GE30/GG30</f>
        <v>8.9347925319023681E-3</v>
      </c>
      <c r="GI30" s="29">
        <f t="shared" si="137"/>
        <v>0.99106520746809768</v>
      </c>
      <c r="GJ30" s="29">
        <f t="shared" si="56"/>
        <v>0</v>
      </c>
      <c r="GK30" s="29">
        <f t="shared" si="57"/>
        <v>8.9347925319023681E-3</v>
      </c>
      <c r="GL30" s="29">
        <f t="shared" si="58"/>
        <v>0</v>
      </c>
      <c r="GM30" s="29">
        <f t="shared" si="59"/>
        <v>0</v>
      </c>
      <c r="GN30" s="29">
        <f t="shared" si="60"/>
        <v>0.99106520746809768</v>
      </c>
      <c r="GO30" s="29">
        <f t="shared" si="61"/>
        <v>0</v>
      </c>
      <c r="GP30" s="29">
        <f t="shared" si="138"/>
        <v>2.973316450058027E-3</v>
      </c>
      <c r="GQ30" s="29">
        <f t="shared" si="139"/>
        <v>5.9614760818443406E-3</v>
      </c>
      <c r="GR30" s="29">
        <f t="shared" si="140"/>
        <v>5.9540039029372886E-3</v>
      </c>
      <c r="GS30" s="29">
        <f t="shared" si="141"/>
        <v>0.98511120356516024</v>
      </c>
      <c r="GT30" s="33"/>
      <c r="GU30" s="31">
        <f t="shared" si="142"/>
        <v>1.6379386701891002E-3</v>
      </c>
      <c r="GV30" s="31">
        <f t="shared" si="143"/>
        <v>3.8873416430676454E-2</v>
      </c>
      <c r="GW30" s="31">
        <f t="shared" si="62"/>
        <v>1.7316624928519019E-15</v>
      </c>
      <c r="GX30" s="31">
        <f t="shared" si="63"/>
        <v>1.0515420927129168E-14</v>
      </c>
      <c r="GY30" s="31">
        <f t="shared" si="144"/>
        <v>2.8363569607581867E-18</v>
      </c>
      <c r="GZ30" s="31">
        <f>GV30*GX30</f>
        <v>4.08770336644142E-16</v>
      </c>
      <c r="HA30" s="31">
        <f>GY30+GZ30</f>
        <v>4.1160669360490018E-16</v>
      </c>
      <c r="HB30" s="29">
        <f t="shared" ref="HB30:HB59" si="161">GY30/HA30</f>
        <v>6.890939833648079E-3</v>
      </c>
      <c r="HC30" s="29">
        <f t="shared" si="145"/>
        <v>0.99310906016635192</v>
      </c>
      <c r="HD30" s="29">
        <f t="shared" si="64"/>
        <v>0</v>
      </c>
      <c r="HE30" s="29">
        <f t="shared" si="65"/>
        <v>6.890939833648079E-3</v>
      </c>
      <c r="HF30" s="29">
        <f t="shared" si="66"/>
        <v>0</v>
      </c>
      <c r="HG30" s="29">
        <f t="shared" si="67"/>
        <v>0</v>
      </c>
      <c r="HH30" s="29">
        <f t="shared" si="68"/>
        <v>0.99310906016635192</v>
      </c>
      <c r="HI30" s="29">
        <f t="shared" si="69"/>
        <v>0</v>
      </c>
      <c r="HJ30" s="29">
        <f t="shared" si="146"/>
        <v>2.6308762808460026E-3</v>
      </c>
      <c r="HK30" s="29">
        <f t="shared" si="147"/>
        <v>4.2600635528020764E-3</v>
      </c>
      <c r="HL30" s="29">
        <f t="shared" si="148"/>
        <v>4.8235386901410065E-3</v>
      </c>
      <c r="HM30" s="29">
        <f t="shared" si="149"/>
        <v>0.98828552147621074</v>
      </c>
      <c r="HN30" s="5"/>
      <c r="HO30" s="4" t="s">
        <v>11</v>
      </c>
      <c r="HP30" s="4" t="s">
        <v>12</v>
      </c>
      <c r="HQ30" s="4" t="s">
        <v>13</v>
      </c>
      <c r="HR30" s="2"/>
      <c r="HS30" s="2"/>
      <c r="HT30" s="2"/>
      <c r="HU30" s="2"/>
      <c r="HV30" s="2"/>
      <c r="HW30" s="2"/>
    </row>
    <row r="31" spans="1:231" ht="15" thickTop="1" x14ac:dyDescent="0.3">
      <c r="A31">
        <v>5</v>
      </c>
      <c r="B31" s="30">
        <v>3</v>
      </c>
      <c r="C31" s="31">
        <f t="shared" si="70"/>
        <v>3.1999999999999997E-4</v>
      </c>
      <c r="D31" s="31">
        <f t="shared" si="150"/>
        <v>2.2399999999999998E-3</v>
      </c>
      <c r="E31" s="31">
        <f>C$14*E32*INDEX(C$11:C$13,$B32,1)+C$15*F32*INDEX(D$11:D$13,$B32,1)</f>
        <v>1.4073748835532795E-15</v>
      </c>
      <c r="F31" s="31">
        <f t="shared" si="1"/>
        <v>1.4073748835532795E-15</v>
      </c>
      <c r="G31" s="31">
        <f t="shared" si="71"/>
        <v>4.5035996273704937E-19</v>
      </c>
      <c r="H31" s="31">
        <f t="shared" si="71"/>
        <v>3.1525197391593459E-18</v>
      </c>
      <c r="I31" s="31">
        <f t="shared" si="72"/>
        <v>3.602879701896395E-18</v>
      </c>
      <c r="J31" s="29">
        <f t="shared" si="73"/>
        <v>0.125</v>
      </c>
      <c r="K31" s="29">
        <f t="shared" si="74"/>
        <v>0.87500000000000011</v>
      </c>
      <c r="L31" s="29">
        <f t="shared" si="2"/>
        <v>0</v>
      </c>
      <c r="M31" s="29">
        <f t="shared" si="3"/>
        <v>0</v>
      </c>
      <c r="N31" s="29">
        <f t="shared" si="4"/>
        <v>0.125</v>
      </c>
      <c r="O31" s="29">
        <f t="shared" si="5"/>
        <v>0</v>
      </c>
      <c r="P31" s="29">
        <f t="shared" si="6"/>
        <v>0</v>
      </c>
      <c r="Q31" s="29">
        <f t="shared" si="7"/>
        <v>0.87500000000000011</v>
      </c>
      <c r="R31" s="29">
        <f t="shared" si="75"/>
        <v>6.25E-2</v>
      </c>
      <c r="S31" s="29">
        <f t="shared" si="76"/>
        <v>6.25E-2</v>
      </c>
      <c r="T31" s="29">
        <f t="shared" si="77"/>
        <v>0.4375</v>
      </c>
      <c r="U31" s="29">
        <f t="shared" si="78"/>
        <v>0.4375</v>
      </c>
      <c r="V31" s="33"/>
      <c r="W31" s="31">
        <f t="shared" si="79"/>
        <v>4.7101253357971636E-4</v>
      </c>
      <c r="X31" s="31">
        <f t="shared" ref="X31:X59" si="162">(W30*W$15+X30*X$15)*INDEX(X$11:X$13,$B31,1)</f>
        <v>3.3223581788734127E-3</v>
      </c>
      <c r="Y31" s="31">
        <f>W$14*Y32*INDEX(W$11:W$13,$B32,1)+W$15*Z32*INDEX(X$11:X$13,$B32,1)</f>
        <v>6.2581715069069062E-16</v>
      </c>
      <c r="Z31" s="31">
        <f t="shared" ref="Z31:Z58" si="163">X$14*Y32*INDEX(W$11:W$13,$B32,1)+X$15*Z32*INDEX(X$11:X$13,$B32,1)</f>
        <v>6.3047602864034071E-16</v>
      </c>
      <c r="AA31" s="31">
        <f t="shared" si="80"/>
        <v>2.9476772170446135E-19</v>
      </c>
      <c r="AB31" s="31">
        <f t="shared" si="80"/>
        <v>2.0946671903368638E-18</v>
      </c>
      <c r="AC31" s="31">
        <f t="shared" ref="AC31:AC59" si="164">AA31+AB31</f>
        <v>2.3894349120413254E-18</v>
      </c>
      <c r="AD31" s="29">
        <f t="shared" si="152"/>
        <v>0.12336294251791836</v>
      </c>
      <c r="AE31" s="29">
        <f t="shared" si="81"/>
        <v>0.87663705748208154</v>
      </c>
      <c r="AF31" s="29">
        <f t="shared" si="8"/>
        <v>0</v>
      </c>
      <c r="AG31" s="29">
        <f t="shared" si="9"/>
        <v>0</v>
      </c>
      <c r="AH31" s="29">
        <f t="shared" si="10"/>
        <v>0.12336294251791836</v>
      </c>
      <c r="AI31" s="29">
        <f t="shared" si="11"/>
        <v>0</v>
      </c>
      <c r="AJ31" s="29">
        <f t="shared" si="12"/>
        <v>0</v>
      </c>
      <c r="AK31" s="29">
        <f t="shared" si="13"/>
        <v>0.87663705748208154</v>
      </c>
      <c r="AL31" s="29">
        <f t="shared" si="82"/>
        <v>6.2673249280151222E-2</v>
      </c>
      <c r="AM31" s="29">
        <f t="shared" si="83"/>
        <v>6.0689693237767128E-2</v>
      </c>
      <c r="AN31" s="29">
        <f t="shared" si="84"/>
        <v>0.3839085314570766</v>
      </c>
      <c r="AO31" s="29">
        <f t="shared" si="85"/>
        <v>0.492728526025005</v>
      </c>
      <c r="AP31" s="33"/>
      <c r="AQ31" s="31">
        <f t="shared" si="86"/>
        <v>4.829936789309834E-4</v>
      </c>
      <c r="AR31" s="31">
        <f t="shared" ref="AR31:AR59" si="165">(AQ30*AQ$15+AR30*AR$15)*INDEX(AR$11:AR$13,$B31,1)</f>
        <v>3.5328335913975993E-3</v>
      </c>
      <c r="AS31" s="31">
        <f>AQ$14*AS32*INDEX(AQ$11:AQ$13,$B32,1)+AQ$15*AT32*INDEX(AR$11:AR$13,$B32,1)</f>
        <v>7.0511439417103354E-16</v>
      </c>
      <c r="AT31" s="31">
        <f t="shared" ref="AT31:AT58" si="166">AR$14*AS32*INDEX(AQ$11:AQ$13,$B32,1)+AR$15*AT32*INDEX(AR$11:AR$13,$B32,1)</f>
        <v>7.3169801217954912E-16</v>
      </c>
      <c r="AU31" s="31">
        <f t="shared" si="87"/>
        <v>3.4056579530785906E-19</v>
      </c>
      <c r="AV31" s="31">
        <f t="shared" si="87"/>
        <v>2.5849673161867607E-18</v>
      </c>
      <c r="AW31" s="31">
        <f t="shared" ref="AW31:AW59" si="167">AU31+AV31</f>
        <v>2.9255331114946198E-18</v>
      </c>
      <c r="AX31" s="29">
        <f t="shared" si="153"/>
        <v>0.11641153332695253</v>
      </c>
      <c r="AY31" s="29">
        <f t="shared" si="88"/>
        <v>0.88358846667304747</v>
      </c>
      <c r="AZ31" s="29">
        <f t="shared" si="14"/>
        <v>0</v>
      </c>
      <c r="BA31" s="29">
        <f t="shared" si="15"/>
        <v>0</v>
      </c>
      <c r="BB31" s="29">
        <f t="shared" si="16"/>
        <v>0.11641153332695253</v>
      </c>
      <c r="BC31" s="29">
        <f t="shared" si="17"/>
        <v>0</v>
      </c>
      <c r="BD31" s="29">
        <f t="shared" si="18"/>
        <v>0</v>
      </c>
      <c r="BE31" s="29">
        <f t="shared" si="19"/>
        <v>0.88358846667304747</v>
      </c>
      <c r="BF31" s="29">
        <f t="shared" si="89"/>
        <v>5.8362487880102322E-2</v>
      </c>
      <c r="BG31" s="29">
        <f t="shared" si="90"/>
        <v>5.8049045446850203E-2</v>
      </c>
      <c r="BH31" s="29">
        <f t="shared" si="91"/>
        <v>0.31996281202671673</v>
      </c>
      <c r="BI31" s="29">
        <f t="shared" si="92"/>
        <v>0.56362565464633085</v>
      </c>
      <c r="BJ31" s="33"/>
      <c r="BK31" s="31">
        <f t="shared" si="93"/>
        <v>5.0094667770018378E-4</v>
      </c>
      <c r="BL31" s="31">
        <f t="shared" ref="BL31:BL59" si="168">(BK30*BK$15+BL30*BL$15)*INDEX(BL$11:BL$13,$B31,1)</f>
        <v>3.9689328785932759E-3</v>
      </c>
      <c r="BM31" s="31">
        <f>BK$14*BM32*INDEX(BK$11:BK$13,$B32,1)+BK$15*BN32*INDEX(BL$11:BL$13,$B32,1)</f>
        <v>8.3365200604032618E-16</v>
      </c>
      <c r="BN31" s="31">
        <f t="shared" ref="BN31:BN58" si="169">BL$14*BM32*INDEX(BK$11:BK$13,$B32,1)+BL$15*BN32*INDEX(BL$11:BL$13,$B32,1)</f>
        <v>9.2450279275025609E-16</v>
      </c>
      <c r="BO31" s="31">
        <f t="shared" si="94"/>
        <v>4.1761520278399495E-19</v>
      </c>
      <c r="BP31" s="31">
        <f t="shared" si="94"/>
        <v>3.669289530497797E-18</v>
      </c>
      <c r="BQ31" s="31">
        <f t="shared" ref="BQ31:BQ59" si="170">BO31+BP31</f>
        <v>4.0869047332817923E-18</v>
      </c>
      <c r="BR31" s="29">
        <f t="shared" si="154"/>
        <v>0.10218373807031443</v>
      </c>
      <c r="BS31" s="29">
        <f t="shared" si="95"/>
        <v>0.89781626192968544</v>
      </c>
      <c r="BT31" s="29">
        <f t="shared" si="20"/>
        <v>0</v>
      </c>
      <c r="BU31" s="29">
        <f t="shared" si="21"/>
        <v>0</v>
      </c>
      <c r="BV31" s="29">
        <f t="shared" si="22"/>
        <v>0.10218373807031443</v>
      </c>
      <c r="BW31" s="29">
        <f t="shared" si="23"/>
        <v>0</v>
      </c>
      <c r="BX31" s="29">
        <f t="shared" si="24"/>
        <v>0</v>
      </c>
      <c r="BY31" s="29">
        <f t="shared" si="25"/>
        <v>0.89781626192968544</v>
      </c>
      <c r="BZ31" s="29">
        <f t="shared" si="96"/>
        <v>4.9095713605184672E-2</v>
      </c>
      <c r="CA31" s="29">
        <f t="shared" si="97"/>
        <v>5.3088024465129766E-2</v>
      </c>
      <c r="CB31" s="29">
        <f t="shared" si="98"/>
        <v>0.24481714283899464</v>
      </c>
      <c r="CC31" s="29">
        <f t="shared" si="99"/>
        <v>0.65299911909069086</v>
      </c>
      <c r="CD31" s="33"/>
      <c r="CE31" s="31">
        <f t="shared" si="100"/>
        <v>5.3851907249434299E-4</v>
      </c>
      <c r="CF31" s="31">
        <f t="shared" ref="CF31:CF59" si="171">(CE30*CE$15+CF30*CF$15)*INDEX(CF$11:CF$13,$B31,1)</f>
        <v>4.9486528292080447E-3</v>
      </c>
      <c r="CG31" s="31">
        <f>CE$14*CG32*INDEX(CE$11:CE$13,$B32,1)+CE$15*CH32*INDEX(CF$11:CF$13,$B32,1)</f>
        <v>1.0891982143752458E-15</v>
      </c>
      <c r="CH31" s="31">
        <f t="shared" ref="CH31:CH58" si="172">CF$14*CG32*INDEX(CE$11:CE$13,$B32,1)+CF$15*CH32*INDEX(CF$11:CF$13,$B32,1)</f>
        <v>1.3719395525034377E-15</v>
      </c>
      <c r="CI31" s="31">
        <f t="shared" si="101"/>
        <v>5.865540121678519E-19</v>
      </c>
      <c r="CJ31" s="31">
        <f t="shared" si="101"/>
        <v>6.7892525479985559E-18</v>
      </c>
      <c r="CK31" s="31">
        <f t="shared" ref="CK31:CK59" si="173">CI31+CJ31</f>
        <v>7.3758065601664085E-18</v>
      </c>
      <c r="CL31" s="29">
        <f t="shared" si="155"/>
        <v>7.9524050337163185E-2</v>
      </c>
      <c r="CM31" s="29">
        <f t="shared" si="102"/>
        <v>0.92047594966283675</v>
      </c>
      <c r="CN31" s="29">
        <f t="shared" si="26"/>
        <v>0</v>
      </c>
      <c r="CO31" s="29">
        <f t="shared" si="27"/>
        <v>0</v>
      </c>
      <c r="CP31" s="29">
        <f t="shared" si="28"/>
        <v>7.9524050337163185E-2</v>
      </c>
      <c r="CQ31" s="29">
        <f t="shared" si="29"/>
        <v>0</v>
      </c>
      <c r="CR31" s="29">
        <f t="shared" si="30"/>
        <v>0</v>
      </c>
      <c r="CS31" s="29">
        <f t="shared" si="31"/>
        <v>0.92047594966283675</v>
      </c>
      <c r="CT31" s="29">
        <f t="shared" si="103"/>
        <v>3.53458844198433E-2</v>
      </c>
      <c r="CU31" s="29">
        <f t="shared" si="104"/>
        <v>4.4178165917319892E-2</v>
      </c>
      <c r="CV31" s="29">
        <f t="shared" si="105"/>
        <v>0.16317972773638614</v>
      </c>
      <c r="CW31" s="29">
        <f t="shared" si="106"/>
        <v>0.75729622192645052</v>
      </c>
      <c r="CX31" s="33"/>
      <c r="CY31" s="31">
        <f t="shared" si="107"/>
        <v>5.9269769610654729E-4</v>
      </c>
      <c r="CZ31" s="31">
        <f t="shared" ref="CZ31:CZ59" si="174">(CY30*CY$15+CZ30*CZ$15)*INDEX(CZ$11:CZ$13,$B31,1)</f>
        <v>6.8851112239117071E-3</v>
      </c>
      <c r="DA31" s="31">
        <f>CY$14*DA32*INDEX(CY$11:CY$13,$B32,1)+CY$15*DB32*INDEX(CZ$11:CZ$13,$B32,1)</f>
        <v>1.634275149227876E-15</v>
      </c>
      <c r="DB31" s="31">
        <f t="shared" ref="DB31:DB58" si="175">CZ$14*DA32*INDEX(CY$11:CY$13,$B32,1)+CZ$15*DB32*INDEX(CZ$11:CZ$13,$B32,1)</f>
        <v>2.5496491590838249E-15</v>
      </c>
      <c r="DC31" s="31">
        <f t="shared" si="108"/>
        <v>9.6863111575154594E-19</v>
      </c>
      <c r="DD31" s="31">
        <f t="shared" si="108"/>
        <v>1.7554618042245089E-17</v>
      </c>
      <c r="DE31" s="31">
        <f t="shared" ref="DE31:DE59" si="176">DC31+DD31</f>
        <v>1.8523249157996636E-17</v>
      </c>
      <c r="DF31" s="29">
        <f t="shared" si="156"/>
        <v>5.2292721837808899E-2</v>
      </c>
      <c r="DG31" s="29">
        <f t="shared" si="109"/>
        <v>0.94770727816219102</v>
      </c>
      <c r="DH31" s="29">
        <f t="shared" si="32"/>
        <v>0</v>
      </c>
      <c r="DI31" s="29">
        <f t="shared" si="33"/>
        <v>0</v>
      </c>
      <c r="DJ31" s="29">
        <f t="shared" si="34"/>
        <v>5.2292721837808899E-2</v>
      </c>
      <c r="DK31" s="29">
        <f t="shared" si="35"/>
        <v>0</v>
      </c>
      <c r="DL31" s="29">
        <f t="shared" si="36"/>
        <v>0</v>
      </c>
      <c r="DM31" s="29">
        <f t="shared" si="37"/>
        <v>0.94770727816219102</v>
      </c>
      <c r="DN31" s="29">
        <f t="shared" si="110"/>
        <v>2.0624527377542924E-2</v>
      </c>
      <c r="DO31" s="29">
        <f t="shared" si="111"/>
        <v>3.1668194460265968E-2</v>
      </c>
      <c r="DP31" s="29">
        <f t="shared" si="112"/>
        <v>8.9531923698414506E-2</v>
      </c>
      <c r="DQ31" s="29">
        <f t="shared" si="113"/>
        <v>0.85817535446377669</v>
      </c>
      <c r="DR31" s="33"/>
      <c r="DS31" s="31">
        <f t="shared" si="114"/>
        <v>6.31662677237835E-4</v>
      </c>
      <c r="DT31" s="31">
        <f t="shared" ref="DT31:DT59" si="177">(DS30*DS$15+DT30*DT$15)*INDEX(DT$11:DT$13,$B31,1)</f>
        <v>9.6493180988251794E-3</v>
      </c>
      <c r="DU31" s="31">
        <f>DS$14*DU32*INDEX(DS$11:DS$13,$B32,1)+DS$15*DV32*INDEX(DT$11:DT$13,$B32,1)</f>
        <v>2.5343489489787802E-15</v>
      </c>
      <c r="DV31" s="31">
        <f t="shared" ref="DV31:DV58" si="178">DT$14*DU32*INDEX(DS$11:DS$13,$B32,1)+DT$15*DV32*INDEX(DT$11:DT$13,$B32,1)</f>
        <v>5.3244041197024933E-15</v>
      </c>
      <c r="DW31" s="31">
        <f t="shared" si="115"/>
        <v>1.6008536421668295E-18</v>
      </c>
      <c r="DX31" s="31">
        <f t="shared" si="115"/>
        <v>5.1376869037704616E-17</v>
      </c>
      <c r="DY31" s="31">
        <f t="shared" ref="DY31:DY59" si="179">DW31+DX31</f>
        <v>5.2977722679871445E-17</v>
      </c>
      <c r="DZ31" s="29">
        <f t="shared" si="157"/>
        <v>3.0217486920687587E-2</v>
      </c>
      <c r="EA31" s="29">
        <f t="shared" si="116"/>
        <v>0.9697825130793124</v>
      </c>
      <c r="EB31" s="29">
        <f t="shared" si="38"/>
        <v>0</v>
      </c>
      <c r="EC31" s="29">
        <f t="shared" si="39"/>
        <v>0</v>
      </c>
      <c r="ED31" s="29">
        <f t="shared" si="40"/>
        <v>3.0217486920687587E-2</v>
      </c>
      <c r="EE31" s="29">
        <f t="shared" si="41"/>
        <v>0</v>
      </c>
      <c r="EF31" s="29">
        <f t="shared" si="42"/>
        <v>0</v>
      </c>
      <c r="EG31" s="29">
        <f t="shared" si="43"/>
        <v>0.9697825130793124</v>
      </c>
      <c r="EH31" s="29">
        <f t="shared" si="117"/>
        <v>1.0312483987879151E-2</v>
      </c>
      <c r="EI31" s="29">
        <f t="shared" si="118"/>
        <v>1.9905002932808436E-2</v>
      </c>
      <c r="EJ31" s="29">
        <f t="shared" si="119"/>
        <v>4.1034023932152316E-2</v>
      </c>
      <c r="EK31" s="29">
        <f t="shared" si="120"/>
        <v>0.92874848914716024</v>
      </c>
      <c r="EL31" s="33"/>
      <c r="EM31" s="31">
        <f t="shared" si="121"/>
        <v>6.7366171997619584E-4</v>
      </c>
      <c r="EN31" s="31">
        <f t="shared" ref="EN31:EN59" si="180">(EM30*EM$15+EN30*EN$15)*INDEX(EN$11:EN$13,$B31,1)</f>
        <v>1.2260876983160487E-2</v>
      </c>
      <c r="EO31" s="31">
        <f>EM$14*EO32*INDEX(EM$11:EM$13,$B32,1)+EM$15*EP32*INDEX(EN$11:EN$13,$B32,1)</f>
        <v>3.3174154405232367E-15</v>
      </c>
      <c r="EP31" s="31">
        <f t="shared" ref="EP31:EP58" si="181">EN$14*EO32*INDEX(EM$11:EM$13,$B32,1)+EN$15*EP32*INDEX(EN$11:EN$13,$B32,1)</f>
        <v>9.7020061693923791E-15</v>
      </c>
      <c r="EQ31" s="31">
        <f t="shared" si="122"/>
        <v>2.2348157915384731E-18</v>
      </c>
      <c r="ER31" s="31">
        <f t="shared" si="122"/>
        <v>1.1895510413278406E-16</v>
      </c>
      <c r="ES31" s="31">
        <f t="shared" ref="ES31:ES59" si="182">EQ31+ER31</f>
        <v>1.2118991992432254E-16</v>
      </c>
      <c r="ET31" s="29">
        <f t="shared" si="158"/>
        <v>1.8440607873443694E-2</v>
      </c>
      <c r="EU31" s="29">
        <f t="shared" si="123"/>
        <v>0.98155939212655618</v>
      </c>
      <c r="EV31" s="29">
        <f t="shared" si="44"/>
        <v>0</v>
      </c>
      <c r="EW31" s="29">
        <f t="shared" si="45"/>
        <v>0</v>
      </c>
      <c r="EX31" s="29">
        <f t="shared" si="46"/>
        <v>1.8440607873443694E-2</v>
      </c>
      <c r="EY31" s="29">
        <f t="shared" si="47"/>
        <v>0</v>
      </c>
      <c r="EZ31" s="29">
        <f t="shared" si="48"/>
        <v>0</v>
      </c>
      <c r="FA31" s="29">
        <f t="shared" si="49"/>
        <v>0.98155939212655618</v>
      </c>
      <c r="FB31" s="29">
        <f t="shared" si="124"/>
        <v>5.6988999165497453E-3</v>
      </c>
      <c r="FC31" s="29">
        <f t="shared" si="125"/>
        <v>1.2741707956893947E-2</v>
      </c>
      <c r="FD31" s="29">
        <f t="shared" si="126"/>
        <v>1.8643826223237205E-2</v>
      </c>
      <c r="FE31" s="29">
        <f t="shared" si="127"/>
        <v>0.96291556590331917</v>
      </c>
      <c r="FF31" s="33"/>
      <c r="FG31" s="31">
        <f t="shared" si="128"/>
        <v>7.57897913383035E-4</v>
      </c>
      <c r="FH31" s="31">
        <f t="shared" ref="FH31:FH59" si="183">(FG30*FG$15+FH30*FH$15)*INDEX(FH$11:FH$13,$B31,1)</f>
        <v>1.4118403736671326E-2</v>
      </c>
      <c r="FI31" s="31">
        <f>FG$14*FI32*INDEX(FG$11:FG$13,$B32,1)+FG$15*FJ32*INDEX(FH$11:FH$13,$B32,1)</f>
        <v>3.9070646612678454E-15</v>
      </c>
      <c r="FJ31" s="31">
        <f t="shared" ref="FJ31:FJ58" si="184">FH$14*FI32*INDEX(FG$11:FG$13,$B32,1)+FH$15*FJ32*INDEX(FH$11:FH$13,$B32,1)</f>
        <v>1.562203967337695E-14</v>
      </c>
      <c r="FK31" s="31">
        <f t="shared" si="129"/>
        <v>2.9611561542274946E-18</v>
      </c>
      <c r="FL31" s="31">
        <f t="shared" si="129"/>
        <v>2.2055826329903284E-16</v>
      </c>
      <c r="FM31" s="31">
        <f t="shared" ref="FM31:FM59" si="185">FK31+FL31</f>
        <v>2.2351941945326031E-16</v>
      </c>
      <c r="FN31" s="29">
        <f t="shared" si="159"/>
        <v>1.3247869744251442E-2</v>
      </c>
      <c r="FO31" s="29">
        <f t="shared" si="130"/>
        <v>0.98675213025574871</v>
      </c>
      <c r="FP31" s="29">
        <f t="shared" si="50"/>
        <v>0</v>
      </c>
      <c r="FQ31" s="29">
        <f t="shared" si="51"/>
        <v>0</v>
      </c>
      <c r="FR31" s="29">
        <f t="shared" si="52"/>
        <v>1.3247869744251442E-2</v>
      </c>
      <c r="FS31" s="29">
        <f t="shared" si="53"/>
        <v>0</v>
      </c>
      <c r="FT31" s="29">
        <f t="shared" si="54"/>
        <v>0</v>
      </c>
      <c r="FU31" s="29">
        <f t="shared" si="55"/>
        <v>0.98675213025574871</v>
      </c>
      <c r="FV31" s="29">
        <f t="shared" si="131"/>
        <v>4.0655628883476506E-3</v>
      </c>
      <c r="FW31" s="29">
        <f t="shared" si="132"/>
        <v>9.1823068559037935E-3</v>
      </c>
      <c r="FX31" s="29">
        <f t="shared" si="133"/>
        <v>9.6480683052535959E-3</v>
      </c>
      <c r="FY31" s="29">
        <f t="shared" si="134"/>
        <v>0.97710406195049493</v>
      </c>
      <c r="FZ31" s="33"/>
      <c r="GA31" s="31">
        <f t="shared" si="135"/>
        <v>8.3937496549091925E-4</v>
      </c>
      <c r="GB31" s="31">
        <f t="shared" ref="GB31:GB59" si="186">(GA30*GA$15+GB30*GB$15)*INDEX(GB$11:GB$13,$B31,1)</f>
        <v>1.5299555414056556E-2</v>
      </c>
      <c r="GC31" s="31">
        <f>GA$14*GC32*INDEX(GA$11:GA$13,$B32,1)+GA$15*GD32*INDEX(GB$11:GB$13,$B32,1)</f>
        <v>4.3017907928161442E-15</v>
      </c>
      <c r="GD31" s="31">
        <f t="shared" ref="GD31:GD58" si="187">GB$14*GC32*INDEX(GA$11:GA$13,$B32,1)+GB$15*GD32*INDEX(GB$11:GB$13,$B32,1)</f>
        <v>2.2112982411537289E-14</v>
      </c>
      <c r="GE31" s="31">
        <f t="shared" si="136"/>
        <v>3.6108154982692055E-18</v>
      </c>
      <c r="GF31" s="31">
        <f t="shared" si="136"/>
        <v>3.3831879977537271E-16</v>
      </c>
      <c r="GG31" s="31">
        <f t="shared" ref="GG31:GG59" si="188">GE31+GF31</f>
        <v>3.4192961527364193E-16</v>
      </c>
      <c r="GH31" s="29">
        <f t="shared" si="160"/>
        <v>1.0560113359527269E-2</v>
      </c>
      <c r="GI31" s="29">
        <f t="shared" si="137"/>
        <v>0.98943988664047267</v>
      </c>
      <c r="GJ31" s="29">
        <f t="shared" si="56"/>
        <v>0</v>
      </c>
      <c r="GK31" s="29">
        <f t="shared" si="57"/>
        <v>0</v>
      </c>
      <c r="GL31" s="29">
        <f t="shared" si="58"/>
        <v>1.0560113359527269E-2</v>
      </c>
      <c r="GM31" s="29">
        <f t="shared" si="59"/>
        <v>0</v>
      </c>
      <c r="GN31" s="29">
        <f t="shared" si="60"/>
        <v>0</v>
      </c>
      <c r="GO31" s="29">
        <f t="shared" si="61"/>
        <v>0.98943988664047267</v>
      </c>
      <c r="GP31" s="29">
        <f t="shared" si="138"/>
        <v>3.3631978847882874E-3</v>
      </c>
      <c r="GQ31" s="29">
        <f t="shared" si="139"/>
        <v>7.1969154747389798E-3</v>
      </c>
      <c r="GR31" s="29">
        <f t="shared" si="140"/>
        <v>5.5715946471140802E-3</v>
      </c>
      <c r="GS31" s="29">
        <f t="shared" si="141"/>
        <v>0.98386829199335846</v>
      </c>
      <c r="GT31" s="33"/>
      <c r="GU31" s="31">
        <f t="shared" si="142"/>
        <v>8.7853396751748824E-4</v>
      </c>
      <c r="GV31" s="31">
        <f t="shared" si="143"/>
        <v>1.5932968137349346E-2</v>
      </c>
      <c r="GW31" s="31">
        <f t="shared" si="62"/>
        <v>4.357074650106144E-15</v>
      </c>
      <c r="GX31" s="31">
        <f t="shared" si="63"/>
        <v>2.5593401807531123E-14</v>
      </c>
      <c r="GY31" s="31">
        <f t="shared" si="144"/>
        <v>3.8278380791276226E-18</v>
      </c>
      <c r="GZ31" s="31">
        <f t="shared" si="144"/>
        <v>4.0777885552577254E-16</v>
      </c>
      <c r="HA31" s="31">
        <f t="shared" ref="HA31:HA59" si="189">GY31+GZ31</f>
        <v>4.1160669360490018E-16</v>
      </c>
      <c r="HB31" s="29">
        <f t="shared" si="161"/>
        <v>9.2997469151994677E-3</v>
      </c>
      <c r="HC31" s="29">
        <f t="shared" si="145"/>
        <v>0.99070025308480048</v>
      </c>
      <c r="HD31" s="29">
        <f t="shared" si="64"/>
        <v>0</v>
      </c>
      <c r="HE31" s="29">
        <f t="shared" si="65"/>
        <v>0</v>
      </c>
      <c r="HF31" s="29">
        <f t="shared" si="66"/>
        <v>9.2997469151994677E-3</v>
      </c>
      <c r="HG31" s="29">
        <f t="shared" si="67"/>
        <v>0</v>
      </c>
      <c r="HH31" s="29">
        <f t="shared" si="68"/>
        <v>0</v>
      </c>
      <c r="HI31" s="29">
        <f t="shared" si="69"/>
        <v>0.99070025308480048</v>
      </c>
      <c r="HJ31" s="29">
        <f t="shared" si="146"/>
        <v>3.062127857856773E-3</v>
      </c>
      <c r="HK31" s="29">
        <f t="shared" si="147"/>
        <v>6.2376190573426938E-3</v>
      </c>
      <c r="HL31" s="29">
        <f t="shared" si="148"/>
        <v>3.8288119757913059E-3</v>
      </c>
      <c r="HM31" s="29">
        <f t="shared" si="149"/>
        <v>0.98687144110900926</v>
      </c>
      <c r="HN31" s="11" t="s">
        <v>14</v>
      </c>
      <c r="HO31" s="7">
        <v>0.4</v>
      </c>
      <c r="HP31" s="7">
        <v>0.3</v>
      </c>
      <c r="HQ31" s="7"/>
      <c r="HR31" s="37" t="s">
        <v>63</v>
      </c>
      <c r="HS31" s="37"/>
      <c r="HT31" s="37"/>
      <c r="HU31" s="2"/>
      <c r="HV31" s="2"/>
      <c r="HW31" s="2"/>
    </row>
    <row r="32" spans="1:231" x14ac:dyDescent="0.3">
      <c r="A32">
        <v>6</v>
      </c>
      <c r="B32" s="30">
        <v>2</v>
      </c>
      <c r="C32" s="31">
        <f t="shared" si="70"/>
        <v>2.5599999999999999E-4</v>
      </c>
      <c r="D32" s="31">
        <f t="shared" si="150"/>
        <v>2.5599999999999999E-4</v>
      </c>
      <c r="E32" s="31">
        <f t="shared" si="151"/>
        <v>7.0368744177663974E-15</v>
      </c>
      <c r="F32" s="31">
        <f t="shared" si="1"/>
        <v>7.0368744177663974E-15</v>
      </c>
      <c r="G32" s="31">
        <f t="shared" si="71"/>
        <v>1.8014398509481975E-18</v>
      </c>
      <c r="H32" s="31">
        <f t="shared" si="71"/>
        <v>1.8014398509481975E-18</v>
      </c>
      <c r="I32" s="31">
        <f t="shared" si="72"/>
        <v>3.602879701896395E-18</v>
      </c>
      <c r="J32" s="29">
        <f t="shared" si="73"/>
        <v>0.5</v>
      </c>
      <c r="K32" s="29">
        <f t="shared" si="74"/>
        <v>0.5</v>
      </c>
      <c r="L32" s="29">
        <f t="shared" si="2"/>
        <v>0</v>
      </c>
      <c r="M32" s="29">
        <f t="shared" si="3"/>
        <v>0.5</v>
      </c>
      <c r="N32" s="29">
        <f t="shared" si="4"/>
        <v>0</v>
      </c>
      <c r="O32" s="29">
        <f t="shared" si="5"/>
        <v>0</v>
      </c>
      <c r="P32" s="29">
        <f t="shared" si="6"/>
        <v>0.5</v>
      </c>
      <c r="Q32" s="29">
        <f t="shared" si="7"/>
        <v>0</v>
      </c>
      <c r="R32" s="29">
        <f t="shared" si="75"/>
        <v>6.25E-2</v>
      </c>
      <c r="S32" s="29">
        <f t="shared" si="76"/>
        <v>0.43750000000000006</v>
      </c>
      <c r="T32" s="29">
        <f t="shared" si="77"/>
        <v>6.25E-2</v>
      </c>
      <c r="U32" s="29">
        <f t="shared" si="78"/>
        <v>0.43750000000000006</v>
      </c>
      <c r="V32" s="33"/>
      <c r="W32" s="31">
        <f t="shared" si="79"/>
        <v>5.8066835907368344E-4</v>
      </c>
      <c r="X32" s="31">
        <f t="shared" si="162"/>
        <v>6.454716691939946E-4</v>
      </c>
      <c r="Y32" s="31">
        <f t="shared" ref="Y32:Y58" si="190">W$14*Y33*INDEX(W$11:W$13,$B33,1)+W$15*Z33*INDEX(X$11:X$13,$B33,1)</f>
        <v>1.8408331968853841E-15</v>
      </c>
      <c r="Z32" s="31">
        <f t="shared" si="163"/>
        <v>2.0458238266699944E-15</v>
      </c>
      <c r="AA32" s="31">
        <f t="shared" si="80"/>
        <v>1.0689135917637989E-18</v>
      </c>
      <c r="AB32" s="31">
        <f t="shared" si="80"/>
        <v>1.3205213202775267E-18</v>
      </c>
      <c r="AC32" s="31">
        <f t="shared" si="164"/>
        <v>2.3894349120413254E-18</v>
      </c>
      <c r="AD32" s="29">
        <f t="shared" si="152"/>
        <v>0.44734995139524936</v>
      </c>
      <c r="AE32" s="29">
        <f t="shared" si="81"/>
        <v>0.55265004860475075</v>
      </c>
      <c r="AF32" s="29">
        <f t="shared" si="8"/>
        <v>0</v>
      </c>
      <c r="AG32" s="29">
        <f t="shared" si="9"/>
        <v>0.44734995139524936</v>
      </c>
      <c r="AH32" s="29">
        <f t="shared" si="10"/>
        <v>0</v>
      </c>
      <c r="AI32" s="29">
        <f t="shared" si="11"/>
        <v>0</v>
      </c>
      <c r="AJ32" s="29">
        <f t="shared" si="12"/>
        <v>0.55265004860475075</v>
      </c>
      <c r="AK32" s="29">
        <f t="shared" si="13"/>
        <v>0</v>
      </c>
      <c r="AL32" s="29">
        <f t="shared" si="82"/>
        <v>6.2769270612403893E-2</v>
      </c>
      <c r="AM32" s="29">
        <f t="shared" si="83"/>
        <v>0.38458068078284541</v>
      </c>
      <c r="AN32" s="29">
        <f t="shared" si="84"/>
        <v>6.0593671905514436E-2</v>
      </c>
      <c r="AO32" s="29">
        <f t="shared" si="85"/>
        <v>0.49205637669923624</v>
      </c>
      <c r="AP32" s="33"/>
      <c r="AQ32" s="31">
        <f t="shared" si="86"/>
        <v>5.6295110791479679E-4</v>
      </c>
      <c r="AR32" s="31">
        <f t="shared" si="165"/>
        <v>7.3841394116313499E-4</v>
      </c>
      <c r="AS32" s="31">
        <f t="shared" ref="AS32:AS58" si="191">AQ$14*AS33*INDEX(AQ$11:AQ$13,$B33,1)+AQ$15*AT33*INDEX(AR$11:AR$13,$B33,1)</f>
        <v>1.9802074105674785E-15</v>
      </c>
      <c r="AT32" s="31">
        <f t="shared" si="166"/>
        <v>2.4522467072632362E-15</v>
      </c>
      <c r="AU32" s="31">
        <f t="shared" si="87"/>
        <v>1.1147599556800528E-18</v>
      </c>
      <c r="AV32" s="31">
        <f t="shared" si="87"/>
        <v>1.810773155814567E-18</v>
      </c>
      <c r="AW32" s="31">
        <f t="shared" si="167"/>
        <v>2.9255331114946198E-18</v>
      </c>
      <c r="AX32" s="29">
        <f t="shared" si="153"/>
        <v>0.38104506535922794</v>
      </c>
      <c r="AY32" s="29">
        <f t="shared" si="88"/>
        <v>0.61895493464077211</v>
      </c>
      <c r="AZ32" s="29">
        <f t="shared" si="14"/>
        <v>0</v>
      </c>
      <c r="BA32" s="29">
        <f t="shared" si="15"/>
        <v>0.38104506535922794</v>
      </c>
      <c r="BB32" s="29">
        <f t="shared" si="16"/>
        <v>0</v>
      </c>
      <c r="BC32" s="29">
        <f t="shared" si="17"/>
        <v>0</v>
      </c>
      <c r="BD32" s="29">
        <f t="shared" si="18"/>
        <v>0.61895493464077211</v>
      </c>
      <c r="BE32" s="29">
        <f t="shared" si="19"/>
        <v>0</v>
      </c>
      <c r="BF32" s="29">
        <f t="shared" si="89"/>
        <v>5.8701422830868891E-2</v>
      </c>
      <c r="BG32" s="29">
        <f t="shared" si="90"/>
        <v>0.32234364252835906</v>
      </c>
      <c r="BH32" s="29">
        <f t="shared" si="91"/>
        <v>5.7710110496083628E-2</v>
      </c>
      <c r="BI32" s="29">
        <f t="shared" si="92"/>
        <v>0.56124482414468835</v>
      </c>
      <c r="BJ32" s="33"/>
      <c r="BK32" s="31">
        <f t="shared" si="93"/>
        <v>5.4597879454434722E-4</v>
      </c>
      <c r="BL32" s="31">
        <f t="shared" si="168"/>
        <v>9.1522749707204987E-4</v>
      </c>
      <c r="BM32" s="31">
        <f t="shared" ref="BM32:BM58" si="192">BK$14*BM33*INDEX(BK$11:BK$13,$B33,1)+BK$15*BN33*INDEX(BL$11:BL$13,$B33,1)</f>
        <v>2.237969783758869E-15</v>
      </c>
      <c r="BN32" s="31">
        <f t="shared" si="169"/>
        <v>3.1303918399349699E-15</v>
      </c>
      <c r="BO32" s="31">
        <f t="shared" si="94"/>
        <v>1.2218840447633408E-18</v>
      </c>
      <c r="BP32" s="31">
        <f t="shared" si="94"/>
        <v>2.8650206885184514E-18</v>
      </c>
      <c r="BQ32" s="31">
        <f t="shared" si="170"/>
        <v>4.0869047332817923E-18</v>
      </c>
      <c r="BR32" s="29">
        <f t="shared" si="154"/>
        <v>0.29897541648399656</v>
      </c>
      <c r="BS32" s="29">
        <f t="shared" si="95"/>
        <v>0.70102458351600339</v>
      </c>
      <c r="BT32" s="29">
        <f t="shared" si="20"/>
        <v>0</v>
      </c>
      <c r="BU32" s="29">
        <f t="shared" si="21"/>
        <v>0.29897541648399656</v>
      </c>
      <c r="BV32" s="29">
        <f t="shared" si="22"/>
        <v>0</v>
      </c>
      <c r="BW32" s="29">
        <f t="shared" si="23"/>
        <v>0</v>
      </c>
      <c r="BX32" s="29">
        <f t="shared" si="24"/>
        <v>0.70102458351600339</v>
      </c>
      <c r="BY32" s="29">
        <f t="shared" si="25"/>
        <v>0</v>
      </c>
      <c r="BZ32" s="29">
        <f t="shared" si="96"/>
        <v>4.9727195571967135E-2</v>
      </c>
      <c r="CA32" s="29">
        <f t="shared" si="97"/>
        <v>0.24924822091202942</v>
      </c>
      <c r="CB32" s="29">
        <f t="shared" si="98"/>
        <v>5.2456542498347303E-2</v>
      </c>
      <c r="CC32" s="29">
        <f t="shared" si="99"/>
        <v>0.64856804101765608</v>
      </c>
      <c r="CD32" s="33"/>
      <c r="CE32" s="31">
        <f t="shared" si="100"/>
        <v>5.3986666587715784E-4</v>
      </c>
      <c r="CF32" s="31">
        <f t="shared" si="171"/>
        <v>1.2905352346368622E-3</v>
      </c>
      <c r="CG32" s="31">
        <f t="shared" ref="CG32:CG58" si="193">CE$14*CG33*INDEX(CE$11:CE$13,$B33,1)+CE$15*CH33*INDEX(CF$11:CF$13,$B33,1)</f>
        <v>2.7985873028558406E-15</v>
      </c>
      <c r="CH32" s="31">
        <f t="shared" si="172"/>
        <v>4.5445815088169886E-15</v>
      </c>
      <c r="CI32" s="31">
        <f t="shared" si="101"/>
        <v>1.5108639963589305E-18</v>
      </c>
      <c r="CJ32" s="31">
        <f t="shared" si="101"/>
        <v>5.8649425638074776E-18</v>
      </c>
      <c r="CK32" s="31">
        <f t="shared" si="173"/>
        <v>7.3758065601664085E-18</v>
      </c>
      <c r="CL32" s="29">
        <f t="shared" si="155"/>
        <v>0.20484051256420738</v>
      </c>
      <c r="CM32" s="29">
        <f t="shared" si="102"/>
        <v>0.79515948743579257</v>
      </c>
      <c r="CN32" s="29">
        <f t="shared" si="26"/>
        <v>0</v>
      </c>
      <c r="CO32" s="29">
        <f t="shared" si="27"/>
        <v>0.20484051256420738</v>
      </c>
      <c r="CP32" s="29">
        <f t="shared" si="28"/>
        <v>0</v>
      </c>
      <c r="CQ32" s="29">
        <f t="shared" si="29"/>
        <v>0</v>
      </c>
      <c r="CR32" s="29">
        <f t="shared" si="30"/>
        <v>0.79515948743579257</v>
      </c>
      <c r="CS32" s="29">
        <f t="shared" si="31"/>
        <v>0</v>
      </c>
      <c r="CT32" s="29">
        <f t="shared" si="103"/>
        <v>3.6144010211531588E-2</v>
      </c>
      <c r="CU32" s="29">
        <f t="shared" si="104"/>
        <v>0.1686965023526758</v>
      </c>
      <c r="CV32" s="29">
        <f t="shared" si="105"/>
        <v>4.3380040125631597E-2</v>
      </c>
      <c r="CW32" s="29">
        <f t="shared" si="106"/>
        <v>0.75177944731016089</v>
      </c>
      <c r="CX32" s="33"/>
      <c r="CY32" s="31">
        <f t="shared" si="107"/>
        <v>5.2850691021449567E-4</v>
      </c>
      <c r="CZ32" s="31">
        <f t="shared" si="174"/>
        <v>2.061684567042252E-3</v>
      </c>
      <c r="DA32" s="31">
        <f t="shared" ref="DA32:DA58" si="194">CY$14*DA33*INDEX(CY$11:CY$13,$B33,1)+CY$15*DB33*INDEX(CZ$11:CZ$13,$B33,1)</f>
        <v>4.0427942172400104E-15</v>
      </c>
      <c r="DB32" s="31">
        <f t="shared" si="175"/>
        <v>7.9481627498035496E-15</v>
      </c>
      <c r="DC32" s="31">
        <f t="shared" si="108"/>
        <v>2.1366446803865484E-18</v>
      </c>
      <c r="DD32" s="31">
        <f t="shared" si="108"/>
        <v>1.6386604477610085E-17</v>
      </c>
      <c r="DE32" s="31">
        <f t="shared" si="176"/>
        <v>1.8523249157996633E-17</v>
      </c>
      <c r="DF32" s="29">
        <f t="shared" si="156"/>
        <v>0.1153493462276375</v>
      </c>
      <c r="DG32" s="29">
        <f t="shared" si="109"/>
        <v>0.88465065377236252</v>
      </c>
      <c r="DH32" s="29">
        <f t="shared" si="32"/>
        <v>0</v>
      </c>
      <c r="DI32" s="29">
        <f t="shared" si="33"/>
        <v>0.1153493462276375</v>
      </c>
      <c r="DJ32" s="29">
        <f t="shared" si="34"/>
        <v>0</v>
      </c>
      <c r="DK32" s="29">
        <f t="shared" si="35"/>
        <v>0</v>
      </c>
      <c r="DL32" s="29">
        <f t="shared" si="36"/>
        <v>0.88465065377236252</v>
      </c>
      <c r="DM32" s="29">
        <f t="shared" si="37"/>
        <v>0</v>
      </c>
      <c r="DN32" s="29">
        <f t="shared" si="110"/>
        <v>2.1307864021607115E-2</v>
      </c>
      <c r="DO32" s="29">
        <f t="shared" si="111"/>
        <v>9.4041482206030383E-2</v>
      </c>
      <c r="DP32" s="29">
        <f t="shared" si="112"/>
        <v>3.0984857816201791E-2</v>
      </c>
      <c r="DQ32" s="29">
        <f t="shared" si="113"/>
        <v>0.85366579595616088</v>
      </c>
      <c r="DR32" s="33"/>
      <c r="DS32" s="31">
        <f t="shared" si="114"/>
        <v>4.6951218946307376E-4</v>
      </c>
      <c r="DT32" s="31">
        <f t="shared" si="177"/>
        <v>3.2910286924879829E-3</v>
      </c>
      <c r="DU32" s="31">
        <f t="shared" ref="DU32:DU58" si="195">DS$14*DU33*INDEX(DS$11:DS$13,$B33,1)+DS$15*DV33*INDEX(DT$11:DT$13,$B33,1)</f>
        <v>6.1358904071697054E-15</v>
      </c>
      <c r="DV32" s="31">
        <f t="shared" si="178"/>
        <v>1.5222245693222151E-14</v>
      </c>
      <c r="DW32" s="31">
        <f t="shared" si="115"/>
        <v>2.8808753393757195E-18</v>
      </c>
      <c r="DX32" s="31">
        <f t="shared" si="115"/>
        <v>5.0096847340495724E-17</v>
      </c>
      <c r="DY32" s="31">
        <f t="shared" si="179"/>
        <v>5.2977722679871445E-17</v>
      </c>
      <c r="DZ32" s="29">
        <f t="shared" si="157"/>
        <v>5.4378995427643968E-2</v>
      </c>
      <c r="EA32" s="29">
        <f t="shared" si="116"/>
        <v>0.94562100457235598</v>
      </c>
      <c r="EB32" s="29">
        <f t="shared" si="38"/>
        <v>0</v>
      </c>
      <c r="EC32" s="29">
        <f t="shared" si="39"/>
        <v>5.4378995427643968E-2</v>
      </c>
      <c r="ED32" s="29">
        <f t="shared" si="40"/>
        <v>0</v>
      </c>
      <c r="EE32" s="29">
        <f t="shared" si="41"/>
        <v>0</v>
      </c>
      <c r="EF32" s="29">
        <f t="shared" si="42"/>
        <v>0.94562100457235598</v>
      </c>
      <c r="EG32" s="29">
        <f t="shared" si="43"/>
        <v>0</v>
      </c>
      <c r="EH32" s="29">
        <f t="shared" si="117"/>
        <v>1.075203358947596E-2</v>
      </c>
      <c r="EI32" s="29">
        <f t="shared" si="118"/>
        <v>4.3626961838168006E-2</v>
      </c>
      <c r="EJ32" s="29">
        <f t="shared" si="119"/>
        <v>1.9465453331211628E-2</v>
      </c>
      <c r="EK32" s="29">
        <f t="shared" si="120"/>
        <v>0.92615555124114446</v>
      </c>
      <c r="EL32" s="33"/>
      <c r="EM32" s="31">
        <f t="shared" si="121"/>
        <v>3.9392692098996231E-4</v>
      </c>
      <c r="EN32" s="31">
        <f t="shared" si="180"/>
        <v>4.6171688241711016E-3</v>
      </c>
      <c r="EO32" s="31">
        <f t="shared" ref="EO32:EO58" si="196">EM$14*EO33*INDEX(EM$11:EM$13,$B33,1)+EM$15*EP33*INDEX(EN$11:EN$13,$B33,1)</f>
        <v>8.0964323917386164E-15</v>
      </c>
      <c r="EP32" s="31">
        <f t="shared" si="181"/>
        <v>2.5556898986128285E-14</v>
      </c>
      <c r="EQ32" s="31">
        <f t="shared" si="122"/>
        <v>3.1894026830809895E-18</v>
      </c>
      <c r="ER32" s="31">
        <f t="shared" si="122"/>
        <v>1.1800051724124154E-16</v>
      </c>
      <c r="ES32" s="31">
        <f t="shared" si="182"/>
        <v>1.2118991992432254E-16</v>
      </c>
      <c r="ET32" s="29">
        <f t="shared" si="158"/>
        <v>2.6317392445449447E-2</v>
      </c>
      <c r="EU32" s="29">
        <f t="shared" si="123"/>
        <v>0.97368260755455049</v>
      </c>
      <c r="EV32" s="29">
        <f t="shared" si="44"/>
        <v>0</v>
      </c>
      <c r="EW32" s="29">
        <f t="shared" si="45"/>
        <v>2.6317392445449447E-2</v>
      </c>
      <c r="EX32" s="29">
        <f t="shared" si="46"/>
        <v>0</v>
      </c>
      <c r="EY32" s="29">
        <f t="shared" si="47"/>
        <v>0</v>
      </c>
      <c r="EZ32" s="29">
        <f t="shared" si="48"/>
        <v>0.97368260755455049</v>
      </c>
      <c r="FA32" s="29">
        <f t="shared" si="49"/>
        <v>0</v>
      </c>
      <c r="FB32" s="29">
        <f t="shared" si="124"/>
        <v>6.0414277385744206E-3</v>
      </c>
      <c r="FC32" s="29">
        <f t="shared" si="125"/>
        <v>2.0275964706875028E-2</v>
      </c>
      <c r="FD32" s="29">
        <f t="shared" si="126"/>
        <v>1.2399180134869271E-2</v>
      </c>
      <c r="FE32" s="29">
        <f t="shared" si="127"/>
        <v>0.9612834274196812</v>
      </c>
      <c r="FF32" s="33"/>
      <c r="FG32" s="31">
        <f t="shared" si="128"/>
        <v>3.4990712989500306E-4</v>
      </c>
      <c r="FH32" s="31">
        <f t="shared" si="183"/>
        <v>5.7162200099157012E-3</v>
      </c>
      <c r="FI32" s="31">
        <f t="shared" ref="FI32:FI58" si="197">FG$14*FI33*INDEX(FG$11:FG$13,$B33,1)+FG$15*FJ33*INDEX(FH$11:FH$13,$B33,1)</f>
        <v>1.0139032971387006E-14</v>
      </c>
      <c r="FJ32" s="31">
        <f t="shared" si="184"/>
        <v>3.8482021186160666E-14</v>
      </c>
      <c r="FK32" s="31">
        <f t="shared" si="129"/>
        <v>3.5477199269288315E-18</v>
      </c>
      <c r="FL32" s="31">
        <f t="shared" si="129"/>
        <v>2.1997169952633154E-16</v>
      </c>
      <c r="FM32" s="31">
        <f t="shared" si="185"/>
        <v>2.2351941945326036E-16</v>
      </c>
      <c r="FN32" s="29">
        <f t="shared" si="159"/>
        <v>1.5872088141633201E-2</v>
      </c>
      <c r="FO32" s="29">
        <f t="shared" si="130"/>
        <v>0.9841279118583669</v>
      </c>
      <c r="FP32" s="29">
        <f t="shared" si="50"/>
        <v>0</v>
      </c>
      <c r="FQ32" s="29">
        <f t="shared" si="51"/>
        <v>1.5872088141633201E-2</v>
      </c>
      <c r="FR32" s="29">
        <f t="shared" si="52"/>
        <v>0</v>
      </c>
      <c r="FS32" s="29">
        <f t="shared" si="53"/>
        <v>0</v>
      </c>
      <c r="FT32" s="29">
        <f t="shared" si="54"/>
        <v>0.9841279118583669</v>
      </c>
      <c r="FU32" s="29">
        <f t="shared" si="55"/>
        <v>0</v>
      </c>
      <c r="FV32" s="29">
        <f t="shared" si="131"/>
        <v>4.5380667323766154E-3</v>
      </c>
      <c r="FW32" s="29">
        <f t="shared" si="132"/>
        <v>1.1334021409256588E-2</v>
      </c>
      <c r="FX32" s="29">
        <f t="shared" si="133"/>
        <v>8.7098030118748226E-3</v>
      </c>
      <c r="FY32" s="29">
        <f t="shared" si="134"/>
        <v>0.97541810884649183</v>
      </c>
      <c r="FZ32" s="33"/>
      <c r="GA32" s="31">
        <f t="shared" si="135"/>
        <v>3.2277905472115901E-4</v>
      </c>
      <c r="GB32" s="31">
        <f t="shared" si="186"/>
        <v>6.5781733750393178E-3</v>
      </c>
      <c r="GC32" s="31">
        <f t="shared" ref="GC32:GC58" si="198">GA$14*GC33*INDEX(GA$11:GA$13,$B33,1)+GA$15*GD33*INDEX(GB$11:GB$13,$B33,1)</f>
        <v>1.2762009203731071E-14</v>
      </c>
      <c r="GD32" s="31">
        <f t="shared" si="187"/>
        <v>5.135320806355302E-14</v>
      </c>
      <c r="GE32" s="31">
        <f t="shared" si="136"/>
        <v>4.1193092671230462E-18</v>
      </c>
      <c r="GF32" s="31">
        <f t="shared" si="136"/>
        <v>3.3781030600651888E-16</v>
      </c>
      <c r="GG32" s="31">
        <f t="shared" si="188"/>
        <v>3.4192961527364193E-16</v>
      </c>
      <c r="GH32" s="29">
        <f t="shared" si="160"/>
        <v>1.2047243301304612E-2</v>
      </c>
      <c r="GI32" s="29">
        <f t="shared" si="137"/>
        <v>0.98795275669869531</v>
      </c>
      <c r="GJ32" s="29">
        <f t="shared" si="56"/>
        <v>0</v>
      </c>
      <c r="GK32" s="29">
        <f t="shared" si="57"/>
        <v>1.2047243301304612E-2</v>
      </c>
      <c r="GL32" s="29">
        <f t="shared" si="58"/>
        <v>0</v>
      </c>
      <c r="GM32" s="29">
        <f t="shared" si="59"/>
        <v>0</v>
      </c>
      <c r="GN32" s="29">
        <f t="shared" si="60"/>
        <v>0.98795275669869531</v>
      </c>
      <c r="GO32" s="29">
        <f t="shared" si="61"/>
        <v>0</v>
      </c>
      <c r="GP32" s="29">
        <f t="shared" si="138"/>
        <v>4.1980871298903074E-3</v>
      </c>
      <c r="GQ32" s="29">
        <f t="shared" si="139"/>
        <v>7.8491561714143059E-3</v>
      </c>
      <c r="GR32" s="29">
        <f t="shared" si="140"/>
        <v>6.3620262296369603E-3</v>
      </c>
      <c r="GS32" s="29">
        <f t="shared" si="141"/>
        <v>0.98159073046905854</v>
      </c>
      <c r="GT32" s="33"/>
      <c r="GU32" s="31">
        <f t="shared" si="142"/>
        <v>3.0556665200566979E-4</v>
      </c>
      <c r="GV32" s="31">
        <f t="shared" si="143"/>
        <v>7.1436990664672162E-3</v>
      </c>
      <c r="GW32" s="31">
        <f t="shared" si="62"/>
        <v>1.482158031243831E-14</v>
      </c>
      <c r="GX32" s="31">
        <f t="shared" si="63"/>
        <v>5.6984163126668205E-14</v>
      </c>
      <c r="GY32" s="31">
        <f t="shared" si="144"/>
        <v>4.5289806735049239E-18</v>
      </c>
      <c r="GZ32" s="31">
        <f t="shared" si="144"/>
        <v>4.0707771293139521E-16</v>
      </c>
      <c r="HA32" s="31">
        <f t="shared" si="189"/>
        <v>4.1160669360490013E-16</v>
      </c>
      <c r="HB32" s="29">
        <f t="shared" si="161"/>
        <v>1.100317546791957E-2</v>
      </c>
      <c r="HC32" s="29">
        <f t="shared" si="145"/>
        <v>0.98899682453208049</v>
      </c>
      <c r="HD32" s="29">
        <f t="shared" si="64"/>
        <v>0</v>
      </c>
      <c r="HE32" s="29">
        <f t="shared" si="65"/>
        <v>1.100317546791957E-2</v>
      </c>
      <c r="HF32" s="29">
        <f t="shared" si="66"/>
        <v>0</v>
      </c>
      <c r="HG32" s="29">
        <f t="shared" si="67"/>
        <v>0</v>
      </c>
      <c r="HH32" s="29">
        <f t="shared" si="68"/>
        <v>0.98899682453208049</v>
      </c>
      <c r="HI32" s="29">
        <f t="shared" si="69"/>
        <v>0</v>
      </c>
      <c r="HJ32" s="29">
        <f t="shared" si="146"/>
        <v>4.3038220487206878E-3</v>
      </c>
      <c r="HK32" s="29">
        <f t="shared" si="147"/>
        <v>6.6993534191988821E-3</v>
      </c>
      <c r="HL32" s="29">
        <f t="shared" si="148"/>
        <v>4.9959248664787808E-3</v>
      </c>
      <c r="HM32" s="29">
        <f t="shared" si="149"/>
        <v>0.98400089966560178</v>
      </c>
      <c r="HN32" s="15" t="s">
        <v>18</v>
      </c>
      <c r="HO32" s="13">
        <v>0.3</v>
      </c>
      <c r="HP32" s="13">
        <v>0.3</v>
      </c>
      <c r="HQ32" s="13"/>
      <c r="HR32" s="37"/>
      <c r="HS32" s="37"/>
      <c r="HT32" s="37"/>
      <c r="HU32" s="2"/>
      <c r="HV32" s="2"/>
      <c r="HW32" s="2"/>
    </row>
    <row r="33" spans="1:231" ht="15" thickBot="1" x14ac:dyDescent="0.35">
      <c r="A33">
        <v>7</v>
      </c>
      <c r="B33" s="30">
        <v>3</v>
      </c>
      <c r="C33" s="31">
        <f t="shared" si="70"/>
        <v>2.5599999999999999E-5</v>
      </c>
      <c r="D33" s="31">
        <f t="shared" si="150"/>
        <v>1.7919999999999999E-4</v>
      </c>
      <c r="E33" s="31">
        <f t="shared" si="151"/>
        <v>1.7592186044415994E-14</v>
      </c>
      <c r="F33" s="31">
        <f t="shared" si="1"/>
        <v>1.7592186044415994E-14</v>
      </c>
      <c r="G33" s="31">
        <f t="shared" si="71"/>
        <v>4.5035996273704947E-19</v>
      </c>
      <c r="H33" s="31">
        <f t="shared" si="71"/>
        <v>3.1525197391593459E-18</v>
      </c>
      <c r="I33" s="31">
        <f t="shared" si="72"/>
        <v>3.6028797018963958E-18</v>
      </c>
      <c r="J33" s="29">
        <f t="shared" si="73"/>
        <v>0.125</v>
      </c>
      <c r="K33" s="29">
        <f t="shared" si="74"/>
        <v>0.87499999999999989</v>
      </c>
      <c r="L33" s="29">
        <f t="shared" si="2"/>
        <v>0</v>
      </c>
      <c r="M33" s="29">
        <f t="shared" si="3"/>
        <v>0</v>
      </c>
      <c r="N33" s="29">
        <f t="shared" si="4"/>
        <v>0.125</v>
      </c>
      <c r="O33" s="29">
        <f t="shared" si="5"/>
        <v>0</v>
      </c>
      <c r="P33" s="29">
        <f t="shared" si="6"/>
        <v>0</v>
      </c>
      <c r="Q33" s="29">
        <f t="shared" si="7"/>
        <v>0.87499999999999989</v>
      </c>
      <c r="R33" s="29">
        <f t="shared" si="75"/>
        <v>6.25E-2</v>
      </c>
      <c r="S33" s="29">
        <f t="shared" si="76"/>
        <v>6.25E-2</v>
      </c>
      <c r="T33" s="29">
        <f t="shared" si="77"/>
        <v>0.43749999999999994</v>
      </c>
      <c r="U33" s="29">
        <f t="shared" si="78"/>
        <v>0.43749999999999994</v>
      </c>
      <c r="V33" s="33"/>
      <c r="W33" s="31">
        <f t="shared" si="79"/>
        <v>4.9356910930296709E-5</v>
      </c>
      <c r="X33" s="31">
        <f t="shared" si="162"/>
        <v>3.4807578089186212E-4</v>
      </c>
      <c r="Y33" s="31">
        <f t="shared" si="190"/>
        <v>6.0095149122032096E-15</v>
      </c>
      <c r="Z33" s="31">
        <f t="shared" si="163"/>
        <v>6.0125522506135135E-15</v>
      </c>
      <c r="AA33" s="31">
        <f t="shared" si="80"/>
        <v>2.9661109225590366E-19</v>
      </c>
      <c r="AB33" s="31">
        <f t="shared" si="80"/>
        <v>2.0928238197854218E-18</v>
      </c>
      <c r="AC33" s="31">
        <f t="shared" si="164"/>
        <v>2.3894349120413254E-18</v>
      </c>
      <c r="AD33" s="29">
        <f t="shared" si="152"/>
        <v>0.12413440967199435</v>
      </c>
      <c r="AE33" s="29">
        <f t="shared" si="81"/>
        <v>0.87586559032800571</v>
      </c>
      <c r="AF33" s="29">
        <f t="shared" si="8"/>
        <v>0</v>
      </c>
      <c r="AG33" s="29">
        <f t="shared" si="9"/>
        <v>0</v>
      </c>
      <c r="AH33" s="29">
        <f t="shared" si="10"/>
        <v>0.12413440967199435</v>
      </c>
      <c r="AI33" s="29">
        <f t="shared" si="11"/>
        <v>0</v>
      </c>
      <c r="AJ33" s="29">
        <f t="shared" si="12"/>
        <v>0</v>
      </c>
      <c r="AK33" s="29">
        <f t="shared" si="13"/>
        <v>0.87586559032800571</v>
      </c>
      <c r="AL33" s="29">
        <f t="shared" si="82"/>
        <v>6.3155004189441907E-2</v>
      </c>
      <c r="AM33" s="29">
        <f t="shared" si="83"/>
        <v>6.0979405482552443E-2</v>
      </c>
      <c r="AN33" s="29">
        <f t="shared" si="84"/>
        <v>0.38419494720580744</v>
      </c>
      <c r="AO33" s="29">
        <f t="shared" si="85"/>
        <v>0.49167064312219816</v>
      </c>
      <c r="AP33" s="33"/>
      <c r="AQ33" s="31">
        <f t="shared" si="86"/>
        <v>5.1288118753626467E-5</v>
      </c>
      <c r="AR33" s="31">
        <f t="shared" si="165"/>
        <v>3.746220868305174E-4</v>
      </c>
      <c r="AS33" s="31">
        <f t="shared" si="191"/>
        <v>6.7976657156382641E-15</v>
      </c>
      <c r="AT33" s="31">
        <f t="shared" si="166"/>
        <v>6.8786484182640313E-15</v>
      </c>
      <c r="AU33" s="31">
        <f t="shared" si="87"/>
        <v>3.4863948647111053E-19</v>
      </c>
      <c r="AV33" s="31">
        <f t="shared" si="87"/>
        <v>2.576893625023509E-18</v>
      </c>
      <c r="AW33" s="31">
        <f t="shared" si="167"/>
        <v>2.9255331114946194E-18</v>
      </c>
      <c r="AX33" s="29">
        <f t="shared" si="153"/>
        <v>0.11917126663215062</v>
      </c>
      <c r="AY33" s="29">
        <f t="shared" si="88"/>
        <v>0.88082873336784939</v>
      </c>
      <c r="AZ33" s="29">
        <f t="shared" si="14"/>
        <v>0</v>
      </c>
      <c r="BA33" s="29">
        <f t="shared" si="15"/>
        <v>0</v>
      </c>
      <c r="BB33" s="29">
        <f t="shared" si="16"/>
        <v>0.11917126663215062</v>
      </c>
      <c r="BC33" s="29">
        <f t="shared" si="17"/>
        <v>0</v>
      </c>
      <c r="BD33" s="29">
        <f t="shared" si="18"/>
        <v>0</v>
      </c>
      <c r="BE33" s="29">
        <f t="shared" si="19"/>
        <v>0.88082873336784939</v>
      </c>
      <c r="BF33" s="29">
        <f t="shared" si="89"/>
        <v>6.0044015772644864E-2</v>
      </c>
      <c r="BG33" s="29">
        <f t="shared" si="90"/>
        <v>5.9127250859505764E-2</v>
      </c>
      <c r="BH33" s="29">
        <f t="shared" si="91"/>
        <v>0.32100104958658315</v>
      </c>
      <c r="BI33" s="29">
        <f t="shared" si="92"/>
        <v>0.55982768378126624</v>
      </c>
      <c r="BJ33" s="33"/>
      <c r="BK33" s="31">
        <f t="shared" si="93"/>
        <v>5.492693726484135E-5</v>
      </c>
      <c r="BL33" s="31">
        <f t="shared" si="168"/>
        <v>4.3342002025712753E-4</v>
      </c>
      <c r="BM33" s="31">
        <f t="shared" si="192"/>
        <v>7.9913161845472299E-15</v>
      </c>
      <c r="BN33" s="31">
        <f t="shared" si="169"/>
        <v>8.4166998293837226E-15</v>
      </c>
      <c r="BO33" s="31">
        <f t="shared" si="94"/>
        <v>4.3893852273213701E-19</v>
      </c>
      <c r="BP33" s="31">
        <f t="shared" si="94"/>
        <v>3.6479662105496548E-18</v>
      </c>
      <c r="BQ33" s="31">
        <f t="shared" si="170"/>
        <v>4.0869047332817916E-18</v>
      </c>
      <c r="BR33" s="29">
        <f t="shared" si="154"/>
        <v>0.10740121225670671</v>
      </c>
      <c r="BS33" s="29">
        <f t="shared" si="95"/>
        <v>0.89259878774329338</v>
      </c>
      <c r="BT33" s="29">
        <f t="shared" si="20"/>
        <v>0</v>
      </c>
      <c r="BU33" s="29">
        <f t="shared" si="21"/>
        <v>0</v>
      </c>
      <c r="BV33" s="29">
        <f t="shared" si="22"/>
        <v>0.10740121225670671</v>
      </c>
      <c r="BW33" s="29">
        <f t="shared" si="23"/>
        <v>0</v>
      </c>
      <c r="BX33" s="29">
        <f t="shared" si="24"/>
        <v>0</v>
      </c>
      <c r="BY33" s="29">
        <f t="shared" si="25"/>
        <v>0.89259878774329338</v>
      </c>
      <c r="BZ33" s="29">
        <f t="shared" si="96"/>
        <v>5.212395466333148E-2</v>
      </c>
      <c r="CA33" s="29">
        <f t="shared" si="97"/>
        <v>5.5277257593375213E-2</v>
      </c>
      <c r="CB33" s="29">
        <f t="shared" si="98"/>
        <v>0.24685146182066509</v>
      </c>
      <c r="CC33" s="29">
        <f t="shared" si="99"/>
        <v>0.64574732592262829</v>
      </c>
      <c r="CD33" s="33"/>
      <c r="CE33" s="31">
        <f t="shared" si="100"/>
        <v>6.2766249216008075E-5</v>
      </c>
      <c r="CF33" s="31">
        <f t="shared" si="171"/>
        <v>5.7230387090634078E-4</v>
      </c>
      <c r="CG33" s="31">
        <f t="shared" si="193"/>
        <v>1.0133517059904546E-14</v>
      </c>
      <c r="CH33" s="31">
        <f t="shared" si="172"/>
        <v>1.1776547469923985E-14</v>
      </c>
      <c r="CI33" s="31">
        <f t="shared" si="101"/>
        <v>6.3604285721663811E-19</v>
      </c>
      <c r="CJ33" s="31">
        <f t="shared" si="101"/>
        <v>6.7397637029497708E-18</v>
      </c>
      <c r="CK33" s="31">
        <f t="shared" si="173"/>
        <v>7.3758065601664085E-18</v>
      </c>
      <c r="CL33" s="29">
        <f t="shared" si="155"/>
        <v>8.6233668416907092E-2</v>
      </c>
      <c r="CM33" s="29">
        <f t="shared" si="102"/>
        <v>0.91376633158309295</v>
      </c>
      <c r="CN33" s="29">
        <f t="shared" si="26"/>
        <v>0</v>
      </c>
      <c r="CO33" s="29">
        <f t="shared" si="27"/>
        <v>0</v>
      </c>
      <c r="CP33" s="29">
        <f t="shared" si="28"/>
        <v>8.6233668416907092E-2</v>
      </c>
      <c r="CQ33" s="29">
        <f t="shared" si="29"/>
        <v>0</v>
      </c>
      <c r="CR33" s="29">
        <f t="shared" si="30"/>
        <v>0</v>
      </c>
      <c r="CS33" s="29">
        <f t="shared" si="31"/>
        <v>0.91376633158309295</v>
      </c>
      <c r="CT33" s="29">
        <f t="shared" si="103"/>
        <v>3.8946877489361618E-2</v>
      </c>
      <c r="CU33" s="29">
        <f t="shared" si="104"/>
        <v>4.7286790927545473E-2</v>
      </c>
      <c r="CV33" s="29">
        <f t="shared" si="105"/>
        <v>0.16589363507484578</v>
      </c>
      <c r="CW33" s="29">
        <f t="shared" si="106"/>
        <v>0.74787269650824717</v>
      </c>
      <c r="CX33" s="33"/>
      <c r="CY33" s="31">
        <f t="shared" si="107"/>
        <v>7.5957489473972616E-5</v>
      </c>
      <c r="CZ33" s="31">
        <f t="shared" si="174"/>
        <v>8.7296727995970873E-4</v>
      </c>
      <c r="DA33" s="31">
        <f t="shared" si="194"/>
        <v>1.4221336619325465E-14</v>
      </c>
      <c r="DB33" s="31">
        <f t="shared" si="175"/>
        <v>1.9981312624034968E-14</v>
      </c>
      <c r="DC33" s="31">
        <f t="shared" si="108"/>
        <v>1.0802170265682354E-18</v>
      </c>
      <c r="DD33" s="31">
        <f t="shared" si="108"/>
        <v>1.7443032131428395E-17</v>
      </c>
      <c r="DE33" s="31">
        <f t="shared" si="176"/>
        <v>1.852324915799663E-17</v>
      </c>
      <c r="DF33" s="29">
        <f t="shared" si="156"/>
        <v>5.8316822138188285E-2</v>
      </c>
      <c r="DG33" s="29">
        <f t="shared" si="109"/>
        <v>0.94168317786181177</v>
      </c>
      <c r="DH33" s="29">
        <f t="shared" si="32"/>
        <v>0</v>
      </c>
      <c r="DI33" s="29">
        <f t="shared" si="33"/>
        <v>0</v>
      </c>
      <c r="DJ33" s="29">
        <f t="shared" si="34"/>
        <v>5.8316822138188285E-2</v>
      </c>
      <c r="DK33" s="29">
        <f t="shared" si="35"/>
        <v>0</v>
      </c>
      <c r="DL33" s="29">
        <f t="shared" si="36"/>
        <v>0</v>
      </c>
      <c r="DM33" s="29">
        <f t="shared" si="37"/>
        <v>0.94168317786181177</v>
      </c>
      <c r="DN33" s="29">
        <f t="shared" si="110"/>
        <v>2.3495086122156682E-2</v>
      </c>
      <c r="DO33" s="29">
        <f t="shared" si="111"/>
        <v>3.4821736016031599E-2</v>
      </c>
      <c r="DP33" s="29">
        <f t="shared" si="112"/>
        <v>9.1854260105480839E-2</v>
      </c>
      <c r="DQ33" s="29">
        <f t="shared" si="113"/>
        <v>0.84982891775633118</v>
      </c>
      <c r="DR33" s="33"/>
      <c r="DS33" s="31">
        <f t="shared" si="114"/>
        <v>9.0680115310916352E-5</v>
      </c>
      <c r="DT33" s="31">
        <f t="shared" si="177"/>
        <v>1.3702165226970376E-3</v>
      </c>
      <c r="DU33" s="31">
        <f t="shared" si="195"/>
        <v>2.0225628230712208E-14</v>
      </c>
      <c r="DV33" s="31">
        <f t="shared" si="178"/>
        <v>3.732523986720519E-14</v>
      </c>
      <c r="DW33" s="31">
        <f t="shared" si="115"/>
        <v>1.8340623001967082E-18</v>
      </c>
      <c r="DX33" s="31">
        <f t="shared" si="115"/>
        <v>5.1143660379674733E-17</v>
      </c>
      <c r="DY33" s="31">
        <f t="shared" si="179"/>
        <v>5.2977722679871445E-17</v>
      </c>
      <c r="DZ33" s="29">
        <f t="shared" si="157"/>
        <v>3.4619500564027621E-2</v>
      </c>
      <c r="EA33" s="29">
        <f t="shared" si="116"/>
        <v>0.96538049943597237</v>
      </c>
      <c r="EB33" s="29">
        <f t="shared" si="38"/>
        <v>0</v>
      </c>
      <c r="EC33" s="29">
        <f t="shared" si="39"/>
        <v>0</v>
      </c>
      <c r="ED33" s="29">
        <f t="shared" si="40"/>
        <v>3.4619500564027621E-2</v>
      </c>
      <c r="EE33" s="29">
        <f t="shared" si="41"/>
        <v>0</v>
      </c>
      <c r="EF33" s="29">
        <f t="shared" si="42"/>
        <v>0</v>
      </c>
      <c r="EG33" s="29">
        <f t="shared" si="43"/>
        <v>0.96538049943597237</v>
      </c>
      <c r="EH33" s="29">
        <f t="shared" si="117"/>
        <v>1.2097021354142415E-2</v>
      </c>
      <c r="EI33" s="29">
        <f t="shared" si="118"/>
        <v>2.2522479209885208E-2</v>
      </c>
      <c r="EJ33" s="29">
        <f t="shared" si="119"/>
        <v>4.2281974073501559E-2</v>
      </c>
      <c r="EK33" s="29">
        <f t="shared" si="120"/>
        <v>0.92309852536247083</v>
      </c>
      <c r="EL33" s="33"/>
      <c r="EM33" s="31">
        <f t="shared" si="121"/>
        <v>1.0699309149205681E-4</v>
      </c>
      <c r="EN33" s="31">
        <f t="shared" si="180"/>
        <v>1.9280523577467714E-3</v>
      </c>
      <c r="EO33" s="31">
        <f t="shared" si="196"/>
        <v>2.550901633680879E-14</v>
      </c>
      <c r="EP33" s="31">
        <f t="shared" si="181"/>
        <v>6.144056769493835E-14</v>
      </c>
      <c r="EQ33" s="31">
        <f t="shared" si="122"/>
        <v>2.7292885187965547E-18</v>
      </c>
      <c r="ER33" s="31">
        <f t="shared" si="122"/>
        <v>1.1846063140552601E-16</v>
      </c>
      <c r="ES33" s="31">
        <f t="shared" si="182"/>
        <v>1.2118991992432257E-16</v>
      </c>
      <c r="ET33" s="29">
        <f t="shared" si="158"/>
        <v>2.2520755195653795E-2</v>
      </c>
      <c r="EU33" s="29">
        <f t="shared" si="123"/>
        <v>0.97747924480434623</v>
      </c>
      <c r="EV33" s="29">
        <f t="shared" si="44"/>
        <v>0</v>
      </c>
      <c r="EW33" s="29">
        <f t="shared" si="45"/>
        <v>0</v>
      </c>
      <c r="EX33" s="29">
        <f t="shared" si="46"/>
        <v>2.2520755195653795E-2</v>
      </c>
      <c r="EY33" s="29">
        <f t="shared" si="47"/>
        <v>0</v>
      </c>
      <c r="EZ33" s="29">
        <f t="shared" si="48"/>
        <v>0</v>
      </c>
      <c r="FA33" s="29">
        <f t="shared" si="49"/>
        <v>0.97747924480434623</v>
      </c>
      <c r="FB33" s="29">
        <f t="shared" si="124"/>
        <v>7.1238085084457904E-3</v>
      </c>
      <c r="FC33" s="29">
        <f t="shared" si="125"/>
        <v>1.5396946687208E-2</v>
      </c>
      <c r="FD33" s="29">
        <f t="shared" si="126"/>
        <v>1.9193583937003652E-2</v>
      </c>
      <c r="FE33" s="29">
        <f t="shared" si="127"/>
        <v>0.95828566086734246</v>
      </c>
      <c r="FF33" s="33"/>
      <c r="FG33" s="31">
        <f t="shared" si="128"/>
        <v>1.2955832294901299E-4</v>
      </c>
      <c r="FH33" s="31">
        <f t="shared" si="183"/>
        <v>2.3913109461203823E-3</v>
      </c>
      <c r="FI33" s="31">
        <f t="shared" si="197"/>
        <v>3.2941744104764601E-14</v>
      </c>
      <c r="FJ33" s="31">
        <f t="shared" si="184"/>
        <v>9.1686755621530995E-14</v>
      </c>
      <c r="FK33" s="31">
        <f t="shared" si="129"/>
        <v>4.2678771212288366E-18</v>
      </c>
      <c r="FL33" s="31">
        <f t="shared" si="129"/>
        <v>2.1925154233203158E-16</v>
      </c>
      <c r="FM33" s="31">
        <f t="shared" si="185"/>
        <v>2.2351941945326041E-16</v>
      </c>
      <c r="FN33" s="29">
        <f t="shared" si="159"/>
        <v>1.909398803767599E-2</v>
      </c>
      <c r="FO33" s="29">
        <f t="shared" si="130"/>
        <v>0.98090601196232396</v>
      </c>
      <c r="FP33" s="29">
        <f t="shared" si="50"/>
        <v>0</v>
      </c>
      <c r="FQ33" s="29">
        <f t="shared" si="51"/>
        <v>0</v>
      </c>
      <c r="FR33" s="29">
        <f t="shared" si="52"/>
        <v>1.909398803767599E-2</v>
      </c>
      <c r="FS33" s="29">
        <f t="shared" si="53"/>
        <v>0</v>
      </c>
      <c r="FT33" s="29">
        <f t="shared" si="54"/>
        <v>0</v>
      </c>
      <c r="FU33" s="29">
        <f t="shared" si="55"/>
        <v>0.98090601196232396</v>
      </c>
      <c r="FV33" s="29">
        <f t="shared" si="131"/>
        <v>5.9851003229954118E-3</v>
      </c>
      <c r="FW33" s="29">
        <f t="shared" si="132"/>
        <v>1.3108887714680578E-2</v>
      </c>
      <c r="FX33" s="29">
        <f t="shared" si="133"/>
        <v>9.8869878186377876E-3</v>
      </c>
      <c r="FY33" s="29">
        <f t="shared" si="134"/>
        <v>0.97101902414368613</v>
      </c>
      <c r="FZ33" s="33"/>
      <c r="GA33" s="31">
        <f t="shared" si="135"/>
        <v>1.5077057205299359E-4</v>
      </c>
      <c r="GB33" s="31">
        <f t="shared" si="186"/>
        <v>2.7279744759915506E-3</v>
      </c>
      <c r="GC33" s="31">
        <f t="shared" si="198"/>
        <v>4.4841439812172036E-14</v>
      </c>
      <c r="GD33" s="31">
        <f t="shared" si="187"/>
        <v>1.2286362966048475E-13</v>
      </c>
      <c r="GE33" s="31">
        <f t="shared" si="136"/>
        <v>6.7607695321610592E-18</v>
      </c>
      <c r="GF33" s="31">
        <f t="shared" si="136"/>
        <v>3.3516884574148083E-16</v>
      </c>
      <c r="GG33" s="31">
        <f t="shared" si="188"/>
        <v>3.4192961527364188E-16</v>
      </c>
      <c r="GH33" s="29">
        <f t="shared" si="160"/>
        <v>1.9772401190667564E-2</v>
      </c>
      <c r="GI33" s="29">
        <f t="shared" si="137"/>
        <v>0.98022759880933241</v>
      </c>
      <c r="GJ33" s="29">
        <f t="shared" si="56"/>
        <v>0</v>
      </c>
      <c r="GK33" s="29">
        <f t="shared" si="57"/>
        <v>0</v>
      </c>
      <c r="GL33" s="29">
        <f t="shared" si="58"/>
        <v>1.9772401190667564E-2</v>
      </c>
      <c r="GM33" s="29">
        <f t="shared" si="59"/>
        <v>0</v>
      </c>
      <c r="GN33" s="29">
        <f t="shared" si="60"/>
        <v>0</v>
      </c>
      <c r="GO33" s="29">
        <f t="shared" si="61"/>
        <v>0.98022759880933241</v>
      </c>
      <c r="GP33" s="29">
        <f t="shared" si="138"/>
        <v>6.3978148249408014E-3</v>
      </c>
      <c r="GQ33" s="29">
        <f t="shared" si="139"/>
        <v>1.3374586365726766E-2</v>
      </c>
      <c r="GR33" s="29">
        <f t="shared" si="140"/>
        <v>5.6494284763638162E-3</v>
      </c>
      <c r="GS33" s="29">
        <f t="shared" si="141"/>
        <v>0.97457817033296867</v>
      </c>
      <c r="GT33" s="33"/>
      <c r="GU33" s="31">
        <f t="shared" si="142"/>
        <v>1.6225295406494553E-4</v>
      </c>
      <c r="GV33" s="31">
        <f t="shared" si="143"/>
        <v>2.9281450469735358E-3</v>
      </c>
      <c r="GW33" s="31">
        <f t="shared" si="62"/>
        <v>5.4645153868336339E-14</v>
      </c>
      <c r="GX33" s="31">
        <f t="shared" si="63"/>
        <v>1.3754112228173E-13</v>
      </c>
      <c r="GY33" s="31">
        <f t="shared" si="144"/>
        <v>8.866337640471056E-18</v>
      </c>
      <c r="GZ33" s="31">
        <f t="shared" si="144"/>
        <v>4.027403559644291E-16</v>
      </c>
      <c r="HA33" s="31">
        <f t="shared" si="189"/>
        <v>4.1160669360490013E-16</v>
      </c>
      <c r="HB33" s="29">
        <f t="shared" si="161"/>
        <v>2.1540800424839114E-2</v>
      </c>
      <c r="HC33" s="29">
        <f t="shared" si="145"/>
        <v>0.97845919957516092</v>
      </c>
      <c r="HD33" s="29">
        <f t="shared" si="64"/>
        <v>0</v>
      </c>
      <c r="HE33" s="29">
        <f t="shared" si="65"/>
        <v>0</v>
      </c>
      <c r="HF33" s="29">
        <f t="shared" si="66"/>
        <v>2.1540800424839114E-2</v>
      </c>
      <c r="HG33" s="29">
        <f t="shared" si="67"/>
        <v>0</v>
      </c>
      <c r="HH33" s="29">
        <f t="shared" si="68"/>
        <v>0</v>
      </c>
      <c r="HI33" s="29">
        <f t="shared" si="69"/>
        <v>0.97845919957516092</v>
      </c>
      <c r="HJ33" s="29">
        <f t="shared" si="146"/>
        <v>7.1645396810479482E-3</v>
      </c>
      <c r="HK33" s="29">
        <f t="shared" si="147"/>
        <v>1.4376260743791169E-2</v>
      </c>
      <c r="HL33" s="29">
        <f t="shared" si="148"/>
        <v>3.8386357868716208E-3</v>
      </c>
      <c r="HM33" s="29">
        <f t="shared" si="149"/>
        <v>0.97462056378828932</v>
      </c>
      <c r="HN33" s="15" t="s">
        <v>21</v>
      </c>
      <c r="HO33" s="13">
        <v>0.3</v>
      </c>
      <c r="HP33" s="13">
        <v>0.4</v>
      </c>
      <c r="HQ33" s="13"/>
      <c r="HR33" s="37"/>
      <c r="HS33" s="37"/>
      <c r="HT33" s="37"/>
      <c r="HU33" s="2"/>
      <c r="HV33" s="2"/>
      <c r="HW33" s="2"/>
    </row>
    <row r="34" spans="1:231" ht="15" thickTop="1" x14ac:dyDescent="0.3">
      <c r="A34">
        <v>8</v>
      </c>
      <c r="B34" s="30">
        <v>2</v>
      </c>
      <c r="C34" s="31">
        <f t="shared" si="70"/>
        <v>2.048E-5</v>
      </c>
      <c r="D34" s="31">
        <f t="shared" si="150"/>
        <v>2.048E-5</v>
      </c>
      <c r="E34" s="31">
        <f t="shared" si="151"/>
        <v>8.7960930222079966E-14</v>
      </c>
      <c r="F34" s="31">
        <f t="shared" si="1"/>
        <v>8.7960930222079966E-14</v>
      </c>
      <c r="G34" s="31">
        <f t="shared" si="71"/>
        <v>1.8014398509481979E-18</v>
      </c>
      <c r="H34" s="31">
        <f t="shared" si="71"/>
        <v>1.8014398509481979E-18</v>
      </c>
      <c r="I34" s="31">
        <f t="shared" si="72"/>
        <v>3.6028797018963958E-18</v>
      </c>
      <c r="J34" s="29">
        <f t="shared" si="73"/>
        <v>0.5</v>
      </c>
      <c r="K34" s="29">
        <f t="shared" si="74"/>
        <v>0.5</v>
      </c>
      <c r="L34" s="29">
        <f t="shared" si="2"/>
        <v>0</v>
      </c>
      <c r="M34" s="29">
        <f t="shared" si="3"/>
        <v>0.5</v>
      </c>
      <c r="N34" s="29">
        <f t="shared" si="4"/>
        <v>0</v>
      </c>
      <c r="O34" s="29">
        <f t="shared" si="5"/>
        <v>0</v>
      </c>
      <c r="P34" s="29">
        <f t="shared" si="6"/>
        <v>0.5</v>
      </c>
      <c r="Q34" s="29">
        <f t="shared" si="7"/>
        <v>0</v>
      </c>
      <c r="R34" s="29">
        <f t="shared" si="75"/>
        <v>6.2499999999999986E-2</v>
      </c>
      <c r="S34" s="29">
        <f t="shared" si="76"/>
        <v>0.43749999999999994</v>
      </c>
      <c r="T34" s="29">
        <f t="shared" si="77"/>
        <v>6.2499999999999986E-2</v>
      </c>
      <c r="U34" s="29">
        <f t="shared" si="78"/>
        <v>0.43749999999999994</v>
      </c>
      <c r="V34" s="33"/>
      <c r="W34" s="31">
        <f t="shared" si="79"/>
        <v>6.0837013539876564E-5</v>
      </c>
      <c r="X34" s="31">
        <f t="shared" si="162"/>
        <v>6.7626078766275775E-5</v>
      </c>
      <c r="Y34" s="31">
        <f t="shared" si="190"/>
        <v>1.852981369745546E-14</v>
      </c>
      <c r="Z34" s="31">
        <f t="shared" si="163"/>
        <v>1.8663456587508781E-14</v>
      </c>
      <c r="AA34" s="31">
        <f t="shared" si="80"/>
        <v>1.127298526803488E-18</v>
      </c>
      <c r="AB34" s="31">
        <f t="shared" si="80"/>
        <v>1.2621363852378374E-18</v>
      </c>
      <c r="AC34" s="31">
        <f t="shared" si="164"/>
        <v>2.3894349120413254E-18</v>
      </c>
      <c r="AD34" s="29">
        <f t="shared" si="152"/>
        <v>0.47178457179250899</v>
      </c>
      <c r="AE34" s="29">
        <f t="shared" si="81"/>
        <v>0.52821542820749101</v>
      </c>
      <c r="AF34" s="29">
        <f t="shared" si="8"/>
        <v>0</v>
      </c>
      <c r="AG34" s="29">
        <f t="shared" si="9"/>
        <v>0.47178457179250899</v>
      </c>
      <c r="AH34" s="29">
        <f t="shared" si="10"/>
        <v>0</v>
      </c>
      <c r="AI34" s="29">
        <f t="shared" si="11"/>
        <v>0</v>
      </c>
      <c r="AJ34" s="29">
        <f t="shared" si="12"/>
        <v>0.52821542820749101</v>
      </c>
      <c r="AK34" s="29">
        <f t="shared" si="13"/>
        <v>0</v>
      </c>
      <c r="AL34" s="29">
        <f t="shared" si="82"/>
        <v>6.6209331739099375E-2</v>
      </c>
      <c r="AM34" s="29">
        <f t="shared" si="83"/>
        <v>0.40557524005340956</v>
      </c>
      <c r="AN34" s="29">
        <f t="shared" si="84"/>
        <v>5.7925077932894989E-2</v>
      </c>
      <c r="AO34" s="29">
        <f t="shared" si="85"/>
        <v>0.47029035027459598</v>
      </c>
      <c r="AP34" s="33"/>
      <c r="AQ34" s="31">
        <f t="shared" si="86"/>
        <v>5.970822387064799E-5</v>
      </c>
      <c r="AR34" s="31">
        <f t="shared" si="165"/>
        <v>7.8311680095768496E-5</v>
      </c>
      <c r="AS34" s="31">
        <f t="shared" si="191"/>
        <v>2.0776786526336426E-14</v>
      </c>
      <c r="AT34" s="31">
        <f t="shared" si="166"/>
        <v>2.1516433924120452E-14</v>
      </c>
      <c r="AU34" s="31">
        <f t="shared" si="87"/>
        <v>1.2405450212271581E-18</v>
      </c>
      <c r="AV34" s="31">
        <f t="shared" si="87"/>
        <v>1.6849880902674615E-18</v>
      </c>
      <c r="AW34" s="31">
        <f t="shared" si="167"/>
        <v>2.9255331114946194E-18</v>
      </c>
      <c r="AX34" s="29">
        <f t="shared" si="153"/>
        <v>0.42404067017835895</v>
      </c>
      <c r="AY34" s="29">
        <f t="shared" si="88"/>
        <v>0.57595932982164111</v>
      </c>
      <c r="AZ34" s="29">
        <f t="shared" si="14"/>
        <v>0</v>
      </c>
      <c r="BA34" s="29">
        <f t="shared" si="15"/>
        <v>0.42404067017835895</v>
      </c>
      <c r="BB34" s="29">
        <f t="shared" si="16"/>
        <v>0</v>
      </c>
      <c r="BC34" s="29">
        <f t="shared" si="17"/>
        <v>0</v>
      </c>
      <c r="BD34" s="29">
        <f t="shared" si="18"/>
        <v>0.57595932982164111</v>
      </c>
      <c r="BE34" s="29">
        <f t="shared" si="19"/>
        <v>0</v>
      </c>
      <c r="BF34" s="29">
        <f t="shared" si="89"/>
        <v>6.5402092951558979E-2</v>
      </c>
      <c r="BG34" s="29">
        <f t="shared" si="90"/>
        <v>0.35863857722679993</v>
      </c>
      <c r="BH34" s="29">
        <f t="shared" si="91"/>
        <v>5.3769173680591649E-2</v>
      </c>
      <c r="BI34" s="29">
        <f t="shared" si="92"/>
        <v>0.52219015614104958</v>
      </c>
      <c r="BJ34" s="33"/>
      <c r="BK34" s="31">
        <f t="shared" si="93"/>
        <v>5.9662849926988888E-5</v>
      </c>
      <c r="BL34" s="31">
        <f t="shared" si="168"/>
        <v>9.9976083267273481E-5</v>
      </c>
      <c r="BM34" s="31">
        <f t="shared" si="192"/>
        <v>2.41015428096154E-14</v>
      </c>
      <c r="BN34" s="31">
        <f t="shared" si="169"/>
        <v>2.6495716926029272E-14</v>
      </c>
      <c r="BO34" s="31">
        <f t="shared" si="94"/>
        <v>1.4379667316589817E-18</v>
      </c>
      <c r="BP34" s="31">
        <f t="shared" si="94"/>
        <v>2.6489380016228099E-18</v>
      </c>
      <c r="BQ34" s="31">
        <f t="shared" si="170"/>
        <v>4.0869047332817916E-18</v>
      </c>
      <c r="BR34" s="29">
        <f t="shared" si="154"/>
        <v>0.35184738218849843</v>
      </c>
      <c r="BS34" s="29">
        <f t="shared" si="95"/>
        <v>0.64815261781150157</v>
      </c>
      <c r="BT34" s="29">
        <f t="shared" si="20"/>
        <v>0</v>
      </c>
      <c r="BU34" s="29">
        <f t="shared" si="21"/>
        <v>0.35184738218849843</v>
      </c>
      <c r="BV34" s="29">
        <f t="shared" si="22"/>
        <v>0</v>
      </c>
      <c r="BW34" s="29">
        <f t="shared" si="23"/>
        <v>0</v>
      </c>
      <c r="BX34" s="29">
        <f t="shared" si="24"/>
        <v>0.64815261781150157</v>
      </c>
      <c r="BY34" s="29">
        <f t="shared" si="25"/>
        <v>0</v>
      </c>
      <c r="BZ34" s="29">
        <f t="shared" si="96"/>
        <v>5.8718976278510027E-2</v>
      </c>
      <c r="CA34" s="29">
        <f t="shared" si="97"/>
        <v>0.29312840590998834</v>
      </c>
      <c r="CB34" s="29">
        <f t="shared" si="98"/>
        <v>4.8682235978196702E-2</v>
      </c>
      <c r="CC34" s="29">
        <f t="shared" si="99"/>
        <v>0.59947038183330492</v>
      </c>
      <c r="CD34" s="33"/>
      <c r="CE34" s="31">
        <f t="shared" si="100"/>
        <v>6.2520937311935998E-5</v>
      </c>
      <c r="CF34" s="31">
        <f t="shared" si="171"/>
        <v>1.4931207647525413E-4</v>
      </c>
      <c r="CG34" s="31">
        <f t="shared" si="193"/>
        <v>3.0088308881811265E-14</v>
      </c>
      <c r="CH34" s="31">
        <f t="shared" si="172"/>
        <v>3.6799818316471968E-14</v>
      </c>
      <c r="CI34" s="31">
        <f t="shared" si="101"/>
        <v>1.881149273421889E-18</v>
      </c>
      <c r="CJ34" s="31">
        <f t="shared" si="101"/>
        <v>5.4946572867445202E-18</v>
      </c>
      <c r="CK34" s="31">
        <f t="shared" si="173"/>
        <v>7.3758065601664101E-18</v>
      </c>
      <c r="CL34" s="29">
        <f t="shared" si="155"/>
        <v>0.25504319535454945</v>
      </c>
      <c r="CM34" s="29">
        <f t="shared" si="102"/>
        <v>0.74495680464545044</v>
      </c>
      <c r="CN34" s="29">
        <f t="shared" si="26"/>
        <v>0</v>
      </c>
      <c r="CO34" s="29">
        <f t="shared" si="27"/>
        <v>0.25504319535454945</v>
      </c>
      <c r="CP34" s="29">
        <f t="shared" si="28"/>
        <v>0</v>
      </c>
      <c r="CQ34" s="29">
        <f t="shared" si="29"/>
        <v>0</v>
      </c>
      <c r="CR34" s="29">
        <f t="shared" si="30"/>
        <v>0.74495680464545044</v>
      </c>
      <c r="CS34" s="29">
        <f t="shared" si="31"/>
        <v>0</v>
      </c>
      <c r="CT34" s="29">
        <f t="shared" si="103"/>
        <v>4.5291879525545406E-2</v>
      </c>
      <c r="CU34" s="29">
        <f t="shared" si="104"/>
        <v>0.20975131582900405</v>
      </c>
      <c r="CV34" s="29">
        <f t="shared" si="105"/>
        <v>4.0941788891361665E-2</v>
      </c>
      <c r="CW34" s="29">
        <f t="shared" si="106"/>
        <v>0.70401501575408876</v>
      </c>
      <c r="CX34" s="33"/>
      <c r="CY34" s="31">
        <f t="shared" si="107"/>
        <v>6.7142957848848823E-5</v>
      </c>
      <c r="CZ34" s="31">
        <f t="shared" si="174"/>
        <v>2.6150075588646861E-4</v>
      </c>
      <c r="DA34" s="31">
        <f t="shared" si="194"/>
        <v>4.1902599304686981E-14</v>
      </c>
      <c r="DB34" s="31">
        <f t="shared" si="175"/>
        <v>6.0075484852308748E-14</v>
      </c>
      <c r="DC34" s="31">
        <f t="shared" si="108"/>
        <v>2.8134644588718E-18</v>
      </c>
      <c r="DD34" s="31">
        <f t="shared" si="108"/>
        <v>1.5709784699124832E-17</v>
      </c>
      <c r="DE34" s="31">
        <f t="shared" si="176"/>
        <v>1.8523249157996633E-17</v>
      </c>
      <c r="DF34" s="29">
        <f t="shared" si="156"/>
        <v>0.15188828022956249</v>
      </c>
      <c r="DG34" s="29">
        <f t="shared" si="109"/>
        <v>0.84811171977043742</v>
      </c>
      <c r="DH34" s="29">
        <f t="shared" si="32"/>
        <v>0</v>
      </c>
      <c r="DI34" s="29">
        <f t="shared" si="33"/>
        <v>0.15188828022956249</v>
      </c>
      <c r="DJ34" s="29">
        <f t="shared" si="34"/>
        <v>0</v>
      </c>
      <c r="DK34" s="29">
        <f t="shared" si="35"/>
        <v>0</v>
      </c>
      <c r="DL34" s="29">
        <f t="shared" si="36"/>
        <v>0.84811171977043742</v>
      </c>
      <c r="DM34" s="29">
        <f t="shared" si="37"/>
        <v>0</v>
      </c>
      <c r="DN34" s="29">
        <f t="shared" si="110"/>
        <v>2.8303269574595568E-2</v>
      </c>
      <c r="DO34" s="29">
        <f t="shared" si="111"/>
        <v>0.12358501065496688</v>
      </c>
      <c r="DP34" s="29">
        <f t="shared" si="112"/>
        <v>3.0013552563592706E-2</v>
      </c>
      <c r="DQ34" s="29">
        <f t="shared" si="113"/>
        <v>0.8180981672068447</v>
      </c>
      <c r="DR34" s="33"/>
      <c r="DS34" s="31">
        <f t="shared" si="114"/>
        <v>6.6815870321320928E-5</v>
      </c>
      <c r="DT34" s="31">
        <f t="shared" si="177"/>
        <v>4.6743606948092747E-4</v>
      </c>
      <c r="DU34" s="31">
        <f t="shared" si="195"/>
        <v>6.1307557573857671E-14</v>
      </c>
      <c r="DV34" s="31">
        <f t="shared" si="178"/>
        <v>1.0457345518410862E-13</v>
      </c>
      <c r="DW34" s="31">
        <f t="shared" si="115"/>
        <v>4.0963178165717905E-18</v>
      </c>
      <c r="DX34" s="31">
        <f t="shared" si="115"/>
        <v>4.8881404863299648E-17</v>
      </c>
      <c r="DY34" s="31">
        <f t="shared" si="179"/>
        <v>5.2977722679871439E-17</v>
      </c>
      <c r="DZ34" s="29">
        <f t="shared" si="157"/>
        <v>7.7321515711889235E-2</v>
      </c>
      <c r="EA34" s="29">
        <f t="shared" si="116"/>
        <v>0.92267848428811072</v>
      </c>
      <c r="EB34" s="29">
        <f t="shared" si="38"/>
        <v>0</v>
      </c>
      <c r="EC34" s="29">
        <f t="shared" si="39"/>
        <v>7.7321515711889235E-2</v>
      </c>
      <c r="ED34" s="29">
        <f t="shared" si="40"/>
        <v>0</v>
      </c>
      <c r="EE34" s="29">
        <f t="shared" si="41"/>
        <v>0</v>
      </c>
      <c r="EF34" s="29">
        <f t="shared" si="42"/>
        <v>0.92267848428811072</v>
      </c>
      <c r="EG34" s="29">
        <f t="shared" si="43"/>
        <v>0</v>
      </c>
      <c r="EH34" s="29">
        <f t="shared" si="117"/>
        <v>1.5422468079067666E-2</v>
      </c>
      <c r="EI34" s="29">
        <f t="shared" si="118"/>
        <v>6.1899047632821586E-2</v>
      </c>
      <c r="EJ34" s="29">
        <f t="shared" si="119"/>
        <v>1.9197032484959953E-2</v>
      </c>
      <c r="EK34" s="29">
        <f t="shared" si="120"/>
        <v>0.90348145180315087</v>
      </c>
      <c r="EL34" s="33"/>
      <c r="EM34" s="31">
        <f t="shared" si="121"/>
        <v>6.2087999297082193E-5</v>
      </c>
      <c r="EN34" s="31">
        <f t="shared" si="180"/>
        <v>7.2615324437216009E-4</v>
      </c>
      <c r="EO34" s="31">
        <f t="shared" si="196"/>
        <v>8.6317218375151488E-14</v>
      </c>
      <c r="EP34" s="31">
        <f t="shared" si="181"/>
        <v>1.5951268885491039E-13</v>
      </c>
      <c r="EQ34" s="31">
        <f t="shared" si="122"/>
        <v>5.3592633938024955E-18</v>
      </c>
      <c r="ER34" s="31">
        <f t="shared" si="122"/>
        <v>1.1583065653052008E-16</v>
      </c>
      <c r="ES34" s="31">
        <f t="shared" si="182"/>
        <v>1.2118991992432257E-16</v>
      </c>
      <c r="ET34" s="29">
        <f t="shared" si="158"/>
        <v>4.4222022732163732E-2</v>
      </c>
      <c r="EU34" s="29">
        <f t="shared" si="123"/>
        <v>0.95577797726783631</v>
      </c>
      <c r="EV34" s="29">
        <f t="shared" si="44"/>
        <v>0</v>
      </c>
      <c r="EW34" s="29">
        <f t="shared" si="45"/>
        <v>4.4222022732163732E-2</v>
      </c>
      <c r="EX34" s="29">
        <f t="shared" si="46"/>
        <v>0</v>
      </c>
      <c r="EY34" s="29">
        <f t="shared" si="47"/>
        <v>0</v>
      </c>
      <c r="EZ34" s="29">
        <f t="shared" si="48"/>
        <v>0.95577797726783631</v>
      </c>
      <c r="FA34" s="29">
        <f t="shared" si="49"/>
        <v>0</v>
      </c>
      <c r="FB34" s="29">
        <f t="shared" si="124"/>
        <v>1.0229565667859989E-2</v>
      </c>
      <c r="FC34" s="29">
        <f t="shared" si="125"/>
        <v>3.3992457064303754E-2</v>
      </c>
      <c r="FD34" s="29">
        <f t="shared" si="126"/>
        <v>1.2291189527793801E-2</v>
      </c>
      <c r="FE34" s="29">
        <f t="shared" si="127"/>
        <v>0.94348678774004247</v>
      </c>
      <c r="FF34" s="33"/>
      <c r="FG34" s="31">
        <f t="shared" si="128"/>
        <v>5.9422629679665669E-5</v>
      </c>
      <c r="FH34" s="31">
        <f t="shared" si="183"/>
        <v>9.6826668835866441E-4</v>
      </c>
      <c r="FI34" s="31">
        <f t="shared" si="197"/>
        <v>1.3707605226576518E-13</v>
      </c>
      <c r="FJ34" s="31">
        <f t="shared" si="184"/>
        <v>2.2243252045219872E-13</v>
      </c>
      <c r="FK34" s="31">
        <f t="shared" si="129"/>
        <v>8.1454194917390612E-18</v>
      </c>
      <c r="FL34" s="31">
        <f t="shared" si="129"/>
        <v>2.1537399996152134E-16</v>
      </c>
      <c r="FM34" s="31">
        <f t="shared" si="185"/>
        <v>2.2351941945326041E-16</v>
      </c>
      <c r="FN34" s="29">
        <f t="shared" si="159"/>
        <v>3.6441663599803373E-2</v>
      </c>
      <c r="FO34" s="29">
        <f t="shared" si="130"/>
        <v>0.96355833640019661</v>
      </c>
      <c r="FP34" s="29">
        <f t="shared" si="50"/>
        <v>0</v>
      </c>
      <c r="FQ34" s="29">
        <f t="shared" si="51"/>
        <v>3.6441663599803373E-2</v>
      </c>
      <c r="FR34" s="29">
        <f t="shared" si="52"/>
        <v>0</v>
      </c>
      <c r="FS34" s="29">
        <f t="shared" si="53"/>
        <v>0</v>
      </c>
      <c r="FT34" s="29">
        <f t="shared" si="54"/>
        <v>0.96355833640019661</v>
      </c>
      <c r="FU34" s="29">
        <f t="shared" si="55"/>
        <v>0</v>
      </c>
      <c r="FV34" s="29">
        <f t="shared" si="131"/>
        <v>1.0487948287088962E-2</v>
      </c>
      <c r="FW34" s="29">
        <f t="shared" si="132"/>
        <v>2.5953715312714405E-2</v>
      </c>
      <c r="FX34" s="29">
        <f t="shared" si="133"/>
        <v>8.6060397505870294E-3</v>
      </c>
      <c r="FY34" s="29">
        <f t="shared" si="134"/>
        <v>0.95495229664960957</v>
      </c>
      <c r="FZ34" s="33"/>
      <c r="GA34" s="31">
        <f t="shared" si="135"/>
        <v>5.7701126623256587E-5</v>
      </c>
      <c r="GB34" s="31">
        <f t="shared" si="186"/>
        <v>1.1729715635648596E-3</v>
      </c>
      <c r="GC34" s="31">
        <f t="shared" si="198"/>
        <v>2.2909000726033633E-13</v>
      </c>
      <c r="GD34" s="31">
        <f t="shared" si="187"/>
        <v>2.8023770905202713E-13</v>
      </c>
      <c r="GE34" s="31">
        <f t="shared" si="136"/>
        <v>1.3218751517051437E-17</v>
      </c>
      <c r="GF34" s="31">
        <f t="shared" si="136"/>
        <v>3.2871086375659045E-16</v>
      </c>
      <c r="GG34" s="31">
        <f t="shared" si="188"/>
        <v>3.4192961527364188E-16</v>
      </c>
      <c r="GH34" s="29">
        <f t="shared" si="160"/>
        <v>3.8659276431708439E-2</v>
      </c>
      <c r="GI34" s="29">
        <f t="shared" si="137"/>
        <v>0.96134072356829159</v>
      </c>
      <c r="GJ34" s="29">
        <f t="shared" si="56"/>
        <v>0</v>
      </c>
      <c r="GK34" s="29">
        <f t="shared" si="57"/>
        <v>3.8659276431708439E-2</v>
      </c>
      <c r="GL34" s="29">
        <f t="shared" si="58"/>
        <v>0</v>
      </c>
      <c r="GM34" s="29">
        <f t="shared" si="59"/>
        <v>0</v>
      </c>
      <c r="GN34" s="29">
        <f t="shared" si="60"/>
        <v>0.96134072356829159</v>
      </c>
      <c r="GO34" s="29">
        <f t="shared" si="61"/>
        <v>0</v>
      </c>
      <c r="GP34" s="29">
        <f t="shared" si="138"/>
        <v>1.353627319648955E-2</v>
      </c>
      <c r="GQ34" s="29">
        <f t="shared" si="139"/>
        <v>2.5123003235218884E-2</v>
      </c>
      <c r="GR34" s="29">
        <f t="shared" si="140"/>
        <v>6.2361279941780152E-3</v>
      </c>
      <c r="GS34" s="29">
        <f t="shared" si="141"/>
        <v>0.95510459557411365</v>
      </c>
      <c r="GT34" s="33"/>
      <c r="GU34" s="31">
        <f t="shared" si="142"/>
        <v>5.626514395098725E-5</v>
      </c>
      <c r="GV34" s="31">
        <f t="shared" si="143"/>
        <v>1.3128946450406676E-3</v>
      </c>
      <c r="GW34" s="31">
        <f t="shared" si="62"/>
        <v>3.1103591031396583E-13</v>
      </c>
      <c r="GX34" s="31">
        <f t="shared" si="63"/>
        <v>3.0018114159110676E-13</v>
      </c>
      <c r="GY34" s="31">
        <f t="shared" si="144"/>
        <v>1.7500480267741648E-17</v>
      </c>
      <c r="GZ34" s="31">
        <f t="shared" si="144"/>
        <v>3.9410621333715847E-16</v>
      </c>
      <c r="HA34" s="31">
        <f t="shared" si="189"/>
        <v>4.1160669360490013E-16</v>
      </c>
      <c r="HB34" s="29">
        <f t="shared" si="161"/>
        <v>4.2517482197557022E-2</v>
      </c>
      <c r="HC34" s="29">
        <f t="shared" si="145"/>
        <v>0.95748251780244298</v>
      </c>
      <c r="HD34" s="29">
        <f t="shared" si="64"/>
        <v>0</v>
      </c>
      <c r="HE34" s="29">
        <f t="shared" si="65"/>
        <v>4.2517482197557022E-2</v>
      </c>
      <c r="HF34" s="29">
        <f t="shared" si="66"/>
        <v>0</v>
      </c>
      <c r="HG34" s="29">
        <f t="shared" si="67"/>
        <v>0</v>
      </c>
      <c r="HH34" s="29">
        <f t="shared" si="68"/>
        <v>0.95748251780244298</v>
      </c>
      <c r="HI34" s="29">
        <f t="shared" si="69"/>
        <v>0</v>
      </c>
      <c r="HJ34" s="29">
        <f t="shared" si="146"/>
        <v>1.6680320165311638E-2</v>
      </c>
      <c r="HK34" s="29">
        <f t="shared" si="147"/>
        <v>2.5837162032245377E-2</v>
      </c>
      <c r="HL34" s="29">
        <f t="shared" si="148"/>
        <v>4.8604802595274771E-3</v>
      </c>
      <c r="HM34" s="29">
        <f t="shared" si="149"/>
        <v>0.95262203754291552</v>
      </c>
      <c r="HN34" s="11" t="s">
        <v>22</v>
      </c>
      <c r="HO34" s="7">
        <v>0.8</v>
      </c>
      <c r="HP34" s="7">
        <v>0.1</v>
      </c>
      <c r="HQ34" s="7">
        <v>0.5</v>
      </c>
      <c r="HR34" s="2"/>
      <c r="HS34" s="2"/>
      <c r="HT34" s="2"/>
      <c r="HU34" s="2"/>
      <c r="HV34" s="2"/>
      <c r="HW34" s="2"/>
    </row>
    <row r="35" spans="1:231" x14ac:dyDescent="0.3">
      <c r="A35">
        <v>9</v>
      </c>
      <c r="B35" s="30">
        <v>2</v>
      </c>
      <c r="C35" s="31">
        <f t="shared" si="70"/>
        <v>4.0960000000000003E-6</v>
      </c>
      <c r="D35" s="31">
        <f t="shared" si="150"/>
        <v>4.0960000000000003E-6</v>
      </c>
      <c r="E35" s="31">
        <f t="shared" si="151"/>
        <v>4.3980465111039981E-13</v>
      </c>
      <c r="F35" s="31">
        <f t="shared" si="1"/>
        <v>4.3980465111039981E-13</v>
      </c>
      <c r="G35" s="31">
        <f t="shared" si="71"/>
        <v>1.8014398509481979E-18</v>
      </c>
      <c r="H35" s="31">
        <f t="shared" si="71"/>
        <v>1.8014398509481979E-18</v>
      </c>
      <c r="I35" s="31">
        <f t="shared" si="72"/>
        <v>3.6028797018963958E-18</v>
      </c>
      <c r="J35" s="29">
        <f t="shared" si="73"/>
        <v>0.5</v>
      </c>
      <c r="K35" s="29">
        <f t="shared" si="74"/>
        <v>0.5</v>
      </c>
      <c r="L35" s="29">
        <f t="shared" si="2"/>
        <v>0</v>
      </c>
      <c r="M35" s="29">
        <f t="shared" si="3"/>
        <v>0.5</v>
      </c>
      <c r="N35" s="29">
        <f t="shared" si="4"/>
        <v>0</v>
      </c>
      <c r="O35" s="29">
        <f t="shared" si="5"/>
        <v>0</v>
      </c>
      <c r="P35" s="29">
        <f t="shared" si="6"/>
        <v>0.5</v>
      </c>
      <c r="Q35" s="29">
        <f t="shared" si="7"/>
        <v>0</v>
      </c>
      <c r="R35" s="29">
        <f t="shared" si="75"/>
        <v>0.24999999999999994</v>
      </c>
      <c r="S35" s="29">
        <f t="shared" si="76"/>
        <v>0.24999999999999994</v>
      </c>
      <c r="T35" s="29">
        <f t="shared" si="77"/>
        <v>0.24999999999999994</v>
      </c>
      <c r="U35" s="29">
        <f t="shared" si="78"/>
        <v>0.24999999999999994</v>
      </c>
      <c r="V35" s="33"/>
      <c r="W35" s="31">
        <f t="shared" si="79"/>
        <v>2.0684563419381192E-5</v>
      </c>
      <c r="X35" s="31">
        <f t="shared" si="162"/>
        <v>2.0838860356344811E-5</v>
      </c>
      <c r="Y35" s="31">
        <f t="shared" si="190"/>
        <v>5.4593196390881042E-14</v>
      </c>
      <c r="Z35" s="31">
        <f t="shared" si="163"/>
        <v>6.0473483553227084E-14</v>
      </c>
      <c r="AA35" s="31">
        <f t="shared" si="80"/>
        <v>1.1292364330139113E-18</v>
      </c>
      <c r="AB35" s="31">
        <f t="shared" si="80"/>
        <v>1.2601984790274139E-18</v>
      </c>
      <c r="AC35" s="31">
        <f t="shared" si="164"/>
        <v>2.3894349120413254E-18</v>
      </c>
      <c r="AD35" s="29">
        <f t="shared" si="152"/>
        <v>0.47259560297007208</v>
      </c>
      <c r="AE35" s="29">
        <f t="shared" si="81"/>
        <v>0.52740439702992781</v>
      </c>
      <c r="AF35" s="29">
        <f t="shared" si="8"/>
        <v>0</v>
      </c>
      <c r="AG35" s="29">
        <f t="shared" si="9"/>
        <v>0.47259560297007208</v>
      </c>
      <c r="AH35" s="29">
        <f t="shared" si="10"/>
        <v>0</v>
      </c>
      <c r="AI35" s="29">
        <f t="shared" si="11"/>
        <v>0</v>
      </c>
      <c r="AJ35" s="29">
        <f t="shared" si="12"/>
        <v>0.52740439702992781</v>
      </c>
      <c r="AK35" s="29">
        <f t="shared" si="13"/>
        <v>0</v>
      </c>
      <c r="AL35" s="29">
        <f t="shared" si="82"/>
        <v>0.24043992838813827</v>
      </c>
      <c r="AM35" s="29">
        <f t="shared" si="83"/>
        <v>0.23215567458193384</v>
      </c>
      <c r="AN35" s="29">
        <f t="shared" si="84"/>
        <v>0.23134464340437075</v>
      </c>
      <c r="AO35" s="29">
        <f t="shared" si="85"/>
        <v>0.29605975362555709</v>
      </c>
      <c r="AP35" s="33"/>
      <c r="AQ35" s="31">
        <f t="shared" si="86"/>
        <v>2.1277432754018702E-5</v>
      </c>
      <c r="AR35" s="31">
        <f t="shared" si="165"/>
        <v>2.3353237083004689E-5</v>
      </c>
      <c r="AS35" s="31">
        <f t="shared" si="191"/>
        <v>5.8768543730363728E-14</v>
      </c>
      <c r="AT35" s="31">
        <f t="shared" si="166"/>
        <v>7.1728359039323252E-14</v>
      </c>
      <c r="AU35" s="31">
        <f t="shared" si="87"/>
        <v>1.2504437372744217E-18</v>
      </c>
      <c r="AV35" s="31">
        <f t="shared" si="87"/>
        <v>1.6750893742201983E-18</v>
      </c>
      <c r="AW35" s="31">
        <f t="shared" si="167"/>
        <v>2.9255331114946202E-18</v>
      </c>
      <c r="AX35" s="29">
        <f t="shared" si="153"/>
        <v>0.42742422991602541</v>
      </c>
      <c r="AY35" s="29">
        <f t="shared" si="88"/>
        <v>0.57257577008397453</v>
      </c>
      <c r="AZ35" s="29">
        <f t="shared" si="14"/>
        <v>0</v>
      </c>
      <c r="BA35" s="29">
        <f t="shared" si="15"/>
        <v>0.42742422991602541</v>
      </c>
      <c r="BB35" s="29">
        <f t="shared" si="16"/>
        <v>0</v>
      </c>
      <c r="BC35" s="29">
        <f t="shared" si="17"/>
        <v>0</v>
      </c>
      <c r="BD35" s="29">
        <f t="shared" si="18"/>
        <v>0.57257577008397453</v>
      </c>
      <c r="BE35" s="29">
        <f t="shared" si="19"/>
        <v>0</v>
      </c>
      <c r="BF35" s="29">
        <f t="shared" si="89"/>
        <v>0.21536522598580213</v>
      </c>
      <c r="BG35" s="29">
        <f t="shared" si="90"/>
        <v>0.21205900393022326</v>
      </c>
      <c r="BH35" s="29">
        <f t="shared" si="91"/>
        <v>0.20867544419255679</v>
      </c>
      <c r="BI35" s="29">
        <f t="shared" si="92"/>
        <v>0.3639003258914178</v>
      </c>
      <c r="BJ35" s="33"/>
      <c r="BK35" s="31">
        <f t="shared" si="93"/>
        <v>2.2281049498498852E-5</v>
      </c>
      <c r="BL35" s="31">
        <f t="shared" si="168"/>
        <v>2.9485735942368491E-5</v>
      </c>
      <c r="BM35" s="31">
        <f t="shared" si="192"/>
        <v>6.6083090402670887E-14</v>
      </c>
      <c r="BN35" s="31">
        <f t="shared" si="169"/>
        <v>8.8670132911598364E-14</v>
      </c>
      <c r="BO35" s="31">
        <f t="shared" si="94"/>
        <v>1.4724006082756845E-18</v>
      </c>
      <c r="BP35" s="31">
        <f t="shared" si="94"/>
        <v>2.6145041250061071E-18</v>
      </c>
      <c r="BQ35" s="31">
        <f t="shared" si="170"/>
        <v>4.0869047332817916E-18</v>
      </c>
      <c r="BR35" s="29">
        <f t="shared" si="154"/>
        <v>0.3602727991883834</v>
      </c>
      <c r="BS35" s="29">
        <f t="shared" si="95"/>
        <v>0.6397272008116166</v>
      </c>
      <c r="BT35" s="29">
        <f t="shared" si="20"/>
        <v>0</v>
      </c>
      <c r="BU35" s="29">
        <f t="shared" si="21"/>
        <v>0.3602727991883834</v>
      </c>
      <c r="BV35" s="29">
        <f t="shared" si="22"/>
        <v>0</v>
      </c>
      <c r="BW35" s="29">
        <f t="shared" si="23"/>
        <v>0</v>
      </c>
      <c r="BX35" s="29">
        <f t="shared" si="24"/>
        <v>0.6397272008116166</v>
      </c>
      <c r="BY35" s="29">
        <f t="shared" si="25"/>
        <v>0</v>
      </c>
      <c r="BZ35" s="29">
        <f t="shared" si="96"/>
        <v>0.17488098365497756</v>
      </c>
      <c r="CA35" s="29">
        <f t="shared" si="97"/>
        <v>0.18539181553340581</v>
      </c>
      <c r="CB35" s="29">
        <f t="shared" si="98"/>
        <v>0.17696639853352084</v>
      </c>
      <c r="CC35" s="29">
        <f t="shared" si="99"/>
        <v>0.4627608022780958</v>
      </c>
      <c r="CD35" s="33"/>
      <c r="CE35" s="31">
        <f t="shared" si="100"/>
        <v>2.4474210344293849E-5</v>
      </c>
      <c r="CF35" s="31">
        <f t="shared" si="171"/>
        <v>4.4987997673806506E-5</v>
      </c>
      <c r="CG35" s="31">
        <f t="shared" si="193"/>
        <v>8.1817687446206908E-14</v>
      </c>
      <c r="CH35" s="31">
        <f t="shared" si="172"/>
        <v>1.1944037400119305E-13</v>
      </c>
      <c r="CI35" s="31">
        <f t="shared" si="101"/>
        <v>2.0024232924421581E-18</v>
      </c>
      <c r="CJ35" s="31">
        <f t="shared" si="101"/>
        <v>5.3733832677242519E-18</v>
      </c>
      <c r="CK35" s="31">
        <f t="shared" si="173"/>
        <v>7.3758065601664101E-18</v>
      </c>
      <c r="CL35" s="29">
        <f t="shared" si="155"/>
        <v>0.27148533195764563</v>
      </c>
      <c r="CM35" s="29">
        <f t="shared" si="102"/>
        <v>0.72851466804235443</v>
      </c>
      <c r="CN35" s="29">
        <f t="shared" si="26"/>
        <v>0</v>
      </c>
      <c r="CO35" s="29">
        <f t="shared" si="27"/>
        <v>0.27148533195764563</v>
      </c>
      <c r="CP35" s="29">
        <f t="shared" si="28"/>
        <v>0</v>
      </c>
      <c r="CQ35" s="29">
        <f t="shared" si="29"/>
        <v>0</v>
      </c>
      <c r="CR35" s="29">
        <f t="shared" si="30"/>
        <v>0.72851466804235443</v>
      </c>
      <c r="CS35" s="29">
        <f t="shared" si="31"/>
        <v>0</v>
      </c>
      <c r="CT35" s="29">
        <f t="shared" si="103"/>
        <v>0.12267867259346531</v>
      </c>
      <c r="CU35" s="29">
        <f t="shared" si="104"/>
        <v>0.14880665936418033</v>
      </c>
      <c r="CV35" s="29">
        <f t="shared" si="105"/>
        <v>0.13236452276108421</v>
      </c>
      <c r="CW35" s="29">
        <f t="shared" si="106"/>
        <v>0.59615014528127019</v>
      </c>
      <c r="CX35" s="33"/>
      <c r="CY35" s="31">
        <f t="shared" si="107"/>
        <v>2.7424719816606169E-5</v>
      </c>
      <c r="CZ35" s="31">
        <f t="shared" si="174"/>
        <v>8.3741711395655027E-5</v>
      </c>
      <c r="DA35" s="31">
        <f t="shared" si="194"/>
        <v>1.1980260852074744E-13</v>
      </c>
      <c r="DB35" s="31">
        <f t="shared" si="175"/>
        <v>1.8196064938323188E-13</v>
      </c>
      <c r="DC35" s="31">
        <f t="shared" si="108"/>
        <v>3.2855529719800534E-18</v>
      </c>
      <c r="DD35" s="31">
        <f t="shared" si="108"/>
        <v>1.5237696186016578E-17</v>
      </c>
      <c r="DE35" s="31">
        <f t="shared" si="176"/>
        <v>1.852324915799663E-17</v>
      </c>
      <c r="DF35" s="29">
        <f t="shared" si="156"/>
        <v>0.17737454935446112</v>
      </c>
      <c r="DG35" s="29">
        <f t="shared" si="109"/>
        <v>0.82262545064553894</v>
      </c>
      <c r="DH35" s="29">
        <f t="shared" si="32"/>
        <v>0</v>
      </c>
      <c r="DI35" s="29">
        <f t="shared" si="33"/>
        <v>0.17737454935446112</v>
      </c>
      <c r="DJ35" s="29">
        <f t="shared" si="34"/>
        <v>0</v>
      </c>
      <c r="DK35" s="29">
        <f t="shared" si="35"/>
        <v>0</v>
      </c>
      <c r="DL35" s="29">
        <f t="shared" si="36"/>
        <v>0.82262545064553894</v>
      </c>
      <c r="DM35" s="29">
        <f t="shared" si="37"/>
        <v>0</v>
      </c>
      <c r="DN35" s="29">
        <f t="shared" si="110"/>
        <v>7.1530586389395925E-2</v>
      </c>
      <c r="DO35" s="29">
        <f t="shared" si="111"/>
        <v>0.10584396296506519</v>
      </c>
      <c r="DP35" s="29">
        <f t="shared" si="112"/>
        <v>8.0357693840166597E-2</v>
      </c>
      <c r="DQ35" s="29">
        <f t="shared" si="113"/>
        <v>0.74226775680537227</v>
      </c>
      <c r="DR35" s="33"/>
      <c r="DS35" s="31">
        <f t="shared" si="114"/>
        <v>2.8066957604327189E-5</v>
      </c>
      <c r="DT35" s="31">
        <f t="shared" si="177"/>
        <v>1.6330951023539126E-4</v>
      </c>
      <c r="DU35" s="31">
        <f t="shared" si="195"/>
        <v>2.0629255812002558E-13</v>
      </c>
      <c r="DV35" s="31">
        <f t="shared" si="178"/>
        <v>2.8894654162524273E-13</v>
      </c>
      <c r="DW35" s="31">
        <f t="shared" si="115"/>
        <v>5.7900044828429603E-18</v>
      </c>
      <c r="DX35" s="31">
        <f t="shared" si="115"/>
        <v>4.718771819702848E-17</v>
      </c>
      <c r="DY35" s="31">
        <f t="shared" si="179"/>
        <v>5.2977722679871439E-17</v>
      </c>
      <c r="DZ35" s="29">
        <f t="shared" si="157"/>
        <v>0.10929130566502884</v>
      </c>
      <c r="EA35" s="29">
        <f t="shared" si="116"/>
        <v>0.89070869433497124</v>
      </c>
      <c r="EB35" s="29">
        <f t="shared" si="38"/>
        <v>0</v>
      </c>
      <c r="EC35" s="29">
        <f t="shared" si="39"/>
        <v>0.10929130566502884</v>
      </c>
      <c r="ED35" s="29">
        <f t="shared" si="40"/>
        <v>0</v>
      </c>
      <c r="EE35" s="29">
        <f t="shared" si="41"/>
        <v>0</v>
      </c>
      <c r="EF35" s="29">
        <f t="shared" si="42"/>
        <v>0.89070869433497124</v>
      </c>
      <c r="EG35" s="29">
        <f t="shared" si="43"/>
        <v>0</v>
      </c>
      <c r="EH35" s="29">
        <f t="shared" si="117"/>
        <v>3.8237632311544111E-2</v>
      </c>
      <c r="EI35" s="29">
        <f t="shared" si="118"/>
        <v>7.1053673353484739E-2</v>
      </c>
      <c r="EJ35" s="29">
        <f t="shared" si="119"/>
        <v>3.9083883400345139E-2</v>
      </c>
      <c r="EK35" s="29">
        <f t="shared" si="120"/>
        <v>0.85162481093462605</v>
      </c>
      <c r="EL35" s="33"/>
      <c r="EM35" s="31">
        <f t="shared" si="121"/>
        <v>2.6309150117648999E-5</v>
      </c>
      <c r="EN35" s="31">
        <f t="shared" si="180"/>
        <v>2.7538961956890016E-4</v>
      </c>
      <c r="EO35" s="31">
        <f t="shared" si="196"/>
        <v>3.80534231523854E-13</v>
      </c>
      <c r="EP35" s="31">
        <f t="shared" si="181"/>
        <v>4.0371306615077916E-13</v>
      </c>
      <c r="EQ35" s="31">
        <f t="shared" si="122"/>
        <v>1.0011532222065275E-17</v>
      </c>
      <c r="ER35" s="31">
        <f t="shared" si="122"/>
        <v>1.1117838770225729E-16</v>
      </c>
      <c r="ES35" s="31">
        <f t="shared" si="182"/>
        <v>1.2118991992432257E-16</v>
      </c>
      <c r="ET35" s="29">
        <f t="shared" si="158"/>
        <v>8.2610271780994726E-2</v>
      </c>
      <c r="EU35" s="29">
        <f t="shared" si="123"/>
        <v>0.91738972821900522</v>
      </c>
      <c r="EV35" s="29">
        <f t="shared" si="44"/>
        <v>0</v>
      </c>
      <c r="EW35" s="29">
        <f t="shared" si="45"/>
        <v>8.2610271780994726E-2</v>
      </c>
      <c r="EX35" s="29">
        <f t="shared" si="46"/>
        <v>0</v>
      </c>
      <c r="EY35" s="29">
        <f t="shared" si="47"/>
        <v>0</v>
      </c>
      <c r="EZ35" s="29">
        <f t="shared" si="48"/>
        <v>0.91738972821900522</v>
      </c>
      <c r="FA35" s="29">
        <f t="shared" si="49"/>
        <v>0</v>
      </c>
      <c r="FB35" s="29">
        <f t="shared" si="124"/>
        <v>2.6170102145256016E-2</v>
      </c>
      <c r="FC35" s="29">
        <f t="shared" si="125"/>
        <v>5.6440169635738689E-2</v>
      </c>
      <c r="FD35" s="29">
        <f t="shared" si="126"/>
        <v>1.8051920586907716E-2</v>
      </c>
      <c r="FE35" s="29">
        <f t="shared" si="127"/>
        <v>0.89933780763209759</v>
      </c>
      <c r="FF35" s="33"/>
      <c r="FG35" s="31">
        <f t="shared" si="128"/>
        <v>2.4979983031080219E-5</v>
      </c>
      <c r="FH35" s="31">
        <f t="shared" si="183"/>
        <v>3.9252605084851645E-4</v>
      </c>
      <c r="FI35" s="31">
        <f t="shared" si="197"/>
        <v>7.7544379860508717E-13</v>
      </c>
      <c r="FJ35" s="31">
        <f t="shared" si="184"/>
        <v>5.2008993054408507E-13</v>
      </c>
      <c r="FK35" s="31">
        <f t="shared" si="129"/>
        <v>1.9370572930711466E-17</v>
      </c>
      <c r="FL35" s="31">
        <f t="shared" si="129"/>
        <v>2.0414884652254894E-16</v>
      </c>
      <c r="FM35" s="31">
        <f t="shared" si="185"/>
        <v>2.2351941945326041E-16</v>
      </c>
      <c r="FN35" s="29">
        <f t="shared" si="159"/>
        <v>8.6661700258943264E-2</v>
      </c>
      <c r="FO35" s="29">
        <f t="shared" si="130"/>
        <v>0.91333829974105674</v>
      </c>
      <c r="FP35" s="29">
        <f t="shared" si="50"/>
        <v>0</v>
      </c>
      <c r="FQ35" s="29">
        <f t="shared" si="51"/>
        <v>8.6661700258943264E-2</v>
      </c>
      <c r="FR35" s="29">
        <f t="shared" si="52"/>
        <v>0</v>
      </c>
      <c r="FS35" s="29">
        <f t="shared" si="53"/>
        <v>0</v>
      </c>
      <c r="FT35" s="29">
        <f t="shared" si="54"/>
        <v>0.91333829974105674</v>
      </c>
      <c r="FU35" s="29">
        <f t="shared" si="55"/>
        <v>0</v>
      </c>
      <c r="FV35" s="29">
        <f t="shared" si="131"/>
        <v>2.7212336046298063E-2</v>
      </c>
      <c r="FW35" s="29">
        <f t="shared" si="132"/>
        <v>5.9449364212645191E-2</v>
      </c>
      <c r="FX35" s="29">
        <f t="shared" si="133"/>
        <v>9.2293275535052961E-3</v>
      </c>
      <c r="FY35" s="29">
        <f t="shared" si="134"/>
        <v>0.90410897218755149</v>
      </c>
      <c r="FZ35" s="33"/>
      <c r="GA35" s="31">
        <f t="shared" si="135"/>
        <v>2.3855226956094632E-5</v>
      </c>
      <c r="GB35" s="31">
        <f t="shared" si="186"/>
        <v>5.0399338385218506E-4</v>
      </c>
      <c r="GC35" s="31">
        <f t="shared" si="198"/>
        <v>1.480475531984931E-12</v>
      </c>
      <c r="GD35" s="31">
        <f t="shared" si="187"/>
        <v>6.0836619146000943E-13</v>
      </c>
      <c r="GE35" s="31">
        <f t="shared" si="136"/>
        <v>3.5317079818445464E-17</v>
      </c>
      <c r="GF35" s="31">
        <f t="shared" si="136"/>
        <v>3.0661253545519646E-16</v>
      </c>
      <c r="GG35" s="31">
        <f t="shared" si="188"/>
        <v>3.4192961527364193E-16</v>
      </c>
      <c r="GH35" s="29">
        <f t="shared" si="160"/>
        <v>0.10328757218113925</v>
      </c>
      <c r="GI35" s="29">
        <f t="shared" si="137"/>
        <v>0.89671242781886074</v>
      </c>
      <c r="GJ35" s="29">
        <f t="shared" si="56"/>
        <v>0</v>
      </c>
      <c r="GK35" s="29">
        <f t="shared" si="57"/>
        <v>0.10328757218113925</v>
      </c>
      <c r="GL35" s="29">
        <f t="shared" si="58"/>
        <v>0</v>
      </c>
      <c r="GM35" s="29">
        <f t="shared" si="59"/>
        <v>0</v>
      </c>
      <c r="GN35" s="29">
        <f t="shared" si="60"/>
        <v>0.89671242781886074</v>
      </c>
      <c r="GO35" s="29">
        <f t="shared" si="61"/>
        <v>0</v>
      </c>
      <c r="GP35" s="29">
        <f t="shared" si="138"/>
        <v>3.3478185341659507E-2</v>
      </c>
      <c r="GQ35" s="29">
        <f t="shared" si="139"/>
        <v>6.9809386839479765E-2</v>
      </c>
      <c r="GR35" s="29">
        <f t="shared" si="140"/>
        <v>5.1810910900489306E-3</v>
      </c>
      <c r="GS35" s="29">
        <f t="shared" si="141"/>
        <v>0.8915313367288118</v>
      </c>
      <c r="GT35" s="33"/>
      <c r="GU35" s="31">
        <f t="shared" si="142"/>
        <v>2.2985028523961043E-5</v>
      </c>
      <c r="GV35" s="31">
        <f t="shared" si="143"/>
        <v>5.8798647429715524E-4</v>
      </c>
      <c r="GW35" s="31">
        <f t="shared" si="62"/>
        <v>2.0996913168407767E-12</v>
      </c>
      <c r="GX35" s="31">
        <f t="shared" si="63"/>
        <v>6.1794827717784369E-13</v>
      </c>
      <c r="GY35" s="31">
        <f t="shared" si="144"/>
        <v>4.8261464809098578E-17</v>
      </c>
      <c r="GZ35" s="31">
        <f t="shared" si="144"/>
        <v>3.6334522879580156E-16</v>
      </c>
      <c r="HA35" s="31">
        <f t="shared" si="189"/>
        <v>4.1160669360490013E-16</v>
      </c>
      <c r="HB35" s="29">
        <f t="shared" si="161"/>
        <v>0.11725140907311045</v>
      </c>
      <c r="HC35" s="29">
        <f t="shared" si="145"/>
        <v>0.88274859092688962</v>
      </c>
      <c r="HD35" s="29">
        <f t="shared" si="64"/>
        <v>0</v>
      </c>
      <c r="HE35" s="29">
        <f t="shared" si="65"/>
        <v>0.11725140907311045</v>
      </c>
      <c r="HF35" s="29">
        <f t="shared" si="66"/>
        <v>0</v>
      </c>
      <c r="HG35" s="29">
        <f t="shared" si="67"/>
        <v>0</v>
      </c>
      <c r="HH35" s="29">
        <f t="shared" si="68"/>
        <v>0.88274859092688962</v>
      </c>
      <c r="HI35" s="29">
        <f t="shared" si="69"/>
        <v>0</v>
      </c>
      <c r="HJ35" s="29">
        <f t="shared" si="146"/>
        <v>3.9047759826062213E-2</v>
      </c>
      <c r="HK35" s="29">
        <f t="shared" si="147"/>
        <v>7.8203649247048229E-2</v>
      </c>
      <c r="HL35" s="29">
        <f t="shared" si="148"/>
        <v>3.4697223714948099E-3</v>
      </c>
      <c r="HM35" s="29">
        <f t="shared" si="149"/>
        <v>0.87927886855539494</v>
      </c>
      <c r="HN35" s="15" t="s">
        <v>25</v>
      </c>
      <c r="HO35" s="13">
        <v>0.1</v>
      </c>
      <c r="HP35" s="13">
        <v>0.8</v>
      </c>
      <c r="HQ35" s="13">
        <v>0.5</v>
      </c>
      <c r="HR35" s="2"/>
      <c r="HS35" s="2"/>
      <c r="HT35" s="2"/>
      <c r="HU35" s="2"/>
      <c r="HV35" s="2"/>
      <c r="HW35" s="2"/>
    </row>
    <row r="36" spans="1:231" ht="15" thickBot="1" x14ac:dyDescent="0.35">
      <c r="A36">
        <v>10</v>
      </c>
      <c r="B36" s="30">
        <v>3</v>
      </c>
      <c r="C36" s="31">
        <f t="shared" si="70"/>
        <v>4.0960000000000007E-7</v>
      </c>
      <c r="D36" s="31">
        <f t="shared" si="150"/>
        <v>2.8671999999999998E-6</v>
      </c>
      <c r="E36" s="31">
        <f t="shared" si="151"/>
        <v>1.0995116277759995E-12</v>
      </c>
      <c r="F36" s="31">
        <f t="shared" si="1"/>
        <v>1.0995116277759995E-12</v>
      </c>
      <c r="G36" s="31">
        <f t="shared" si="71"/>
        <v>4.5035996273704947E-19</v>
      </c>
      <c r="H36" s="31">
        <f t="shared" si="71"/>
        <v>3.1525197391593455E-18</v>
      </c>
      <c r="I36" s="31">
        <f t="shared" si="72"/>
        <v>3.602879701896395E-18</v>
      </c>
      <c r="J36" s="29">
        <f t="shared" si="73"/>
        <v>0.12500000000000003</v>
      </c>
      <c r="K36" s="29">
        <f t="shared" si="74"/>
        <v>0.875</v>
      </c>
      <c r="L36" s="29">
        <f t="shared" si="2"/>
        <v>0</v>
      </c>
      <c r="M36" s="29">
        <f t="shared" si="3"/>
        <v>0</v>
      </c>
      <c r="N36" s="29">
        <f t="shared" si="4"/>
        <v>0.12500000000000003</v>
      </c>
      <c r="O36" s="29">
        <f t="shared" si="5"/>
        <v>0</v>
      </c>
      <c r="P36" s="29">
        <f t="shared" si="6"/>
        <v>0</v>
      </c>
      <c r="Q36" s="29">
        <f t="shared" si="7"/>
        <v>0.875</v>
      </c>
      <c r="R36" s="29">
        <f t="shared" si="75"/>
        <v>6.25E-2</v>
      </c>
      <c r="S36" s="29">
        <f t="shared" si="76"/>
        <v>6.25E-2</v>
      </c>
      <c r="T36" s="29">
        <f t="shared" si="77"/>
        <v>0.4375</v>
      </c>
      <c r="U36" s="29">
        <f t="shared" si="78"/>
        <v>0.4375</v>
      </c>
      <c r="V36" s="33"/>
      <c r="W36" s="31">
        <f t="shared" si="79"/>
        <v>1.6772757483776057E-6</v>
      </c>
      <c r="X36" s="31">
        <f t="shared" si="162"/>
        <v>1.1747067048636115E-5</v>
      </c>
      <c r="Y36" s="31">
        <f t="shared" si="190"/>
        <v>1.9450981186771719E-13</v>
      </c>
      <c r="Z36" s="31">
        <f t="shared" si="163"/>
        <v>1.7563433606294583E-13</v>
      </c>
      <c r="AA36" s="31">
        <f t="shared" si="80"/>
        <v>3.2624659026721264E-19</v>
      </c>
      <c r="AB36" s="31">
        <f t="shared" si="80"/>
        <v>2.0631883217741126E-18</v>
      </c>
      <c r="AC36" s="31">
        <f t="shared" si="164"/>
        <v>2.3894349120413254E-18</v>
      </c>
      <c r="AD36" s="29">
        <f t="shared" si="152"/>
        <v>0.13653713211568333</v>
      </c>
      <c r="AE36" s="29">
        <f t="shared" si="81"/>
        <v>0.86346286788431659</v>
      </c>
      <c r="AF36" s="29">
        <f t="shared" si="8"/>
        <v>0</v>
      </c>
      <c r="AG36" s="29">
        <f t="shared" si="9"/>
        <v>0</v>
      </c>
      <c r="AH36" s="29">
        <f t="shared" si="10"/>
        <v>0.13653713211568333</v>
      </c>
      <c r="AI36" s="29">
        <f t="shared" si="11"/>
        <v>0</v>
      </c>
      <c r="AJ36" s="29">
        <f t="shared" si="12"/>
        <v>0</v>
      </c>
      <c r="AK36" s="29">
        <f t="shared" si="13"/>
        <v>0.86346286788431659</v>
      </c>
      <c r="AL36" s="29">
        <f t="shared" si="82"/>
        <v>7.2816208549725439E-2</v>
      </c>
      <c r="AM36" s="29">
        <f t="shared" si="83"/>
        <v>6.3720923565957932E-2</v>
      </c>
      <c r="AN36" s="29">
        <f t="shared" si="84"/>
        <v>0.39977939442034666</v>
      </c>
      <c r="AO36" s="29">
        <f t="shared" si="85"/>
        <v>0.46368347346396999</v>
      </c>
      <c r="AP36" s="33"/>
      <c r="AQ36" s="31">
        <f t="shared" si="86"/>
        <v>1.7814906077643766E-6</v>
      </c>
      <c r="AR36" s="31">
        <f t="shared" si="165"/>
        <v>1.2690232996817905E-5</v>
      </c>
      <c r="AS36" s="31">
        <f t="shared" si="191"/>
        <v>2.4123290524875001E-13</v>
      </c>
      <c r="AT36" s="31">
        <f t="shared" si="166"/>
        <v>1.9666927763549169E-13</v>
      </c>
      <c r="AU36" s="31">
        <f t="shared" si="87"/>
        <v>4.2975415498436195E-19</v>
      </c>
      <c r="AV36" s="31">
        <f t="shared" si="87"/>
        <v>2.4957789565102582E-18</v>
      </c>
      <c r="AW36" s="31">
        <f t="shared" si="167"/>
        <v>2.9255331114946202E-18</v>
      </c>
      <c r="AX36" s="29">
        <f t="shared" si="153"/>
        <v>0.14689772380145977</v>
      </c>
      <c r="AY36" s="29">
        <f t="shared" si="88"/>
        <v>0.85310227619854018</v>
      </c>
      <c r="AZ36" s="29">
        <f t="shared" si="14"/>
        <v>0</v>
      </c>
      <c r="BA36" s="29">
        <f t="shared" si="15"/>
        <v>0</v>
      </c>
      <c r="BB36" s="29">
        <f t="shared" si="16"/>
        <v>0.14689772380145977</v>
      </c>
      <c r="BC36" s="29">
        <f t="shared" si="17"/>
        <v>0</v>
      </c>
      <c r="BD36" s="29">
        <f t="shared" si="18"/>
        <v>0</v>
      </c>
      <c r="BE36" s="29">
        <f t="shared" si="19"/>
        <v>0.85310227619854018</v>
      </c>
      <c r="BF36" s="29">
        <f t="shared" si="89"/>
        <v>8.0536921030476563E-2</v>
      </c>
      <c r="BG36" s="29">
        <f t="shared" si="90"/>
        <v>6.6360802770983204E-2</v>
      </c>
      <c r="BH36" s="29">
        <f t="shared" si="91"/>
        <v>0.34688730888554881</v>
      </c>
      <c r="BI36" s="29">
        <f t="shared" si="92"/>
        <v>0.50621496731299143</v>
      </c>
      <c r="BJ36" s="33"/>
      <c r="BK36" s="31">
        <f t="shared" si="93"/>
        <v>1.9986245134498415E-6</v>
      </c>
      <c r="BL36" s="31">
        <f t="shared" si="168"/>
        <v>1.4993356642566547E-5</v>
      </c>
      <c r="BM36" s="31">
        <f t="shared" si="192"/>
        <v>3.1906328343876446E-13</v>
      </c>
      <c r="BN36" s="31">
        <f t="shared" si="169"/>
        <v>2.3004968906474626E-13</v>
      </c>
      <c r="BO36" s="31">
        <f t="shared" si="94"/>
        <v>6.3768769962250953E-19</v>
      </c>
      <c r="BP36" s="31">
        <f t="shared" si="94"/>
        <v>3.4492170336592819E-18</v>
      </c>
      <c r="BQ36" s="31">
        <f t="shared" si="170"/>
        <v>4.0869047332817916E-18</v>
      </c>
      <c r="BR36" s="29">
        <f t="shared" si="154"/>
        <v>0.15603194623781827</v>
      </c>
      <c r="BS36" s="29">
        <f t="shared" si="95"/>
        <v>0.84396805376218165</v>
      </c>
      <c r="BT36" s="29">
        <f t="shared" si="20"/>
        <v>0</v>
      </c>
      <c r="BU36" s="29">
        <f t="shared" si="21"/>
        <v>0</v>
      </c>
      <c r="BV36" s="29">
        <f t="shared" si="22"/>
        <v>0.15603194623781827</v>
      </c>
      <c r="BW36" s="29">
        <f t="shared" si="23"/>
        <v>0</v>
      </c>
      <c r="BX36" s="29">
        <f t="shared" si="24"/>
        <v>0</v>
      </c>
      <c r="BY36" s="29">
        <f t="shared" si="25"/>
        <v>0.84396805376218165</v>
      </c>
      <c r="BZ36" s="29">
        <f t="shared" si="96"/>
        <v>8.4928947558984974E-2</v>
      </c>
      <c r="CA36" s="29">
        <f t="shared" si="97"/>
        <v>7.1102998678833296E-2</v>
      </c>
      <c r="CB36" s="29">
        <f t="shared" si="98"/>
        <v>0.2753438516293984</v>
      </c>
      <c r="CC36" s="29">
        <f t="shared" si="99"/>
        <v>0.5686242021327832</v>
      </c>
      <c r="CD36" s="33"/>
      <c r="CE36" s="31">
        <f t="shared" si="100"/>
        <v>2.4849409478691266E-6</v>
      </c>
      <c r="CF36" s="31">
        <f t="shared" si="171"/>
        <v>2.1038733619400821E-5</v>
      </c>
      <c r="CG36" s="31">
        <f t="shared" si="193"/>
        <v>4.8175633226037129E-13</v>
      </c>
      <c r="CH36" s="31">
        <f t="shared" si="172"/>
        <v>2.9368072408786629E-13</v>
      </c>
      <c r="CI36" s="31">
        <f t="shared" si="101"/>
        <v>1.197136036929041E-18</v>
      </c>
      <c r="CJ36" s="31">
        <f t="shared" si="101"/>
        <v>6.1786705232373692E-18</v>
      </c>
      <c r="CK36" s="31">
        <f t="shared" si="173"/>
        <v>7.3758065601664101E-18</v>
      </c>
      <c r="CL36" s="29">
        <f t="shared" si="155"/>
        <v>0.16230578000706566</v>
      </c>
      <c r="CM36" s="29">
        <f t="shared" si="102"/>
        <v>0.83769421999293436</v>
      </c>
      <c r="CN36" s="29">
        <f t="shared" si="26"/>
        <v>0</v>
      </c>
      <c r="CO36" s="29">
        <f t="shared" si="27"/>
        <v>0</v>
      </c>
      <c r="CP36" s="29">
        <f t="shared" si="28"/>
        <v>0.16230578000706566</v>
      </c>
      <c r="CQ36" s="29">
        <f t="shared" si="29"/>
        <v>0</v>
      </c>
      <c r="CR36" s="29">
        <f t="shared" si="30"/>
        <v>0</v>
      </c>
      <c r="CS36" s="29">
        <f t="shared" si="31"/>
        <v>0.83769421999293436</v>
      </c>
      <c r="CT36" s="29">
        <f t="shared" si="103"/>
        <v>8.393866327867032E-2</v>
      </c>
      <c r="CU36" s="29">
        <f t="shared" si="104"/>
        <v>7.8367116728395303E-2</v>
      </c>
      <c r="CV36" s="29">
        <f t="shared" si="105"/>
        <v>0.18754666867897526</v>
      </c>
      <c r="CW36" s="29">
        <f t="shared" si="106"/>
        <v>0.65014755131395918</v>
      </c>
      <c r="CX36" s="33"/>
      <c r="CY36" s="31">
        <f t="shared" si="107"/>
        <v>3.4302235171624328E-6</v>
      </c>
      <c r="CZ36" s="31">
        <f t="shared" si="174"/>
        <v>3.6418172328245569E-5</v>
      </c>
      <c r="DA36" s="31">
        <f t="shared" si="194"/>
        <v>8.8593991208543167E-13</v>
      </c>
      <c r="DB36" s="31">
        <f t="shared" si="175"/>
        <v>4.2517996502418969E-13</v>
      </c>
      <c r="DC36" s="31">
        <f t="shared" si="108"/>
        <v>3.0389719212282658E-18</v>
      </c>
      <c r="DD36" s="31">
        <f t="shared" si="108"/>
        <v>1.5484277236768364E-17</v>
      </c>
      <c r="DE36" s="31">
        <f t="shared" si="176"/>
        <v>1.852324915799663E-17</v>
      </c>
      <c r="DF36" s="29">
        <f t="shared" si="156"/>
        <v>0.16406257321849596</v>
      </c>
      <c r="DG36" s="29">
        <f t="shared" si="109"/>
        <v>0.83593742678150407</v>
      </c>
      <c r="DH36" s="29">
        <f t="shared" si="32"/>
        <v>0</v>
      </c>
      <c r="DI36" s="29">
        <f t="shared" si="33"/>
        <v>0</v>
      </c>
      <c r="DJ36" s="29">
        <f t="shared" si="34"/>
        <v>0.16406257321849596</v>
      </c>
      <c r="DK36" s="29">
        <f t="shared" si="35"/>
        <v>0</v>
      </c>
      <c r="DL36" s="29">
        <f t="shared" si="36"/>
        <v>0</v>
      </c>
      <c r="DM36" s="29">
        <f t="shared" si="37"/>
        <v>0.83593742678150407</v>
      </c>
      <c r="DN36" s="29">
        <f t="shared" si="110"/>
        <v>7.5950812042392429E-2</v>
      </c>
      <c r="DO36" s="29">
        <f t="shared" si="111"/>
        <v>8.8111761176103531E-2</v>
      </c>
      <c r="DP36" s="29">
        <f t="shared" si="112"/>
        <v>0.10142373731206872</v>
      </c>
      <c r="DQ36" s="29">
        <f t="shared" si="113"/>
        <v>0.73451368946943529</v>
      </c>
      <c r="DR36" s="33"/>
      <c r="DS36" s="31">
        <f t="shared" si="114"/>
        <v>4.8216016690896844E-6</v>
      </c>
      <c r="DT36" s="31">
        <f t="shared" si="177"/>
        <v>6.8603265539358941E-5</v>
      </c>
      <c r="DU36" s="31">
        <f t="shared" si="195"/>
        <v>1.8389476196191475E-12</v>
      </c>
      <c r="DV36" s="31">
        <f t="shared" si="178"/>
        <v>6.4298761029735455E-13</v>
      </c>
      <c r="DW36" s="31">
        <f t="shared" si="115"/>
        <v>8.8666729121241832E-18</v>
      </c>
      <c r="DX36" s="31">
        <f t="shared" si="115"/>
        <v>4.4111049767747257E-17</v>
      </c>
      <c r="DY36" s="31">
        <f t="shared" si="179"/>
        <v>5.2977722679871439E-17</v>
      </c>
      <c r="DZ36" s="29">
        <f t="shared" si="157"/>
        <v>0.16736606376425125</v>
      </c>
      <c r="EA36" s="29">
        <f t="shared" si="116"/>
        <v>0.83263393623574877</v>
      </c>
      <c r="EB36" s="29">
        <f t="shared" si="38"/>
        <v>0</v>
      </c>
      <c r="EC36" s="29">
        <f t="shared" si="39"/>
        <v>0</v>
      </c>
      <c r="ED36" s="29">
        <f t="shared" si="40"/>
        <v>0.16736606376425125</v>
      </c>
      <c r="EE36" s="29">
        <f t="shared" si="41"/>
        <v>0</v>
      </c>
      <c r="EF36" s="29">
        <f t="shared" si="42"/>
        <v>0</v>
      </c>
      <c r="EG36" s="29">
        <f t="shared" si="43"/>
        <v>0.83263393623574877</v>
      </c>
      <c r="EH36" s="29">
        <f t="shared" si="117"/>
        <v>6.5749772258810638E-2</v>
      </c>
      <c r="EI36" s="29">
        <f t="shared" si="118"/>
        <v>0.10161629150544063</v>
      </c>
      <c r="EJ36" s="29">
        <f t="shared" si="119"/>
        <v>4.3541533406218212E-2</v>
      </c>
      <c r="EK36" s="29">
        <f t="shared" si="120"/>
        <v>0.78909240282953053</v>
      </c>
      <c r="EL36" s="33"/>
      <c r="EM36" s="31">
        <f t="shared" si="121"/>
        <v>6.6232921793510184E-6</v>
      </c>
      <c r="EN36" s="31">
        <f t="shared" si="180"/>
        <v>1.1526848695669282E-4</v>
      </c>
      <c r="EO36" s="31">
        <f t="shared" si="196"/>
        <v>3.4765649173946711E-12</v>
      </c>
      <c r="EP36" s="31">
        <f t="shared" si="181"/>
        <v>8.5160842557790384E-13</v>
      </c>
      <c r="EQ36" s="31">
        <f t="shared" si="122"/>
        <v>2.3026305228386243E-17</v>
      </c>
      <c r="ER36" s="31">
        <f t="shared" si="122"/>
        <v>9.8163614695936317E-17</v>
      </c>
      <c r="ES36" s="31">
        <f t="shared" si="182"/>
        <v>1.2118991992432257E-16</v>
      </c>
      <c r="ET36" s="29">
        <f t="shared" si="158"/>
        <v>0.19000181898597748</v>
      </c>
      <c r="EU36" s="29">
        <f t="shared" si="123"/>
        <v>0.80999818101402243</v>
      </c>
      <c r="EV36" s="29">
        <f t="shared" si="44"/>
        <v>0</v>
      </c>
      <c r="EW36" s="29">
        <f t="shared" si="45"/>
        <v>0</v>
      </c>
      <c r="EX36" s="29">
        <f t="shared" si="46"/>
        <v>0.19000181898597748</v>
      </c>
      <c r="EY36" s="29">
        <f t="shared" si="47"/>
        <v>0</v>
      </c>
      <c r="EZ36" s="29">
        <f t="shared" si="48"/>
        <v>0</v>
      </c>
      <c r="FA36" s="29">
        <f t="shared" si="49"/>
        <v>0.80999818101402243</v>
      </c>
      <c r="FB36" s="29">
        <f t="shared" si="124"/>
        <v>6.4842541064795964E-2</v>
      </c>
      <c r="FC36" s="29">
        <f t="shared" si="125"/>
        <v>0.12515927792118156</v>
      </c>
      <c r="FD36" s="29">
        <f t="shared" si="126"/>
        <v>1.7767730716198755E-2</v>
      </c>
      <c r="FE36" s="29">
        <f t="shared" si="127"/>
        <v>0.79223045029782369</v>
      </c>
      <c r="FF36" s="33"/>
      <c r="FG36" s="31">
        <f t="shared" si="128"/>
        <v>9.0071387075054784E-6</v>
      </c>
      <c r="FH36" s="31">
        <f t="shared" si="183"/>
        <v>1.6427408425490899E-4</v>
      </c>
      <c r="FI36" s="31">
        <f t="shared" si="197"/>
        <v>6.0713403719858012E-12</v>
      </c>
      <c r="FJ36" s="31">
        <f t="shared" si="184"/>
        <v>1.0277580626796956E-12</v>
      </c>
      <c r="FK36" s="31">
        <f t="shared" si="129"/>
        <v>5.4685404870954019E-17</v>
      </c>
      <c r="FL36" s="31">
        <f t="shared" si="129"/>
        <v>1.6883401458230635E-16</v>
      </c>
      <c r="FM36" s="31">
        <f t="shared" si="185"/>
        <v>2.2351941945326036E-16</v>
      </c>
      <c r="FN36" s="29">
        <f t="shared" si="159"/>
        <v>0.24465616904659668</v>
      </c>
      <c r="FO36" s="29">
        <f t="shared" si="130"/>
        <v>0.75534383095340329</v>
      </c>
      <c r="FP36" s="29">
        <f t="shared" si="50"/>
        <v>0</v>
      </c>
      <c r="FQ36" s="29">
        <f t="shared" si="51"/>
        <v>0</v>
      </c>
      <c r="FR36" s="29">
        <f t="shared" si="52"/>
        <v>0.24465616904659668</v>
      </c>
      <c r="FS36" s="29">
        <f t="shared" si="53"/>
        <v>0</v>
      </c>
      <c r="FT36" s="29">
        <f t="shared" si="54"/>
        <v>0</v>
      </c>
      <c r="FU36" s="29">
        <f t="shared" si="55"/>
        <v>0.75534383095340329</v>
      </c>
      <c r="FV36" s="29">
        <f t="shared" si="131"/>
        <v>7.8749675578833972E-2</v>
      </c>
      <c r="FW36" s="29">
        <f t="shared" si="132"/>
        <v>0.16590649346776268</v>
      </c>
      <c r="FX36" s="29">
        <f t="shared" si="133"/>
        <v>7.9120246801093041E-3</v>
      </c>
      <c r="FY36" s="29">
        <f t="shared" si="134"/>
        <v>0.74743180627329409</v>
      </c>
      <c r="FZ36" s="33"/>
      <c r="GA36" s="31">
        <f t="shared" si="135"/>
        <v>1.1419218471608077E-5</v>
      </c>
      <c r="GB36" s="31">
        <f t="shared" si="186"/>
        <v>2.0896390252132341E-4</v>
      </c>
      <c r="GC36" s="31">
        <f t="shared" si="198"/>
        <v>9.4341033498014349E-12</v>
      </c>
      <c r="GD36" s="31">
        <f t="shared" si="187"/>
        <v>1.1207654777342759E-12</v>
      </c>
      <c r="GE36" s="31">
        <f t="shared" si="136"/>
        <v>1.0773008723511218E-16</v>
      </c>
      <c r="GF36" s="31">
        <f t="shared" si="136"/>
        <v>2.3419952803852968E-16</v>
      </c>
      <c r="GG36" s="31">
        <f t="shared" si="188"/>
        <v>3.4192961527364183E-16</v>
      </c>
      <c r="GH36" s="29">
        <f t="shared" si="160"/>
        <v>0.31506509650793829</v>
      </c>
      <c r="GI36" s="29">
        <f t="shared" si="137"/>
        <v>0.68493490349206176</v>
      </c>
      <c r="GJ36" s="29">
        <f t="shared" si="56"/>
        <v>0</v>
      </c>
      <c r="GK36" s="29">
        <f t="shared" si="57"/>
        <v>0</v>
      </c>
      <c r="GL36" s="29">
        <f t="shared" si="58"/>
        <v>0.31506509650793829</v>
      </c>
      <c r="GM36" s="29">
        <f t="shared" si="59"/>
        <v>0</v>
      </c>
      <c r="GN36" s="29">
        <f t="shared" si="60"/>
        <v>0</v>
      </c>
      <c r="GO36" s="29">
        <f t="shared" si="61"/>
        <v>0.68493490349206176</v>
      </c>
      <c r="GP36" s="29">
        <f t="shared" si="138"/>
        <v>9.9478895332455117E-2</v>
      </c>
      <c r="GQ36" s="29">
        <f t="shared" si="139"/>
        <v>0.21558620117548319</v>
      </c>
      <c r="GR36" s="29">
        <f t="shared" si="140"/>
        <v>3.8086768486841733E-3</v>
      </c>
      <c r="GS36" s="29">
        <f t="shared" si="141"/>
        <v>0.68112622664337774</v>
      </c>
      <c r="GT36" s="33"/>
      <c r="GU36" s="31">
        <f t="shared" si="142"/>
        <v>1.2972303847639322E-5</v>
      </c>
      <c r="GV36" s="31">
        <f t="shared" si="143"/>
        <v>2.4092953092397367E-4</v>
      </c>
      <c r="GW36" s="31">
        <f t="shared" si="62"/>
        <v>1.1658880615845813E-11</v>
      </c>
      <c r="GX36" s="31">
        <f t="shared" si="63"/>
        <v>1.0806651668406516E-12</v>
      </c>
      <c r="GY36" s="31">
        <f t="shared" si="144"/>
        <v>1.5124254187210415E-16</v>
      </c>
      <c r="GZ36" s="31">
        <f t="shared" si="144"/>
        <v>2.6036415173279594E-16</v>
      </c>
      <c r="HA36" s="31">
        <f t="shared" si="189"/>
        <v>4.1160669360490008E-16</v>
      </c>
      <c r="HB36" s="29">
        <f t="shared" si="161"/>
        <v>0.36744432056608234</v>
      </c>
      <c r="HC36" s="29">
        <f t="shared" si="145"/>
        <v>0.63255567943391766</v>
      </c>
      <c r="HD36" s="29">
        <f t="shared" si="64"/>
        <v>0</v>
      </c>
      <c r="HE36" s="29">
        <f t="shared" si="65"/>
        <v>0</v>
      </c>
      <c r="HF36" s="29">
        <f t="shared" si="66"/>
        <v>0.36744432056608234</v>
      </c>
      <c r="HG36" s="29">
        <f t="shared" si="67"/>
        <v>0</v>
      </c>
      <c r="HH36" s="29">
        <f t="shared" si="68"/>
        <v>0</v>
      </c>
      <c r="HI36" s="29">
        <f t="shared" si="69"/>
        <v>0.63255567943391766</v>
      </c>
      <c r="HJ36" s="29">
        <f t="shared" si="146"/>
        <v>0.11498272204195356</v>
      </c>
      <c r="HK36" s="29">
        <f t="shared" si="147"/>
        <v>0.25246159852412881</v>
      </c>
      <c r="HL36" s="29">
        <f t="shared" si="148"/>
        <v>2.2686870311568953E-3</v>
      </c>
      <c r="HM36" s="29">
        <f t="shared" si="149"/>
        <v>0.63028699240276076</v>
      </c>
      <c r="HN36" s="17" t="s">
        <v>27</v>
      </c>
      <c r="HO36" s="18">
        <v>0.1</v>
      </c>
      <c r="HP36" s="18">
        <v>0.1</v>
      </c>
      <c r="HQ36" s="18">
        <v>0</v>
      </c>
      <c r="HR36" s="2"/>
      <c r="HS36" s="2"/>
      <c r="HT36" s="2"/>
      <c r="HU36" s="2"/>
      <c r="HV36" s="2"/>
      <c r="HW36" s="2"/>
    </row>
    <row r="37" spans="1:231" ht="15" thickTop="1" x14ac:dyDescent="0.3">
      <c r="A37">
        <v>11</v>
      </c>
      <c r="B37" s="30">
        <v>1</v>
      </c>
      <c r="C37" s="31">
        <f t="shared" si="70"/>
        <v>1.1468799999999999E-6</v>
      </c>
      <c r="D37" s="31">
        <f t="shared" si="150"/>
        <v>1.6383999999999999E-7</v>
      </c>
      <c r="E37" s="31">
        <f t="shared" si="151"/>
        <v>2.7487790694399987E-12</v>
      </c>
      <c r="F37" s="31">
        <f t="shared" si="1"/>
        <v>2.7487790694399987E-12</v>
      </c>
      <c r="G37" s="31">
        <f t="shared" si="71"/>
        <v>3.1525197391593451E-18</v>
      </c>
      <c r="H37" s="31">
        <f t="shared" si="71"/>
        <v>4.5035996273704937E-19</v>
      </c>
      <c r="I37" s="31">
        <f t="shared" si="72"/>
        <v>3.6028797018963942E-18</v>
      </c>
      <c r="J37" s="29">
        <f t="shared" si="73"/>
        <v>0.875</v>
      </c>
      <c r="K37" s="29">
        <f t="shared" si="74"/>
        <v>0.12500000000000003</v>
      </c>
      <c r="L37" s="29">
        <f t="shared" si="2"/>
        <v>0.875</v>
      </c>
      <c r="M37" s="29">
        <f t="shared" si="3"/>
        <v>0</v>
      </c>
      <c r="N37" s="29">
        <f t="shared" si="4"/>
        <v>0</v>
      </c>
      <c r="O37" s="29">
        <f t="shared" si="5"/>
        <v>0.12500000000000003</v>
      </c>
      <c r="P37" s="29">
        <f t="shared" si="6"/>
        <v>0</v>
      </c>
      <c r="Q37" s="29">
        <f t="shared" si="7"/>
        <v>0</v>
      </c>
      <c r="R37" s="29">
        <f t="shared" si="75"/>
        <v>0.10937500000000003</v>
      </c>
      <c r="S37" s="29">
        <f t="shared" si="76"/>
        <v>0.765625</v>
      </c>
      <c r="T37" s="29">
        <f t="shared" si="77"/>
        <v>1.5625000000000007E-2</v>
      </c>
      <c r="U37" s="29">
        <f t="shared" si="78"/>
        <v>0.10937500000000001</v>
      </c>
      <c r="V37" s="33"/>
      <c r="W37" s="31">
        <f t="shared" si="79"/>
        <v>3.5965322898383864E-6</v>
      </c>
      <c r="X37" s="31">
        <f t="shared" si="162"/>
        <v>5.710050504166928E-7</v>
      </c>
      <c r="Y37" s="31">
        <f t="shared" si="190"/>
        <v>5.6447268373440824E-13</v>
      </c>
      <c r="Z37" s="31">
        <f t="shared" si="163"/>
        <v>6.2922504450109706E-13</v>
      </c>
      <c r="AA37" s="31">
        <f t="shared" si="80"/>
        <v>2.0301442337825305E-18</v>
      </c>
      <c r="AB37" s="31">
        <f t="shared" si="80"/>
        <v>3.5929067825879471E-19</v>
      </c>
      <c r="AC37" s="31">
        <f t="shared" si="164"/>
        <v>2.3894349120413254E-18</v>
      </c>
      <c r="AD37" s="29">
        <f t="shared" si="152"/>
        <v>0.84963361987883235</v>
      </c>
      <c r="AE37" s="29">
        <f t="shared" si="81"/>
        <v>0.15036638012116765</v>
      </c>
      <c r="AF37" s="29">
        <f t="shared" si="8"/>
        <v>0.84963361987883235</v>
      </c>
      <c r="AG37" s="29">
        <f t="shared" si="9"/>
        <v>0</v>
      </c>
      <c r="AH37" s="29">
        <f t="shared" si="10"/>
        <v>0</v>
      </c>
      <c r="AI37" s="29">
        <f t="shared" si="11"/>
        <v>0.15036638012116765</v>
      </c>
      <c r="AJ37" s="29">
        <f t="shared" si="12"/>
        <v>0</v>
      </c>
      <c r="AK37" s="29">
        <f t="shared" si="13"/>
        <v>0</v>
      </c>
      <c r="AL37" s="29">
        <f t="shared" si="82"/>
        <v>0.11994596066332043</v>
      </c>
      <c r="AM37" s="29">
        <f t="shared" si="83"/>
        <v>0.72968765921551182</v>
      </c>
      <c r="AN37" s="29">
        <f t="shared" si="84"/>
        <v>1.6591171452362899E-2</v>
      </c>
      <c r="AO37" s="29">
        <f t="shared" si="85"/>
        <v>0.13377520866880474</v>
      </c>
      <c r="AP37" s="33"/>
      <c r="AQ37" s="31">
        <f t="shared" si="86"/>
        <v>3.6910275538631115E-6</v>
      </c>
      <c r="AR37" s="31">
        <f t="shared" si="165"/>
        <v>6.1026699267256694E-7</v>
      </c>
      <c r="AS37" s="31">
        <f t="shared" si="191"/>
        <v>6.5669649366427555E-13</v>
      </c>
      <c r="AT37" s="31">
        <f t="shared" si="166"/>
        <v>8.2201440496986194E-13</v>
      </c>
      <c r="AU37" s="31">
        <f t="shared" si="87"/>
        <v>2.4238848526401334E-18</v>
      </c>
      <c r="AV37" s="31">
        <f t="shared" si="87"/>
        <v>5.0164825885448722E-19</v>
      </c>
      <c r="AW37" s="31">
        <f t="shared" si="167"/>
        <v>2.9255331114946206E-18</v>
      </c>
      <c r="AX37" s="29">
        <f t="shared" si="153"/>
        <v>0.82852757438175051</v>
      </c>
      <c r="AY37" s="29">
        <f t="shared" si="88"/>
        <v>0.17147242561824946</v>
      </c>
      <c r="AZ37" s="29">
        <f t="shared" si="14"/>
        <v>0.82852757438175051</v>
      </c>
      <c r="BA37" s="29">
        <f t="shared" si="15"/>
        <v>0</v>
      </c>
      <c r="BB37" s="29">
        <f t="shared" si="16"/>
        <v>0</v>
      </c>
      <c r="BC37" s="29">
        <f t="shared" si="17"/>
        <v>0.17147242561824946</v>
      </c>
      <c r="BD37" s="29">
        <f t="shared" si="18"/>
        <v>0</v>
      </c>
      <c r="BE37" s="29">
        <f t="shared" si="19"/>
        <v>0</v>
      </c>
      <c r="BF37" s="29">
        <f t="shared" si="89"/>
        <v>0.13052209243133728</v>
      </c>
      <c r="BG37" s="29">
        <f t="shared" si="90"/>
        <v>0.69800548195041323</v>
      </c>
      <c r="BH37" s="29">
        <f t="shared" si="91"/>
        <v>1.6375631370122493E-2</v>
      </c>
      <c r="BI37" s="29">
        <f t="shared" si="92"/>
        <v>0.15509679424812695</v>
      </c>
      <c r="BJ37" s="33"/>
      <c r="BK37" s="31">
        <f t="shared" si="93"/>
        <v>4.1080130482291167E-6</v>
      </c>
      <c r="BL37" s="31">
        <f t="shared" si="168"/>
        <v>6.6985677636133986E-7</v>
      </c>
      <c r="BM37" s="31">
        <f t="shared" si="192"/>
        <v>8.0699268091049599E-13</v>
      </c>
      <c r="BN37" s="31">
        <f t="shared" si="169"/>
        <v>1.1521392296250575E-12</v>
      </c>
      <c r="BO37" s="31">
        <f t="shared" si="94"/>
        <v>3.3151364630057135E-18</v>
      </c>
      <c r="BP37" s="31">
        <f t="shared" si="94"/>
        <v>7.7176827027607856E-19</v>
      </c>
      <c r="BQ37" s="31">
        <f t="shared" si="170"/>
        <v>4.0869047332817923E-18</v>
      </c>
      <c r="BR37" s="29">
        <f t="shared" si="154"/>
        <v>0.81116068990031298</v>
      </c>
      <c r="BS37" s="29">
        <f t="shared" si="95"/>
        <v>0.18883931009968691</v>
      </c>
      <c r="BT37" s="29">
        <f t="shared" si="20"/>
        <v>0.81116068990031298</v>
      </c>
      <c r="BU37" s="29">
        <f t="shared" si="21"/>
        <v>0</v>
      </c>
      <c r="BV37" s="29">
        <f t="shared" si="22"/>
        <v>0</v>
      </c>
      <c r="BW37" s="29">
        <f t="shared" si="23"/>
        <v>0.18883931009968691</v>
      </c>
      <c r="BX37" s="29">
        <f t="shared" si="24"/>
        <v>0</v>
      </c>
      <c r="BY37" s="29">
        <f t="shared" si="25"/>
        <v>0</v>
      </c>
      <c r="BZ37" s="29">
        <f t="shared" si="96"/>
        <v>0.14117076390995595</v>
      </c>
      <c r="CA37" s="29">
        <f t="shared" si="97"/>
        <v>0.669989925990357</v>
      </c>
      <c r="CB37" s="29">
        <f t="shared" si="98"/>
        <v>1.4861182327862295E-2</v>
      </c>
      <c r="CC37" s="29">
        <f t="shared" si="99"/>
        <v>0.17397812777182459</v>
      </c>
      <c r="CD37" s="33"/>
      <c r="CE37" s="31">
        <f t="shared" si="100"/>
        <v>5.2896124472985817E-6</v>
      </c>
      <c r="CF37" s="31">
        <f t="shared" si="171"/>
        <v>8.1064145804154628E-7</v>
      </c>
      <c r="CG37" s="31">
        <f t="shared" si="193"/>
        <v>1.1110013573900887E-12</v>
      </c>
      <c r="CH37" s="31">
        <f t="shared" si="172"/>
        <v>1.8492021796809584E-12</v>
      </c>
      <c r="CI37" s="31">
        <f t="shared" si="101"/>
        <v>5.8767666090162333E-18</v>
      </c>
      <c r="CJ37" s="31">
        <f t="shared" si="101"/>
        <v>1.4990399511501777E-18</v>
      </c>
      <c r="CK37" s="31">
        <f t="shared" si="173"/>
        <v>7.3758065601664116E-18</v>
      </c>
      <c r="CL37" s="29">
        <f t="shared" si="155"/>
        <v>0.79676257248314319</v>
      </c>
      <c r="CM37" s="29">
        <f t="shared" si="102"/>
        <v>0.20323742751685675</v>
      </c>
      <c r="CN37" s="29">
        <f t="shared" si="26"/>
        <v>0.79676257248314319</v>
      </c>
      <c r="CO37" s="29">
        <f t="shared" si="27"/>
        <v>0</v>
      </c>
      <c r="CP37" s="29">
        <f t="shared" si="28"/>
        <v>0</v>
      </c>
      <c r="CQ37" s="29">
        <f t="shared" si="29"/>
        <v>0.20323742751685675</v>
      </c>
      <c r="CR37" s="29">
        <f t="shared" si="30"/>
        <v>0</v>
      </c>
      <c r="CS37" s="29">
        <f t="shared" si="31"/>
        <v>0</v>
      </c>
      <c r="CT37" s="29">
        <f t="shared" si="103"/>
        <v>0.15032725001245464</v>
      </c>
      <c r="CU37" s="29">
        <f t="shared" si="104"/>
        <v>0.64643532247068858</v>
      </c>
      <c r="CV37" s="29">
        <f t="shared" si="105"/>
        <v>1.1978529994610963E-2</v>
      </c>
      <c r="CW37" s="29">
        <f t="shared" si="106"/>
        <v>0.19125889752224579</v>
      </c>
      <c r="CX37" s="33"/>
      <c r="CY37" s="31">
        <f t="shared" si="107"/>
        <v>7.9822649460493925E-6</v>
      </c>
      <c r="CZ37" s="31">
        <f t="shared" si="174"/>
        <v>1.1128663211907132E-6</v>
      </c>
      <c r="DA37" s="31">
        <f t="shared" si="194"/>
        <v>1.8201797681280798E-12</v>
      </c>
      <c r="DB37" s="31">
        <f t="shared" si="175"/>
        <v>3.5890132743760818E-12</v>
      </c>
      <c r="DC37" s="31">
        <f t="shared" si="108"/>
        <v>1.4529157158637083E-17</v>
      </c>
      <c r="DD37" s="31">
        <f t="shared" si="108"/>
        <v>3.9940919993595461E-18</v>
      </c>
      <c r="DE37" s="31">
        <f t="shared" si="176"/>
        <v>1.852324915799663E-17</v>
      </c>
      <c r="DF37" s="29">
        <f t="shared" si="156"/>
        <v>0.78437411464417583</v>
      </c>
      <c r="DG37" s="29">
        <f t="shared" si="109"/>
        <v>0.21562588535582408</v>
      </c>
      <c r="DH37" s="29">
        <f t="shared" si="32"/>
        <v>0.78437411464417583</v>
      </c>
      <c r="DI37" s="29">
        <f t="shared" si="33"/>
        <v>0</v>
      </c>
      <c r="DJ37" s="29">
        <f t="shared" si="34"/>
        <v>0</v>
      </c>
      <c r="DK37" s="29">
        <f t="shared" si="35"/>
        <v>0.21562588535582408</v>
      </c>
      <c r="DL37" s="29">
        <f t="shared" si="36"/>
        <v>0</v>
      </c>
      <c r="DM37" s="29">
        <f t="shared" si="37"/>
        <v>0</v>
      </c>
      <c r="DN37" s="29">
        <f t="shared" si="110"/>
        <v>0.15582630226084945</v>
      </c>
      <c r="DO37" s="29">
        <f t="shared" si="111"/>
        <v>0.62854781238332635</v>
      </c>
      <c r="DP37" s="29">
        <f t="shared" si="112"/>
        <v>8.2362709576465198E-3</v>
      </c>
      <c r="DQ37" s="29">
        <f t="shared" si="113"/>
        <v>0.20738961439817755</v>
      </c>
      <c r="DR37" s="33"/>
      <c r="DS37" s="31">
        <f t="shared" si="114"/>
        <v>1.2298111935321577E-5</v>
      </c>
      <c r="DT37" s="31">
        <f t="shared" si="177"/>
        <v>1.564171202366261E-6</v>
      </c>
      <c r="DU37" s="31">
        <f t="shared" si="195"/>
        <v>3.3441057131485511E-12</v>
      </c>
      <c r="DV37" s="31">
        <f t="shared" si="178"/>
        <v>7.5768792304149976E-12</v>
      </c>
      <c r="DW37" s="31">
        <f t="shared" si="115"/>
        <v>4.112618638384927E-17</v>
      </c>
      <c r="DX37" s="31">
        <f t="shared" si="115"/>
        <v>1.1851536296022178E-17</v>
      </c>
      <c r="DY37" s="31">
        <f t="shared" si="179"/>
        <v>5.2977722679871445E-17</v>
      </c>
      <c r="DZ37" s="29">
        <f t="shared" si="157"/>
        <v>0.77629207718803861</v>
      </c>
      <c r="EA37" s="29">
        <f t="shared" si="116"/>
        <v>0.22370792281196139</v>
      </c>
      <c r="EB37" s="29">
        <f t="shared" si="38"/>
        <v>0.77629207718803861</v>
      </c>
      <c r="EC37" s="29">
        <f t="shared" si="39"/>
        <v>0</v>
      </c>
      <c r="ED37" s="29">
        <f t="shared" si="40"/>
        <v>0</v>
      </c>
      <c r="EE37" s="29">
        <f t="shared" si="41"/>
        <v>0.22370792281196139</v>
      </c>
      <c r="EF37" s="29">
        <f t="shared" si="42"/>
        <v>0</v>
      </c>
      <c r="EG37" s="29">
        <f t="shared" si="43"/>
        <v>0</v>
      </c>
      <c r="EH37" s="29">
        <f t="shared" si="117"/>
        <v>0.16242945276919332</v>
      </c>
      <c r="EI37" s="29">
        <f t="shared" si="118"/>
        <v>0.61386262441884532</v>
      </c>
      <c r="EJ37" s="29">
        <f t="shared" si="119"/>
        <v>4.936610995057919E-3</v>
      </c>
      <c r="EK37" s="29">
        <f t="shared" si="120"/>
        <v>0.21877131181690346</v>
      </c>
      <c r="EL37" s="33"/>
      <c r="EM37" s="31">
        <f t="shared" si="121"/>
        <v>1.6451885150680215E-5</v>
      </c>
      <c r="EN37" s="31">
        <f t="shared" si="180"/>
        <v>1.9896905092935075E-6</v>
      </c>
      <c r="EO37" s="31">
        <f t="shared" si="196"/>
        <v>5.8037412764950199E-12</v>
      </c>
      <c r="EP37" s="31">
        <f t="shared" si="181"/>
        <v>1.2920318451080318E-11</v>
      </c>
      <c r="EQ37" s="31">
        <f t="shared" si="122"/>
        <v>9.548248492515826E-17</v>
      </c>
      <c r="ER37" s="31">
        <f t="shared" si="122"/>
        <v>2.57074349991643E-17</v>
      </c>
      <c r="ES37" s="31">
        <f t="shared" si="182"/>
        <v>1.2118991992432257E-16</v>
      </c>
      <c r="ET37" s="29">
        <f t="shared" si="158"/>
        <v>0.78787480827433998</v>
      </c>
      <c r="EU37" s="29">
        <f t="shared" si="123"/>
        <v>0.21212519172565994</v>
      </c>
      <c r="EV37" s="29">
        <f t="shared" si="44"/>
        <v>0.78787480827433998</v>
      </c>
      <c r="EW37" s="29">
        <f t="shared" si="45"/>
        <v>0</v>
      </c>
      <c r="EX37" s="29">
        <f t="shared" si="46"/>
        <v>0</v>
      </c>
      <c r="EY37" s="29">
        <f t="shared" si="47"/>
        <v>0.21212519172565994</v>
      </c>
      <c r="EZ37" s="29">
        <f t="shared" si="48"/>
        <v>0</v>
      </c>
      <c r="FA37" s="29">
        <f t="shared" si="49"/>
        <v>0</v>
      </c>
      <c r="FB37" s="29">
        <f t="shared" si="124"/>
        <v>0.18717851496761723</v>
      </c>
      <c r="FC37" s="29">
        <f t="shared" si="125"/>
        <v>0.6006962933067227</v>
      </c>
      <c r="FD37" s="29">
        <f t="shared" si="126"/>
        <v>2.8233040183602586E-3</v>
      </c>
      <c r="FE37" s="29">
        <f t="shared" si="127"/>
        <v>0.20930188770729966</v>
      </c>
      <c r="FF37" s="33"/>
      <c r="FG37" s="31">
        <f t="shared" si="128"/>
        <v>1.9045773300108441E-5</v>
      </c>
      <c r="FH37" s="31">
        <f t="shared" si="183"/>
        <v>2.2586340869191252E-6</v>
      </c>
      <c r="FI37" s="31">
        <f t="shared" si="197"/>
        <v>9.8329154164270277E-12</v>
      </c>
      <c r="FJ37" s="31">
        <f t="shared" si="184"/>
        <v>1.6046840771046779E-11</v>
      </c>
      <c r="FK37" s="31">
        <f t="shared" si="129"/>
        <v>1.8727547790041057E-16</v>
      </c>
      <c r="FL37" s="31">
        <f t="shared" si="129"/>
        <v>3.6243941552849837E-17</v>
      </c>
      <c r="FM37" s="31">
        <f t="shared" si="185"/>
        <v>2.2351941945326041E-16</v>
      </c>
      <c r="FN37" s="29">
        <f t="shared" si="159"/>
        <v>0.83784880239263182</v>
      </c>
      <c r="FO37" s="29">
        <f t="shared" si="130"/>
        <v>0.16215119760736815</v>
      </c>
      <c r="FP37" s="29">
        <f t="shared" si="50"/>
        <v>0.83784880239263182</v>
      </c>
      <c r="FQ37" s="29">
        <f t="shared" si="51"/>
        <v>0</v>
      </c>
      <c r="FR37" s="29">
        <f t="shared" si="52"/>
        <v>0</v>
      </c>
      <c r="FS37" s="29">
        <f t="shared" si="53"/>
        <v>0.16215119760736815</v>
      </c>
      <c r="FT37" s="29">
        <f t="shared" si="54"/>
        <v>0</v>
      </c>
      <c r="FU37" s="29">
        <f t="shared" si="55"/>
        <v>0</v>
      </c>
      <c r="FV37" s="29">
        <f t="shared" si="131"/>
        <v>0.2431906636961898</v>
      </c>
      <c r="FW37" s="29">
        <f t="shared" si="132"/>
        <v>0.59465813869644202</v>
      </c>
      <c r="FX37" s="29">
        <f t="shared" si="133"/>
        <v>1.4655053504068259E-3</v>
      </c>
      <c r="FY37" s="29">
        <f t="shared" si="134"/>
        <v>0.16068569225696128</v>
      </c>
      <c r="FZ37" s="33"/>
      <c r="GA37" s="31">
        <f t="shared" si="135"/>
        <v>2.0187753731435699E-5</v>
      </c>
      <c r="GB37" s="31">
        <f t="shared" si="186"/>
        <v>2.1199607542711282E-6</v>
      </c>
      <c r="GC37" s="31">
        <f t="shared" si="198"/>
        <v>1.5323505784483258E-11</v>
      </c>
      <c r="GD37" s="31">
        <f t="shared" si="187"/>
        <v>1.5369366686915761E-11</v>
      </c>
      <c r="GE37" s="31">
        <f t="shared" si="136"/>
        <v>3.0934716107937841E-16</v>
      </c>
      <c r="GF37" s="31">
        <f t="shared" si="136"/>
        <v>3.2582454194263486E-17</v>
      </c>
      <c r="GG37" s="31">
        <f t="shared" si="188"/>
        <v>3.4192961527364188E-16</v>
      </c>
      <c r="GH37" s="29">
        <f t="shared" si="160"/>
        <v>0.90471005511415514</v>
      </c>
      <c r="GI37" s="29">
        <f t="shared" si="137"/>
        <v>9.5289944885844899E-2</v>
      </c>
      <c r="GJ37" s="29">
        <f t="shared" si="56"/>
        <v>0.90471005511415514</v>
      </c>
      <c r="GK37" s="29">
        <f t="shared" si="57"/>
        <v>0</v>
      </c>
      <c r="GL37" s="29">
        <f t="shared" si="58"/>
        <v>0</v>
      </c>
      <c r="GM37" s="29">
        <f t="shared" si="59"/>
        <v>9.5289944885844899E-2</v>
      </c>
      <c r="GN37" s="29">
        <f t="shared" si="60"/>
        <v>0</v>
      </c>
      <c r="GO37" s="29">
        <f t="shared" si="61"/>
        <v>0</v>
      </c>
      <c r="GP37" s="29">
        <f t="shared" si="138"/>
        <v>0.31445386565535427</v>
      </c>
      <c r="GQ37" s="29">
        <f t="shared" si="139"/>
        <v>0.59025618945880076</v>
      </c>
      <c r="GR37" s="29">
        <f t="shared" si="140"/>
        <v>6.1123085258401591E-4</v>
      </c>
      <c r="GS37" s="29">
        <f t="shared" si="141"/>
        <v>9.4678714033260905E-2</v>
      </c>
      <c r="GT37" s="33"/>
      <c r="GU37" s="31">
        <f t="shared" si="142"/>
        <v>2.0463933363559005E-5</v>
      </c>
      <c r="GV37" s="31">
        <f t="shared" si="143"/>
        <v>1.4678843012144485E-6</v>
      </c>
      <c r="GW37" s="31">
        <f t="shared" si="62"/>
        <v>1.9159917039201668E-11</v>
      </c>
      <c r="GX37" s="31">
        <f t="shared" si="63"/>
        <v>1.329766116253782E-11</v>
      </c>
      <c r="GY37" s="31">
        <f t="shared" si="144"/>
        <v>3.920872655415417E-16</v>
      </c>
      <c r="GZ37" s="31">
        <f t="shared" si="144"/>
        <v>1.9519428063358337E-17</v>
      </c>
      <c r="HA37" s="31">
        <f t="shared" si="189"/>
        <v>4.1160669360490003E-16</v>
      </c>
      <c r="HB37" s="29">
        <f t="shared" si="161"/>
        <v>0.95257747658959357</v>
      </c>
      <c r="HC37" s="29">
        <f t="shared" si="145"/>
        <v>4.7422523410406377E-2</v>
      </c>
      <c r="HD37" s="29">
        <f t="shared" si="64"/>
        <v>0.95257747658959357</v>
      </c>
      <c r="HE37" s="29">
        <f t="shared" si="65"/>
        <v>0</v>
      </c>
      <c r="HF37" s="29">
        <f t="shared" si="66"/>
        <v>0</v>
      </c>
      <c r="HG37" s="29">
        <f t="shared" si="67"/>
        <v>4.7422523410406377E-2</v>
      </c>
      <c r="HH37" s="29">
        <f t="shared" si="68"/>
        <v>0</v>
      </c>
      <c r="HI37" s="29">
        <f t="shared" si="69"/>
        <v>0</v>
      </c>
      <c r="HJ37" s="29">
        <f t="shared" si="146"/>
        <v>0.36721037088293851</v>
      </c>
      <c r="HK37" s="29">
        <f t="shared" si="147"/>
        <v>0.58536710570665518</v>
      </c>
      <c r="HL37" s="29">
        <f t="shared" si="148"/>
        <v>2.3394968314383681E-4</v>
      </c>
      <c r="HM37" s="29">
        <f t="shared" si="149"/>
        <v>4.7188573727262546E-2</v>
      </c>
      <c r="HN37" s="5"/>
      <c r="HO37" s="2"/>
      <c r="HP37" s="2"/>
      <c r="HQ37" s="2"/>
      <c r="HR37" s="2"/>
      <c r="HS37" s="2"/>
      <c r="HT37" s="2"/>
      <c r="HU37" s="2"/>
      <c r="HV37" s="2"/>
      <c r="HW37" s="2"/>
    </row>
    <row r="38" spans="1:231" ht="15" thickBot="1" x14ac:dyDescent="0.35">
      <c r="A38">
        <v>12</v>
      </c>
      <c r="B38" s="30">
        <v>3</v>
      </c>
      <c r="C38" s="31">
        <f t="shared" si="70"/>
        <v>6.5535999999999999E-8</v>
      </c>
      <c r="D38" s="31">
        <f t="shared" si="150"/>
        <v>4.5875199999999995E-7</v>
      </c>
      <c r="E38" s="31">
        <f t="shared" si="151"/>
        <v>6.8719476735999971E-12</v>
      </c>
      <c r="F38" s="31">
        <f t="shared" si="1"/>
        <v>6.8719476735999971E-12</v>
      </c>
      <c r="G38" s="31">
        <f t="shared" si="71"/>
        <v>4.5035996273704937E-19</v>
      </c>
      <c r="H38" s="31">
        <f t="shared" si="71"/>
        <v>3.1525197391593455E-18</v>
      </c>
      <c r="I38" s="31">
        <f t="shared" si="72"/>
        <v>3.602879701896395E-18</v>
      </c>
      <c r="J38" s="29">
        <f t="shared" si="73"/>
        <v>0.125</v>
      </c>
      <c r="K38" s="29">
        <f t="shared" si="74"/>
        <v>0.875</v>
      </c>
      <c r="L38" s="29">
        <f t="shared" si="2"/>
        <v>0</v>
      </c>
      <c r="M38" s="29">
        <f t="shared" si="3"/>
        <v>0</v>
      </c>
      <c r="N38" s="29">
        <f t="shared" si="4"/>
        <v>0.125</v>
      </c>
      <c r="O38" s="29">
        <f t="shared" si="5"/>
        <v>0</v>
      </c>
      <c r="P38" s="29">
        <f t="shared" si="6"/>
        <v>0</v>
      </c>
      <c r="Q38" s="29">
        <f t="shared" si="7"/>
        <v>0.875</v>
      </c>
      <c r="R38" s="29">
        <f t="shared" si="75"/>
        <v>0.109375</v>
      </c>
      <c r="S38" s="29">
        <f t="shared" si="76"/>
        <v>1.5625E-2</v>
      </c>
      <c r="T38" s="29">
        <f t="shared" si="77"/>
        <v>0.76562499999999978</v>
      </c>
      <c r="U38" s="29">
        <f t="shared" si="78"/>
        <v>0.109375</v>
      </c>
      <c r="V38" s="33"/>
      <c r="W38" s="31">
        <f t="shared" si="79"/>
        <v>1.7698059492027946E-7</v>
      </c>
      <c r="X38" s="31">
        <f t="shared" si="162"/>
        <v>1.1185306946922298E-6</v>
      </c>
      <c r="Y38" s="31">
        <f t="shared" si="190"/>
        <v>1.6877969459885836E-12</v>
      </c>
      <c r="Z38" s="31">
        <f t="shared" si="163"/>
        <v>1.8691732058465421E-12</v>
      </c>
      <c r="AA38" s="31">
        <f t="shared" si="80"/>
        <v>2.9870730760569032E-19</v>
      </c>
      <c r="AB38" s="31">
        <f t="shared" si="80"/>
        <v>2.0907276044356347E-18</v>
      </c>
      <c r="AC38" s="31">
        <f t="shared" si="164"/>
        <v>2.389434912041325E-18</v>
      </c>
      <c r="AD38" s="29">
        <f t="shared" si="152"/>
        <v>0.1250116946481295</v>
      </c>
      <c r="AE38" s="29">
        <f t="shared" si="81"/>
        <v>0.87498830535187055</v>
      </c>
      <c r="AF38" s="29">
        <f t="shared" si="8"/>
        <v>0</v>
      </c>
      <c r="AG38" s="29">
        <f t="shared" si="9"/>
        <v>0</v>
      </c>
      <c r="AH38" s="29">
        <f t="shared" si="10"/>
        <v>0.1250116946481295</v>
      </c>
      <c r="AI38" s="29">
        <f t="shared" si="11"/>
        <v>0</v>
      </c>
      <c r="AJ38" s="29">
        <f t="shared" si="12"/>
        <v>0</v>
      </c>
      <c r="AK38" s="29">
        <f t="shared" si="13"/>
        <v>0.87498830535187055</v>
      </c>
      <c r="AL38" s="29">
        <f t="shared" si="82"/>
        <v>0.10986120287921083</v>
      </c>
      <c r="AM38" s="29">
        <f t="shared" si="83"/>
        <v>1.5150491768918665E-2</v>
      </c>
      <c r="AN38" s="29">
        <f t="shared" si="84"/>
        <v>0.73977241699962171</v>
      </c>
      <c r="AO38" s="29">
        <f t="shared" si="85"/>
        <v>0.13521588835224899</v>
      </c>
      <c r="AP38" s="33"/>
      <c r="AQ38" s="31">
        <f t="shared" si="86"/>
        <v>1.9046114443621767E-7</v>
      </c>
      <c r="AR38" s="31">
        <f t="shared" si="165"/>
        <v>1.0919055154008635E-6</v>
      </c>
      <c r="AS38" s="31">
        <f t="shared" si="191"/>
        <v>1.9240512390528648E-12</v>
      </c>
      <c r="AT38" s="31">
        <f t="shared" si="166"/>
        <v>2.3436790770410147E-12</v>
      </c>
      <c r="AU38" s="31">
        <f t="shared" si="87"/>
        <v>3.6645700094393123E-19</v>
      </c>
      <c r="AV38" s="31">
        <f t="shared" si="87"/>
        <v>2.559076110550689E-18</v>
      </c>
      <c r="AW38" s="31">
        <f t="shared" si="167"/>
        <v>2.9255331114946202E-18</v>
      </c>
      <c r="AX38" s="29">
        <f t="shared" si="153"/>
        <v>0.12526161454269533</v>
      </c>
      <c r="AY38" s="29">
        <f t="shared" si="88"/>
        <v>0.87473838545730476</v>
      </c>
      <c r="AZ38" s="29">
        <f t="shared" si="14"/>
        <v>0</v>
      </c>
      <c r="BA38" s="29">
        <f t="shared" si="15"/>
        <v>0</v>
      </c>
      <c r="BB38" s="29">
        <f t="shared" si="16"/>
        <v>0.12526161454269533</v>
      </c>
      <c r="BC38" s="29">
        <f t="shared" si="17"/>
        <v>0</v>
      </c>
      <c r="BD38" s="29">
        <f t="shared" si="18"/>
        <v>0</v>
      </c>
      <c r="BE38" s="29">
        <f t="shared" si="19"/>
        <v>0.87473838545730476</v>
      </c>
      <c r="BF38" s="29">
        <f t="shared" si="89"/>
        <v>0.11143026649091037</v>
      </c>
      <c r="BG38" s="29">
        <f t="shared" si="90"/>
        <v>1.3831348051784936E-2</v>
      </c>
      <c r="BH38" s="29">
        <f t="shared" si="91"/>
        <v>0.71709730789084036</v>
      </c>
      <c r="BI38" s="29">
        <f t="shared" si="92"/>
        <v>0.15764107756646456</v>
      </c>
      <c r="BJ38" s="33"/>
      <c r="BK38" s="31">
        <f t="shared" si="93"/>
        <v>2.2126239226352977E-7</v>
      </c>
      <c r="BL38" s="31">
        <f t="shared" si="168"/>
        <v>1.1313633272627546E-6</v>
      </c>
      <c r="BM38" s="31">
        <f t="shared" si="192"/>
        <v>2.3662640826045214E-12</v>
      </c>
      <c r="BN38" s="31">
        <f t="shared" si="169"/>
        <v>3.1495978310156748E-12</v>
      </c>
      <c r="BO38" s="31">
        <f t="shared" si="94"/>
        <v>5.2356525164434297E-19</v>
      </c>
      <c r="BP38" s="31">
        <f t="shared" si="94"/>
        <v>3.5633394816374491E-18</v>
      </c>
      <c r="BQ38" s="31">
        <f t="shared" si="170"/>
        <v>4.0869047332817923E-18</v>
      </c>
      <c r="BR38" s="29">
        <f t="shared" si="154"/>
        <v>0.12810801469891839</v>
      </c>
      <c r="BS38" s="29">
        <f t="shared" si="95"/>
        <v>0.87189198530108158</v>
      </c>
      <c r="BT38" s="29">
        <f t="shared" si="20"/>
        <v>0</v>
      </c>
      <c r="BU38" s="29">
        <f t="shared" si="21"/>
        <v>0</v>
      </c>
      <c r="BV38" s="29">
        <f t="shared" si="22"/>
        <v>0.12810801469891839</v>
      </c>
      <c r="BW38" s="29">
        <f t="shared" si="23"/>
        <v>0</v>
      </c>
      <c r="BX38" s="29">
        <f t="shared" si="24"/>
        <v>0</v>
      </c>
      <c r="BY38" s="29">
        <f t="shared" si="25"/>
        <v>0.87189198530108158</v>
      </c>
      <c r="BZ38" s="29">
        <f t="shared" si="96"/>
        <v>0.11612836051108773</v>
      </c>
      <c r="CA38" s="29">
        <f t="shared" si="97"/>
        <v>1.1979654187830665E-2</v>
      </c>
      <c r="CB38" s="29">
        <f t="shared" si="98"/>
        <v>0.69503232938922521</v>
      </c>
      <c r="CC38" s="29">
        <f t="shared" si="99"/>
        <v>0.17685965591185623</v>
      </c>
      <c r="CD38" s="33"/>
      <c r="CE38" s="31">
        <f t="shared" si="100"/>
        <v>2.9937296918597448E-7</v>
      </c>
      <c r="CF38" s="31">
        <f t="shared" si="171"/>
        <v>1.3122493974979472E-6</v>
      </c>
      <c r="CG38" s="31">
        <f t="shared" si="193"/>
        <v>3.4000537494781072E-12</v>
      </c>
      <c r="CH38" s="31">
        <f t="shared" si="172"/>
        <v>4.8450564244234607E-12</v>
      </c>
      <c r="CI38" s="31">
        <f t="shared" si="101"/>
        <v>1.0178841863731664E-18</v>
      </c>
      <c r="CJ38" s="31">
        <f t="shared" si="101"/>
        <v>6.357922373793245E-18</v>
      </c>
      <c r="CK38" s="31">
        <f t="shared" si="173"/>
        <v>7.3758065601664116E-18</v>
      </c>
      <c r="CL38" s="29">
        <f t="shared" si="155"/>
        <v>0.13800310217872649</v>
      </c>
      <c r="CM38" s="29">
        <f t="shared" si="102"/>
        <v>0.86199689782127353</v>
      </c>
      <c r="CN38" s="29">
        <f t="shared" si="26"/>
        <v>0</v>
      </c>
      <c r="CO38" s="29">
        <f t="shared" si="27"/>
        <v>0</v>
      </c>
      <c r="CP38" s="29">
        <f t="shared" si="28"/>
        <v>0.13800310217872649</v>
      </c>
      <c r="CQ38" s="29">
        <f t="shared" si="29"/>
        <v>0</v>
      </c>
      <c r="CR38" s="29">
        <f t="shared" si="30"/>
        <v>0</v>
      </c>
      <c r="CS38" s="29">
        <f t="shared" si="31"/>
        <v>0.86199689782127353</v>
      </c>
      <c r="CT38" s="29">
        <f t="shared" si="103"/>
        <v>0.12803702224477823</v>
      </c>
      <c r="CU38" s="29">
        <f t="shared" si="104"/>
        <v>9.9660799339482443E-3</v>
      </c>
      <c r="CV38" s="29">
        <f t="shared" si="105"/>
        <v>0.66872555023836511</v>
      </c>
      <c r="CW38" s="29">
        <f t="shared" si="106"/>
        <v>0.19327134758290854</v>
      </c>
      <c r="CX38" s="33"/>
      <c r="CY38" s="31">
        <f t="shared" si="107"/>
        <v>4.8668133694278027E-7</v>
      </c>
      <c r="CZ38" s="31">
        <f t="shared" si="174"/>
        <v>1.7113309184616151E-6</v>
      </c>
      <c r="DA38" s="31">
        <f t="shared" si="194"/>
        <v>6.3115722291097766E-12</v>
      </c>
      <c r="DB38" s="31">
        <f t="shared" si="175"/>
        <v>9.0289520166050427E-12</v>
      </c>
      <c r="DC38" s="31">
        <f t="shared" si="108"/>
        <v>3.0717244106740699E-18</v>
      </c>
      <c r="DD38" s="31">
        <f t="shared" si="108"/>
        <v>1.5451524747322561E-17</v>
      </c>
      <c r="DE38" s="31">
        <f t="shared" si="176"/>
        <v>1.852324915799663E-17</v>
      </c>
      <c r="DF38" s="29">
        <f t="shared" si="156"/>
        <v>0.16583075595827543</v>
      </c>
      <c r="DG38" s="29">
        <f t="shared" si="109"/>
        <v>0.83416924404172466</v>
      </c>
      <c r="DH38" s="29">
        <f t="shared" si="32"/>
        <v>0</v>
      </c>
      <c r="DI38" s="29">
        <f t="shared" si="33"/>
        <v>0</v>
      </c>
      <c r="DJ38" s="29">
        <f t="shared" si="34"/>
        <v>0.16583075595827543</v>
      </c>
      <c r="DK38" s="29">
        <f t="shared" si="35"/>
        <v>0</v>
      </c>
      <c r="DL38" s="29">
        <f t="shared" si="36"/>
        <v>0</v>
      </c>
      <c r="DM38" s="29">
        <f t="shared" si="37"/>
        <v>0.83416924404172466</v>
      </c>
      <c r="DN38" s="29">
        <f t="shared" si="110"/>
        <v>0.15748879143333763</v>
      </c>
      <c r="DO38" s="29">
        <f t="shared" si="111"/>
        <v>8.341964524937788E-3</v>
      </c>
      <c r="DP38" s="29">
        <f t="shared" si="112"/>
        <v>0.62688532321083823</v>
      </c>
      <c r="DQ38" s="29">
        <f t="shared" si="113"/>
        <v>0.20728392083088629</v>
      </c>
      <c r="DR38" s="33"/>
      <c r="DS38" s="31">
        <f t="shared" si="114"/>
        <v>8.5800671665358226E-7</v>
      </c>
      <c r="DT38" s="31">
        <f t="shared" si="177"/>
        <v>2.1946634722207114E-6</v>
      </c>
      <c r="DU38" s="31">
        <f t="shared" si="195"/>
        <v>1.4764442628877397E-11</v>
      </c>
      <c r="DV38" s="31">
        <f t="shared" si="178"/>
        <v>1.8367158449062807E-11</v>
      </c>
      <c r="DW38" s="31">
        <f t="shared" si="115"/>
        <v>1.2667990943223281E-17</v>
      </c>
      <c r="DX38" s="31">
        <f t="shared" si="115"/>
        <v>4.0309731736648158E-17</v>
      </c>
      <c r="DY38" s="31">
        <f t="shared" si="179"/>
        <v>5.2977722679871439E-17</v>
      </c>
      <c r="DZ38" s="29">
        <f t="shared" si="157"/>
        <v>0.23911920525108579</v>
      </c>
      <c r="EA38" s="29">
        <f t="shared" si="116"/>
        <v>0.76088079474891424</v>
      </c>
      <c r="EB38" s="29">
        <f t="shared" si="38"/>
        <v>0</v>
      </c>
      <c r="EC38" s="29">
        <f t="shared" si="39"/>
        <v>0</v>
      </c>
      <c r="ED38" s="29">
        <f t="shared" si="40"/>
        <v>0.23911920525108579</v>
      </c>
      <c r="EE38" s="29">
        <f t="shared" si="41"/>
        <v>0</v>
      </c>
      <c r="EF38" s="29">
        <f t="shared" si="42"/>
        <v>0</v>
      </c>
      <c r="EG38" s="29">
        <f t="shared" si="43"/>
        <v>0.76088079474891424</v>
      </c>
      <c r="EH38" s="29">
        <f t="shared" si="117"/>
        <v>0.23130501738115808</v>
      </c>
      <c r="EI38" s="29">
        <f t="shared" si="118"/>
        <v>7.8141878699276718E-3</v>
      </c>
      <c r="EJ38" s="29">
        <f t="shared" si="119"/>
        <v>0.54498705980688056</v>
      </c>
      <c r="EK38" s="29">
        <f t="shared" si="120"/>
        <v>0.2158937349420337</v>
      </c>
      <c r="EL38" s="33"/>
      <c r="EM38" s="31">
        <f t="shared" si="121"/>
        <v>1.4449871557354451E-6</v>
      </c>
      <c r="EN38" s="31">
        <f t="shared" si="180"/>
        <v>2.3956760127526443E-6</v>
      </c>
      <c r="EO38" s="31">
        <f t="shared" si="196"/>
        <v>3.370715068878036E-11</v>
      </c>
      <c r="EP38" s="31">
        <f t="shared" si="181"/>
        <v>3.0255977743547979E-11</v>
      </c>
      <c r="EQ38" s="31">
        <f t="shared" si="122"/>
        <v>4.8706399801726783E-17</v>
      </c>
      <c r="ER38" s="31">
        <f t="shared" si="122"/>
        <v>7.2483520122595768E-17</v>
      </c>
      <c r="ES38" s="31">
        <f t="shared" si="182"/>
        <v>1.2118991992432254E-16</v>
      </c>
      <c r="ET38" s="29">
        <f t="shared" si="158"/>
        <v>0.40190141087758502</v>
      </c>
      <c r="EU38" s="29">
        <f t="shared" si="123"/>
        <v>0.59809858912241498</v>
      </c>
      <c r="EV38" s="29">
        <f t="shared" si="44"/>
        <v>0</v>
      </c>
      <c r="EW38" s="29">
        <f t="shared" si="45"/>
        <v>0</v>
      </c>
      <c r="EX38" s="29">
        <f t="shared" si="46"/>
        <v>0.40190141087758502</v>
      </c>
      <c r="EY38" s="29">
        <f t="shared" si="47"/>
        <v>0</v>
      </c>
      <c r="EZ38" s="29">
        <f t="shared" si="48"/>
        <v>0</v>
      </c>
      <c r="FA38" s="29">
        <f t="shared" si="49"/>
        <v>0.59809858912241498</v>
      </c>
      <c r="FB38" s="29">
        <f t="shared" si="124"/>
        <v>0.39313397273500744</v>
      </c>
      <c r="FC38" s="29">
        <f t="shared" si="125"/>
        <v>8.7674381425775303E-3</v>
      </c>
      <c r="FD38" s="29">
        <f t="shared" si="126"/>
        <v>0.39474083553933259</v>
      </c>
      <c r="FE38" s="29">
        <f t="shared" si="127"/>
        <v>0.20335775358308247</v>
      </c>
      <c r="FF38" s="33"/>
      <c r="FG38" s="31">
        <f t="shared" si="128"/>
        <v>2.2456222547957843E-6</v>
      </c>
      <c r="FH38" s="31">
        <f t="shared" si="183"/>
        <v>2.2473018395050981E-6</v>
      </c>
      <c r="FI38" s="31">
        <f t="shared" si="197"/>
        <v>6.3131436942886541E-11</v>
      </c>
      <c r="FJ38" s="31">
        <f t="shared" si="184"/>
        <v>3.6376982495186611E-11</v>
      </c>
      <c r="FK38" s="31">
        <f t="shared" si="129"/>
        <v>1.4176935977618276E-16</v>
      </c>
      <c r="FL38" s="31">
        <f t="shared" si="129"/>
        <v>8.175005967707763E-17</v>
      </c>
      <c r="FM38" s="31">
        <f t="shared" si="185"/>
        <v>2.2351941945326036E-16</v>
      </c>
      <c r="FN38" s="29">
        <f t="shared" si="159"/>
        <v>0.63425969932705484</v>
      </c>
      <c r="FO38" s="29">
        <f t="shared" si="130"/>
        <v>0.36574030067294533</v>
      </c>
      <c r="FP38" s="29">
        <f t="shared" si="50"/>
        <v>0</v>
      </c>
      <c r="FQ38" s="29">
        <f t="shared" si="51"/>
        <v>0</v>
      </c>
      <c r="FR38" s="29">
        <f t="shared" si="52"/>
        <v>0.63425969932705484</v>
      </c>
      <c r="FS38" s="29">
        <f t="shared" si="53"/>
        <v>0</v>
      </c>
      <c r="FT38" s="29">
        <f t="shared" si="54"/>
        <v>0</v>
      </c>
      <c r="FU38" s="29">
        <f t="shared" si="55"/>
        <v>0.36574030067294533</v>
      </c>
      <c r="FV38" s="29">
        <f t="shared" si="131"/>
        <v>0.62433306849255665</v>
      </c>
      <c r="FW38" s="29">
        <f t="shared" si="132"/>
        <v>9.9266308344980094E-3</v>
      </c>
      <c r="FX38" s="29">
        <f t="shared" si="133"/>
        <v>0.21351573390007511</v>
      </c>
      <c r="FY38" s="29">
        <f t="shared" si="134"/>
        <v>0.15222456677287019</v>
      </c>
      <c r="FZ38" s="33"/>
      <c r="GA38" s="31">
        <f t="shared" si="135"/>
        <v>3.0840727006466888E-6</v>
      </c>
      <c r="GB38" s="31">
        <f t="shared" si="186"/>
        <v>1.8574156149553802E-6</v>
      </c>
      <c r="GC38" s="31">
        <f t="shared" si="198"/>
        <v>9.0468284902251186E-11</v>
      </c>
      <c r="GD38" s="31">
        <f t="shared" si="187"/>
        <v>3.3874404320539484E-11</v>
      </c>
      <c r="GE38" s="31">
        <f t="shared" si="136"/>
        <v>2.7901076774135986E-16</v>
      </c>
      <c r="GF38" s="31">
        <f t="shared" si="136"/>
        <v>6.291884753228203E-17</v>
      </c>
      <c r="GG38" s="31">
        <f t="shared" si="188"/>
        <v>3.4192961527364188E-16</v>
      </c>
      <c r="GH38" s="29">
        <f t="shared" si="160"/>
        <v>0.81598889150935672</v>
      </c>
      <c r="GI38" s="29">
        <f t="shared" si="137"/>
        <v>0.18401110849064325</v>
      </c>
      <c r="GJ38" s="29">
        <f t="shared" si="56"/>
        <v>0</v>
      </c>
      <c r="GK38" s="29">
        <f t="shared" si="57"/>
        <v>0</v>
      </c>
      <c r="GL38" s="29">
        <f t="shared" si="58"/>
        <v>0.81598889150935672</v>
      </c>
      <c r="GM38" s="29">
        <f t="shared" si="59"/>
        <v>0</v>
      </c>
      <c r="GN38" s="29">
        <f t="shared" si="60"/>
        <v>0</v>
      </c>
      <c r="GO38" s="29">
        <f t="shared" si="61"/>
        <v>0.18401110849064325</v>
      </c>
      <c r="GP38" s="29">
        <f t="shared" si="138"/>
        <v>0.80729288866361337</v>
      </c>
      <c r="GQ38" s="29">
        <f t="shared" si="139"/>
        <v>8.6960028457434002E-3</v>
      </c>
      <c r="GR38" s="29">
        <f t="shared" si="140"/>
        <v>9.7417166450541756E-2</v>
      </c>
      <c r="GS38" s="29">
        <f t="shared" si="141"/>
        <v>8.6593942040101526E-2</v>
      </c>
      <c r="GT38" s="33"/>
      <c r="GU38" s="31">
        <f t="shared" si="142"/>
        <v>3.6363679306428645E-6</v>
      </c>
      <c r="GV38" s="31">
        <f t="shared" si="143"/>
        <v>1.3686387177385787E-6</v>
      </c>
      <c r="GW38" s="31">
        <f t="shared" si="62"/>
        <v>1.0236370419277293E-10</v>
      </c>
      <c r="GX38" s="31">
        <f t="shared" si="63"/>
        <v>2.8769171810035576E-11</v>
      </c>
      <c r="GY38" s="31">
        <f t="shared" si="144"/>
        <v>3.7223209118841201E-16</v>
      </c>
      <c r="GZ38" s="31">
        <f t="shared" si="144"/>
        <v>3.9374602416487958E-17</v>
      </c>
      <c r="HA38" s="31">
        <f t="shared" si="189"/>
        <v>4.1160669360489998E-16</v>
      </c>
      <c r="HB38" s="29">
        <f t="shared" si="161"/>
        <v>0.90433925631373835</v>
      </c>
      <c r="HC38" s="29">
        <f t="shared" si="145"/>
        <v>9.5660743686261623E-2</v>
      </c>
      <c r="HD38" s="29">
        <f t="shared" si="64"/>
        <v>0</v>
      </c>
      <c r="HE38" s="29">
        <f t="shared" si="65"/>
        <v>0</v>
      </c>
      <c r="HF38" s="29">
        <f t="shared" si="66"/>
        <v>0.90433925631373835</v>
      </c>
      <c r="HG38" s="29">
        <f t="shared" si="67"/>
        <v>0</v>
      </c>
      <c r="HH38" s="29">
        <f t="shared" si="68"/>
        <v>0</v>
      </c>
      <c r="HI38" s="29">
        <f t="shared" si="69"/>
        <v>9.5660743686261623E-2</v>
      </c>
      <c r="HJ38" s="29">
        <f t="shared" si="146"/>
        <v>0.89880564111545425</v>
      </c>
      <c r="HK38" s="29">
        <f t="shared" si="147"/>
        <v>5.5336151982842583E-3</v>
      </c>
      <c r="HL38" s="29">
        <f t="shared" si="148"/>
        <v>5.3771835474139495E-2</v>
      </c>
      <c r="HM38" s="29">
        <f t="shared" si="149"/>
        <v>4.1888908212122128E-2</v>
      </c>
      <c r="HN38" s="5"/>
      <c r="HO38" s="4" t="s">
        <v>11</v>
      </c>
      <c r="HP38" s="4" t="s">
        <v>12</v>
      </c>
      <c r="HQ38" s="4" t="s">
        <v>13</v>
      </c>
      <c r="HR38" s="2"/>
      <c r="HS38" s="2"/>
      <c r="HT38" s="2"/>
      <c r="HU38" s="2"/>
      <c r="HV38" s="2"/>
      <c r="HW38" s="2"/>
    </row>
    <row r="39" spans="1:231" ht="15" thickTop="1" x14ac:dyDescent="0.3">
      <c r="A39">
        <v>13</v>
      </c>
      <c r="B39" s="30">
        <v>3</v>
      </c>
      <c r="C39" s="31">
        <f t="shared" si="70"/>
        <v>2.6214400000000001E-8</v>
      </c>
      <c r="D39" s="31">
        <f t="shared" si="150"/>
        <v>1.8350079999999999E-7</v>
      </c>
      <c r="E39" s="31">
        <f t="shared" si="151"/>
        <v>1.7179869183999995E-11</v>
      </c>
      <c r="F39" s="31">
        <f t="shared" si="1"/>
        <v>1.7179869183999995E-11</v>
      </c>
      <c r="G39" s="31">
        <f t="shared" si="71"/>
        <v>4.5035996273704947E-19</v>
      </c>
      <c r="H39" s="31">
        <f t="shared" si="71"/>
        <v>3.1525197391593459E-18</v>
      </c>
      <c r="I39" s="31">
        <f t="shared" si="72"/>
        <v>3.6028797018963958E-18</v>
      </c>
      <c r="J39" s="29">
        <f t="shared" si="73"/>
        <v>0.125</v>
      </c>
      <c r="K39" s="29">
        <f t="shared" si="74"/>
        <v>0.87499999999999989</v>
      </c>
      <c r="L39" s="29">
        <f t="shared" si="2"/>
        <v>0</v>
      </c>
      <c r="M39" s="29">
        <f t="shared" si="3"/>
        <v>0</v>
      </c>
      <c r="N39" s="29">
        <f t="shared" si="4"/>
        <v>0.125</v>
      </c>
      <c r="O39" s="29">
        <f t="shared" si="5"/>
        <v>0</v>
      </c>
      <c r="P39" s="29">
        <f t="shared" si="6"/>
        <v>0</v>
      </c>
      <c r="Q39" s="29">
        <f t="shared" si="7"/>
        <v>0.87499999999999989</v>
      </c>
      <c r="R39" s="29">
        <f t="shared" si="75"/>
        <v>1.5625E-2</v>
      </c>
      <c r="S39" s="29">
        <f t="shared" si="76"/>
        <v>0.10937499999999999</v>
      </c>
      <c r="T39" s="29">
        <f t="shared" si="77"/>
        <v>0.10937499999999999</v>
      </c>
      <c r="U39" s="29">
        <f t="shared" si="78"/>
        <v>0.76562499999999989</v>
      </c>
      <c r="V39" s="33"/>
      <c r="W39" s="31">
        <f t="shared" si="79"/>
        <v>4.9669032251405814E-8</v>
      </c>
      <c r="X39" s="31">
        <f t="shared" si="162"/>
        <v>3.8513124109167963E-7</v>
      </c>
      <c r="Y39" s="31">
        <f t="shared" si="190"/>
        <v>6.0476419469795138E-12</v>
      </c>
      <c r="Z39" s="31">
        <f t="shared" si="163"/>
        <v>5.4242662402828805E-12</v>
      </c>
      <c r="AA39" s="31">
        <f t="shared" si="80"/>
        <v>3.0038052290948013E-19</v>
      </c>
      <c r="AB39" s="31">
        <f t="shared" si="80"/>
        <v>2.0890543891318446E-18</v>
      </c>
      <c r="AC39" s="31">
        <f t="shared" si="164"/>
        <v>2.3894349120413246E-18</v>
      </c>
      <c r="AD39" s="29">
        <f t="shared" si="152"/>
        <v>0.12571195030077686</v>
      </c>
      <c r="AE39" s="29">
        <f t="shared" si="81"/>
        <v>0.87428804969922314</v>
      </c>
      <c r="AF39" s="29">
        <f t="shared" si="8"/>
        <v>0</v>
      </c>
      <c r="AG39" s="29">
        <f t="shared" si="9"/>
        <v>0</v>
      </c>
      <c r="AH39" s="29">
        <f t="shared" si="10"/>
        <v>0.12571195030077686</v>
      </c>
      <c r="AI39" s="29">
        <f t="shared" si="11"/>
        <v>0</v>
      </c>
      <c r="AJ39" s="29">
        <f t="shared" si="12"/>
        <v>0</v>
      </c>
      <c r="AK39" s="29">
        <f t="shared" si="13"/>
        <v>0.87428804969922314</v>
      </c>
      <c r="AL39" s="29">
        <f t="shared" si="82"/>
        <v>1.9370994181953902E-2</v>
      </c>
      <c r="AM39" s="29">
        <f t="shared" si="83"/>
        <v>0.10634095611882295</v>
      </c>
      <c r="AN39" s="29">
        <f t="shared" si="84"/>
        <v>0.10564070046617562</v>
      </c>
      <c r="AO39" s="29">
        <f t="shared" si="85"/>
        <v>0.76864734923304767</v>
      </c>
      <c r="AP39" s="33"/>
      <c r="AQ39" s="31">
        <f t="shared" si="86"/>
        <v>4.6371403361875112E-8</v>
      </c>
      <c r="AR39" s="31">
        <f t="shared" si="165"/>
        <v>3.9826966127953778E-7</v>
      </c>
      <c r="AS39" s="31">
        <f t="shared" si="191"/>
        <v>8.0735806688993742E-12</v>
      </c>
      <c r="AT39" s="31">
        <f t="shared" si="166"/>
        <v>6.4055841901847684E-12</v>
      </c>
      <c r="AU39" s="31">
        <f t="shared" si="87"/>
        <v>3.7438326577217034E-19</v>
      </c>
      <c r="AV39" s="31">
        <f t="shared" si="87"/>
        <v>2.5511498457224501E-18</v>
      </c>
      <c r="AW39" s="31">
        <f t="shared" si="167"/>
        <v>2.9255331114946206E-18</v>
      </c>
      <c r="AX39" s="29">
        <f t="shared" si="153"/>
        <v>0.12797095486671908</v>
      </c>
      <c r="AY39" s="29">
        <f t="shared" si="88"/>
        <v>0.87202904513328083</v>
      </c>
      <c r="AZ39" s="29">
        <f t="shared" si="14"/>
        <v>0</v>
      </c>
      <c r="BA39" s="29">
        <f t="shared" si="15"/>
        <v>0</v>
      </c>
      <c r="BB39" s="29">
        <f t="shared" si="16"/>
        <v>0.12797095486671908</v>
      </c>
      <c r="BC39" s="29">
        <f t="shared" si="17"/>
        <v>0</v>
      </c>
      <c r="BD39" s="29">
        <f t="shared" si="18"/>
        <v>0</v>
      </c>
      <c r="BE39" s="29">
        <f t="shared" si="19"/>
        <v>0.87202904513328083</v>
      </c>
      <c r="BF39" s="29">
        <f t="shared" si="89"/>
        <v>2.4127472371579112E-2</v>
      </c>
      <c r="BG39" s="29">
        <f t="shared" si="90"/>
        <v>0.10384348249513999</v>
      </c>
      <c r="BH39" s="29">
        <f t="shared" si="91"/>
        <v>0.10113414217111621</v>
      </c>
      <c r="BI39" s="29">
        <f t="shared" si="92"/>
        <v>0.77089490296216467</v>
      </c>
      <c r="BJ39" s="33"/>
      <c r="BK39" s="31">
        <f t="shared" si="93"/>
        <v>4.5748884624144563E-8</v>
      </c>
      <c r="BL39" s="31">
        <f t="shared" si="168"/>
        <v>4.3617989807531047E-7</v>
      </c>
      <c r="BM39" s="31">
        <f t="shared" si="192"/>
        <v>1.1986580806543529E-11</v>
      </c>
      <c r="BN39" s="31">
        <f t="shared" si="169"/>
        <v>8.1125518313415871E-12</v>
      </c>
      <c r="BO39" s="31">
        <f t="shared" si="94"/>
        <v>5.4837270235654564E-19</v>
      </c>
      <c r="BP39" s="31">
        <f t="shared" si="94"/>
        <v>3.5385320309252471E-18</v>
      </c>
      <c r="BQ39" s="31">
        <f t="shared" si="170"/>
        <v>4.0869047332817923E-18</v>
      </c>
      <c r="BR39" s="29">
        <f t="shared" si="154"/>
        <v>0.13417799976859293</v>
      </c>
      <c r="BS39" s="29">
        <f t="shared" si="95"/>
        <v>0.86582200023140721</v>
      </c>
      <c r="BT39" s="29">
        <f t="shared" si="20"/>
        <v>0</v>
      </c>
      <c r="BU39" s="29">
        <f t="shared" si="21"/>
        <v>0</v>
      </c>
      <c r="BV39" s="29">
        <f t="shared" si="22"/>
        <v>0.13417799976859293</v>
      </c>
      <c r="BW39" s="29">
        <f t="shared" si="23"/>
        <v>0</v>
      </c>
      <c r="BX39" s="29">
        <f t="shared" si="24"/>
        <v>0</v>
      </c>
      <c r="BY39" s="29">
        <f t="shared" si="25"/>
        <v>0.86582200023140721</v>
      </c>
      <c r="BZ39" s="29">
        <f t="shared" si="96"/>
        <v>3.168445124784184E-2</v>
      </c>
      <c r="CA39" s="29">
        <f t="shared" si="97"/>
        <v>0.10249354852075108</v>
      </c>
      <c r="CB39" s="29">
        <f t="shared" si="98"/>
        <v>9.6423563451076555E-2</v>
      </c>
      <c r="CC39" s="29">
        <f t="shared" si="99"/>
        <v>0.7693984367803306</v>
      </c>
      <c r="CD39" s="33"/>
      <c r="CE39" s="31">
        <f t="shared" si="100"/>
        <v>5.0717228036060095E-8</v>
      </c>
      <c r="CF39" s="31">
        <f t="shared" si="171"/>
        <v>5.3390026726683984E-7</v>
      </c>
      <c r="CG39" s="31">
        <f t="shared" si="193"/>
        <v>2.1657306183757571E-11</v>
      </c>
      <c r="CH39" s="31">
        <f t="shared" si="172"/>
        <v>1.1757641658307311E-11</v>
      </c>
      <c r="CI39" s="31">
        <f t="shared" si="101"/>
        <v>1.0983985363684071E-18</v>
      </c>
      <c r="CJ39" s="31">
        <f t="shared" si="101"/>
        <v>6.2774080237980031E-18</v>
      </c>
      <c r="CK39" s="31">
        <f t="shared" si="173"/>
        <v>7.3758065601664101E-18</v>
      </c>
      <c r="CL39" s="29">
        <f t="shared" si="155"/>
        <v>0.14891910835899491</v>
      </c>
      <c r="CM39" s="29">
        <f t="shared" si="102"/>
        <v>0.85108089164100509</v>
      </c>
      <c r="CN39" s="29">
        <f t="shared" si="26"/>
        <v>0</v>
      </c>
      <c r="CO39" s="29">
        <f t="shared" si="27"/>
        <v>0</v>
      </c>
      <c r="CP39" s="29">
        <f t="shared" si="28"/>
        <v>0.14891910835899491</v>
      </c>
      <c r="CQ39" s="29">
        <f t="shared" si="29"/>
        <v>0</v>
      </c>
      <c r="CR39" s="29">
        <f t="shared" si="30"/>
        <v>0</v>
      </c>
      <c r="CS39" s="29">
        <f t="shared" si="31"/>
        <v>0.85108089164100509</v>
      </c>
      <c r="CT39" s="29">
        <f t="shared" si="103"/>
        <v>4.6157571376330447E-2</v>
      </c>
      <c r="CU39" s="29">
        <f t="shared" si="104"/>
        <v>0.10276153698266446</v>
      </c>
      <c r="CV39" s="29">
        <f t="shared" si="105"/>
        <v>9.1845530802396061E-2</v>
      </c>
      <c r="CW39" s="29">
        <f t="shared" si="106"/>
        <v>0.7592353608386091</v>
      </c>
      <c r="CX39" s="33"/>
      <c r="CY39" s="31">
        <f t="shared" si="107"/>
        <v>6.5828186218763516E-8</v>
      </c>
      <c r="CZ39" s="31">
        <f t="shared" si="174"/>
        <v>7.3235050336362361E-7</v>
      </c>
      <c r="DA39" s="31">
        <f t="shared" si="194"/>
        <v>5.1506245829747421E-11</v>
      </c>
      <c r="DB39" s="31">
        <f t="shared" si="175"/>
        <v>2.0663174732021709E-11</v>
      </c>
      <c r="DC39" s="31">
        <f t="shared" si="108"/>
        <v>3.3905627419100249E-18</v>
      </c>
      <c r="DD39" s="31">
        <f t="shared" si="108"/>
        <v>1.5132686416086608E-17</v>
      </c>
      <c r="DE39" s="31">
        <f t="shared" si="176"/>
        <v>1.8523249157996633E-17</v>
      </c>
      <c r="DF39" s="29">
        <f t="shared" si="156"/>
        <v>0.18304362873865962</v>
      </c>
      <c r="DG39" s="29">
        <f t="shared" si="109"/>
        <v>0.81695637126134035</v>
      </c>
      <c r="DH39" s="29">
        <f t="shared" si="32"/>
        <v>0</v>
      </c>
      <c r="DI39" s="29">
        <f t="shared" si="33"/>
        <v>0</v>
      </c>
      <c r="DJ39" s="29">
        <f t="shared" si="34"/>
        <v>0.18304362873865962</v>
      </c>
      <c r="DK39" s="29">
        <f t="shared" si="35"/>
        <v>0</v>
      </c>
      <c r="DL39" s="29">
        <f t="shared" si="36"/>
        <v>0</v>
      </c>
      <c r="DM39" s="29">
        <f t="shared" si="37"/>
        <v>0.81695637126134035</v>
      </c>
      <c r="DN39" s="29">
        <f t="shared" si="110"/>
        <v>7.8359299269564656E-2</v>
      </c>
      <c r="DO39" s="29">
        <f t="shared" si="111"/>
        <v>0.10468432946909494</v>
      </c>
      <c r="DP39" s="29">
        <f t="shared" si="112"/>
        <v>8.7471456688710758E-2</v>
      </c>
      <c r="DQ39" s="29">
        <f t="shared" si="113"/>
        <v>0.72948491457262965</v>
      </c>
      <c r="DR39" s="33"/>
      <c r="DS39" s="31">
        <f t="shared" si="114"/>
        <v>9.7245510565260362E-8</v>
      </c>
      <c r="DT39" s="31">
        <f t="shared" si="177"/>
        <v>9.8339596361273818E-7</v>
      </c>
      <c r="DU39" s="31">
        <f t="shared" si="195"/>
        <v>1.4364326683962008E-10</v>
      </c>
      <c r="DV39" s="31">
        <f t="shared" si="178"/>
        <v>3.9667703854998169E-11</v>
      </c>
      <c r="DW39" s="31">
        <f t="shared" si="115"/>
        <v>1.3968662823080787E-17</v>
      </c>
      <c r="DX39" s="31">
        <f t="shared" si="115"/>
        <v>3.9009059856790654E-17</v>
      </c>
      <c r="DY39" s="31">
        <f t="shared" si="179"/>
        <v>5.2977722679871445E-17</v>
      </c>
      <c r="DZ39" s="29">
        <f t="shared" si="157"/>
        <v>0.26367050368490252</v>
      </c>
      <c r="EA39" s="29">
        <f t="shared" si="116"/>
        <v>0.73632949631509748</v>
      </c>
      <c r="EB39" s="29">
        <f t="shared" si="38"/>
        <v>0</v>
      </c>
      <c r="EC39" s="29">
        <f t="shared" si="39"/>
        <v>0</v>
      </c>
      <c r="ED39" s="29">
        <f t="shared" si="40"/>
        <v>0.26367050368490252</v>
      </c>
      <c r="EE39" s="29">
        <f t="shared" si="41"/>
        <v>0</v>
      </c>
      <c r="EF39" s="29">
        <f t="shared" si="42"/>
        <v>0</v>
      </c>
      <c r="EG39" s="29">
        <f t="shared" si="43"/>
        <v>0.73632949631509748</v>
      </c>
      <c r="EH39" s="29">
        <f t="shared" si="117"/>
        <v>0.15700211989597404</v>
      </c>
      <c r="EI39" s="29">
        <f t="shared" si="118"/>
        <v>0.1066683837889285</v>
      </c>
      <c r="EJ39" s="29">
        <f t="shared" si="119"/>
        <v>8.2117085355111696E-2</v>
      </c>
      <c r="EK39" s="29">
        <f t="shared" si="120"/>
        <v>0.65421241095998561</v>
      </c>
      <c r="EL39" s="33"/>
      <c r="EM39" s="31">
        <f t="shared" si="121"/>
        <v>1.6210036611099184E-7</v>
      </c>
      <c r="EN39" s="31">
        <f t="shared" si="180"/>
        <v>1.119622952199574E-6</v>
      </c>
      <c r="EO39" s="31">
        <f t="shared" si="196"/>
        <v>3.2366970942957763E-10</v>
      </c>
      <c r="EP39" s="31">
        <f t="shared" si="181"/>
        <v>6.1380432932121349E-11</v>
      </c>
      <c r="EQ39" s="31">
        <f t="shared" si="122"/>
        <v>5.2466978397572884E-17</v>
      </c>
      <c r="ER39" s="31">
        <f t="shared" si="122"/>
        <v>6.872294152674966E-17</v>
      </c>
      <c r="ES39" s="31">
        <f t="shared" si="182"/>
        <v>1.2118991992432254E-16</v>
      </c>
      <c r="ET39" s="29">
        <f t="shared" si="158"/>
        <v>0.43293186785118815</v>
      </c>
      <c r="EU39" s="29">
        <f t="shared" si="123"/>
        <v>0.5670681321488118</v>
      </c>
      <c r="EV39" s="29">
        <f t="shared" si="44"/>
        <v>0</v>
      </c>
      <c r="EW39" s="29">
        <f t="shared" si="45"/>
        <v>0</v>
      </c>
      <c r="EX39" s="29">
        <f t="shared" si="46"/>
        <v>0.43293186785118815</v>
      </c>
      <c r="EY39" s="29">
        <f t="shared" si="47"/>
        <v>0</v>
      </c>
      <c r="EZ39" s="29">
        <f t="shared" si="48"/>
        <v>0</v>
      </c>
      <c r="FA39" s="29">
        <f t="shared" si="49"/>
        <v>0.5670681321488118</v>
      </c>
      <c r="FB39" s="29">
        <f t="shared" si="124"/>
        <v>0.33156517400808166</v>
      </c>
      <c r="FC39" s="29">
        <f t="shared" si="125"/>
        <v>0.10136669384310652</v>
      </c>
      <c r="FD39" s="29">
        <f t="shared" si="126"/>
        <v>7.0336236869503257E-2</v>
      </c>
      <c r="FE39" s="29">
        <f t="shared" si="127"/>
        <v>0.4967318952793085</v>
      </c>
      <c r="FF39" s="33"/>
      <c r="FG39" s="31">
        <f t="shared" si="128"/>
        <v>2.9559907199350537E-7</v>
      </c>
      <c r="FH39" s="31">
        <f t="shared" si="183"/>
        <v>1.0853433019894474E-6</v>
      </c>
      <c r="FI39" s="31">
        <f t="shared" si="197"/>
        <v>5.0303222159710289E-10</v>
      </c>
      <c r="FJ39" s="31">
        <f t="shared" si="184"/>
        <v>6.8939994773241696E-11</v>
      </c>
      <c r="FK39" s="31">
        <f t="shared" si="129"/>
        <v>1.4869585788693495E-16</v>
      </c>
      <c r="FL39" s="31">
        <f t="shared" si="129"/>
        <v>7.4823561566325384E-17</v>
      </c>
      <c r="FM39" s="31">
        <f t="shared" si="185"/>
        <v>2.2351941945326036E-16</v>
      </c>
      <c r="FN39" s="29">
        <f t="shared" si="159"/>
        <v>0.66524804981442964</v>
      </c>
      <c r="FO39" s="29">
        <f t="shared" si="130"/>
        <v>0.33475195018557019</v>
      </c>
      <c r="FP39" s="29">
        <f t="shared" si="50"/>
        <v>0</v>
      </c>
      <c r="FQ39" s="29">
        <f t="shared" si="51"/>
        <v>0</v>
      </c>
      <c r="FR39" s="29">
        <f t="shared" si="52"/>
        <v>0.66524804981442964</v>
      </c>
      <c r="FS39" s="29">
        <f t="shared" si="53"/>
        <v>0</v>
      </c>
      <c r="FT39" s="29">
        <f t="shared" si="54"/>
        <v>0</v>
      </c>
      <c r="FU39" s="29">
        <f t="shared" si="55"/>
        <v>0.33475195018557019</v>
      </c>
      <c r="FV39" s="29">
        <f t="shared" si="131"/>
        <v>0.58654935492354021</v>
      </c>
      <c r="FW39" s="29">
        <f t="shared" si="132"/>
        <v>7.8698694890889598E-2</v>
      </c>
      <c r="FX39" s="29">
        <f t="shared" si="133"/>
        <v>4.7710344403514439E-2</v>
      </c>
      <c r="FY39" s="29">
        <f t="shared" si="134"/>
        <v>0.28704160578205573</v>
      </c>
      <c r="FZ39" s="33"/>
      <c r="GA39" s="31">
        <f t="shared" si="135"/>
        <v>4.9492772383534887E-7</v>
      </c>
      <c r="GB39" s="31">
        <f t="shared" si="186"/>
        <v>9.1605581975073932E-7</v>
      </c>
      <c r="GC39" s="31">
        <f t="shared" si="198"/>
        <v>5.7910740939382511E-10</v>
      </c>
      <c r="GD39" s="31">
        <f t="shared" si="187"/>
        <v>6.0382022682003584E-11</v>
      </c>
      <c r="GE39" s="31">
        <f t="shared" si="136"/>
        <v>2.8661631198747138E-16</v>
      </c>
      <c r="GF39" s="31">
        <f t="shared" si="136"/>
        <v>5.5313303286170528E-17</v>
      </c>
      <c r="GG39" s="31">
        <f t="shared" si="188"/>
        <v>3.4192961527364193E-16</v>
      </c>
      <c r="GH39" s="29">
        <f t="shared" si="160"/>
        <v>0.83823190266247039</v>
      </c>
      <c r="GI39" s="29">
        <f t="shared" si="137"/>
        <v>0.16176809733752953</v>
      </c>
      <c r="GJ39" s="29">
        <f t="shared" si="56"/>
        <v>0</v>
      </c>
      <c r="GK39" s="29">
        <f t="shared" si="57"/>
        <v>0</v>
      </c>
      <c r="GL39" s="29">
        <f t="shared" si="58"/>
        <v>0.83823190266247039</v>
      </c>
      <c r="GM39" s="29">
        <f t="shared" si="59"/>
        <v>0</v>
      </c>
      <c r="GN39" s="29">
        <f t="shared" si="60"/>
        <v>0</v>
      </c>
      <c r="GO39" s="29">
        <f t="shared" si="61"/>
        <v>0.16176809733752953</v>
      </c>
      <c r="GP39" s="29">
        <f t="shared" si="138"/>
        <v>0.78946067262929398</v>
      </c>
      <c r="GQ39" s="29">
        <f t="shared" si="139"/>
        <v>4.8771230033176398E-2</v>
      </c>
      <c r="GR39" s="29">
        <f t="shared" si="140"/>
        <v>2.6528218880062637E-2</v>
      </c>
      <c r="GS39" s="29">
        <f t="shared" si="141"/>
        <v>0.13523987845746688</v>
      </c>
      <c r="GT39" s="33"/>
      <c r="GU39" s="31">
        <f t="shared" si="142"/>
        <v>6.6296210166900028E-7</v>
      </c>
      <c r="GV39" s="31">
        <f t="shared" si="143"/>
        <v>6.9549952509596558E-7</v>
      </c>
      <c r="GW39" s="31">
        <f t="shared" si="62"/>
        <v>5.6910435372052829E-10</v>
      </c>
      <c r="GX39" s="31">
        <f t="shared" si="63"/>
        <v>4.9334433677184791E-11</v>
      </c>
      <c r="GY39" s="31">
        <f t="shared" si="144"/>
        <v>3.7729461841153959E-16</v>
      </c>
      <c r="GZ39" s="31">
        <f t="shared" si="144"/>
        <v>3.4312075193360432E-17</v>
      </c>
      <c r="HA39" s="31">
        <f t="shared" si="189"/>
        <v>4.1160669360490003E-16</v>
      </c>
      <c r="HB39" s="29">
        <f t="shared" si="161"/>
        <v>0.91663868511745705</v>
      </c>
      <c r="HC39" s="29">
        <f t="shared" si="145"/>
        <v>8.3361314882542906E-2</v>
      </c>
      <c r="HD39" s="29">
        <f t="shared" si="64"/>
        <v>0</v>
      </c>
      <c r="HE39" s="29">
        <f t="shared" si="65"/>
        <v>0</v>
      </c>
      <c r="HF39" s="29">
        <f t="shared" si="66"/>
        <v>0.91663868511745705</v>
      </c>
      <c r="HG39" s="29">
        <f t="shared" si="67"/>
        <v>0</v>
      </c>
      <c r="HH39" s="29">
        <f t="shared" si="68"/>
        <v>0</v>
      </c>
      <c r="HI39" s="29">
        <f t="shared" si="69"/>
        <v>8.3361314882542906E-2</v>
      </c>
      <c r="HJ39" s="29">
        <f t="shared" si="146"/>
        <v>0.88795388246969065</v>
      </c>
      <c r="HK39" s="29">
        <f t="shared" si="147"/>
        <v>2.8684802647766225E-2</v>
      </c>
      <c r="HL39" s="29">
        <f t="shared" si="148"/>
        <v>1.6385373844047542E-2</v>
      </c>
      <c r="HM39" s="29">
        <f t="shared" si="149"/>
        <v>6.6975941038495371E-2</v>
      </c>
      <c r="HN39" s="11" t="s">
        <v>14</v>
      </c>
      <c r="HO39" s="7">
        <v>0.3</v>
      </c>
      <c r="HP39" s="7">
        <v>0.3</v>
      </c>
      <c r="HQ39" s="7"/>
      <c r="HR39" s="37" t="s">
        <v>64</v>
      </c>
      <c r="HS39" s="37"/>
      <c r="HT39" s="37"/>
      <c r="HU39" s="2"/>
      <c r="HV39" s="2"/>
      <c r="HW39" s="2"/>
    </row>
    <row r="40" spans="1:231" x14ac:dyDescent="0.3">
      <c r="A40">
        <v>14</v>
      </c>
      <c r="B40" s="30">
        <v>1</v>
      </c>
      <c r="C40" s="31">
        <f t="shared" si="70"/>
        <v>7.3400319999999992E-8</v>
      </c>
      <c r="D40" s="31">
        <f t="shared" si="150"/>
        <v>1.048576E-8</v>
      </c>
      <c r="E40" s="31">
        <f t="shared" si="151"/>
        <v>4.2949672959999985E-11</v>
      </c>
      <c r="F40" s="31">
        <f t="shared" si="1"/>
        <v>4.2949672959999985E-11</v>
      </c>
      <c r="G40" s="31">
        <f t="shared" si="71"/>
        <v>3.1525197391593455E-18</v>
      </c>
      <c r="H40" s="31">
        <f t="shared" si="71"/>
        <v>4.5035996273704947E-19</v>
      </c>
      <c r="I40" s="31">
        <f t="shared" si="72"/>
        <v>3.602879701896395E-18</v>
      </c>
      <c r="J40" s="29">
        <f t="shared" si="73"/>
        <v>0.875</v>
      </c>
      <c r="K40" s="29">
        <f t="shared" si="74"/>
        <v>0.12500000000000003</v>
      </c>
      <c r="L40" s="29">
        <f t="shared" si="2"/>
        <v>0.875</v>
      </c>
      <c r="M40" s="29">
        <f t="shared" si="3"/>
        <v>0</v>
      </c>
      <c r="N40" s="29">
        <f t="shared" si="4"/>
        <v>0</v>
      </c>
      <c r="O40" s="29">
        <f t="shared" si="5"/>
        <v>0.12500000000000003</v>
      </c>
      <c r="P40" s="29">
        <f t="shared" si="6"/>
        <v>0</v>
      </c>
      <c r="Q40" s="29">
        <f t="shared" si="7"/>
        <v>0</v>
      </c>
      <c r="R40" s="29">
        <f t="shared" si="75"/>
        <v>0.10937500000000001</v>
      </c>
      <c r="S40" s="29">
        <f t="shared" si="76"/>
        <v>0.765625</v>
      </c>
      <c r="T40" s="29">
        <f t="shared" si="77"/>
        <v>1.5625000000000003E-2</v>
      </c>
      <c r="U40" s="29">
        <f t="shared" si="78"/>
        <v>0.10937500000000001</v>
      </c>
      <c r="V40" s="33"/>
      <c r="W40" s="31">
        <f t="shared" si="79"/>
        <v>1.163026912116374E-7</v>
      </c>
      <c r="X40" s="31">
        <f t="shared" si="162"/>
        <v>1.8520705450592612E-8</v>
      </c>
      <c r="Y40" s="31">
        <f t="shared" si="190"/>
        <v>1.7977070585427098E-11</v>
      </c>
      <c r="Z40" s="31">
        <f t="shared" si="163"/>
        <v>1.6125369719382441E-11</v>
      </c>
      <c r="AA40" s="31">
        <f t="shared" si="80"/>
        <v>2.0907816891867372E-18</v>
      </c>
      <c r="AB40" s="31">
        <f t="shared" si="80"/>
        <v>2.9865322285458741E-19</v>
      </c>
      <c r="AC40" s="31">
        <f t="shared" si="164"/>
        <v>2.3894349120413246E-18</v>
      </c>
      <c r="AD40" s="29">
        <f t="shared" si="152"/>
        <v>0.87501094030661664</v>
      </c>
      <c r="AE40" s="29">
        <f t="shared" si="81"/>
        <v>0.12498905969338339</v>
      </c>
      <c r="AF40" s="29">
        <f t="shared" si="8"/>
        <v>0.87501094030661664</v>
      </c>
      <c r="AG40" s="29">
        <f t="shared" si="9"/>
        <v>0</v>
      </c>
      <c r="AH40" s="29">
        <f t="shared" si="10"/>
        <v>0</v>
      </c>
      <c r="AI40" s="29">
        <f t="shared" si="11"/>
        <v>0.12498905969338339</v>
      </c>
      <c r="AJ40" s="29">
        <f t="shared" si="12"/>
        <v>0</v>
      </c>
      <c r="AK40" s="29">
        <f t="shared" si="13"/>
        <v>0</v>
      </c>
      <c r="AL40" s="29">
        <f t="shared" si="82"/>
        <v>0.1131208998892648</v>
      </c>
      <c r="AM40" s="29">
        <f t="shared" si="83"/>
        <v>0.76189004041735187</v>
      </c>
      <c r="AN40" s="29">
        <f t="shared" si="84"/>
        <v>1.2591050411512041E-2</v>
      </c>
      <c r="AO40" s="29">
        <f t="shared" si="85"/>
        <v>0.11239800928187135</v>
      </c>
      <c r="AP40" s="33"/>
      <c r="AQ40" s="31">
        <f t="shared" si="86"/>
        <v>1.1272562969855485E-7</v>
      </c>
      <c r="AR40" s="31">
        <f t="shared" si="165"/>
        <v>1.8840532572972068E-8</v>
      </c>
      <c r="AS40" s="31">
        <f t="shared" si="191"/>
        <v>2.2912720008157266E-11</v>
      </c>
      <c r="AT40" s="31">
        <f t="shared" si="166"/>
        <v>1.8188568669232579E-11</v>
      </c>
      <c r="AU40" s="31">
        <f t="shared" si="87"/>
        <v>2.5828507910262045E-18</v>
      </c>
      <c r="AV40" s="31">
        <f t="shared" si="87"/>
        <v>3.4268232046841562E-19</v>
      </c>
      <c r="AW40" s="31">
        <f t="shared" si="167"/>
        <v>2.9255331114946202E-18</v>
      </c>
      <c r="AX40" s="29">
        <f t="shared" si="153"/>
        <v>0.8828650001868058</v>
      </c>
      <c r="AY40" s="29">
        <f t="shared" si="88"/>
        <v>0.11713499981319414</v>
      </c>
      <c r="AZ40" s="29">
        <f t="shared" si="14"/>
        <v>0.8828650001868058</v>
      </c>
      <c r="BA40" s="29">
        <f t="shared" si="15"/>
        <v>0</v>
      </c>
      <c r="BB40" s="29">
        <f t="shared" si="16"/>
        <v>0</v>
      </c>
      <c r="BC40" s="29">
        <f t="shared" si="17"/>
        <v>0.11713499981319414</v>
      </c>
      <c r="BD40" s="29">
        <f t="shared" si="18"/>
        <v>0</v>
      </c>
      <c r="BE40" s="29">
        <f t="shared" si="19"/>
        <v>0</v>
      </c>
      <c r="BF40" s="29">
        <f t="shared" si="89"/>
        <v>0.11853938792350542</v>
      </c>
      <c r="BG40" s="29">
        <f t="shared" si="90"/>
        <v>0.76432561226330042</v>
      </c>
      <c r="BH40" s="29">
        <f t="shared" si="91"/>
        <v>9.4315669432137022E-3</v>
      </c>
      <c r="BI40" s="29">
        <f t="shared" si="92"/>
        <v>0.10770343286998045</v>
      </c>
      <c r="BJ40" s="33"/>
      <c r="BK40" s="31">
        <f t="shared" si="93"/>
        <v>1.1507484258175949E-7</v>
      </c>
      <c r="BL40" s="31">
        <f t="shared" si="168"/>
        <v>1.9160256835569484E-8</v>
      </c>
      <c r="BM40" s="31">
        <f t="shared" si="192"/>
        <v>3.1913771896642292E-11</v>
      </c>
      <c r="BN40" s="31">
        <f t="shared" si="169"/>
        <v>2.1629796491878944E-11</v>
      </c>
      <c r="BO40" s="31">
        <f t="shared" si="94"/>
        <v>3.6724722771962913E-18</v>
      </c>
      <c r="BP40" s="31">
        <f t="shared" si="94"/>
        <v>4.1443245608550037E-19</v>
      </c>
      <c r="BQ40" s="31">
        <f t="shared" si="170"/>
        <v>4.0869047332817916E-18</v>
      </c>
      <c r="BR40" s="29">
        <f t="shared" si="154"/>
        <v>0.89859502896885235</v>
      </c>
      <c r="BS40" s="29">
        <f t="shared" si="95"/>
        <v>0.10140497103114766</v>
      </c>
      <c r="BT40" s="29">
        <f t="shared" si="20"/>
        <v>0.89859502896885235</v>
      </c>
      <c r="BU40" s="29">
        <f t="shared" si="21"/>
        <v>0</v>
      </c>
      <c r="BV40" s="29">
        <f t="shared" si="22"/>
        <v>0</v>
      </c>
      <c r="BW40" s="29">
        <f t="shared" si="23"/>
        <v>0.10140497103114766</v>
      </c>
      <c r="BX40" s="29">
        <f t="shared" si="24"/>
        <v>0</v>
      </c>
      <c r="BY40" s="29">
        <f t="shared" si="25"/>
        <v>0</v>
      </c>
      <c r="BZ40" s="29">
        <f t="shared" si="96"/>
        <v>0.12779168776944372</v>
      </c>
      <c r="CA40" s="29">
        <f t="shared" si="97"/>
        <v>0.77080334119940874</v>
      </c>
      <c r="CB40" s="29">
        <f t="shared" si="98"/>
        <v>6.3863119991492117E-3</v>
      </c>
      <c r="CC40" s="29">
        <f t="shared" si="99"/>
        <v>9.5018659031998465E-2</v>
      </c>
      <c r="CD40" s="33"/>
      <c r="CE40" s="31">
        <f t="shared" si="100"/>
        <v>1.2927730387659391E-7</v>
      </c>
      <c r="CF40" s="31">
        <f t="shared" si="171"/>
        <v>2.0334338326681381E-8</v>
      </c>
      <c r="CG40" s="31">
        <f t="shared" si="193"/>
        <v>5.2555507471875044E-11</v>
      </c>
      <c r="CH40" s="31">
        <f t="shared" si="172"/>
        <v>2.8600500345423969E-11</v>
      </c>
      <c r="CI40" s="31">
        <f t="shared" si="101"/>
        <v>6.7942343098301919E-18</v>
      </c>
      <c r="CJ40" s="31">
        <f t="shared" si="101"/>
        <v>5.8157225033621866E-19</v>
      </c>
      <c r="CK40" s="31">
        <f t="shared" si="173"/>
        <v>7.3758065601664101E-18</v>
      </c>
      <c r="CL40" s="29">
        <f t="shared" si="155"/>
        <v>0.92115136892593652</v>
      </c>
      <c r="CM40" s="29">
        <f t="shared" si="102"/>
        <v>7.8848631074063508E-2</v>
      </c>
      <c r="CN40" s="29">
        <f t="shared" si="26"/>
        <v>0.92115136892593652</v>
      </c>
      <c r="CO40" s="29">
        <f t="shared" si="27"/>
        <v>0</v>
      </c>
      <c r="CP40" s="29">
        <f t="shared" si="28"/>
        <v>0</v>
      </c>
      <c r="CQ40" s="29">
        <f t="shared" si="29"/>
        <v>7.8848631074063508E-2</v>
      </c>
      <c r="CR40" s="29">
        <f t="shared" si="30"/>
        <v>0</v>
      </c>
      <c r="CS40" s="29">
        <f t="shared" si="31"/>
        <v>0</v>
      </c>
      <c r="CT40" s="29">
        <f t="shared" si="103"/>
        <v>0.14513788619131479</v>
      </c>
      <c r="CU40" s="29">
        <f t="shared" si="104"/>
        <v>0.77601348273462156</v>
      </c>
      <c r="CV40" s="29">
        <f t="shared" si="105"/>
        <v>3.7812221676801149E-3</v>
      </c>
      <c r="CW40" s="29">
        <f t="shared" si="106"/>
        <v>7.5067408906383387E-2</v>
      </c>
      <c r="CX40" s="33"/>
      <c r="CY40" s="31">
        <f t="shared" si="107"/>
        <v>1.5906211669871327E-7</v>
      </c>
      <c r="CZ40" s="31">
        <f t="shared" si="174"/>
        <v>2.2340104674118507E-8</v>
      </c>
      <c r="DA40" s="31">
        <f t="shared" si="194"/>
        <v>1.1022508282898901E-10</v>
      </c>
      <c r="DB40" s="31">
        <f t="shared" si="175"/>
        <v>4.4342413984939623E-11</v>
      </c>
      <c r="DC40" s="31">
        <f t="shared" si="108"/>
        <v>1.7532634988069984E-17</v>
      </c>
      <c r="DD40" s="31">
        <f t="shared" si="108"/>
        <v>9.9061416992664755E-19</v>
      </c>
      <c r="DE40" s="31">
        <f t="shared" si="176"/>
        <v>1.8523249157996633E-17</v>
      </c>
      <c r="DF40" s="29">
        <f t="shared" si="156"/>
        <v>0.94652049640551361</v>
      </c>
      <c r="DG40" s="29">
        <f t="shared" si="109"/>
        <v>5.3479503594486368E-2</v>
      </c>
      <c r="DH40" s="29">
        <f t="shared" si="32"/>
        <v>0.94652049640551361</v>
      </c>
      <c r="DI40" s="29">
        <f t="shared" si="33"/>
        <v>0</v>
      </c>
      <c r="DJ40" s="29">
        <f t="shared" si="34"/>
        <v>0</v>
      </c>
      <c r="DK40" s="29">
        <f t="shared" si="35"/>
        <v>5.3479503594486368E-2</v>
      </c>
      <c r="DL40" s="29">
        <f t="shared" si="36"/>
        <v>0</v>
      </c>
      <c r="DM40" s="29">
        <f t="shared" si="37"/>
        <v>0</v>
      </c>
      <c r="DN40" s="29">
        <f t="shared" si="110"/>
        <v>0.18109079908040934</v>
      </c>
      <c r="DO40" s="29">
        <f t="shared" si="111"/>
        <v>0.76542969732510435</v>
      </c>
      <c r="DP40" s="29">
        <f t="shared" si="112"/>
        <v>1.9528296582502756E-3</v>
      </c>
      <c r="DQ40" s="29">
        <f t="shared" si="113"/>
        <v>5.1526673936236091E-2</v>
      </c>
      <c r="DR40" s="33"/>
      <c r="DS40" s="31">
        <f t="shared" si="114"/>
        <v>1.9130039221968508E-7</v>
      </c>
      <c r="DT40" s="31">
        <f t="shared" si="177"/>
        <v>2.2623045851722904E-8</v>
      </c>
      <c r="DU40" s="31">
        <f t="shared" si="195"/>
        <v>2.6815692666270203E-10</v>
      </c>
      <c r="DV40" s="31">
        <f t="shared" si="178"/>
        <v>7.4225081975128104E-11</v>
      </c>
      <c r="DW40" s="31">
        <f t="shared" si="115"/>
        <v>5.1298525247000229E-17</v>
      </c>
      <c r="DX40" s="31">
        <f t="shared" si="115"/>
        <v>1.6791974328712143E-18</v>
      </c>
      <c r="DY40" s="31">
        <f t="shared" si="179"/>
        <v>5.2977722679871445E-17</v>
      </c>
      <c r="DZ40" s="29">
        <f t="shared" si="157"/>
        <v>0.96830370676712352</v>
      </c>
      <c r="EA40" s="29">
        <f t="shared" si="116"/>
        <v>3.1696293232876448E-2</v>
      </c>
      <c r="EB40" s="29">
        <f t="shared" si="38"/>
        <v>0.96830370676712352</v>
      </c>
      <c r="EC40" s="29">
        <f t="shared" si="39"/>
        <v>0</v>
      </c>
      <c r="ED40" s="29">
        <f t="shared" si="40"/>
        <v>0</v>
      </c>
      <c r="EE40" s="29">
        <f t="shared" si="41"/>
        <v>3.1696293232876448E-2</v>
      </c>
      <c r="EF40" s="29">
        <f t="shared" si="42"/>
        <v>0</v>
      </c>
      <c r="EG40" s="29">
        <f t="shared" si="43"/>
        <v>0</v>
      </c>
      <c r="EH40" s="29">
        <f t="shared" si="117"/>
        <v>0.26269513802955385</v>
      </c>
      <c r="EI40" s="29">
        <f t="shared" si="118"/>
        <v>0.70560856873756972</v>
      </c>
      <c r="EJ40" s="29">
        <f t="shared" si="119"/>
        <v>9.753656553486709E-4</v>
      </c>
      <c r="EK40" s="29">
        <f t="shared" si="120"/>
        <v>3.0720927577527774E-2</v>
      </c>
      <c r="EL40" s="33"/>
      <c r="EM40" s="31">
        <f t="shared" si="121"/>
        <v>2.1749442545586366E-7</v>
      </c>
      <c r="EN40" s="31">
        <f t="shared" si="180"/>
        <v>1.9717115489115831E-8</v>
      </c>
      <c r="EO40" s="31">
        <f t="shared" si="196"/>
        <v>5.4777587847678888E-10</v>
      </c>
      <c r="EP40" s="31">
        <f t="shared" si="181"/>
        <v>1.0405781502699603E-10</v>
      </c>
      <c r="EQ40" s="31">
        <f t="shared" si="122"/>
        <v>1.1913819996789018E-16</v>
      </c>
      <c r="ER40" s="31">
        <f t="shared" si="122"/>
        <v>2.0517199564323338E-18</v>
      </c>
      <c r="ES40" s="31">
        <f t="shared" si="182"/>
        <v>1.2118991992432252E-16</v>
      </c>
      <c r="ET40" s="29">
        <f t="shared" si="158"/>
        <v>0.98307020948843316</v>
      </c>
      <c r="EU40" s="29">
        <f t="shared" si="123"/>
        <v>1.6929790511566786E-2</v>
      </c>
      <c r="EV40" s="29">
        <f t="shared" si="44"/>
        <v>0.98307020948843316</v>
      </c>
      <c r="EW40" s="29">
        <f t="shared" si="45"/>
        <v>0</v>
      </c>
      <c r="EX40" s="29">
        <f t="shared" si="46"/>
        <v>0</v>
      </c>
      <c r="EY40" s="29">
        <f t="shared" si="47"/>
        <v>1.6929790511566786E-2</v>
      </c>
      <c r="EZ40" s="29">
        <f t="shared" si="48"/>
        <v>0</v>
      </c>
      <c r="FA40" s="29">
        <f t="shared" si="49"/>
        <v>0</v>
      </c>
      <c r="FB40" s="29">
        <f t="shared" si="124"/>
        <v>0.43237536266934246</v>
      </c>
      <c r="FC40" s="29">
        <f t="shared" si="125"/>
        <v>0.55069484681909098</v>
      </c>
      <c r="FD40" s="29">
        <f t="shared" si="126"/>
        <v>5.5650518184580664E-4</v>
      </c>
      <c r="FE40" s="29">
        <f t="shared" si="127"/>
        <v>1.6373285329720974E-2</v>
      </c>
      <c r="FF40" s="33"/>
      <c r="FG40" s="31">
        <f t="shared" si="128"/>
        <v>2.7073420944989944E-7</v>
      </c>
      <c r="FH40" s="31">
        <f t="shared" si="183"/>
        <v>1.5457642460328599E-8</v>
      </c>
      <c r="FI40" s="31">
        <f t="shared" si="197"/>
        <v>8.1918651553149955E-10</v>
      </c>
      <c r="FJ40" s="31">
        <f t="shared" si="184"/>
        <v>1.1241078859739088E-10</v>
      </c>
      <c r="FK40" s="31">
        <f t="shared" si="129"/>
        <v>2.2178181367443831E-16</v>
      </c>
      <c r="FL40" s="31">
        <f t="shared" si="129"/>
        <v>1.737605778822051E-18</v>
      </c>
      <c r="FM40" s="31">
        <f t="shared" si="185"/>
        <v>2.2351941945326036E-16</v>
      </c>
      <c r="FN40" s="29">
        <f t="shared" si="159"/>
        <v>0.99222615295318717</v>
      </c>
      <c r="FO40" s="29">
        <f t="shared" si="130"/>
        <v>7.7738470468128509E-3</v>
      </c>
      <c r="FP40" s="29">
        <f t="shared" si="50"/>
        <v>0.99222615295318717</v>
      </c>
      <c r="FQ40" s="29">
        <f t="shared" si="51"/>
        <v>0</v>
      </c>
      <c r="FR40" s="29">
        <f t="shared" si="52"/>
        <v>0</v>
      </c>
      <c r="FS40" s="29">
        <f t="shared" si="53"/>
        <v>7.7738470468128509E-3</v>
      </c>
      <c r="FT40" s="29">
        <f t="shared" si="54"/>
        <v>0</v>
      </c>
      <c r="FU40" s="29">
        <f t="shared" si="55"/>
        <v>0</v>
      </c>
      <c r="FV40" s="29">
        <f t="shared" si="131"/>
        <v>0.66491113347371389</v>
      </c>
      <c r="FW40" s="29">
        <f t="shared" si="132"/>
        <v>0.32731501947947322</v>
      </c>
      <c r="FX40" s="29">
        <f t="shared" si="133"/>
        <v>3.3691634071584674E-4</v>
      </c>
      <c r="FY40" s="29">
        <f t="shared" si="134"/>
        <v>7.436930706097006E-3</v>
      </c>
      <c r="FZ40" s="33"/>
      <c r="GA40" s="31">
        <f t="shared" si="135"/>
        <v>3.618562268327416E-7</v>
      </c>
      <c r="GB40" s="31">
        <f t="shared" si="186"/>
        <v>9.8232447602797481E-9</v>
      </c>
      <c r="GC40" s="31">
        <f t="shared" si="198"/>
        <v>9.4226306480971508E-10</v>
      </c>
      <c r="GD40" s="31">
        <f t="shared" si="187"/>
        <v>9.8323719027008543E-11</v>
      </c>
      <c r="GE40" s="31">
        <f t="shared" si="136"/>
        <v>3.4096375731589854E-16</v>
      </c>
      <c r="GF40" s="31">
        <f t="shared" si="136"/>
        <v>9.658579577432798E-19</v>
      </c>
      <c r="GG40" s="31">
        <f t="shared" si="188"/>
        <v>3.4192961527364183E-16</v>
      </c>
      <c r="GH40" s="29">
        <f t="shared" si="160"/>
        <v>0.99717527258652239</v>
      </c>
      <c r="GI40" s="29">
        <f t="shared" si="137"/>
        <v>2.8247274134775256E-3</v>
      </c>
      <c r="GJ40" s="29">
        <f t="shared" si="56"/>
        <v>0.99717527258652239</v>
      </c>
      <c r="GK40" s="29">
        <f t="shared" si="57"/>
        <v>0</v>
      </c>
      <c r="GL40" s="29">
        <f t="shared" si="58"/>
        <v>0</v>
      </c>
      <c r="GM40" s="29">
        <f t="shared" si="59"/>
        <v>2.8247274134775256E-3</v>
      </c>
      <c r="GN40" s="29">
        <f t="shared" si="60"/>
        <v>0</v>
      </c>
      <c r="GO40" s="29">
        <f t="shared" si="61"/>
        <v>0</v>
      </c>
      <c r="GP40" s="29">
        <f t="shared" si="138"/>
        <v>0.83806242479430393</v>
      </c>
      <c r="GQ40" s="29">
        <f t="shared" si="139"/>
        <v>0.15911284779221863</v>
      </c>
      <c r="GR40" s="29">
        <f t="shared" si="140"/>
        <v>1.6947786816663091E-4</v>
      </c>
      <c r="GS40" s="29">
        <f t="shared" si="141"/>
        <v>2.6552495453108947E-3</v>
      </c>
      <c r="GT40" s="33"/>
      <c r="GU40" s="31">
        <f t="shared" si="142"/>
        <v>4.3945949269711188E-7</v>
      </c>
      <c r="GV40" s="31">
        <f t="shared" si="143"/>
        <v>4.5865723004012944E-9</v>
      </c>
      <c r="GW40" s="31">
        <f t="shared" si="62"/>
        <v>9.357734285243546E-10</v>
      </c>
      <c r="GX40" s="31">
        <f t="shared" si="63"/>
        <v>8.1145003670272014E-11</v>
      </c>
      <c r="GY40" s="31">
        <f t="shared" si="144"/>
        <v>4.1123451617874994E-16</v>
      </c>
      <c r="GZ40" s="31">
        <f t="shared" si="144"/>
        <v>3.72177426150031E-19</v>
      </c>
      <c r="HA40" s="31">
        <f t="shared" si="189"/>
        <v>4.1160669360489998E-16</v>
      </c>
      <c r="HB40" s="29">
        <f t="shared" si="161"/>
        <v>0.99909579355260125</v>
      </c>
      <c r="HC40" s="29">
        <f t="shared" si="145"/>
        <v>9.0420644739874659E-4</v>
      </c>
      <c r="HD40" s="29">
        <f t="shared" si="64"/>
        <v>0.99909579355260125</v>
      </c>
      <c r="HE40" s="29">
        <f t="shared" si="65"/>
        <v>0</v>
      </c>
      <c r="HF40" s="29">
        <f t="shared" si="66"/>
        <v>0</v>
      </c>
      <c r="HG40" s="29">
        <f t="shared" si="67"/>
        <v>9.0420644739874659E-4</v>
      </c>
      <c r="HH40" s="29">
        <f t="shared" si="68"/>
        <v>0</v>
      </c>
      <c r="HI40" s="29">
        <f t="shared" si="69"/>
        <v>0</v>
      </c>
      <c r="HJ40" s="29">
        <f t="shared" si="146"/>
        <v>0.91656572583180407</v>
      </c>
      <c r="HK40" s="29">
        <f t="shared" si="147"/>
        <v>8.2530067720797226E-2</v>
      </c>
      <c r="HL40" s="29">
        <f t="shared" si="148"/>
        <v>7.295928565302244E-5</v>
      </c>
      <c r="HM40" s="29">
        <f t="shared" si="149"/>
        <v>8.3124716174572415E-4</v>
      </c>
      <c r="HN40" s="15" t="s">
        <v>18</v>
      </c>
      <c r="HO40" s="13">
        <v>0.4</v>
      </c>
      <c r="HP40" s="13">
        <v>0.4</v>
      </c>
      <c r="HQ40" s="13"/>
      <c r="HR40" s="37"/>
      <c r="HS40" s="37"/>
      <c r="HT40" s="37"/>
      <c r="HU40" s="2"/>
      <c r="HV40" s="2"/>
      <c r="HW40" s="2"/>
    </row>
    <row r="41" spans="1:231" ht="15" thickBot="1" x14ac:dyDescent="0.35">
      <c r="A41">
        <v>15</v>
      </c>
      <c r="B41" s="30">
        <v>1</v>
      </c>
      <c r="C41" s="31">
        <f t="shared" si="70"/>
        <v>2.9360127999999994E-8</v>
      </c>
      <c r="D41" s="31">
        <f t="shared" si="150"/>
        <v>4.1943039999999995E-9</v>
      </c>
      <c r="E41" s="31">
        <f t="shared" si="151"/>
        <v>1.0737418239999997E-10</v>
      </c>
      <c r="F41" s="31">
        <f t="shared" si="1"/>
        <v>1.0737418239999997E-10</v>
      </c>
      <c r="G41" s="31">
        <f t="shared" si="71"/>
        <v>3.1525197391593455E-18</v>
      </c>
      <c r="H41" s="31">
        <f t="shared" si="71"/>
        <v>4.5035996273704947E-19</v>
      </c>
      <c r="I41" s="31">
        <f t="shared" si="72"/>
        <v>3.602879701896395E-18</v>
      </c>
      <c r="J41" s="29">
        <f t="shared" si="73"/>
        <v>0.875</v>
      </c>
      <c r="K41" s="29">
        <f t="shared" si="74"/>
        <v>0.12500000000000003</v>
      </c>
      <c r="L41" s="29">
        <f t="shared" si="2"/>
        <v>0.875</v>
      </c>
      <c r="M41" s="29">
        <f t="shared" si="3"/>
        <v>0</v>
      </c>
      <c r="N41" s="29">
        <f t="shared" si="4"/>
        <v>0</v>
      </c>
      <c r="O41" s="29">
        <f t="shared" si="5"/>
        <v>0.12500000000000003</v>
      </c>
      <c r="P41" s="29">
        <f t="shared" si="6"/>
        <v>0</v>
      </c>
      <c r="Q41" s="29">
        <f t="shared" si="7"/>
        <v>0</v>
      </c>
      <c r="R41" s="29">
        <f t="shared" si="75"/>
        <v>0.765625</v>
      </c>
      <c r="S41" s="29">
        <f t="shared" si="76"/>
        <v>0.10937500000000001</v>
      </c>
      <c r="T41" s="29">
        <f t="shared" si="77"/>
        <v>0.10937500000000001</v>
      </c>
      <c r="U41" s="29">
        <f t="shared" si="78"/>
        <v>1.5625000000000003E-2</v>
      </c>
      <c r="V41" s="33"/>
      <c r="W41" s="31">
        <f t="shared" si="79"/>
        <v>4.007639788898482E-8</v>
      </c>
      <c r="X41" s="31">
        <f t="shared" si="162"/>
        <v>5.1696202338750121E-9</v>
      </c>
      <c r="Y41" s="31">
        <f t="shared" si="190"/>
        <v>5.342264651399127E-11</v>
      </c>
      <c r="Z41" s="31">
        <f t="shared" si="163"/>
        <v>4.805917317407912E-11</v>
      </c>
      <c r="AA41" s="31">
        <f t="shared" si="80"/>
        <v>2.1409872379773019E-18</v>
      </c>
      <c r="AB41" s="31">
        <f t="shared" si="80"/>
        <v>2.4844767406402259E-19</v>
      </c>
      <c r="AC41" s="31">
        <f t="shared" si="164"/>
        <v>2.3894349120413246E-18</v>
      </c>
      <c r="AD41" s="29">
        <f t="shared" si="152"/>
        <v>0.89602241399755445</v>
      </c>
      <c r="AE41" s="29">
        <f t="shared" si="81"/>
        <v>0.10397758600244549</v>
      </c>
      <c r="AF41" s="29">
        <f t="shared" si="8"/>
        <v>0.89602241399755445</v>
      </c>
      <c r="AG41" s="29">
        <f t="shared" si="9"/>
        <v>0</v>
      </c>
      <c r="AH41" s="29">
        <f t="shared" si="10"/>
        <v>0</v>
      </c>
      <c r="AI41" s="29">
        <f t="shared" si="11"/>
        <v>0.10397758600244549</v>
      </c>
      <c r="AJ41" s="29">
        <f t="shared" si="12"/>
        <v>0</v>
      </c>
      <c r="AK41" s="29">
        <f t="shared" si="13"/>
        <v>0</v>
      </c>
      <c r="AL41" s="29">
        <f t="shared" si="82"/>
        <v>0.78714255562394542</v>
      </c>
      <c r="AM41" s="29">
        <f t="shared" si="83"/>
        <v>0.10887985837360925</v>
      </c>
      <c r="AN41" s="29">
        <f t="shared" si="84"/>
        <v>8.7868384682671344E-2</v>
      </c>
      <c r="AO41" s="29">
        <f t="shared" si="85"/>
        <v>1.6109201319774138E-2</v>
      </c>
      <c r="AP41" s="33"/>
      <c r="AQ41" s="31">
        <f t="shared" si="86"/>
        <v>4.1409459479765081E-8</v>
      </c>
      <c r="AR41" s="31">
        <f t="shared" si="165"/>
        <v>4.507266797608922E-9</v>
      </c>
      <c r="AS41" s="31">
        <f t="shared" si="191"/>
        <v>6.4975190196597173E-11</v>
      </c>
      <c r="AT41" s="31">
        <f t="shared" si="166"/>
        <v>5.2125959347078786E-11</v>
      </c>
      <c r="AU41" s="31">
        <f t="shared" si="87"/>
        <v>2.6905875056360199E-18</v>
      </c>
      <c r="AV41" s="31">
        <f t="shared" si="87"/>
        <v>2.3494560585860066E-19</v>
      </c>
      <c r="AW41" s="31">
        <f t="shared" si="167"/>
        <v>2.9255331114946206E-18</v>
      </c>
      <c r="AX41" s="29">
        <f t="shared" si="153"/>
        <v>0.91969135302708305</v>
      </c>
      <c r="AY41" s="29">
        <f t="shared" si="88"/>
        <v>8.0308646972916911E-2</v>
      </c>
      <c r="AZ41" s="29">
        <f t="shared" si="14"/>
        <v>0.91969135302708305</v>
      </c>
      <c r="BA41" s="29">
        <f t="shared" si="15"/>
        <v>0</v>
      </c>
      <c r="BB41" s="29">
        <f t="shared" si="16"/>
        <v>0</v>
      </c>
      <c r="BC41" s="29">
        <f t="shared" si="17"/>
        <v>8.0308646972916911E-2</v>
      </c>
      <c r="BD41" s="29">
        <f t="shared" si="18"/>
        <v>0</v>
      </c>
      <c r="BE41" s="29">
        <f t="shared" si="19"/>
        <v>0</v>
      </c>
      <c r="BF41" s="29">
        <f t="shared" si="89"/>
        <v>0.81715797291887082</v>
      </c>
      <c r="BG41" s="29">
        <f t="shared" si="90"/>
        <v>0.10253338010821224</v>
      </c>
      <c r="BH41" s="29">
        <f t="shared" si="91"/>
        <v>6.5707027267934995E-2</v>
      </c>
      <c r="BI41" s="29">
        <f t="shared" si="92"/>
        <v>1.4601619704981916E-2</v>
      </c>
      <c r="BJ41" s="33"/>
      <c r="BK41" s="31">
        <f t="shared" si="93"/>
        <v>4.5500186214403193E-8</v>
      </c>
      <c r="BL41" s="31">
        <f t="shared" si="168"/>
        <v>3.8238876642576281E-9</v>
      </c>
      <c r="BM41" s="31">
        <f t="shared" si="192"/>
        <v>8.4877303670371178E-11</v>
      </c>
      <c r="BN41" s="31">
        <f t="shared" si="169"/>
        <v>5.8833216521053799E-11</v>
      </c>
      <c r="BO41" s="31">
        <f t="shared" si="94"/>
        <v>3.861933122378336E-18</v>
      </c>
      <c r="BP41" s="31">
        <f t="shared" si="94"/>
        <v>2.2497161090345573E-19</v>
      </c>
      <c r="BQ41" s="31">
        <f t="shared" si="170"/>
        <v>4.0869047332817916E-18</v>
      </c>
      <c r="BR41" s="29">
        <f t="shared" si="154"/>
        <v>0.94495305724368994</v>
      </c>
      <c r="BS41" s="29">
        <f t="shared" si="95"/>
        <v>5.5046942756310134E-2</v>
      </c>
      <c r="BT41" s="29">
        <f t="shared" si="20"/>
        <v>0.94495305724368994</v>
      </c>
      <c r="BU41" s="29">
        <f t="shared" si="21"/>
        <v>0</v>
      </c>
      <c r="BV41" s="29">
        <f t="shared" si="22"/>
        <v>0</v>
      </c>
      <c r="BW41" s="29">
        <f t="shared" si="23"/>
        <v>5.5046942756310134E-2</v>
      </c>
      <c r="BX41" s="29">
        <f t="shared" si="24"/>
        <v>0</v>
      </c>
      <c r="BY41" s="29">
        <f t="shared" si="25"/>
        <v>0</v>
      </c>
      <c r="BZ41" s="29">
        <f t="shared" si="96"/>
        <v>0.85490119334703385</v>
      </c>
      <c r="CA41" s="29">
        <f t="shared" si="97"/>
        <v>9.0051863896656051E-2</v>
      </c>
      <c r="CB41" s="29">
        <f t="shared" si="98"/>
        <v>4.3693835621818521E-2</v>
      </c>
      <c r="CC41" s="29">
        <f t="shared" si="99"/>
        <v>1.135310713449162E-2</v>
      </c>
      <c r="CD41" s="33"/>
      <c r="CE41" s="31">
        <f t="shared" si="100"/>
        <v>5.6068419509543119E-8</v>
      </c>
      <c r="CF41" s="31">
        <f t="shared" si="171"/>
        <v>3.2229427627722713E-9</v>
      </c>
      <c r="CG41" s="31">
        <f t="shared" si="193"/>
        <v>1.2741221515643911E-10</v>
      </c>
      <c r="CH41" s="31">
        <f t="shared" si="172"/>
        <v>7.1985463972512718E-11</v>
      </c>
      <c r="CI41" s="31">
        <f t="shared" si="101"/>
        <v>7.1438015300313959E-18</v>
      </c>
      <c r="CJ41" s="31">
        <f t="shared" si="101"/>
        <v>2.3200503013501396E-19</v>
      </c>
      <c r="CK41" s="31">
        <f t="shared" si="173"/>
        <v>7.3758065601664101E-18</v>
      </c>
      <c r="CL41" s="29">
        <f t="shared" si="155"/>
        <v>0.96854513086230132</v>
      </c>
      <c r="CM41" s="29">
        <f t="shared" si="102"/>
        <v>3.1454869137698689E-2</v>
      </c>
      <c r="CN41" s="29">
        <f t="shared" si="26"/>
        <v>0.96854513086230132</v>
      </c>
      <c r="CO41" s="29">
        <f t="shared" si="27"/>
        <v>0</v>
      </c>
      <c r="CP41" s="29">
        <f t="shared" si="28"/>
        <v>0</v>
      </c>
      <c r="CQ41" s="29">
        <f t="shared" si="29"/>
        <v>3.1454869137698689E-2</v>
      </c>
      <c r="CR41" s="29">
        <f t="shared" si="30"/>
        <v>0</v>
      </c>
      <c r="CS41" s="29">
        <f t="shared" si="31"/>
        <v>0</v>
      </c>
      <c r="CT41" s="29">
        <f t="shared" si="103"/>
        <v>0.89689252224254445</v>
      </c>
      <c r="CU41" s="29">
        <f t="shared" si="104"/>
        <v>7.1652608619756808E-2</v>
      </c>
      <c r="CV41" s="29">
        <f t="shared" si="105"/>
        <v>2.4258846683391982E-2</v>
      </c>
      <c r="CW41" s="29">
        <f t="shared" si="106"/>
        <v>7.1960224543067067E-3</v>
      </c>
      <c r="CX41" s="33"/>
      <c r="CY41" s="31">
        <f t="shared" si="107"/>
        <v>7.7457778343832914E-8</v>
      </c>
      <c r="CZ41" s="31">
        <f t="shared" si="174"/>
        <v>2.6277310395862596E-9</v>
      </c>
      <c r="DA41" s="31">
        <f t="shared" si="194"/>
        <v>2.3575227957486392E-10</v>
      </c>
      <c r="DB41" s="31">
        <f t="shared" si="175"/>
        <v>9.9858523829292739E-11</v>
      </c>
      <c r="DC41" s="31">
        <f t="shared" si="108"/>
        <v>1.8260847815363138E-17</v>
      </c>
      <c r="DD41" s="31">
        <f t="shared" si="108"/>
        <v>2.6240134263349668E-19</v>
      </c>
      <c r="DE41" s="31">
        <f t="shared" si="176"/>
        <v>1.8523249157996636E-17</v>
      </c>
      <c r="DF41" s="29">
        <f t="shared" si="156"/>
        <v>0.98583394628041177</v>
      </c>
      <c r="DG41" s="29">
        <f t="shared" si="109"/>
        <v>1.416605371958817E-2</v>
      </c>
      <c r="DH41" s="29">
        <f t="shared" si="32"/>
        <v>0.98583394628041177</v>
      </c>
      <c r="DI41" s="29">
        <f t="shared" si="33"/>
        <v>0</v>
      </c>
      <c r="DJ41" s="29">
        <f t="shared" si="34"/>
        <v>0</v>
      </c>
      <c r="DK41" s="29">
        <f t="shared" si="35"/>
        <v>1.416605371958817E-2</v>
      </c>
      <c r="DL41" s="29">
        <f t="shared" si="36"/>
        <v>0</v>
      </c>
      <c r="DM41" s="29">
        <f t="shared" si="37"/>
        <v>0</v>
      </c>
      <c r="DN41" s="29">
        <f t="shared" si="110"/>
        <v>0.935894123796711</v>
      </c>
      <c r="DO41" s="29">
        <f t="shared" si="111"/>
        <v>4.9939822483700699E-2</v>
      </c>
      <c r="DP41" s="29">
        <f t="shared" si="112"/>
        <v>1.0626372608802514E-2</v>
      </c>
      <c r="DQ41" s="29">
        <f t="shared" si="113"/>
        <v>3.5396811107856582E-3</v>
      </c>
      <c r="DR41" s="33"/>
      <c r="DS41" s="31">
        <f t="shared" si="114"/>
        <v>1.0530149922445826E-7</v>
      </c>
      <c r="DT41" s="31">
        <f t="shared" si="177"/>
        <v>1.8739105511715677E-9</v>
      </c>
      <c r="DU41" s="31">
        <f t="shared" si="195"/>
        <v>5.0048883058017089E-10</v>
      </c>
      <c r="DV41" s="31">
        <f t="shared" si="178"/>
        <v>1.4701794304499512E-10</v>
      </c>
      <c r="DW41" s="31">
        <f t="shared" si="115"/>
        <v>5.2702224205187883E-17</v>
      </c>
      <c r="DX41" s="31">
        <f t="shared" si="115"/>
        <v>2.7549847468355695E-19</v>
      </c>
      <c r="DY41" s="31">
        <f t="shared" si="179"/>
        <v>5.2977722679871439E-17</v>
      </c>
      <c r="DZ41" s="29">
        <f t="shared" si="157"/>
        <v>0.99479972975908548</v>
      </c>
      <c r="EA41" s="29">
        <f t="shared" si="116"/>
        <v>5.2002702409145061E-3</v>
      </c>
      <c r="EB41" s="29">
        <f t="shared" si="38"/>
        <v>0.99479972975908548</v>
      </c>
      <c r="EC41" s="29">
        <f t="shared" si="39"/>
        <v>0</v>
      </c>
      <c r="ED41" s="29">
        <f t="shared" si="40"/>
        <v>0</v>
      </c>
      <c r="EE41" s="29">
        <f t="shared" si="41"/>
        <v>5.2002702409145061E-3</v>
      </c>
      <c r="EF41" s="29">
        <f t="shared" si="42"/>
        <v>0</v>
      </c>
      <c r="EG41" s="29">
        <f t="shared" si="43"/>
        <v>0</v>
      </c>
      <c r="EH41" s="29">
        <f t="shared" si="117"/>
        <v>0.96450327084012666</v>
      </c>
      <c r="EI41" s="29">
        <f t="shared" si="118"/>
        <v>3.02964589189588E-2</v>
      </c>
      <c r="EJ41" s="29">
        <f t="shared" si="119"/>
        <v>3.8004359269968556E-3</v>
      </c>
      <c r="EK41" s="29">
        <f t="shared" si="120"/>
        <v>1.3998343139176514E-3</v>
      </c>
      <c r="EL41" s="33"/>
      <c r="EM41" s="31">
        <f t="shared" si="121"/>
        <v>1.3049345806120543E-7</v>
      </c>
      <c r="EN41" s="31">
        <f t="shared" si="180"/>
        <v>1.2054255585084063E-9</v>
      </c>
      <c r="EO41" s="31">
        <f t="shared" si="196"/>
        <v>9.2697721107748466E-10</v>
      </c>
      <c r="EP41" s="31">
        <f t="shared" si="181"/>
        <v>1.8703610961144196E-10</v>
      </c>
      <c r="EQ41" s="31">
        <f t="shared" si="122"/>
        <v>1.2096446181743293E-16</v>
      </c>
      <c r="ER41" s="31">
        <f t="shared" si="122"/>
        <v>2.2545810688961195E-19</v>
      </c>
      <c r="ES41" s="31">
        <f t="shared" si="182"/>
        <v>1.2118991992432254E-16</v>
      </c>
      <c r="ET41" s="29">
        <f t="shared" si="158"/>
        <v>0.99813962987160643</v>
      </c>
      <c r="EU41" s="29">
        <f t="shared" si="123"/>
        <v>1.8603701283935168E-3</v>
      </c>
      <c r="EV41" s="29">
        <f t="shared" si="44"/>
        <v>0.99813962987160643</v>
      </c>
      <c r="EW41" s="29">
        <f t="shared" si="45"/>
        <v>0</v>
      </c>
      <c r="EX41" s="29">
        <f t="shared" si="46"/>
        <v>0</v>
      </c>
      <c r="EY41" s="29">
        <f t="shared" si="47"/>
        <v>1.8603701283935168E-3</v>
      </c>
      <c r="EZ41" s="29">
        <f t="shared" si="48"/>
        <v>0</v>
      </c>
      <c r="FA41" s="29">
        <f t="shared" si="49"/>
        <v>0</v>
      </c>
      <c r="FB41" s="29">
        <f t="shared" si="124"/>
        <v>0.98172811187210218</v>
      </c>
      <c r="FC41" s="29">
        <f t="shared" si="125"/>
        <v>1.641151799950431E-2</v>
      </c>
      <c r="FD41" s="29">
        <f t="shared" si="126"/>
        <v>1.342097616331048E-3</v>
      </c>
      <c r="FE41" s="29">
        <f t="shared" si="127"/>
        <v>5.1827251206246845E-4</v>
      </c>
      <c r="FF41" s="33"/>
      <c r="FG41" s="31">
        <f t="shared" si="128"/>
        <v>1.6743565789803483E-7</v>
      </c>
      <c r="FH41" s="31">
        <f t="shared" si="183"/>
        <v>8.2418657746832263E-10</v>
      </c>
      <c r="FI41" s="31">
        <f t="shared" si="197"/>
        <v>1.3340034474310517E-9</v>
      </c>
      <c r="FJ41" s="31">
        <f t="shared" si="184"/>
        <v>1.9373598012982931E-10</v>
      </c>
      <c r="FK41" s="31">
        <f t="shared" si="129"/>
        <v>2.2335974485886464E-16</v>
      </c>
      <c r="FL41" s="31">
        <f t="shared" si="129"/>
        <v>1.5967459439567498E-19</v>
      </c>
      <c r="FM41" s="31">
        <f t="shared" si="185"/>
        <v>2.2351941945326031E-16</v>
      </c>
      <c r="FN41" s="29">
        <f t="shared" si="159"/>
        <v>0.99928563435433826</v>
      </c>
      <c r="FO41" s="29">
        <f t="shared" si="130"/>
        <v>7.1436564566178197E-4</v>
      </c>
      <c r="FP41" s="29">
        <f t="shared" si="50"/>
        <v>0.99928563435433826</v>
      </c>
      <c r="FQ41" s="29">
        <f t="shared" si="51"/>
        <v>0</v>
      </c>
      <c r="FR41" s="29">
        <f t="shared" si="52"/>
        <v>0</v>
      </c>
      <c r="FS41" s="29">
        <f t="shared" si="53"/>
        <v>7.1436564566178197E-4</v>
      </c>
      <c r="FT41" s="29">
        <f t="shared" si="54"/>
        <v>0</v>
      </c>
      <c r="FU41" s="29">
        <f t="shared" si="55"/>
        <v>0</v>
      </c>
      <c r="FV41" s="29">
        <f t="shared" si="131"/>
        <v>0.99169433323646117</v>
      </c>
      <c r="FW41" s="29">
        <f t="shared" si="132"/>
        <v>7.5913011178772105E-3</v>
      </c>
      <c r="FX41" s="29">
        <f t="shared" si="133"/>
        <v>5.3181971672614024E-4</v>
      </c>
      <c r="FY41" s="29">
        <f t="shared" si="134"/>
        <v>1.8254592893564181E-4</v>
      </c>
      <c r="FZ41" s="33"/>
      <c r="GA41" s="31">
        <f t="shared" si="135"/>
        <v>2.2296816341884559E-7</v>
      </c>
      <c r="GB41" s="31">
        <f t="shared" si="186"/>
        <v>5.2992771774888052E-10</v>
      </c>
      <c r="GC41" s="31">
        <f t="shared" si="198"/>
        <v>1.5331371315959248E-9</v>
      </c>
      <c r="GD41" s="31">
        <f t="shared" si="187"/>
        <v>1.6765451114536633E-10</v>
      </c>
      <c r="GE41" s="31">
        <f t="shared" si="136"/>
        <v>3.4184077050118035E-16</v>
      </c>
      <c r="GF41" s="31">
        <f t="shared" si="136"/>
        <v>8.8844772461568235E-20</v>
      </c>
      <c r="GG41" s="31">
        <f t="shared" si="188"/>
        <v>3.4192961527364193E-16</v>
      </c>
      <c r="GH41" s="29">
        <f t="shared" si="160"/>
        <v>0.99974016648897035</v>
      </c>
      <c r="GI41" s="29">
        <f t="shared" si="137"/>
        <v>2.5983351102965122E-4</v>
      </c>
      <c r="GJ41" s="29">
        <f t="shared" si="56"/>
        <v>0.99974016648897035</v>
      </c>
      <c r="GK41" s="29">
        <f t="shared" si="57"/>
        <v>0</v>
      </c>
      <c r="GL41" s="29">
        <f t="shared" si="58"/>
        <v>0</v>
      </c>
      <c r="GM41" s="29">
        <f t="shared" si="59"/>
        <v>2.5983351102965122E-4</v>
      </c>
      <c r="GN41" s="29">
        <f t="shared" si="60"/>
        <v>0</v>
      </c>
      <c r="GO41" s="29">
        <f t="shared" si="61"/>
        <v>0</v>
      </c>
      <c r="GP41" s="29">
        <f t="shared" si="138"/>
        <v>0.99696398975547096</v>
      </c>
      <c r="GQ41" s="29">
        <f t="shared" si="139"/>
        <v>2.7761767334992028E-3</v>
      </c>
      <c r="GR41" s="29">
        <f t="shared" si="140"/>
        <v>2.1128283105132861E-4</v>
      </c>
      <c r="GS41" s="29">
        <f t="shared" si="141"/>
        <v>4.8550679978322605E-5</v>
      </c>
      <c r="GT41" s="33"/>
      <c r="GU41" s="31">
        <f t="shared" si="142"/>
        <v>2.6748186701859889E-7</v>
      </c>
      <c r="GV41" s="31">
        <f t="shared" si="143"/>
        <v>2.7312533869760143E-10</v>
      </c>
      <c r="GW41" s="31">
        <f t="shared" si="62"/>
        <v>1.5386804693473178E-9</v>
      </c>
      <c r="GX41" s="31">
        <f t="shared" si="63"/>
        <v>1.3755193496355646E-10</v>
      </c>
      <c r="GY41" s="31">
        <f t="shared" si="144"/>
        <v>4.1156912468607459E-16</v>
      </c>
      <c r="GZ41" s="31">
        <f t="shared" si="144"/>
        <v>3.7568918825431804E-20</v>
      </c>
      <c r="HA41" s="31">
        <f t="shared" si="189"/>
        <v>4.1160669360490003E-16</v>
      </c>
      <c r="HB41" s="29">
        <f t="shared" si="161"/>
        <v>0.99990872617134474</v>
      </c>
      <c r="HC41" s="29">
        <f t="shared" si="145"/>
        <v>9.1273828655211552E-5</v>
      </c>
      <c r="HD41" s="29">
        <f t="shared" si="64"/>
        <v>0.99990872617134474</v>
      </c>
      <c r="HE41" s="29">
        <f t="shared" si="65"/>
        <v>0</v>
      </c>
      <c r="HF41" s="29">
        <f t="shared" si="66"/>
        <v>0</v>
      </c>
      <c r="HG41" s="29">
        <f t="shared" si="67"/>
        <v>9.1273828655211552E-5</v>
      </c>
      <c r="HH41" s="29">
        <f t="shared" si="68"/>
        <v>0</v>
      </c>
      <c r="HI41" s="29">
        <f t="shared" si="69"/>
        <v>0</v>
      </c>
      <c r="HJ41" s="29">
        <f t="shared" si="146"/>
        <v>0.99901381209410278</v>
      </c>
      <c r="HK41" s="29">
        <f t="shared" si="147"/>
        <v>8.9491407724195113E-4</v>
      </c>
      <c r="HL41" s="29">
        <f t="shared" si="148"/>
        <v>8.1981458498416154E-5</v>
      </c>
      <c r="HM41" s="29">
        <f t="shared" si="149"/>
        <v>9.2923701567953672E-6</v>
      </c>
      <c r="HN41" s="15" t="s">
        <v>21</v>
      </c>
      <c r="HO41" s="13">
        <v>0.3</v>
      </c>
      <c r="HP41" s="13">
        <v>0.3</v>
      </c>
      <c r="HQ41" s="13"/>
      <c r="HR41" s="37"/>
      <c r="HS41" s="37"/>
      <c r="HT41" s="37"/>
      <c r="HU41" s="2"/>
      <c r="HV41" s="2"/>
      <c r="HW41" s="2"/>
    </row>
    <row r="42" spans="1:231" ht="15" thickTop="1" x14ac:dyDescent="0.3">
      <c r="A42">
        <v>16</v>
      </c>
      <c r="B42" s="30">
        <v>1</v>
      </c>
      <c r="C42" s="31">
        <f t="shared" si="70"/>
        <v>1.1744051199999997E-8</v>
      </c>
      <c r="D42" s="31">
        <f t="shared" si="150"/>
        <v>1.6777216E-9</v>
      </c>
      <c r="E42" s="31">
        <f t="shared" si="151"/>
        <v>2.6843545599999997E-10</v>
      </c>
      <c r="F42" s="31">
        <f t="shared" si="1"/>
        <v>2.6843545599999997E-10</v>
      </c>
      <c r="G42" s="31">
        <f t="shared" si="71"/>
        <v>3.1525197391593459E-18</v>
      </c>
      <c r="H42" s="31">
        <f t="shared" si="71"/>
        <v>4.5035996273704957E-19</v>
      </c>
      <c r="I42" s="31">
        <f t="shared" si="72"/>
        <v>3.6028797018963958E-18</v>
      </c>
      <c r="J42" s="29">
        <f t="shared" si="73"/>
        <v>0.87499999999999989</v>
      </c>
      <c r="K42" s="29">
        <f t="shared" si="74"/>
        <v>0.12500000000000003</v>
      </c>
      <c r="L42" s="29">
        <f t="shared" si="2"/>
        <v>0.87499999999999989</v>
      </c>
      <c r="M42" s="29">
        <f t="shared" si="3"/>
        <v>0</v>
      </c>
      <c r="N42" s="29">
        <f t="shared" si="4"/>
        <v>0</v>
      </c>
      <c r="O42" s="29">
        <f t="shared" si="5"/>
        <v>0.12500000000000003</v>
      </c>
      <c r="P42" s="29">
        <f t="shared" si="6"/>
        <v>0</v>
      </c>
      <c r="Q42" s="29">
        <f t="shared" si="7"/>
        <v>0</v>
      </c>
      <c r="R42" s="29">
        <f t="shared" si="75"/>
        <v>0.765625</v>
      </c>
      <c r="S42" s="29">
        <f t="shared" si="76"/>
        <v>0.10937499999999999</v>
      </c>
      <c r="T42" s="29">
        <f t="shared" si="77"/>
        <v>0.10937500000000001</v>
      </c>
      <c r="U42" s="29">
        <f t="shared" si="78"/>
        <v>1.5625E-2</v>
      </c>
      <c r="V42" s="33"/>
      <c r="W42" s="31">
        <f t="shared" si="79"/>
        <v>1.3491022484329019E-8</v>
      </c>
      <c r="X42" s="31">
        <f t="shared" si="162"/>
        <v>1.728954962383229E-9</v>
      </c>
      <c r="Y42" s="31">
        <f t="shared" si="190"/>
        <v>1.5712920189031479E-10</v>
      </c>
      <c r="Z42" s="31">
        <f t="shared" si="163"/>
        <v>1.5593310540766751E-10</v>
      </c>
      <c r="AA42" s="31">
        <f t="shared" si="80"/>
        <v>2.1198335956469106E-18</v>
      </c>
      <c r="AB42" s="31">
        <f t="shared" si="80"/>
        <v>2.6960131639441387E-19</v>
      </c>
      <c r="AC42" s="31">
        <f t="shared" si="164"/>
        <v>2.3894349120413246E-18</v>
      </c>
      <c r="AD42" s="29">
        <f t="shared" si="152"/>
        <v>0.88716942443764235</v>
      </c>
      <c r="AE42" s="29">
        <f t="shared" si="81"/>
        <v>0.11283057556235757</v>
      </c>
      <c r="AF42" s="29">
        <f t="shared" si="8"/>
        <v>0.88716942443764235</v>
      </c>
      <c r="AG42" s="29">
        <f t="shared" si="9"/>
        <v>0</v>
      </c>
      <c r="AH42" s="29">
        <f t="shared" si="10"/>
        <v>0</v>
      </c>
      <c r="AI42" s="29">
        <f t="shared" si="11"/>
        <v>0.11283057556235757</v>
      </c>
      <c r="AJ42" s="29">
        <f t="shared" si="12"/>
        <v>0</v>
      </c>
      <c r="AK42" s="29">
        <f t="shared" si="13"/>
        <v>0</v>
      </c>
      <c r="AL42" s="29">
        <f t="shared" si="82"/>
        <v>0.79778122923859263</v>
      </c>
      <c r="AM42" s="29">
        <f t="shared" si="83"/>
        <v>8.9388195199049586E-2</v>
      </c>
      <c r="AN42" s="29">
        <f t="shared" si="84"/>
        <v>9.8241184758961639E-2</v>
      </c>
      <c r="AO42" s="29">
        <f t="shared" si="85"/>
        <v>1.4589390803395915E-2</v>
      </c>
      <c r="AP42" s="33"/>
      <c r="AQ42" s="31">
        <f t="shared" si="86"/>
        <v>1.4620198694166962E-8</v>
      </c>
      <c r="AR42" s="31">
        <f t="shared" si="165"/>
        <v>1.5507415605357652E-9</v>
      </c>
      <c r="AS42" s="31">
        <f t="shared" si="191"/>
        <v>1.81357491089096E-10</v>
      </c>
      <c r="AT42" s="31">
        <f t="shared" si="166"/>
        <v>1.7672226247792106E-10</v>
      </c>
      <c r="AU42" s="31">
        <f t="shared" si="87"/>
        <v>2.6514825543981977E-18</v>
      </c>
      <c r="AV42" s="31">
        <f t="shared" si="87"/>
        <v>2.7405055709642241E-19</v>
      </c>
      <c r="AW42" s="31">
        <f t="shared" si="167"/>
        <v>2.9255331114946202E-18</v>
      </c>
      <c r="AX42" s="29">
        <f t="shared" si="153"/>
        <v>0.90632457516216136</v>
      </c>
      <c r="AY42" s="29">
        <f t="shared" si="88"/>
        <v>9.3675424837838611E-2</v>
      </c>
      <c r="AZ42" s="29">
        <f t="shared" si="14"/>
        <v>0.90632457516216136</v>
      </c>
      <c r="BA42" s="29">
        <f t="shared" si="15"/>
        <v>0</v>
      </c>
      <c r="BB42" s="29">
        <f t="shared" si="16"/>
        <v>0</v>
      </c>
      <c r="BC42" s="29">
        <f t="shared" si="17"/>
        <v>9.3675424837838611E-2</v>
      </c>
      <c r="BD42" s="29">
        <f t="shared" si="18"/>
        <v>0</v>
      </c>
      <c r="BE42" s="29">
        <f t="shared" si="19"/>
        <v>0</v>
      </c>
      <c r="BF42" s="29">
        <f t="shared" si="89"/>
        <v>0.83785883538491013</v>
      </c>
      <c r="BG42" s="29">
        <f t="shared" si="90"/>
        <v>6.8465739777251261E-2</v>
      </c>
      <c r="BH42" s="29">
        <f t="shared" si="91"/>
        <v>8.1832517642172919E-2</v>
      </c>
      <c r="BI42" s="29">
        <f t="shared" si="92"/>
        <v>1.1842907195665681E-2</v>
      </c>
      <c r="BJ42" s="33"/>
      <c r="BK42" s="31">
        <f t="shared" si="93"/>
        <v>1.7141513883121824E-8</v>
      </c>
      <c r="BL42" s="31">
        <f t="shared" si="168"/>
        <v>1.3575153898090086E-9</v>
      </c>
      <c r="BM42" s="31">
        <f t="shared" si="192"/>
        <v>2.2180054666562414E-10</v>
      </c>
      <c r="BN42" s="31">
        <f t="shared" si="169"/>
        <v>2.0987429348338347E-10</v>
      </c>
      <c r="BO42" s="31">
        <f t="shared" si="94"/>
        <v>3.8019971499528063E-18</v>
      </c>
      <c r="BP42" s="31">
        <f t="shared" si="94"/>
        <v>2.8490758332898559E-19</v>
      </c>
      <c r="BQ42" s="31">
        <f t="shared" si="170"/>
        <v>4.0869047332817916E-18</v>
      </c>
      <c r="BR42" s="29">
        <f t="shared" si="154"/>
        <v>0.93028768666692063</v>
      </c>
      <c r="BS42" s="29">
        <f t="shared" si="95"/>
        <v>6.9712313333079409E-2</v>
      </c>
      <c r="BT42" s="29">
        <f t="shared" si="20"/>
        <v>0.93028768666692063</v>
      </c>
      <c r="BU42" s="29">
        <f t="shared" si="21"/>
        <v>0</v>
      </c>
      <c r="BV42" s="29">
        <f t="shared" si="22"/>
        <v>0</v>
      </c>
      <c r="BW42" s="29">
        <f t="shared" si="23"/>
        <v>6.9712313333079409E-2</v>
      </c>
      <c r="BX42" s="29">
        <f t="shared" si="24"/>
        <v>0</v>
      </c>
      <c r="BY42" s="29">
        <f t="shared" si="25"/>
        <v>0</v>
      </c>
      <c r="BZ42" s="29">
        <f t="shared" si="96"/>
        <v>0.88332342027276789</v>
      </c>
      <c r="CA42" s="29">
        <f t="shared" si="97"/>
        <v>4.6964266394152784E-2</v>
      </c>
      <c r="CB42" s="29">
        <f t="shared" si="98"/>
        <v>6.1629636970922066E-2</v>
      </c>
      <c r="CC42" s="29">
        <f t="shared" si="99"/>
        <v>8.0826763621573445E-3</v>
      </c>
      <c r="CD42" s="33"/>
      <c r="CE42" s="31">
        <f t="shared" si="100"/>
        <v>2.3175698068719014E-8</v>
      </c>
      <c r="CF42" s="31">
        <f t="shared" si="171"/>
        <v>1.1948938381575918E-9</v>
      </c>
      <c r="CG42" s="31">
        <f t="shared" si="193"/>
        <v>3.0410484937060945E-10</v>
      </c>
      <c r="CH42" s="31">
        <f t="shared" si="172"/>
        <v>2.7447157182229574E-10</v>
      </c>
      <c r="CI42" s="31">
        <f t="shared" si="101"/>
        <v>7.0478421702465201E-18</v>
      </c>
      <c r="CJ42" s="31">
        <f t="shared" si="101"/>
        <v>3.2796438991989007E-19</v>
      </c>
      <c r="CK42" s="31">
        <f t="shared" si="173"/>
        <v>7.3758065601664101E-18</v>
      </c>
      <c r="CL42" s="29">
        <f t="shared" si="155"/>
        <v>0.95553511507594491</v>
      </c>
      <c r="CM42" s="29">
        <f t="shared" si="102"/>
        <v>4.4464884924055093E-2</v>
      </c>
      <c r="CN42" s="29">
        <f t="shared" si="26"/>
        <v>0.95553511507594491</v>
      </c>
      <c r="CO42" s="29">
        <f t="shared" si="27"/>
        <v>0</v>
      </c>
      <c r="CP42" s="29">
        <f t="shared" si="28"/>
        <v>0</v>
      </c>
      <c r="CQ42" s="29">
        <f t="shared" si="29"/>
        <v>4.4464884924055093E-2</v>
      </c>
      <c r="CR42" s="29">
        <f t="shared" si="30"/>
        <v>0</v>
      </c>
      <c r="CS42" s="29">
        <f t="shared" si="31"/>
        <v>0</v>
      </c>
      <c r="CT42" s="29">
        <f t="shared" si="103"/>
        <v>0.92842902775042457</v>
      </c>
      <c r="CU42" s="29">
        <f t="shared" si="104"/>
        <v>2.7106087325520219E-2</v>
      </c>
      <c r="CV42" s="29">
        <f t="shared" si="105"/>
        <v>4.0116103111876626E-2</v>
      </c>
      <c r="CW42" s="29">
        <f t="shared" si="106"/>
        <v>4.3487818121784724E-3</v>
      </c>
      <c r="CX42" s="33"/>
      <c r="CY42" s="31">
        <f t="shared" si="107"/>
        <v>3.6270045667798788E-8</v>
      </c>
      <c r="CZ42" s="31">
        <f t="shared" si="174"/>
        <v>1.0371075082776477E-9</v>
      </c>
      <c r="DA42" s="31">
        <f t="shared" si="194"/>
        <v>4.9878366917219716E-10</v>
      </c>
      <c r="DB42" s="31">
        <f t="shared" si="175"/>
        <v>4.1687355970144474E-10</v>
      </c>
      <c r="DC42" s="31">
        <f t="shared" si="108"/>
        <v>1.8090906459227832E-17</v>
      </c>
      <c r="DD42" s="31">
        <f t="shared" si="108"/>
        <v>4.3234269876879855E-19</v>
      </c>
      <c r="DE42" s="31">
        <f t="shared" si="176"/>
        <v>1.852324915799663E-17</v>
      </c>
      <c r="DF42" s="29">
        <f t="shared" si="156"/>
        <v>0.97665945671404242</v>
      </c>
      <c r="DG42" s="29">
        <f t="shared" si="109"/>
        <v>2.3340543285957631E-2</v>
      </c>
      <c r="DH42" s="29">
        <f t="shared" si="32"/>
        <v>0.97665945671404242</v>
      </c>
      <c r="DI42" s="29">
        <f t="shared" si="33"/>
        <v>0</v>
      </c>
      <c r="DJ42" s="29">
        <f t="shared" si="34"/>
        <v>0</v>
      </c>
      <c r="DK42" s="29">
        <f t="shared" si="35"/>
        <v>2.3340543285957631E-2</v>
      </c>
      <c r="DL42" s="29">
        <f t="shared" si="36"/>
        <v>0</v>
      </c>
      <c r="DM42" s="29">
        <f t="shared" si="37"/>
        <v>0</v>
      </c>
      <c r="DN42" s="29">
        <f t="shared" si="110"/>
        <v>0.96423152018438885</v>
      </c>
      <c r="DO42" s="29">
        <f t="shared" si="111"/>
        <v>1.2427936529653724E-2</v>
      </c>
      <c r="DP42" s="29">
        <f t="shared" si="112"/>
        <v>2.160242609602318E-2</v>
      </c>
      <c r="DQ42" s="29">
        <f t="shared" si="113"/>
        <v>1.7381171899344529E-3</v>
      </c>
      <c r="DR42" s="33"/>
      <c r="DS42" s="31">
        <f t="shared" si="114"/>
        <v>5.6463693234479571E-8</v>
      </c>
      <c r="DT42" s="31">
        <f t="shared" si="177"/>
        <v>7.956156214374961E-10</v>
      </c>
      <c r="DU42" s="31">
        <f t="shared" si="195"/>
        <v>9.2853392439510113E-10</v>
      </c>
      <c r="DV42" s="31">
        <f t="shared" si="178"/>
        <v>6.9036856519559852E-10</v>
      </c>
      <c r="DW42" s="31">
        <f t="shared" si="115"/>
        <v>5.2428454664852435E-17</v>
      </c>
      <c r="DX42" s="31">
        <f t="shared" si="115"/>
        <v>5.4926801501900862E-19</v>
      </c>
      <c r="DY42" s="31">
        <f t="shared" si="179"/>
        <v>5.2977722679871445E-17</v>
      </c>
      <c r="DZ42" s="29">
        <f t="shared" si="157"/>
        <v>0.98963209463838087</v>
      </c>
      <c r="EA42" s="29">
        <f t="shared" si="116"/>
        <v>1.0367905361619094E-2</v>
      </c>
      <c r="EB42" s="29">
        <f t="shared" si="38"/>
        <v>0.98963209463838087</v>
      </c>
      <c r="EC42" s="29">
        <f t="shared" si="39"/>
        <v>0</v>
      </c>
      <c r="ED42" s="29">
        <f t="shared" si="40"/>
        <v>0</v>
      </c>
      <c r="EE42" s="29">
        <f t="shared" si="41"/>
        <v>1.0367905361619094E-2</v>
      </c>
      <c r="EF42" s="29">
        <f t="shared" si="42"/>
        <v>0</v>
      </c>
      <c r="EG42" s="29">
        <f t="shared" si="43"/>
        <v>0</v>
      </c>
      <c r="EH42" s="29">
        <f t="shared" si="117"/>
        <v>0.98497630834699823</v>
      </c>
      <c r="EI42" s="29">
        <f t="shared" si="118"/>
        <v>4.6557862913825564E-3</v>
      </c>
      <c r="EJ42" s="29">
        <f t="shared" si="119"/>
        <v>9.8234214120871428E-3</v>
      </c>
      <c r="EK42" s="29">
        <f t="shared" si="120"/>
        <v>5.4448394953194993E-4</v>
      </c>
      <c r="EL42" s="33"/>
      <c r="EM42" s="31">
        <f t="shared" si="121"/>
        <v>7.7138008328506775E-8</v>
      </c>
      <c r="EN42" s="31">
        <f t="shared" si="180"/>
        <v>5.4228430289000191E-10</v>
      </c>
      <c r="EO42" s="31">
        <f t="shared" si="196"/>
        <v>1.5641325582629857E-9</v>
      </c>
      <c r="EP42" s="31">
        <f t="shared" si="181"/>
        <v>9.8813411210320668E-10</v>
      </c>
      <c r="EQ42" s="31">
        <f t="shared" si="122"/>
        <v>1.2065407030617881E-16</v>
      </c>
      <c r="ER42" s="31">
        <f t="shared" si="122"/>
        <v>5.358496181437184E-19</v>
      </c>
      <c r="ES42" s="31">
        <f t="shared" si="182"/>
        <v>1.2118991992432252E-16</v>
      </c>
      <c r="ET42" s="29">
        <f t="shared" si="158"/>
        <v>0.99557843079293784</v>
      </c>
      <c r="EU42" s="29">
        <f t="shared" si="123"/>
        <v>4.4215692070622009E-3</v>
      </c>
      <c r="EV42" s="29">
        <f t="shared" si="44"/>
        <v>0.99557843079293784</v>
      </c>
      <c r="EW42" s="29">
        <f t="shared" si="45"/>
        <v>0</v>
      </c>
      <c r="EX42" s="29">
        <f t="shared" si="46"/>
        <v>0</v>
      </c>
      <c r="EY42" s="29">
        <f t="shared" si="47"/>
        <v>4.4215692070622009E-3</v>
      </c>
      <c r="EZ42" s="29">
        <f t="shared" si="48"/>
        <v>0</v>
      </c>
      <c r="FA42" s="29">
        <f t="shared" si="49"/>
        <v>0</v>
      </c>
      <c r="FB42" s="29">
        <f t="shared" si="124"/>
        <v>0.99388545687512053</v>
      </c>
      <c r="FC42" s="29">
        <f t="shared" si="125"/>
        <v>1.6929739178172707E-3</v>
      </c>
      <c r="FD42" s="29">
        <f t="shared" si="126"/>
        <v>4.254172996485955E-3</v>
      </c>
      <c r="FE42" s="29">
        <f t="shared" si="127"/>
        <v>1.6739621057624646E-4</v>
      </c>
      <c r="FF42" s="33"/>
      <c r="FG42" s="31">
        <f t="shared" si="128"/>
        <v>1.0283180968981981E-7</v>
      </c>
      <c r="FH42" s="31">
        <f t="shared" si="183"/>
        <v>3.9069666097017855E-10</v>
      </c>
      <c r="FI42" s="31">
        <f t="shared" si="197"/>
        <v>2.1693958456196244E-9</v>
      </c>
      <c r="FJ42" s="31">
        <f t="shared" si="184"/>
        <v>1.1172829415369007E-9</v>
      </c>
      <c r="FK42" s="31">
        <f t="shared" si="129"/>
        <v>2.2308290073864295E-16</v>
      </c>
      <c r="FL42" s="31">
        <f t="shared" si="129"/>
        <v>4.3651871461740627E-19</v>
      </c>
      <c r="FM42" s="31">
        <f t="shared" si="185"/>
        <v>2.2351941945326036E-16</v>
      </c>
      <c r="FN42" s="29">
        <f t="shared" si="159"/>
        <v>0.99804706581788216</v>
      </c>
      <c r="FO42" s="29">
        <f t="shared" si="130"/>
        <v>1.9529341821178348E-3</v>
      </c>
      <c r="FP42" s="29">
        <f t="shared" si="50"/>
        <v>0.99804706581788216</v>
      </c>
      <c r="FQ42" s="29">
        <f t="shared" si="51"/>
        <v>0</v>
      </c>
      <c r="FR42" s="29">
        <f t="shared" si="52"/>
        <v>0</v>
      </c>
      <c r="FS42" s="29">
        <f t="shared" si="53"/>
        <v>1.9529341821178348E-3</v>
      </c>
      <c r="FT42" s="29">
        <f t="shared" si="54"/>
        <v>0</v>
      </c>
      <c r="FU42" s="29">
        <f t="shared" si="55"/>
        <v>0</v>
      </c>
      <c r="FV42" s="29">
        <f t="shared" si="131"/>
        <v>0.99738883175849147</v>
      </c>
      <c r="FW42" s="29">
        <f t="shared" si="132"/>
        <v>6.5823405939056934E-4</v>
      </c>
      <c r="FX42" s="29">
        <f t="shared" si="133"/>
        <v>1.8968025958466226E-3</v>
      </c>
      <c r="FY42" s="29">
        <f t="shared" si="134"/>
        <v>5.6131586271212446E-5</v>
      </c>
      <c r="FZ42" s="33"/>
      <c r="GA42" s="31">
        <f t="shared" si="135"/>
        <v>1.3704016063235879E-7</v>
      </c>
      <c r="GB42" s="31">
        <f t="shared" si="186"/>
        <v>2.7085878220549784E-10</v>
      </c>
      <c r="GC42" s="31">
        <f t="shared" si="198"/>
        <v>2.4930428505959158E-9</v>
      </c>
      <c r="GD42" s="31">
        <f t="shared" si="187"/>
        <v>1.0434314232777436E-9</v>
      </c>
      <c r="GE42" s="31">
        <f t="shared" si="136"/>
        <v>3.4164699270901796E-16</v>
      </c>
      <c r="GF42" s="31">
        <f t="shared" si="136"/>
        <v>2.8262256462395898E-19</v>
      </c>
      <c r="GG42" s="31">
        <f t="shared" si="188"/>
        <v>3.4192961527364193E-16</v>
      </c>
      <c r="GH42" s="29">
        <f t="shared" si="160"/>
        <v>0.99917344812499553</v>
      </c>
      <c r="GI42" s="29">
        <f t="shared" si="137"/>
        <v>8.2655187500439156E-4</v>
      </c>
      <c r="GJ42" s="29">
        <f t="shared" si="56"/>
        <v>0.99917344812499553</v>
      </c>
      <c r="GK42" s="29">
        <f t="shared" si="57"/>
        <v>0</v>
      </c>
      <c r="GL42" s="29">
        <f t="shared" si="58"/>
        <v>0</v>
      </c>
      <c r="GM42" s="29">
        <f t="shared" si="59"/>
        <v>8.2655187500439156E-4</v>
      </c>
      <c r="GN42" s="29">
        <f t="shared" si="60"/>
        <v>0</v>
      </c>
      <c r="GO42" s="29">
        <f t="shared" si="61"/>
        <v>0</v>
      </c>
      <c r="GP42" s="29">
        <f t="shared" si="138"/>
        <v>0.99892991529146469</v>
      </c>
      <c r="GQ42" s="29">
        <f t="shared" si="139"/>
        <v>2.4353283353088342E-4</v>
      </c>
      <c r="GR42" s="29">
        <f t="shared" si="140"/>
        <v>8.1025119750562373E-4</v>
      </c>
      <c r="GS42" s="29">
        <f t="shared" si="141"/>
        <v>1.6300677498767777E-5</v>
      </c>
      <c r="GT42" s="33"/>
      <c r="GU42" s="31">
        <f t="shared" si="142"/>
        <v>1.6267433363804115E-7</v>
      </c>
      <c r="GV42" s="31">
        <f t="shared" si="143"/>
        <v>1.5097200750430756E-10</v>
      </c>
      <c r="GW42" s="31">
        <f t="shared" si="62"/>
        <v>2.5294031734147929E-9</v>
      </c>
      <c r="GX42" s="31">
        <f t="shared" si="63"/>
        <v>9.1220796476496276E-10</v>
      </c>
      <c r="GY42" s="31">
        <f t="shared" si="144"/>
        <v>4.114689757371981E-16</v>
      </c>
      <c r="GZ42" s="31">
        <f t="shared" si="144"/>
        <v>1.3771786770198508E-19</v>
      </c>
      <c r="HA42" s="31">
        <f t="shared" si="189"/>
        <v>4.1160669360490008E-16</v>
      </c>
      <c r="HB42" s="29">
        <f t="shared" si="161"/>
        <v>0.9996654139258625</v>
      </c>
      <c r="HC42" s="29">
        <f t="shared" si="145"/>
        <v>3.345860741375115E-4</v>
      </c>
      <c r="HD42" s="29">
        <f t="shared" si="64"/>
        <v>0.9996654139258625</v>
      </c>
      <c r="HE42" s="29">
        <f t="shared" si="65"/>
        <v>0</v>
      </c>
      <c r="HF42" s="29">
        <f t="shared" si="66"/>
        <v>0</v>
      </c>
      <c r="HG42" s="29">
        <f t="shared" si="67"/>
        <v>3.345860741375115E-4</v>
      </c>
      <c r="HH42" s="29">
        <f t="shared" si="68"/>
        <v>0</v>
      </c>
      <c r="HI42" s="29">
        <f t="shared" si="69"/>
        <v>0</v>
      </c>
      <c r="HJ42" s="29">
        <f t="shared" si="146"/>
        <v>0.99957780977054211</v>
      </c>
      <c r="HK42" s="29">
        <f t="shared" si="147"/>
        <v>8.7604155320262968E-5</v>
      </c>
      <c r="HL42" s="29">
        <f t="shared" si="148"/>
        <v>3.3091640080256296E-4</v>
      </c>
      <c r="HM42" s="29">
        <f t="shared" si="149"/>
        <v>3.6696733349485814E-6</v>
      </c>
      <c r="HN42" s="11" t="s">
        <v>22</v>
      </c>
      <c r="HO42" s="7">
        <v>0.45</v>
      </c>
      <c r="HP42" s="7">
        <v>0.45</v>
      </c>
      <c r="HQ42" s="7">
        <v>0.5</v>
      </c>
      <c r="HR42" s="37" t="s">
        <v>65</v>
      </c>
      <c r="HS42" s="37"/>
      <c r="HT42" s="37"/>
      <c r="HU42" s="2"/>
      <c r="HV42" s="2"/>
      <c r="HW42" s="2"/>
    </row>
    <row r="43" spans="1:231" x14ac:dyDescent="0.3">
      <c r="A43">
        <v>17</v>
      </c>
      <c r="B43" s="30">
        <v>2</v>
      </c>
      <c r="C43" s="31">
        <f t="shared" si="70"/>
        <v>1.3421772799999997E-9</v>
      </c>
      <c r="D43" s="31">
        <f t="shared" si="150"/>
        <v>1.3421772799999997E-9</v>
      </c>
      <c r="E43" s="31">
        <f t="shared" si="151"/>
        <v>1.3421772799999997E-9</v>
      </c>
      <c r="F43" s="31">
        <f t="shared" si="1"/>
        <v>1.3421772799999997E-9</v>
      </c>
      <c r="G43" s="31">
        <f t="shared" si="71"/>
        <v>1.8014398509481975E-18</v>
      </c>
      <c r="H43" s="31">
        <f t="shared" si="71"/>
        <v>1.8014398509481975E-18</v>
      </c>
      <c r="I43" s="31">
        <f t="shared" si="72"/>
        <v>3.602879701896395E-18</v>
      </c>
      <c r="J43" s="29">
        <f t="shared" si="73"/>
        <v>0.5</v>
      </c>
      <c r="K43" s="29">
        <f t="shared" si="74"/>
        <v>0.5</v>
      </c>
      <c r="L43" s="29">
        <f t="shared" si="2"/>
        <v>0</v>
      </c>
      <c r="M43" s="29">
        <f t="shared" si="3"/>
        <v>0.5</v>
      </c>
      <c r="N43" s="29">
        <f t="shared" si="4"/>
        <v>0</v>
      </c>
      <c r="O43" s="29">
        <f t="shared" si="5"/>
        <v>0</v>
      </c>
      <c r="P43" s="29">
        <f t="shared" si="6"/>
        <v>0.5</v>
      </c>
      <c r="Q43" s="29">
        <f t="shared" si="7"/>
        <v>0</v>
      </c>
      <c r="R43" s="29">
        <f t="shared" si="75"/>
        <v>0.43750000000000006</v>
      </c>
      <c r="S43" s="29">
        <f t="shared" si="76"/>
        <v>6.2500000000000014E-2</v>
      </c>
      <c r="T43" s="29">
        <f t="shared" si="77"/>
        <v>0.43750000000000006</v>
      </c>
      <c r="U43" s="29">
        <f t="shared" si="78"/>
        <v>6.2500000000000014E-2</v>
      </c>
      <c r="V43" s="33"/>
      <c r="W43" s="31">
        <f t="shared" si="79"/>
        <v>2.5934541930261111E-9</v>
      </c>
      <c r="X43" s="31">
        <f t="shared" si="162"/>
        <v>2.3261344766182518E-9</v>
      </c>
      <c r="Y43" s="31">
        <f t="shared" si="190"/>
        <v>5.1058237921980652E-10</v>
      </c>
      <c r="Z43" s="31">
        <f t="shared" si="163"/>
        <v>4.5795413398332629E-10</v>
      </c>
      <c r="AA43" s="31">
        <f t="shared" si="80"/>
        <v>1.3241720122728551E-18</v>
      </c>
      <c r="AB43" s="31">
        <f t="shared" si="80"/>
        <v>1.0652628997684695E-18</v>
      </c>
      <c r="AC43" s="31">
        <f t="shared" si="164"/>
        <v>2.3894349120413246E-18</v>
      </c>
      <c r="AD43" s="29">
        <f t="shared" si="152"/>
        <v>0.55417789603718404</v>
      </c>
      <c r="AE43" s="29">
        <f t="shared" si="81"/>
        <v>0.44582210396281596</v>
      </c>
      <c r="AF43" s="29">
        <f t="shared" si="8"/>
        <v>0</v>
      </c>
      <c r="AG43" s="29">
        <f t="shared" si="9"/>
        <v>0.55417789603718404</v>
      </c>
      <c r="AH43" s="29">
        <f t="shared" si="10"/>
        <v>0</v>
      </c>
      <c r="AI43" s="29">
        <f t="shared" si="11"/>
        <v>0</v>
      </c>
      <c r="AJ43" s="29">
        <f t="shared" si="12"/>
        <v>0.44582210396281596</v>
      </c>
      <c r="AK43" s="29">
        <f t="shared" si="13"/>
        <v>0</v>
      </c>
      <c r="AL43" s="29">
        <f t="shared" si="82"/>
        <v>0.49866727602326855</v>
      </c>
      <c r="AM43" s="29">
        <f t="shared" si="83"/>
        <v>5.5510620013915345E-2</v>
      </c>
      <c r="AN43" s="29">
        <f t="shared" si="84"/>
        <v>0.38850214841437375</v>
      </c>
      <c r="AO43" s="29">
        <f t="shared" si="85"/>
        <v>5.7319955548442214E-2</v>
      </c>
      <c r="AP43" s="33"/>
      <c r="AQ43" s="31">
        <f t="shared" si="86"/>
        <v>2.8341941816942554E-9</v>
      </c>
      <c r="AR43" s="31">
        <f t="shared" si="165"/>
        <v>2.3779396760106448E-9</v>
      </c>
      <c r="AS43" s="31">
        <f t="shared" si="191"/>
        <v>6.1969544361579443E-10</v>
      </c>
      <c r="AT43" s="31">
        <f t="shared" si="166"/>
        <v>4.9168442016064896E-10</v>
      </c>
      <c r="AU43" s="31">
        <f t="shared" si="87"/>
        <v>1.7563372207183252E-18</v>
      </c>
      <c r="AV43" s="31">
        <f t="shared" si="87"/>
        <v>1.1691958907762954E-18</v>
      </c>
      <c r="AW43" s="31">
        <f t="shared" si="167"/>
        <v>2.9255331114946206E-18</v>
      </c>
      <c r="AX43" s="29">
        <f t="shared" si="153"/>
        <v>0.60034774989131234</v>
      </c>
      <c r="AY43" s="29">
        <f t="shared" si="88"/>
        <v>0.39965225010868766</v>
      </c>
      <c r="AZ43" s="29">
        <f t="shared" si="14"/>
        <v>0</v>
      </c>
      <c r="BA43" s="29">
        <f t="shared" si="15"/>
        <v>0.60034774989131234</v>
      </c>
      <c r="BB43" s="29">
        <f t="shared" si="16"/>
        <v>0</v>
      </c>
      <c r="BC43" s="29">
        <f t="shared" si="17"/>
        <v>0</v>
      </c>
      <c r="BD43" s="29">
        <f t="shared" si="18"/>
        <v>0.39965225010868766</v>
      </c>
      <c r="BE43" s="29">
        <f t="shared" si="19"/>
        <v>0</v>
      </c>
      <c r="BF43" s="29">
        <f t="shared" si="89"/>
        <v>0.55606822260238509</v>
      </c>
      <c r="BG43" s="29">
        <f t="shared" si="90"/>
        <v>4.4279527288927242E-2</v>
      </c>
      <c r="BH43" s="29">
        <f t="shared" si="91"/>
        <v>0.35025635255977633</v>
      </c>
      <c r="BI43" s="29">
        <f t="shared" si="92"/>
        <v>4.9395897548911348E-2</v>
      </c>
      <c r="BJ43" s="33"/>
      <c r="BK43" s="31">
        <f t="shared" si="93"/>
        <v>3.2630464016161772E-9</v>
      </c>
      <c r="BL43" s="31">
        <f t="shared" si="168"/>
        <v>2.6330521468084353E-9</v>
      </c>
      <c r="BM43" s="31">
        <f t="shared" si="192"/>
        <v>8.10036779467614E-10</v>
      </c>
      <c r="BN43" s="31">
        <f t="shared" si="169"/>
        <v>5.4830556113869209E-10</v>
      </c>
      <c r="BO43" s="31">
        <f t="shared" si="94"/>
        <v>2.6431875984185549E-18</v>
      </c>
      <c r="BP43" s="31">
        <f t="shared" si="94"/>
        <v>1.4437171348632369E-18</v>
      </c>
      <c r="BQ43" s="31">
        <f t="shared" si="170"/>
        <v>4.0869047332817916E-18</v>
      </c>
      <c r="BR43" s="29">
        <f t="shared" si="154"/>
        <v>0.64674558643212376</v>
      </c>
      <c r="BS43" s="29">
        <f t="shared" si="95"/>
        <v>0.35325441356787624</v>
      </c>
      <c r="BT43" s="29">
        <f t="shared" si="20"/>
        <v>0</v>
      </c>
      <c r="BU43" s="29">
        <f t="shared" si="21"/>
        <v>0.64674558643212376</v>
      </c>
      <c r="BV43" s="29">
        <f t="shared" si="22"/>
        <v>0</v>
      </c>
      <c r="BW43" s="29">
        <f t="shared" si="23"/>
        <v>0</v>
      </c>
      <c r="BX43" s="29">
        <f t="shared" si="24"/>
        <v>0.35325441356787624</v>
      </c>
      <c r="BY43" s="29">
        <f t="shared" si="25"/>
        <v>0</v>
      </c>
      <c r="BZ43" s="29">
        <f t="shared" si="96"/>
        <v>0.61588859397632445</v>
      </c>
      <c r="CA43" s="29">
        <f t="shared" si="97"/>
        <v>3.0856992455799353E-2</v>
      </c>
      <c r="CB43" s="29">
        <f t="shared" si="98"/>
        <v>0.31439909269059618</v>
      </c>
      <c r="CC43" s="29">
        <f t="shared" si="99"/>
        <v>3.8855320877280053E-2</v>
      </c>
      <c r="CD43" s="33"/>
      <c r="CE43" s="31">
        <f t="shared" si="100"/>
        <v>4.2069282094084138E-9</v>
      </c>
      <c r="CF43" s="31">
        <f t="shared" si="171"/>
        <v>3.324573488399417E-9</v>
      </c>
      <c r="CG43" s="31">
        <f t="shared" si="193"/>
        <v>1.2267997053237378E-9</v>
      </c>
      <c r="CH43" s="31">
        <f t="shared" si="172"/>
        <v>6.6617515909155532E-10</v>
      </c>
      <c r="CI43" s="31">
        <f t="shared" si="101"/>
        <v>5.1610582876203623E-18</v>
      </c>
      <c r="CJ43" s="31">
        <f t="shared" si="101"/>
        <v>2.2147482725460485E-18</v>
      </c>
      <c r="CK43" s="31">
        <f t="shared" si="173"/>
        <v>7.3758065601664101E-18</v>
      </c>
      <c r="CL43" s="29">
        <f t="shared" si="155"/>
        <v>0.6997279884606844</v>
      </c>
      <c r="CM43" s="29">
        <f t="shared" si="102"/>
        <v>0.30027201153931565</v>
      </c>
      <c r="CN43" s="29">
        <f t="shared" si="26"/>
        <v>0</v>
      </c>
      <c r="CO43" s="29">
        <f t="shared" si="27"/>
        <v>0.6997279884606844</v>
      </c>
      <c r="CP43" s="29">
        <f t="shared" si="28"/>
        <v>0</v>
      </c>
      <c r="CQ43" s="29">
        <f t="shared" si="29"/>
        <v>0</v>
      </c>
      <c r="CR43" s="29">
        <f t="shared" si="30"/>
        <v>0.30027201153931565</v>
      </c>
      <c r="CS43" s="29">
        <f t="shared" si="31"/>
        <v>0</v>
      </c>
      <c r="CT43" s="29">
        <f t="shared" si="103"/>
        <v>0.6818720279699011</v>
      </c>
      <c r="CU43" s="29">
        <f t="shared" si="104"/>
        <v>1.7855960490783272E-2</v>
      </c>
      <c r="CV43" s="29">
        <f t="shared" si="105"/>
        <v>0.27366308710604387</v>
      </c>
      <c r="CW43" s="29">
        <f t="shared" si="106"/>
        <v>2.6608924433271827E-2</v>
      </c>
      <c r="CX43" s="33"/>
      <c r="CY43" s="31">
        <f t="shared" si="107"/>
        <v>6.039248654050142E-9</v>
      </c>
      <c r="CZ43" s="31">
        <f t="shared" si="174"/>
        <v>4.7185816682555872E-9</v>
      </c>
      <c r="DA43" s="31">
        <f t="shared" si="194"/>
        <v>2.3350668803886695E-9</v>
      </c>
      <c r="DB43" s="31">
        <f t="shared" si="175"/>
        <v>9.369763955207265E-10</v>
      </c>
      <c r="DC43" s="31">
        <f t="shared" si="108"/>
        <v>1.4102049514504336E-17</v>
      </c>
      <c r="DD43" s="31">
        <f t="shared" si="108"/>
        <v>4.4211996434922967E-18</v>
      </c>
      <c r="DE43" s="31">
        <f t="shared" si="176"/>
        <v>1.8523249157996633E-17</v>
      </c>
      <c r="DF43" s="29">
        <f t="shared" si="156"/>
        <v>0.76131619211181267</v>
      </c>
      <c r="DG43" s="29">
        <f t="shared" si="109"/>
        <v>0.23868380788818735</v>
      </c>
      <c r="DH43" s="29">
        <f t="shared" si="32"/>
        <v>0</v>
      </c>
      <c r="DI43" s="29">
        <f t="shared" si="33"/>
        <v>0.76131619211181267</v>
      </c>
      <c r="DJ43" s="29">
        <f t="shared" si="34"/>
        <v>0</v>
      </c>
      <c r="DK43" s="29">
        <f t="shared" si="35"/>
        <v>0</v>
      </c>
      <c r="DL43" s="29">
        <f t="shared" si="36"/>
        <v>0.23868380788818735</v>
      </c>
      <c r="DM43" s="29">
        <f t="shared" si="37"/>
        <v>0</v>
      </c>
      <c r="DN43" s="29">
        <f t="shared" si="110"/>
        <v>0.75313437115146908</v>
      </c>
      <c r="DO43" s="29">
        <f t="shared" si="111"/>
        <v>8.1818209603434309E-3</v>
      </c>
      <c r="DP43" s="29">
        <f t="shared" si="112"/>
        <v>0.22352508556257311</v>
      </c>
      <c r="DQ43" s="29">
        <f t="shared" si="113"/>
        <v>1.5158722325614197E-2</v>
      </c>
      <c r="DR43" s="33"/>
      <c r="DS43" s="31">
        <f t="shared" si="114"/>
        <v>8.329381919482943E-9</v>
      </c>
      <c r="DT43" s="31">
        <f t="shared" si="177"/>
        <v>6.321452696180216E-9</v>
      </c>
      <c r="DU43" s="31">
        <f t="shared" si="195"/>
        <v>5.2581985606179148E-9</v>
      </c>
      <c r="DV43" s="31">
        <f t="shared" si="178"/>
        <v>1.4522261102351585E-9</v>
      </c>
      <c r="DW43" s="31">
        <f t="shared" si="115"/>
        <v>4.3797544019862095E-17</v>
      </c>
      <c r="DX43" s="31">
        <f t="shared" si="115"/>
        <v>9.1801786600093493E-18</v>
      </c>
      <c r="DY43" s="31">
        <f t="shared" si="179"/>
        <v>5.2977722679871445E-17</v>
      </c>
      <c r="DZ43" s="29">
        <f t="shared" si="157"/>
        <v>0.82671624608172711</v>
      </c>
      <c r="EA43" s="29">
        <f t="shared" si="116"/>
        <v>0.17328375391827291</v>
      </c>
      <c r="EB43" s="29">
        <f t="shared" si="38"/>
        <v>0</v>
      </c>
      <c r="EC43" s="29">
        <f t="shared" si="39"/>
        <v>0.82671624608172711</v>
      </c>
      <c r="ED43" s="29">
        <f t="shared" si="40"/>
        <v>0</v>
      </c>
      <c r="EE43" s="29">
        <f t="shared" si="41"/>
        <v>0</v>
      </c>
      <c r="EF43" s="29">
        <f t="shared" si="42"/>
        <v>0.17328375391827291</v>
      </c>
      <c r="EG43" s="29">
        <f t="shared" si="43"/>
        <v>0</v>
      </c>
      <c r="EH43" s="29">
        <f t="shared" si="117"/>
        <v>0.82363361867050278</v>
      </c>
      <c r="EI43" s="29">
        <f t="shared" si="118"/>
        <v>3.0826274112243416E-3</v>
      </c>
      <c r="EJ43" s="29">
        <f t="shared" si="119"/>
        <v>0.16599847596787817</v>
      </c>
      <c r="EK43" s="29">
        <f t="shared" si="120"/>
        <v>7.2852779503947539E-3</v>
      </c>
      <c r="EL43" s="33"/>
      <c r="EM43" s="31">
        <f t="shared" si="121"/>
        <v>1.0368157191467544E-8</v>
      </c>
      <c r="EN43" s="31">
        <f t="shared" si="180"/>
        <v>6.9341347673266092E-9</v>
      </c>
      <c r="EO43" s="31">
        <f t="shared" si="196"/>
        <v>1.0373021750611042E-8</v>
      </c>
      <c r="EP43" s="31">
        <f t="shared" si="181"/>
        <v>1.9671956662495721E-9</v>
      </c>
      <c r="EQ43" s="31">
        <f t="shared" si="122"/>
        <v>1.0754912006084712E-16</v>
      </c>
      <c r="ER43" s="31">
        <f t="shared" si="122"/>
        <v>1.3640799863475391E-17</v>
      </c>
      <c r="ES43" s="31">
        <f t="shared" si="182"/>
        <v>1.2118991992432252E-16</v>
      </c>
      <c r="ET43" s="29">
        <f t="shared" si="158"/>
        <v>0.88744278507656871</v>
      </c>
      <c r="EU43" s="29">
        <f t="shared" si="123"/>
        <v>0.11255721492343124</v>
      </c>
      <c r="EV43" s="29">
        <f t="shared" si="44"/>
        <v>0</v>
      </c>
      <c r="EW43" s="29">
        <f t="shared" si="45"/>
        <v>0.88744278507656871</v>
      </c>
      <c r="EX43" s="29">
        <f t="shared" si="46"/>
        <v>0</v>
      </c>
      <c r="EY43" s="29">
        <f t="shared" si="47"/>
        <v>0</v>
      </c>
      <c r="EZ43" s="29">
        <f t="shared" si="48"/>
        <v>0.11255721492343124</v>
      </c>
      <c r="FA43" s="29">
        <f t="shared" si="49"/>
        <v>0</v>
      </c>
      <c r="FB43" s="29">
        <f t="shared" si="124"/>
        <v>0.88629384171604142</v>
      </c>
      <c r="FC43" s="29">
        <f t="shared" si="125"/>
        <v>1.1489433605272863E-3</v>
      </c>
      <c r="FD43" s="29">
        <f t="shared" si="126"/>
        <v>0.10928458907689634</v>
      </c>
      <c r="FE43" s="29">
        <f t="shared" si="127"/>
        <v>3.2726258465349146E-3</v>
      </c>
      <c r="FF43" s="33"/>
      <c r="FG43" s="31">
        <f t="shared" si="128"/>
        <v>1.3580868364693157E-8</v>
      </c>
      <c r="FH43" s="31">
        <f t="shared" si="183"/>
        <v>7.0208665754469486E-9</v>
      </c>
      <c r="FI43" s="31">
        <f t="shared" si="197"/>
        <v>1.5369473110421735E-8</v>
      </c>
      <c r="FJ43" s="31">
        <f t="shared" si="184"/>
        <v>2.1063821890092225E-9</v>
      </c>
      <c r="FK43" s="31">
        <f t="shared" si="129"/>
        <v>2.0873079114732869E-16</v>
      </c>
      <c r="FL43" s="31">
        <f t="shared" si="129"/>
        <v>1.4788628305931627E-17</v>
      </c>
      <c r="FM43" s="31">
        <f t="shared" si="185"/>
        <v>2.2351941945326031E-16</v>
      </c>
      <c r="FN43" s="29">
        <f t="shared" si="159"/>
        <v>0.93383738942188854</v>
      </c>
      <c r="FO43" s="29">
        <f t="shared" si="130"/>
        <v>6.6162610578111528E-2</v>
      </c>
      <c r="FP43" s="29">
        <f t="shared" si="50"/>
        <v>0</v>
      </c>
      <c r="FQ43" s="29">
        <f t="shared" si="51"/>
        <v>0.93383738942188854</v>
      </c>
      <c r="FR43" s="29">
        <f t="shared" si="52"/>
        <v>0</v>
      </c>
      <c r="FS43" s="29">
        <f t="shared" si="53"/>
        <v>0</v>
      </c>
      <c r="FT43" s="29">
        <f t="shared" si="54"/>
        <v>6.6162610578111528E-2</v>
      </c>
      <c r="FU43" s="29">
        <f t="shared" si="55"/>
        <v>0</v>
      </c>
      <c r="FV43" s="29">
        <f t="shared" si="131"/>
        <v>0.93336194410349871</v>
      </c>
      <c r="FW43" s="29">
        <f t="shared" si="132"/>
        <v>4.7544531838981783E-4</v>
      </c>
      <c r="FX43" s="29">
        <f t="shared" si="133"/>
        <v>6.4685121714383481E-2</v>
      </c>
      <c r="FY43" s="29">
        <f t="shared" si="134"/>
        <v>1.4774888637280174E-3</v>
      </c>
      <c r="FZ43" s="33"/>
      <c r="GA43" s="31">
        <f t="shared" si="135"/>
        <v>1.8367455646436935E-8</v>
      </c>
      <c r="GB43" s="31">
        <f t="shared" si="186"/>
        <v>7.0317312656574248E-9</v>
      </c>
      <c r="GC43" s="31">
        <f t="shared" si="198"/>
        <v>1.7901478912302566E-8</v>
      </c>
      <c r="GD43" s="31">
        <f t="shared" si="187"/>
        <v>1.8665382464771076E-9</v>
      </c>
      <c r="GE43" s="31">
        <f t="shared" si="136"/>
        <v>3.2880461992734349E-16</v>
      </c>
      <c r="GF43" s="31">
        <f t="shared" si="136"/>
        <v>1.3124995346298462E-17</v>
      </c>
      <c r="GG43" s="31">
        <f t="shared" si="188"/>
        <v>3.4192961527364193E-16</v>
      </c>
      <c r="GH43" s="29">
        <f t="shared" si="160"/>
        <v>0.96161492084915001</v>
      </c>
      <c r="GI43" s="29">
        <f t="shared" si="137"/>
        <v>3.8385079150850078E-2</v>
      </c>
      <c r="GJ43" s="29">
        <f t="shared" si="56"/>
        <v>0</v>
      </c>
      <c r="GK43" s="29">
        <f t="shared" si="57"/>
        <v>0.96161492084915001</v>
      </c>
      <c r="GL43" s="29">
        <f t="shared" si="58"/>
        <v>0</v>
      </c>
      <c r="GM43" s="29">
        <f t="shared" si="59"/>
        <v>0</v>
      </c>
      <c r="GN43" s="29">
        <f t="shared" si="60"/>
        <v>3.8385079150850078E-2</v>
      </c>
      <c r="GO43" s="29">
        <f t="shared" si="61"/>
        <v>0</v>
      </c>
      <c r="GP43" s="29">
        <f t="shared" si="138"/>
        <v>0.96142000060868182</v>
      </c>
      <c r="GQ43" s="29">
        <f t="shared" si="139"/>
        <v>1.949202404679982E-4</v>
      </c>
      <c r="GR43" s="29">
        <f t="shared" si="140"/>
        <v>3.7753447516313682E-2</v>
      </c>
      <c r="GS43" s="29">
        <f t="shared" si="141"/>
        <v>6.3163163453639328E-4</v>
      </c>
      <c r="GT43" s="33"/>
      <c r="GU43" s="31">
        <f t="shared" si="142"/>
        <v>2.2132847655380316E-8</v>
      </c>
      <c r="GV43" s="31">
        <f t="shared" si="143"/>
        <v>6.7493195020669199E-9</v>
      </c>
      <c r="GW43" s="31">
        <f t="shared" si="62"/>
        <v>1.811814158231858E-8</v>
      </c>
      <c r="GX43" s="31">
        <f t="shared" si="63"/>
        <v>1.5706214769630178E-9</v>
      </c>
      <c r="GY43" s="31">
        <f t="shared" si="144"/>
        <v>4.0100606744006841E-16</v>
      </c>
      <c r="GZ43" s="31">
        <f t="shared" si="144"/>
        <v>1.0600626164831647E-17</v>
      </c>
      <c r="HA43" s="31">
        <f t="shared" si="189"/>
        <v>4.1160669360490008E-16</v>
      </c>
      <c r="HB43" s="29">
        <f t="shared" si="161"/>
        <v>0.97424573912540113</v>
      </c>
      <c r="HC43" s="29">
        <f t="shared" si="145"/>
        <v>2.575426087459878E-2</v>
      </c>
      <c r="HD43" s="29">
        <f t="shared" si="64"/>
        <v>0</v>
      </c>
      <c r="HE43" s="29">
        <f t="shared" si="65"/>
        <v>0.97424573912540113</v>
      </c>
      <c r="HF43" s="29">
        <f t="shared" si="66"/>
        <v>0</v>
      </c>
      <c r="HG43" s="29">
        <f t="shared" si="67"/>
        <v>0</v>
      </c>
      <c r="HH43" s="29">
        <f t="shared" si="68"/>
        <v>2.575426087459878E-2</v>
      </c>
      <c r="HI43" s="29">
        <f t="shared" si="69"/>
        <v>0</v>
      </c>
      <c r="HJ43" s="29">
        <f t="shared" si="146"/>
        <v>0.97416814090364512</v>
      </c>
      <c r="HK43" s="29">
        <f t="shared" si="147"/>
        <v>7.7598221756065589E-5</v>
      </c>
      <c r="HL43" s="29">
        <f t="shared" si="148"/>
        <v>2.549727302221733E-2</v>
      </c>
      <c r="HM43" s="29">
        <f t="shared" si="149"/>
        <v>2.5698785238144589E-4</v>
      </c>
      <c r="HN43" s="15" t="s">
        <v>25</v>
      </c>
      <c r="HO43" s="13">
        <v>0.45</v>
      </c>
      <c r="HP43" s="13">
        <v>0.45</v>
      </c>
      <c r="HQ43" s="13">
        <v>0.5</v>
      </c>
      <c r="HR43" s="37"/>
      <c r="HS43" s="37"/>
      <c r="HT43" s="37"/>
      <c r="HU43" s="2"/>
      <c r="HV43" s="2"/>
      <c r="HW43" s="2"/>
    </row>
    <row r="44" spans="1:231" ht="15" thickBot="1" x14ac:dyDescent="0.35">
      <c r="A44">
        <v>18</v>
      </c>
      <c r="B44" s="30">
        <v>1</v>
      </c>
      <c r="C44" s="31">
        <f t="shared" si="70"/>
        <v>9.3952409599999976E-10</v>
      </c>
      <c r="D44" s="31">
        <f t="shared" si="150"/>
        <v>1.3421772799999998E-10</v>
      </c>
      <c r="E44" s="31">
        <f t="shared" si="151"/>
        <v>3.3554431999999991E-9</v>
      </c>
      <c r="F44" s="31">
        <f t="shared" si="1"/>
        <v>3.3554431999999991E-9</v>
      </c>
      <c r="G44" s="31">
        <f t="shared" si="71"/>
        <v>3.1525197391593455E-18</v>
      </c>
      <c r="H44" s="31">
        <f t="shared" si="71"/>
        <v>4.5035996273704947E-19</v>
      </c>
      <c r="I44" s="31">
        <f t="shared" si="72"/>
        <v>3.602879701896395E-18</v>
      </c>
      <c r="J44" s="29">
        <f t="shared" si="73"/>
        <v>0.875</v>
      </c>
      <c r="K44" s="29">
        <f t="shared" si="74"/>
        <v>0.12500000000000003</v>
      </c>
      <c r="L44" s="29">
        <f t="shared" si="2"/>
        <v>0.875</v>
      </c>
      <c r="M44" s="29">
        <f t="shared" si="3"/>
        <v>0</v>
      </c>
      <c r="N44" s="29">
        <f t="shared" si="4"/>
        <v>0</v>
      </c>
      <c r="O44" s="29">
        <f t="shared" si="5"/>
        <v>0.12500000000000003</v>
      </c>
      <c r="P44" s="29">
        <f t="shared" si="6"/>
        <v>0</v>
      </c>
      <c r="Q44" s="29">
        <f t="shared" si="7"/>
        <v>0</v>
      </c>
      <c r="R44" s="29">
        <f t="shared" si="75"/>
        <v>0.4375</v>
      </c>
      <c r="S44" s="29">
        <f t="shared" si="76"/>
        <v>0.4375</v>
      </c>
      <c r="T44" s="29">
        <f t="shared" si="77"/>
        <v>6.25E-2</v>
      </c>
      <c r="U44" s="29">
        <f t="shared" si="78"/>
        <v>6.25E-2</v>
      </c>
      <c r="V44" s="33"/>
      <c r="W44" s="31">
        <f t="shared" si="79"/>
        <v>1.3967148327446476E-9</v>
      </c>
      <c r="X44" s="31">
        <f t="shared" si="162"/>
        <v>1.980118283670479E-10</v>
      </c>
      <c r="Y44" s="31">
        <f t="shared" si="190"/>
        <v>1.5177293223220922E-9</v>
      </c>
      <c r="Z44" s="31">
        <f t="shared" si="163"/>
        <v>1.3615340946341224E-9</v>
      </c>
      <c r="AA44" s="31">
        <f t="shared" si="80"/>
        <v>2.1198350565787484E-18</v>
      </c>
      <c r="AB44" s="31">
        <f t="shared" si="80"/>
        <v>2.6959985546257577E-19</v>
      </c>
      <c r="AC44" s="31">
        <f t="shared" si="164"/>
        <v>2.3894349120413242E-18</v>
      </c>
      <c r="AD44" s="29">
        <f t="shared" si="152"/>
        <v>0.88717003585075549</v>
      </c>
      <c r="AE44" s="29">
        <f t="shared" si="81"/>
        <v>0.11282996414924448</v>
      </c>
      <c r="AF44" s="29">
        <f t="shared" si="8"/>
        <v>0.88717003585075549</v>
      </c>
      <c r="AG44" s="29">
        <f t="shared" si="9"/>
        <v>0</v>
      </c>
      <c r="AH44" s="29">
        <f t="shared" si="10"/>
        <v>0</v>
      </c>
      <c r="AI44" s="29">
        <f t="shared" si="11"/>
        <v>0.11282996414924448</v>
      </c>
      <c r="AJ44" s="29">
        <f t="shared" si="12"/>
        <v>0</v>
      </c>
      <c r="AK44" s="29">
        <f t="shared" si="13"/>
        <v>0</v>
      </c>
      <c r="AL44" s="29">
        <f t="shared" si="82"/>
        <v>0.49866758172982528</v>
      </c>
      <c r="AM44" s="29">
        <f t="shared" si="83"/>
        <v>0.38850245412093032</v>
      </c>
      <c r="AN44" s="29">
        <f t="shared" si="84"/>
        <v>5.5510314307358817E-2</v>
      </c>
      <c r="AO44" s="29">
        <f t="shared" si="85"/>
        <v>5.7319649841885666E-2</v>
      </c>
      <c r="AP44" s="33"/>
      <c r="AQ44" s="31">
        <f t="shared" si="86"/>
        <v>1.5077414628634074E-9</v>
      </c>
      <c r="AR44" s="31">
        <f t="shared" si="165"/>
        <v>1.9615233241838906E-10</v>
      </c>
      <c r="AS44" s="31">
        <f t="shared" si="191"/>
        <v>1.7585944298066721E-9</v>
      </c>
      <c r="AT44" s="31">
        <f t="shared" si="166"/>
        <v>1.3970130761941401E-9</v>
      </c>
      <c r="AU44" s="31">
        <f t="shared" si="87"/>
        <v>2.6515057381801515E-18</v>
      </c>
      <c r="AV44" s="31">
        <f t="shared" si="87"/>
        <v>2.7402737331446927E-19</v>
      </c>
      <c r="AW44" s="31">
        <f t="shared" si="167"/>
        <v>2.925533111494621E-18</v>
      </c>
      <c r="AX44" s="29">
        <f t="shared" si="153"/>
        <v>0.90633249979711494</v>
      </c>
      <c r="AY44" s="29">
        <f t="shared" si="88"/>
        <v>9.3667500202885029E-2</v>
      </c>
      <c r="AZ44" s="29">
        <f t="shared" si="14"/>
        <v>0.90633249979711494</v>
      </c>
      <c r="BA44" s="29">
        <f t="shared" si="15"/>
        <v>0</v>
      </c>
      <c r="BB44" s="29">
        <f t="shared" si="16"/>
        <v>0</v>
      </c>
      <c r="BC44" s="29">
        <f t="shared" si="17"/>
        <v>9.3667500202885029E-2</v>
      </c>
      <c r="BD44" s="29">
        <f t="shared" si="18"/>
        <v>0</v>
      </c>
      <c r="BE44" s="29">
        <f t="shared" si="19"/>
        <v>0</v>
      </c>
      <c r="BF44" s="29">
        <f t="shared" si="89"/>
        <v>0.55607207788758028</v>
      </c>
      <c r="BG44" s="29">
        <f t="shared" si="90"/>
        <v>0.35026042190953444</v>
      </c>
      <c r="BH44" s="29">
        <f t="shared" si="91"/>
        <v>4.4275672003731836E-2</v>
      </c>
      <c r="BI44" s="29">
        <f t="shared" si="92"/>
        <v>4.9391828199153193E-2</v>
      </c>
      <c r="BJ44" s="33"/>
      <c r="BK44" s="31">
        <f t="shared" si="93"/>
        <v>1.7631172954957952E-9</v>
      </c>
      <c r="BL44" s="31">
        <f t="shared" si="168"/>
        <v>1.9444557373359896E-10</v>
      </c>
      <c r="BM44" s="31">
        <f t="shared" si="192"/>
        <v>2.1564771477974297E-9</v>
      </c>
      <c r="BN44" s="31">
        <f t="shared" si="169"/>
        <v>1.464587602538429E-9</v>
      </c>
      <c r="BO44" s="31">
        <f t="shared" si="94"/>
        <v>3.8021221566230904E-18</v>
      </c>
      <c r="BP44" s="31">
        <f t="shared" si="94"/>
        <v>2.8478257665870101E-19</v>
      </c>
      <c r="BQ44" s="31">
        <f t="shared" si="170"/>
        <v>4.0869047332817916E-18</v>
      </c>
      <c r="BR44" s="29">
        <f t="shared" si="154"/>
        <v>0.9303182737929836</v>
      </c>
      <c r="BS44" s="29">
        <f t="shared" si="95"/>
        <v>6.9681726207016362E-2</v>
      </c>
      <c r="BT44" s="29">
        <f t="shared" si="20"/>
        <v>0.9303182737929836</v>
      </c>
      <c r="BU44" s="29">
        <f t="shared" si="21"/>
        <v>0</v>
      </c>
      <c r="BV44" s="29">
        <f t="shared" si="22"/>
        <v>0</v>
      </c>
      <c r="BW44" s="29">
        <f t="shared" si="23"/>
        <v>6.9681726207016362E-2</v>
      </c>
      <c r="BX44" s="29">
        <f t="shared" si="24"/>
        <v>0</v>
      </c>
      <c r="BY44" s="29">
        <f t="shared" si="25"/>
        <v>0</v>
      </c>
      <c r="BZ44" s="29">
        <f t="shared" si="96"/>
        <v>0.6159026448311733</v>
      </c>
      <c r="CA44" s="29">
        <f t="shared" si="97"/>
        <v>0.31441562896181047</v>
      </c>
      <c r="CB44" s="29">
        <f t="shared" si="98"/>
        <v>3.0842941600950569E-2</v>
      </c>
      <c r="CC44" s="29">
        <f t="shared" si="99"/>
        <v>3.8838784606065796E-2</v>
      </c>
      <c r="CD44" s="33"/>
      <c r="CE44" s="31">
        <f t="shared" si="100"/>
        <v>2.3677578478105177E-9</v>
      </c>
      <c r="CF44" s="31">
        <f t="shared" si="171"/>
        <v>2.0143566496309177E-10</v>
      </c>
      <c r="CG44" s="31">
        <f t="shared" si="193"/>
        <v>2.9767847954816612E-9</v>
      </c>
      <c r="CH44" s="31">
        <f t="shared" si="172"/>
        <v>1.6258342309028891E-9</v>
      </c>
      <c r="CI44" s="31">
        <f t="shared" si="101"/>
        <v>7.0483055607447296E-18</v>
      </c>
      <c r="CJ44" s="31">
        <f t="shared" si="101"/>
        <v>3.2750099942168034E-19</v>
      </c>
      <c r="CK44" s="31">
        <f t="shared" si="173"/>
        <v>7.3758065601664101E-18</v>
      </c>
      <c r="CL44" s="29">
        <f t="shared" si="155"/>
        <v>0.95559794081499183</v>
      </c>
      <c r="CM44" s="29">
        <f t="shared" si="102"/>
        <v>4.4402059185008155E-2</v>
      </c>
      <c r="CN44" s="29">
        <f t="shared" si="26"/>
        <v>0.95559794081499183</v>
      </c>
      <c r="CO44" s="29">
        <f t="shared" si="27"/>
        <v>0</v>
      </c>
      <c r="CP44" s="29">
        <f t="shared" si="28"/>
        <v>0</v>
      </c>
      <c r="CQ44" s="29">
        <f t="shared" si="29"/>
        <v>4.4402059185008155E-2</v>
      </c>
      <c r="CR44" s="29">
        <f t="shared" si="30"/>
        <v>0</v>
      </c>
      <c r="CS44" s="29">
        <f t="shared" si="31"/>
        <v>0</v>
      </c>
      <c r="CT44" s="29">
        <f t="shared" si="103"/>
        <v>0.68189827271380266</v>
      </c>
      <c r="CU44" s="29">
        <f t="shared" si="104"/>
        <v>0.27369966810118929</v>
      </c>
      <c r="CV44" s="29">
        <f t="shared" si="105"/>
        <v>1.7829715746881709E-2</v>
      </c>
      <c r="CW44" s="29">
        <f t="shared" si="106"/>
        <v>2.657234343812645E-2</v>
      </c>
      <c r="CX44" s="33"/>
      <c r="CY44" s="31">
        <f t="shared" si="107"/>
        <v>3.6206985130089025E-9</v>
      </c>
      <c r="CZ44" s="31">
        <f t="shared" si="174"/>
        <v>2.1352265144991154E-10</v>
      </c>
      <c r="DA44" s="31">
        <f t="shared" si="194"/>
        <v>4.9969050075410131E-9</v>
      </c>
      <c r="DB44" s="31">
        <f t="shared" si="175"/>
        <v>2.0183461783549645E-9</v>
      </c>
      <c r="DC44" s="31">
        <f t="shared" si="108"/>
        <v>1.8092286530450486E-17</v>
      </c>
      <c r="DD44" s="31">
        <f t="shared" si="108"/>
        <v>4.3096262754614805E-19</v>
      </c>
      <c r="DE44" s="31">
        <f t="shared" si="176"/>
        <v>1.8523249157996633E-17</v>
      </c>
      <c r="DF44" s="29">
        <f t="shared" si="156"/>
        <v>0.97673396152747327</v>
      </c>
      <c r="DG44" s="29">
        <f t="shared" si="109"/>
        <v>2.3266038472526732E-2</v>
      </c>
      <c r="DH44" s="29">
        <f t="shared" si="32"/>
        <v>0.97673396152747327</v>
      </c>
      <c r="DI44" s="29">
        <f t="shared" si="33"/>
        <v>0</v>
      </c>
      <c r="DJ44" s="29">
        <f t="shared" si="34"/>
        <v>0</v>
      </c>
      <c r="DK44" s="29">
        <f t="shared" si="35"/>
        <v>2.3266038472526732E-2</v>
      </c>
      <c r="DL44" s="29">
        <f t="shared" si="36"/>
        <v>0</v>
      </c>
      <c r="DM44" s="29">
        <f t="shared" si="37"/>
        <v>0</v>
      </c>
      <c r="DN44" s="29">
        <f t="shared" si="110"/>
        <v>0.75316142225726235</v>
      </c>
      <c r="DO44" s="29">
        <f t="shared" si="111"/>
        <v>0.22357253927021101</v>
      </c>
      <c r="DP44" s="29">
        <f t="shared" si="112"/>
        <v>8.1547698545504036E-3</v>
      </c>
      <c r="DQ44" s="29">
        <f t="shared" si="113"/>
        <v>1.5111268617976332E-2</v>
      </c>
      <c r="DR44" s="33"/>
      <c r="DS44" s="31">
        <f t="shared" si="114"/>
        <v>5.3413842558873022E-9</v>
      </c>
      <c r="DT44" s="31">
        <f t="shared" si="177"/>
        <v>2.0057851841185031E-10</v>
      </c>
      <c r="DU44" s="31">
        <f t="shared" si="195"/>
        <v>9.8160396476766203E-9</v>
      </c>
      <c r="DV44" s="31">
        <f t="shared" si="178"/>
        <v>2.7245342867869193E-9</v>
      </c>
      <c r="DW44" s="31">
        <f t="shared" si="115"/>
        <v>5.2431239629265438E-17</v>
      </c>
      <c r="DX44" s="31">
        <f t="shared" si="115"/>
        <v>5.4648305060600751E-19</v>
      </c>
      <c r="DY44" s="31">
        <f t="shared" si="179"/>
        <v>5.2977722679871445E-17</v>
      </c>
      <c r="DZ44" s="29">
        <f t="shared" si="157"/>
        <v>0.98968466323272819</v>
      </c>
      <c r="EA44" s="29">
        <f t="shared" si="116"/>
        <v>1.0315336767271808E-2</v>
      </c>
      <c r="EB44" s="29">
        <f t="shared" si="38"/>
        <v>0.98968466323272819</v>
      </c>
      <c r="EC44" s="29">
        <f t="shared" si="39"/>
        <v>0</v>
      </c>
      <c r="ED44" s="29">
        <f t="shared" si="40"/>
        <v>0</v>
      </c>
      <c r="EE44" s="29">
        <f t="shared" si="41"/>
        <v>1.0315336767271808E-2</v>
      </c>
      <c r="EF44" s="29">
        <f t="shared" si="42"/>
        <v>0</v>
      </c>
      <c r="EG44" s="29">
        <f t="shared" si="43"/>
        <v>0</v>
      </c>
      <c r="EH44" s="29">
        <f t="shared" si="117"/>
        <v>0.82364968043721487</v>
      </c>
      <c r="EI44" s="29">
        <f t="shared" si="118"/>
        <v>0.1660349827955134</v>
      </c>
      <c r="EJ44" s="29">
        <f t="shared" si="119"/>
        <v>3.0665656445122398E-3</v>
      </c>
      <c r="EK44" s="29">
        <f t="shared" si="120"/>
        <v>7.2487711227595692E-3</v>
      </c>
      <c r="EL44" s="33"/>
      <c r="EM44" s="31">
        <f t="shared" si="121"/>
        <v>6.8730220821291973E-9</v>
      </c>
      <c r="EN44" s="31">
        <f t="shared" si="180"/>
        <v>1.5955467330992918E-10</v>
      </c>
      <c r="EO44" s="31">
        <f t="shared" si="196"/>
        <v>1.7555187184323069E-8</v>
      </c>
      <c r="EP44" s="31">
        <f t="shared" si="181"/>
        <v>3.3388602132872001E-9</v>
      </c>
      <c r="EQ44" s="31">
        <f t="shared" si="122"/>
        <v>1.2065718917376394E-16</v>
      </c>
      <c r="ER44" s="31">
        <f t="shared" si="122"/>
        <v>5.3273075055855972E-19</v>
      </c>
      <c r="ES44" s="31">
        <f t="shared" si="182"/>
        <v>1.211899199243225E-16</v>
      </c>
      <c r="ET44" s="29">
        <f t="shared" si="158"/>
        <v>0.99560416616422198</v>
      </c>
      <c r="EU44" s="29">
        <f t="shared" si="123"/>
        <v>4.3958338357779712E-3</v>
      </c>
      <c r="EV44" s="29">
        <f t="shared" si="44"/>
        <v>0.99560416616422198</v>
      </c>
      <c r="EW44" s="29">
        <f t="shared" si="45"/>
        <v>0</v>
      </c>
      <c r="EX44" s="29">
        <f t="shared" si="46"/>
        <v>0</v>
      </c>
      <c r="EY44" s="29">
        <f t="shared" si="47"/>
        <v>4.3958338357779712E-3</v>
      </c>
      <c r="EZ44" s="29">
        <f t="shared" si="48"/>
        <v>0</v>
      </c>
      <c r="FA44" s="29">
        <f t="shared" si="49"/>
        <v>0</v>
      </c>
      <c r="FB44" s="29">
        <f t="shared" si="124"/>
        <v>0.88630066879084646</v>
      </c>
      <c r="FC44" s="29">
        <f t="shared" si="125"/>
        <v>0.10930349737337572</v>
      </c>
      <c r="FD44" s="29">
        <f t="shared" si="126"/>
        <v>1.142116285722433E-3</v>
      </c>
      <c r="FE44" s="29">
        <f t="shared" si="127"/>
        <v>3.2537175500555373E-3</v>
      </c>
      <c r="FF44" s="33"/>
      <c r="FG44" s="31">
        <f t="shared" si="128"/>
        <v>8.9130128393926512E-9</v>
      </c>
      <c r="FH44" s="31">
        <f t="shared" si="183"/>
        <v>1.2643767659769303E-10</v>
      </c>
      <c r="FI44" s="31">
        <f t="shared" si="197"/>
        <v>2.5029138732266752E-8</v>
      </c>
      <c r="FJ44" s="31">
        <f t="shared" si="184"/>
        <v>3.4355627635343334E-9</v>
      </c>
      <c r="FK44" s="31">
        <f t="shared" si="129"/>
        <v>2.2308503487963348E-16</v>
      </c>
      <c r="FL44" s="31">
        <f t="shared" si="129"/>
        <v>4.3438457362683059E-19</v>
      </c>
      <c r="FM44" s="31">
        <f t="shared" si="185"/>
        <v>2.2351941945326031E-16</v>
      </c>
      <c r="FN44" s="29">
        <f t="shared" si="159"/>
        <v>0.99805661371754917</v>
      </c>
      <c r="FO44" s="29">
        <f t="shared" si="130"/>
        <v>1.9433862824507911E-3</v>
      </c>
      <c r="FP44" s="29">
        <f t="shared" si="50"/>
        <v>0.99805661371754917</v>
      </c>
      <c r="FQ44" s="29">
        <f t="shared" si="51"/>
        <v>0</v>
      </c>
      <c r="FR44" s="29">
        <f t="shared" si="52"/>
        <v>0</v>
      </c>
      <c r="FS44" s="29">
        <f t="shared" si="53"/>
        <v>1.9433862824507911E-3</v>
      </c>
      <c r="FT44" s="29">
        <f t="shared" si="54"/>
        <v>0</v>
      </c>
      <c r="FU44" s="29">
        <f t="shared" si="55"/>
        <v>0</v>
      </c>
      <c r="FV44" s="29">
        <f t="shared" si="131"/>
        <v>0.9333643074035286</v>
      </c>
      <c r="FW44" s="29">
        <f t="shared" si="132"/>
        <v>6.4692306314020565E-2</v>
      </c>
      <c r="FX44" s="29">
        <f t="shared" si="133"/>
        <v>4.7308201835984554E-4</v>
      </c>
      <c r="FY44" s="29">
        <f t="shared" si="134"/>
        <v>1.470304264090945E-3</v>
      </c>
      <c r="FZ44" s="33"/>
      <c r="GA44" s="31">
        <f t="shared" si="135"/>
        <v>1.1729420846697608E-8</v>
      </c>
      <c r="GB44" s="31">
        <f t="shared" si="186"/>
        <v>9.2752572611717681E-11</v>
      </c>
      <c r="GC44" s="31">
        <f t="shared" si="198"/>
        <v>2.9127416397989763E-8</v>
      </c>
      <c r="GD44" s="31">
        <f t="shared" si="187"/>
        <v>3.0391627604672896E-9</v>
      </c>
      <c r="GE44" s="31">
        <f t="shared" si="136"/>
        <v>3.416477251090229E-16</v>
      </c>
      <c r="GF44" s="31">
        <f t="shared" si="136"/>
        <v>2.8189016461907061E-19</v>
      </c>
      <c r="GG44" s="31">
        <f t="shared" si="188"/>
        <v>3.4192961527364198E-16</v>
      </c>
      <c r="GH44" s="29">
        <f t="shared" si="160"/>
        <v>0.99917559008630041</v>
      </c>
      <c r="GI44" s="29">
        <f t="shared" si="137"/>
        <v>8.2440991369957077E-4</v>
      </c>
      <c r="GJ44" s="29">
        <f t="shared" si="56"/>
        <v>0.99917559008630041</v>
      </c>
      <c r="GK44" s="29">
        <f t="shared" si="57"/>
        <v>0</v>
      </c>
      <c r="GL44" s="29">
        <f t="shared" si="58"/>
        <v>0</v>
      </c>
      <c r="GM44" s="29">
        <f t="shared" si="59"/>
        <v>8.2440991369957077E-4</v>
      </c>
      <c r="GN44" s="29">
        <f t="shared" si="60"/>
        <v>0</v>
      </c>
      <c r="GO44" s="29">
        <f t="shared" si="61"/>
        <v>0</v>
      </c>
      <c r="GP44" s="29">
        <f t="shared" si="138"/>
        <v>0.96142051207029611</v>
      </c>
      <c r="GQ44" s="29">
        <f t="shared" si="139"/>
        <v>3.7755078016004369E-2</v>
      </c>
      <c r="GR44" s="29">
        <f t="shared" si="140"/>
        <v>1.9440877885386874E-4</v>
      </c>
      <c r="GS44" s="29">
        <f t="shared" si="141"/>
        <v>6.3000113484570214E-4</v>
      </c>
      <c r="GT44" s="33"/>
      <c r="GU44" s="31">
        <f t="shared" si="142"/>
        <v>1.3811624236680164E-8</v>
      </c>
      <c r="GV44" s="31">
        <f t="shared" si="143"/>
        <v>5.3273160480331855E-11</v>
      </c>
      <c r="GW44" s="31">
        <f t="shared" si="62"/>
        <v>2.9791505666946047E-8</v>
      </c>
      <c r="GX44" s="31">
        <f t="shared" si="63"/>
        <v>2.5831373035275363E-9</v>
      </c>
      <c r="GY44" s="31">
        <f t="shared" si="144"/>
        <v>4.1146908171678648E-16</v>
      </c>
      <c r="GZ44" s="31">
        <f t="shared" si="144"/>
        <v>1.3761188811355415E-19</v>
      </c>
      <c r="HA44" s="31">
        <f t="shared" si="189"/>
        <v>4.1160669360490003E-16</v>
      </c>
      <c r="HB44" s="29">
        <f t="shared" si="161"/>
        <v>0.99966567140366858</v>
      </c>
      <c r="HC44" s="29">
        <f t="shared" si="145"/>
        <v>3.3432859633144684E-4</v>
      </c>
      <c r="HD44" s="29">
        <f t="shared" si="64"/>
        <v>0.99966567140366858</v>
      </c>
      <c r="HE44" s="29">
        <f t="shared" si="65"/>
        <v>0</v>
      </c>
      <c r="HF44" s="29">
        <f t="shared" si="66"/>
        <v>0</v>
      </c>
      <c r="HG44" s="29">
        <f t="shared" si="67"/>
        <v>3.3432859633144684E-4</v>
      </c>
      <c r="HH44" s="29">
        <f t="shared" si="68"/>
        <v>0</v>
      </c>
      <c r="HI44" s="29">
        <f t="shared" si="69"/>
        <v>0</v>
      </c>
      <c r="HJ44" s="29">
        <f t="shared" si="146"/>
        <v>0.97416820107585989</v>
      </c>
      <c r="HK44" s="29">
        <f t="shared" si="147"/>
        <v>2.5497470327808715E-2</v>
      </c>
      <c r="HL44" s="29">
        <f t="shared" si="148"/>
        <v>7.7538049541381429E-5</v>
      </c>
      <c r="HM44" s="29">
        <f t="shared" si="149"/>
        <v>2.5679054679006539E-4</v>
      </c>
      <c r="HN44" s="17" t="s">
        <v>27</v>
      </c>
      <c r="HO44" s="18">
        <v>0.1</v>
      </c>
      <c r="HP44" s="18">
        <v>0.1</v>
      </c>
      <c r="HQ44" s="18">
        <v>0</v>
      </c>
      <c r="HR44" s="37"/>
      <c r="HS44" s="37"/>
      <c r="HT44" s="37"/>
      <c r="HU44" s="2"/>
      <c r="HV44" s="2"/>
      <c r="HW44" s="2"/>
    </row>
    <row r="45" spans="1:231" ht="15" thickTop="1" x14ac:dyDescent="0.3">
      <c r="A45">
        <v>19</v>
      </c>
      <c r="B45" s="30">
        <v>1</v>
      </c>
      <c r="C45" s="31">
        <f t="shared" si="70"/>
        <v>3.7580963839999986E-10</v>
      </c>
      <c r="D45" s="31">
        <f t="shared" si="150"/>
        <v>5.3687091199999986E-11</v>
      </c>
      <c r="E45" s="31">
        <f t="shared" si="151"/>
        <v>8.388607999999999E-9</v>
      </c>
      <c r="F45" s="31">
        <f t="shared" si="1"/>
        <v>8.388607999999999E-9</v>
      </c>
      <c r="G45" s="31">
        <f t="shared" si="71"/>
        <v>3.1525197391593455E-18</v>
      </c>
      <c r="H45" s="31">
        <f t="shared" si="71"/>
        <v>4.5035996273704947E-19</v>
      </c>
      <c r="I45" s="31">
        <f t="shared" si="72"/>
        <v>3.602879701896395E-18</v>
      </c>
      <c r="J45" s="29">
        <f t="shared" si="73"/>
        <v>0.875</v>
      </c>
      <c r="K45" s="29">
        <f t="shared" si="74"/>
        <v>0.12500000000000003</v>
      </c>
      <c r="L45" s="29">
        <f t="shared" si="2"/>
        <v>0.875</v>
      </c>
      <c r="M45" s="29">
        <f t="shared" si="3"/>
        <v>0</v>
      </c>
      <c r="N45" s="29">
        <f t="shared" si="4"/>
        <v>0</v>
      </c>
      <c r="O45" s="29">
        <f t="shared" si="5"/>
        <v>0.12500000000000003</v>
      </c>
      <c r="P45" s="29">
        <f t="shared" si="6"/>
        <v>0</v>
      </c>
      <c r="Q45" s="29">
        <f t="shared" si="7"/>
        <v>0</v>
      </c>
      <c r="R45" s="29">
        <f t="shared" si="75"/>
        <v>0.765625</v>
      </c>
      <c r="S45" s="29">
        <f t="shared" si="76"/>
        <v>0.10937500000000001</v>
      </c>
      <c r="T45" s="29">
        <f t="shared" si="77"/>
        <v>0.10937500000000001</v>
      </c>
      <c r="U45" s="29">
        <f t="shared" si="78"/>
        <v>1.5625000000000003E-2</v>
      </c>
      <c r="V45" s="33"/>
      <c r="W45" s="31">
        <f t="shared" si="79"/>
        <v>4.7487164697975632E-10</v>
      </c>
      <c r="X45" s="31">
        <f t="shared" si="162"/>
        <v>6.1027994186521021E-11</v>
      </c>
      <c r="Y45" s="31">
        <f t="shared" si="190"/>
        <v>4.5086603469939869E-9</v>
      </c>
      <c r="Z45" s="31">
        <f t="shared" si="163"/>
        <v>4.0702623558752458E-9</v>
      </c>
      <c r="AA45" s="31">
        <f t="shared" si="80"/>
        <v>2.1410349646493543E-18</v>
      </c>
      <c r="AB45" s="31">
        <f t="shared" si="80"/>
        <v>2.4839994739196985E-19</v>
      </c>
      <c r="AC45" s="31">
        <f t="shared" si="164"/>
        <v>2.3894349120413242E-18</v>
      </c>
      <c r="AD45" s="29">
        <f t="shared" si="152"/>
        <v>0.89604238803903691</v>
      </c>
      <c r="AE45" s="29">
        <f t="shared" si="81"/>
        <v>0.10395761196096305</v>
      </c>
      <c r="AF45" s="29">
        <f t="shared" si="8"/>
        <v>0.89604238803903691</v>
      </c>
      <c r="AG45" s="29">
        <f t="shared" si="9"/>
        <v>0</v>
      </c>
      <c r="AH45" s="29">
        <f t="shared" si="10"/>
        <v>0</v>
      </c>
      <c r="AI45" s="29">
        <f t="shared" si="11"/>
        <v>0.10395761196096305</v>
      </c>
      <c r="AJ45" s="29">
        <f t="shared" si="12"/>
        <v>0</v>
      </c>
      <c r="AK45" s="29">
        <f t="shared" si="13"/>
        <v>0</v>
      </c>
      <c r="AL45" s="29">
        <f t="shared" si="82"/>
        <v>0.79779901223144634</v>
      </c>
      <c r="AM45" s="29">
        <f t="shared" si="83"/>
        <v>9.8243375807590433E-2</v>
      </c>
      <c r="AN45" s="29">
        <f t="shared" si="84"/>
        <v>8.9371023619309001E-2</v>
      </c>
      <c r="AO45" s="29">
        <f t="shared" si="85"/>
        <v>1.4586588341654064E-2</v>
      </c>
      <c r="AP45" s="33"/>
      <c r="AQ45" s="31">
        <f t="shared" si="86"/>
        <v>5.4018057638929582E-10</v>
      </c>
      <c r="AR45" s="31">
        <f t="shared" si="165"/>
        <v>5.7857015918264019E-11</v>
      </c>
      <c r="AS45" s="31">
        <f t="shared" si="191"/>
        <v>4.9816427958195845E-9</v>
      </c>
      <c r="AT45" s="31">
        <f t="shared" si="166"/>
        <v>4.0538978887982018E-9</v>
      </c>
      <c r="AU45" s="31">
        <f t="shared" si="87"/>
        <v>2.6909866768114062E-18</v>
      </c>
      <c r="AV45" s="31">
        <f t="shared" si="87"/>
        <v>2.3454643468321444E-19</v>
      </c>
      <c r="AW45" s="31">
        <f t="shared" si="167"/>
        <v>2.9255331114946206E-18</v>
      </c>
      <c r="AX45" s="29">
        <f t="shared" si="153"/>
        <v>0.9198277969366796</v>
      </c>
      <c r="AY45" s="29">
        <f t="shared" si="88"/>
        <v>8.0172203063320457E-2</v>
      </c>
      <c r="AZ45" s="29">
        <f t="shared" si="14"/>
        <v>0.9198277969366796</v>
      </c>
      <c r="BA45" s="29">
        <f t="shared" si="15"/>
        <v>0</v>
      </c>
      <c r="BB45" s="29">
        <f t="shared" si="16"/>
        <v>0</v>
      </c>
      <c r="BC45" s="29">
        <f t="shared" si="17"/>
        <v>8.0172203063320457E-2</v>
      </c>
      <c r="BD45" s="29">
        <f t="shared" si="18"/>
        <v>0</v>
      </c>
      <c r="BE45" s="29">
        <f t="shared" si="19"/>
        <v>0</v>
      </c>
      <c r="BF45" s="29">
        <f t="shared" si="89"/>
        <v>0.83798308955243195</v>
      </c>
      <c r="BG45" s="29">
        <f t="shared" si="90"/>
        <v>8.1844707384247581E-2</v>
      </c>
      <c r="BH45" s="29">
        <f t="shared" si="91"/>
        <v>6.8349410244683009E-2</v>
      </c>
      <c r="BI45" s="29">
        <f t="shared" si="92"/>
        <v>1.1822792818637459E-2</v>
      </c>
      <c r="BJ45" s="33"/>
      <c r="BK45" s="31">
        <f t="shared" si="93"/>
        <v>6.746994456100102E-10</v>
      </c>
      <c r="BL45" s="31">
        <f t="shared" si="168"/>
        <v>5.4507841699638424E-11</v>
      </c>
      <c r="BM45" s="31">
        <f t="shared" si="192"/>
        <v>5.7262325530781227E-9</v>
      </c>
      <c r="BN45" s="31">
        <f t="shared" si="169"/>
        <v>4.0988378427662365E-9</v>
      </c>
      <c r="BO45" s="31">
        <f t="shared" si="94"/>
        <v>3.8634859289958026E-18</v>
      </c>
      <c r="BP45" s="31">
        <f t="shared" si="94"/>
        <v>2.2341880428598945E-19</v>
      </c>
      <c r="BQ45" s="31">
        <f t="shared" si="170"/>
        <v>4.0869047332817923E-18</v>
      </c>
      <c r="BR45" s="29">
        <f t="shared" si="154"/>
        <v>0.9453330041029403</v>
      </c>
      <c r="BS45" s="29">
        <f t="shared" si="95"/>
        <v>5.4666995897059659E-2</v>
      </c>
      <c r="BT45" s="29">
        <f t="shared" si="20"/>
        <v>0.9453330041029403</v>
      </c>
      <c r="BU45" s="29">
        <f t="shared" si="21"/>
        <v>0</v>
      </c>
      <c r="BV45" s="29">
        <f t="shared" si="22"/>
        <v>0</v>
      </c>
      <c r="BW45" s="29">
        <f t="shared" si="23"/>
        <v>5.4666995897059659E-2</v>
      </c>
      <c r="BX45" s="29">
        <f t="shared" si="24"/>
        <v>0</v>
      </c>
      <c r="BY45" s="29">
        <f t="shared" si="25"/>
        <v>0</v>
      </c>
      <c r="BZ45" s="29">
        <f t="shared" si="96"/>
        <v>0.88367821048612094</v>
      </c>
      <c r="CA45" s="29">
        <f t="shared" si="97"/>
        <v>6.1654793616819407E-2</v>
      </c>
      <c r="CB45" s="29">
        <f t="shared" si="98"/>
        <v>4.6640063306862718E-2</v>
      </c>
      <c r="CC45" s="29">
        <f t="shared" si="99"/>
        <v>8.0269325901969456E-3</v>
      </c>
      <c r="CD45" s="33"/>
      <c r="CE45" s="31">
        <f t="shared" si="100"/>
        <v>9.9203167607784472E-10</v>
      </c>
      <c r="CF45" s="31">
        <f t="shared" si="171"/>
        <v>5.2829036631241248E-11</v>
      </c>
      <c r="CG45" s="31">
        <f t="shared" si="193"/>
        <v>7.2061027599909586E-9</v>
      </c>
      <c r="CH45" s="31">
        <f t="shared" si="172"/>
        <v>4.2992334455912333E-9</v>
      </c>
      <c r="CI45" s="31">
        <f t="shared" si="101"/>
        <v>7.1486821989830134E-18</v>
      </c>
      <c r="CJ45" s="31">
        <f t="shared" si="101"/>
        <v>2.271243611833968E-19</v>
      </c>
      <c r="CK45" s="31">
        <f t="shared" si="173"/>
        <v>7.3758065601664101E-18</v>
      </c>
      <c r="CL45" s="29">
        <f t="shared" si="155"/>
        <v>0.96920684411519165</v>
      </c>
      <c r="CM45" s="29">
        <f t="shared" si="102"/>
        <v>3.0793155884808413E-2</v>
      </c>
      <c r="CN45" s="29">
        <f t="shared" si="26"/>
        <v>0.96920684411519165</v>
      </c>
      <c r="CO45" s="29">
        <f t="shared" si="27"/>
        <v>0</v>
      </c>
      <c r="CP45" s="29">
        <f t="shared" si="28"/>
        <v>0</v>
      </c>
      <c r="CQ45" s="29">
        <f t="shared" si="29"/>
        <v>3.0793155884808413E-2</v>
      </c>
      <c r="CR45" s="29">
        <f t="shared" si="30"/>
        <v>0</v>
      </c>
      <c r="CS45" s="29">
        <f t="shared" si="31"/>
        <v>0</v>
      </c>
      <c r="CT45" s="29">
        <f t="shared" si="103"/>
        <v>0.92906219076185204</v>
      </c>
      <c r="CU45" s="29">
        <f t="shared" si="104"/>
        <v>4.0144653353339506E-2</v>
      </c>
      <c r="CV45" s="29">
        <f t="shared" si="105"/>
        <v>2.6535750053139764E-2</v>
      </c>
      <c r="CW45" s="29">
        <f t="shared" si="106"/>
        <v>4.2574058316686494E-3</v>
      </c>
      <c r="CX45" s="33"/>
      <c r="CY45" s="31">
        <f t="shared" si="107"/>
        <v>1.7113417465640625E-9</v>
      </c>
      <c r="CZ45" s="31">
        <f t="shared" si="174"/>
        <v>5.1144211039826153E-11</v>
      </c>
      <c r="DA45" s="31">
        <f t="shared" si="194"/>
        <v>1.0678667363106529E-8</v>
      </c>
      <c r="DB45" s="31">
        <f t="shared" si="175"/>
        <v>4.8568527462047732E-9</v>
      </c>
      <c r="DC45" s="31">
        <f t="shared" si="108"/>
        <v>1.8274849256155379E-17</v>
      </c>
      <c r="DD45" s="31">
        <f t="shared" si="108"/>
        <v>2.4839990184125613E-19</v>
      </c>
      <c r="DE45" s="31">
        <f t="shared" si="176"/>
        <v>1.8523249157996636E-17</v>
      </c>
      <c r="DF45" s="29">
        <f t="shared" si="156"/>
        <v>0.98658983098901842</v>
      </c>
      <c r="DG45" s="29">
        <f t="shared" si="109"/>
        <v>1.3410169010981526E-2</v>
      </c>
      <c r="DH45" s="29">
        <f t="shared" si="32"/>
        <v>0.98658983098901842</v>
      </c>
      <c r="DI45" s="29">
        <f t="shared" si="33"/>
        <v>0</v>
      </c>
      <c r="DJ45" s="29">
        <f t="shared" si="34"/>
        <v>0</v>
      </c>
      <c r="DK45" s="29">
        <f t="shared" si="35"/>
        <v>1.3410169010981526E-2</v>
      </c>
      <c r="DL45" s="29">
        <f t="shared" si="36"/>
        <v>0</v>
      </c>
      <c r="DM45" s="29">
        <f t="shared" si="37"/>
        <v>0</v>
      </c>
      <c r="DN45" s="29">
        <f t="shared" si="110"/>
        <v>0.96496927280051581</v>
      </c>
      <c r="DO45" s="29">
        <f t="shared" si="111"/>
        <v>2.1620558188502701E-2</v>
      </c>
      <c r="DP45" s="29">
        <f t="shared" si="112"/>
        <v>1.1764688726957497E-2</v>
      </c>
      <c r="DQ45" s="29">
        <f t="shared" si="113"/>
        <v>1.6454802840240302E-3</v>
      </c>
      <c r="DR45" s="33"/>
      <c r="DS45" s="31">
        <f t="shared" si="114"/>
        <v>2.8790611950354222E-9</v>
      </c>
      <c r="DT45" s="31">
        <f t="shared" si="177"/>
        <v>4.2710245788857496E-11</v>
      </c>
      <c r="DU45" s="31">
        <f t="shared" si="195"/>
        <v>1.8315762690554675E-8</v>
      </c>
      <c r="DV45" s="31">
        <f t="shared" si="178"/>
        <v>5.7485283796226928E-9</v>
      </c>
      <c r="DW45" s="31">
        <f t="shared" si="115"/>
        <v>5.2732201619853541E-17</v>
      </c>
      <c r="DX45" s="31">
        <f t="shared" si="115"/>
        <v>2.4552106001790794E-19</v>
      </c>
      <c r="DY45" s="31">
        <f t="shared" si="179"/>
        <v>5.2977722679871451E-17</v>
      </c>
      <c r="DZ45" s="29">
        <f t="shared" si="157"/>
        <v>0.99536557919823165</v>
      </c>
      <c r="EA45" s="29">
        <f t="shared" si="116"/>
        <v>4.6344208017682891E-3</v>
      </c>
      <c r="EB45" s="29">
        <f t="shared" si="38"/>
        <v>0.99536557919823165</v>
      </c>
      <c r="EC45" s="29">
        <f t="shared" si="39"/>
        <v>0</v>
      </c>
      <c r="ED45" s="29">
        <f t="shared" si="40"/>
        <v>0</v>
      </c>
      <c r="EE45" s="29">
        <f t="shared" si="41"/>
        <v>4.6344208017682891E-3</v>
      </c>
      <c r="EF45" s="29">
        <f t="shared" si="42"/>
        <v>0</v>
      </c>
      <c r="EG45" s="29">
        <f t="shared" si="43"/>
        <v>0</v>
      </c>
      <c r="EH45" s="29">
        <f t="shared" si="117"/>
        <v>0.98553552681457357</v>
      </c>
      <c r="EI45" s="29">
        <f t="shared" si="118"/>
        <v>9.8300523836580625E-3</v>
      </c>
      <c r="EJ45" s="29">
        <f t="shared" si="119"/>
        <v>4.1491364181545426E-3</v>
      </c>
      <c r="EK45" s="29">
        <f t="shared" si="120"/>
        <v>4.8528438361374672E-4</v>
      </c>
      <c r="EL45" s="33"/>
      <c r="EM45" s="31">
        <f t="shared" si="121"/>
        <v>4.0732722028260305E-9</v>
      </c>
      <c r="EN45" s="31">
        <f t="shared" si="180"/>
        <v>3.0197981487558297E-11</v>
      </c>
      <c r="EO45" s="31">
        <f t="shared" si="196"/>
        <v>2.9706212617593466E-8</v>
      </c>
      <c r="EP45" s="31">
        <f t="shared" si="181"/>
        <v>6.2398149994491322E-9</v>
      </c>
      <c r="EQ45" s="31">
        <f t="shared" si="122"/>
        <v>1.2100149010648335E-16</v>
      </c>
      <c r="ER45" s="31">
        <f t="shared" si="122"/>
        <v>1.8842981783915347E-19</v>
      </c>
      <c r="ES45" s="31">
        <f t="shared" si="182"/>
        <v>1.211899199243225E-16</v>
      </c>
      <c r="ET45" s="29">
        <f t="shared" si="158"/>
        <v>0.99844516921905047</v>
      </c>
      <c r="EU45" s="29">
        <f t="shared" si="123"/>
        <v>1.554830780949597E-3</v>
      </c>
      <c r="EV45" s="29">
        <f t="shared" si="44"/>
        <v>0.99844516921905047</v>
      </c>
      <c r="EW45" s="29">
        <f t="shared" si="45"/>
        <v>0</v>
      </c>
      <c r="EX45" s="29">
        <f t="shared" si="46"/>
        <v>0</v>
      </c>
      <c r="EY45" s="29">
        <f t="shared" si="47"/>
        <v>1.554830780949597E-3</v>
      </c>
      <c r="EZ45" s="29">
        <f t="shared" si="48"/>
        <v>0</v>
      </c>
      <c r="FA45" s="29">
        <f t="shared" si="49"/>
        <v>0</v>
      </c>
      <c r="FB45" s="29">
        <f t="shared" si="124"/>
        <v>0.99418925241318234</v>
      </c>
      <c r="FC45" s="29">
        <f t="shared" si="125"/>
        <v>4.2559168058683696E-3</v>
      </c>
      <c r="FD45" s="29">
        <f t="shared" si="126"/>
        <v>1.4149137510399965E-3</v>
      </c>
      <c r="FE45" s="29">
        <f t="shared" si="127"/>
        <v>1.3991702990960044E-4</v>
      </c>
      <c r="FF45" s="33"/>
      <c r="FG45" s="31">
        <f t="shared" si="128"/>
        <v>5.4807846955289494E-9</v>
      </c>
      <c r="FH45" s="31">
        <f t="shared" si="183"/>
        <v>2.1922676719829488E-11</v>
      </c>
      <c r="FI45" s="31">
        <f t="shared" si="197"/>
        <v>4.0758397521154713E-8</v>
      </c>
      <c r="FJ45" s="31">
        <f t="shared" si="184"/>
        <v>5.9946194851091115E-9</v>
      </c>
      <c r="FK45" s="31">
        <f t="shared" si="129"/>
        <v>2.2338800134822983E-16</v>
      </c>
      <c r="FL45" s="31">
        <f t="shared" si="129"/>
        <v>1.3141810503043776E-19</v>
      </c>
      <c r="FM45" s="31">
        <f t="shared" si="185"/>
        <v>2.2351941945326026E-16</v>
      </c>
      <c r="FN45" s="29">
        <f t="shared" si="159"/>
        <v>0.99941205061577254</v>
      </c>
      <c r="FO45" s="29">
        <f t="shared" si="130"/>
        <v>5.8794938422752278E-4</v>
      </c>
      <c r="FP45" s="29">
        <f t="shared" si="50"/>
        <v>0.99941205061577254</v>
      </c>
      <c r="FQ45" s="29">
        <f t="shared" si="51"/>
        <v>0</v>
      </c>
      <c r="FR45" s="29">
        <f t="shared" si="52"/>
        <v>0</v>
      </c>
      <c r="FS45" s="29">
        <f t="shared" si="53"/>
        <v>5.8794938422752278E-4</v>
      </c>
      <c r="FT45" s="29">
        <f t="shared" si="54"/>
        <v>0</v>
      </c>
      <c r="FU45" s="29">
        <f t="shared" si="55"/>
        <v>0</v>
      </c>
      <c r="FV45" s="29">
        <f t="shared" si="131"/>
        <v>0.9975148659037365</v>
      </c>
      <c r="FW45" s="29">
        <f t="shared" si="132"/>
        <v>1.8971847120361986E-3</v>
      </c>
      <c r="FX45" s="29">
        <f t="shared" si="133"/>
        <v>5.4174781381293011E-4</v>
      </c>
      <c r="FY45" s="29">
        <f t="shared" si="134"/>
        <v>4.6201570414592696E-5</v>
      </c>
      <c r="FZ45" s="33"/>
      <c r="GA45" s="31">
        <f t="shared" si="135"/>
        <v>7.2131977512845544E-9</v>
      </c>
      <c r="GB45" s="31">
        <f t="shared" si="186"/>
        <v>1.4902690569510511E-11</v>
      </c>
      <c r="GC45" s="31">
        <f t="shared" si="198"/>
        <v>4.7392675253193817E-8</v>
      </c>
      <c r="GD45" s="31">
        <f t="shared" si="187"/>
        <v>5.1585792234365157E-9</v>
      </c>
      <c r="GE45" s="31">
        <f t="shared" si="136"/>
        <v>3.4185273856369676E-16</v>
      </c>
      <c r="GF45" s="31">
        <f t="shared" si="136"/>
        <v>7.6876709945180216E-20</v>
      </c>
      <c r="GG45" s="31">
        <f t="shared" si="188"/>
        <v>3.4192961527364193E-16</v>
      </c>
      <c r="GH45" s="29">
        <f t="shared" si="160"/>
        <v>0.99977516802724553</v>
      </c>
      <c r="GI45" s="29">
        <f t="shared" si="137"/>
        <v>2.2483197275455875E-4</v>
      </c>
      <c r="GJ45" s="29">
        <f t="shared" si="56"/>
        <v>0.99977516802724553</v>
      </c>
      <c r="GK45" s="29">
        <f t="shared" si="57"/>
        <v>0</v>
      </c>
      <c r="GL45" s="29">
        <f t="shared" si="58"/>
        <v>0</v>
      </c>
      <c r="GM45" s="29">
        <f t="shared" si="59"/>
        <v>2.2483197275455875E-4</v>
      </c>
      <c r="GN45" s="29">
        <f t="shared" si="60"/>
        <v>0</v>
      </c>
      <c r="GO45" s="29">
        <f t="shared" si="61"/>
        <v>0</v>
      </c>
      <c r="GP45" s="29">
        <f t="shared" si="138"/>
        <v>0.99896486337617296</v>
      </c>
      <c r="GQ45" s="29">
        <f t="shared" si="139"/>
        <v>8.1030465107258113E-4</v>
      </c>
      <c r="GR45" s="29">
        <f t="shared" si="140"/>
        <v>2.10726710127569E-4</v>
      </c>
      <c r="GS45" s="29">
        <f t="shared" si="141"/>
        <v>1.4105262626989752E-5</v>
      </c>
      <c r="GT45" s="33"/>
      <c r="GU45" s="31">
        <f t="shared" si="142"/>
        <v>8.401854131599318E-9</v>
      </c>
      <c r="GV45" s="31">
        <f t="shared" si="143"/>
        <v>8.0330215225661815E-12</v>
      </c>
      <c r="GW45" s="31">
        <f t="shared" si="62"/>
        <v>4.898583047856149E-8</v>
      </c>
      <c r="GX45" s="31">
        <f t="shared" si="63"/>
        <v>4.3434974842671068E-9</v>
      </c>
      <c r="GY45" s="31">
        <f t="shared" si="144"/>
        <v>4.1157180219612567E-16</v>
      </c>
      <c r="GZ45" s="31">
        <f t="shared" si="144"/>
        <v>3.4891408774329731E-20</v>
      </c>
      <c r="HA45" s="31">
        <f t="shared" si="189"/>
        <v>4.1160669360489998E-16</v>
      </c>
      <c r="HB45" s="29">
        <f t="shared" si="161"/>
        <v>0.99991523119201797</v>
      </c>
      <c r="HC45" s="29">
        <f t="shared" si="145"/>
        <v>8.4768807982073025E-5</v>
      </c>
      <c r="HD45" s="29">
        <f t="shared" si="64"/>
        <v>0.99991523119201797</v>
      </c>
      <c r="HE45" s="29">
        <f t="shared" si="65"/>
        <v>0</v>
      </c>
      <c r="HF45" s="29">
        <f t="shared" si="66"/>
        <v>0</v>
      </c>
      <c r="HG45" s="29">
        <f t="shared" si="67"/>
        <v>8.4768807982073025E-5</v>
      </c>
      <c r="HH45" s="29">
        <f t="shared" si="68"/>
        <v>0</v>
      </c>
      <c r="HI45" s="29">
        <f t="shared" si="69"/>
        <v>0</v>
      </c>
      <c r="HJ45" s="29">
        <f t="shared" si="146"/>
        <v>0.99958431075266663</v>
      </c>
      <c r="HK45" s="29">
        <f t="shared" si="147"/>
        <v>3.3092043935136601E-4</v>
      </c>
      <c r="HL45" s="29">
        <f t="shared" si="148"/>
        <v>8.1360651001992216E-5</v>
      </c>
      <c r="HM45" s="29">
        <f t="shared" si="149"/>
        <v>3.4081569800808205E-6</v>
      </c>
      <c r="HN45" s="5"/>
      <c r="HO45" s="2"/>
      <c r="HP45" s="2"/>
      <c r="HQ45" s="2"/>
      <c r="HR45" s="2"/>
      <c r="HS45" s="2"/>
      <c r="HT45" s="2"/>
      <c r="HU45" s="2"/>
      <c r="HV45" s="2"/>
      <c r="HW45" s="2"/>
    </row>
    <row r="46" spans="1:231" ht="15" thickBot="1" x14ac:dyDescent="0.35">
      <c r="A46">
        <v>20</v>
      </c>
      <c r="B46" s="30">
        <v>1</v>
      </c>
      <c r="C46" s="31">
        <f t="shared" si="70"/>
        <v>1.5032385535999992E-10</v>
      </c>
      <c r="D46" s="31">
        <f t="shared" si="150"/>
        <v>2.1474836479999992E-11</v>
      </c>
      <c r="E46" s="31">
        <f t="shared" si="151"/>
        <v>2.0971519999999997E-8</v>
      </c>
      <c r="F46" s="31">
        <f t="shared" si="1"/>
        <v>2.0971519999999997E-8</v>
      </c>
      <c r="G46" s="31">
        <f t="shared" si="71"/>
        <v>3.1525197391593451E-18</v>
      </c>
      <c r="H46" s="31">
        <f t="shared" si="71"/>
        <v>4.5035996273704937E-19</v>
      </c>
      <c r="I46" s="31">
        <f t="shared" si="72"/>
        <v>3.6028797018963942E-18</v>
      </c>
      <c r="J46" s="29">
        <f t="shared" si="73"/>
        <v>0.875</v>
      </c>
      <c r="K46" s="29">
        <f t="shared" si="74"/>
        <v>0.12500000000000003</v>
      </c>
      <c r="L46" s="29">
        <f t="shared" si="2"/>
        <v>0.875</v>
      </c>
      <c r="M46" s="29">
        <f t="shared" si="3"/>
        <v>0</v>
      </c>
      <c r="N46" s="29">
        <f t="shared" si="4"/>
        <v>0</v>
      </c>
      <c r="O46" s="29">
        <f t="shared" si="5"/>
        <v>0.12500000000000003</v>
      </c>
      <c r="P46" s="29">
        <f t="shared" si="6"/>
        <v>0</v>
      </c>
      <c r="Q46" s="29">
        <f t="shared" si="7"/>
        <v>0</v>
      </c>
      <c r="R46" s="29">
        <f t="shared" si="75"/>
        <v>0.76562500000000022</v>
      </c>
      <c r="S46" s="29">
        <f t="shared" si="76"/>
        <v>0.10937500000000001</v>
      </c>
      <c r="T46" s="29">
        <f t="shared" si="77"/>
        <v>0.10937500000000003</v>
      </c>
      <c r="U46" s="29">
        <f t="shared" si="78"/>
        <v>1.5625000000000003E-2</v>
      </c>
      <c r="V46" s="33"/>
      <c r="W46" s="31">
        <f t="shared" si="79"/>
        <v>1.5979742064739845E-10</v>
      </c>
      <c r="X46" s="31">
        <f t="shared" si="162"/>
        <v>2.0476818558757694E-11</v>
      </c>
      <c r="Y46" s="31">
        <f t="shared" si="190"/>
        <v>1.3094443920350382E-8</v>
      </c>
      <c r="Z46" s="31">
        <f t="shared" si="163"/>
        <v>1.4503061005554085E-8</v>
      </c>
      <c r="AA46" s="31">
        <f t="shared" si="80"/>
        <v>2.0924583632839992E-18</v>
      </c>
      <c r="AB46" s="31">
        <f t="shared" si="80"/>
        <v>2.9697654875732492E-19</v>
      </c>
      <c r="AC46" s="31">
        <f t="shared" si="164"/>
        <v>2.3894349120413242E-18</v>
      </c>
      <c r="AD46" s="29">
        <f t="shared" si="152"/>
        <v>0.87571264349543876</v>
      </c>
      <c r="AE46" s="29">
        <f t="shared" si="81"/>
        <v>0.12428735650456121</v>
      </c>
      <c r="AF46" s="29">
        <f t="shared" si="8"/>
        <v>0.87571264349543876</v>
      </c>
      <c r="AG46" s="29">
        <f t="shared" si="9"/>
        <v>0</v>
      </c>
      <c r="AH46" s="29">
        <f t="shared" si="10"/>
        <v>0</v>
      </c>
      <c r="AI46" s="29">
        <f t="shared" si="11"/>
        <v>0.12428735650456121</v>
      </c>
      <c r="AJ46" s="29">
        <f t="shared" si="12"/>
        <v>0</v>
      </c>
      <c r="AK46" s="29">
        <f t="shared" si="13"/>
        <v>0</v>
      </c>
      <c r="AL46" s="29">
        <f t="shared" si="82"/>
        <v>0.78777379392054447</v>
      </c>
      <c r="AM46" s="29">
        <f t="shared" si="83"/>
        <v>8.7938849574894395E-2</v>
      </c>
      <c r="AN46" s="29">
        <f t="shared" si="84"/>
        <v>0.10826859411849257</v>
      </c>
      <c r="AO46" s="29">
        <f t="shared" si="85"/>
        <v>1.6018762386068645E-2</v>
      </c>
      <c r="AP46" s="33"/>
      <c r="AQ46" s="31">
        <f t="shared" si="86"/>
        <v>1.9048818939593751E-10</v>
      </c>
      <c r="AR46" s="31">
        <f t="shared" si="165"/>
        <v>2.0188333886878975E-11</v>
      </c>
      <c r="AS46" s="31">
        <f t="shared" si="191"/>
        <v>1.3600830504725447E-8</v>
      </c>
      <c r="AT46" s="31">
        <f t="shared" si="166"/>
        <v>1.6580641881794428E-8</v>
      </c>
      <c r="AU46" s="31">
        <f t="shared" si="87"/>
        <v>2.5907975771261855E-18</v>
      </c>
      <c r="AV46" s="31">
        <f t="shared" si="87"/>
        <v>3.3473553436843522E-19</v>
      </c>
      <c r="AW46" s="31">
        <f t="shared" si="167"/>
        <v>2.925533111494621E-18</v>
      </c>
      <c r="AX46" s="29">
        <f t="shared" si="153"/>
        <v>0.88558135505175573</v>
      </c>
      <c r="AY46" s="29">
        <f t="shared" si="88"/>
        <v>0.11441864494824422</v>
      </c>
      <c r="AZ46" s="29">
        <f t="shared" si="14"/>
        <v>0.88558135505175573</v>
      </c>
      <c r="BA46" s="29">
        <f t="shared" si="15"/>
        <v>0</v>
      </c>
      <c r="BB46" s="29">
        <f t="shared" si="16"/>
        <v>0</v>
      </c>
      <c r="BC46" s="29">
        <f t="shared" si="17"/>
        <v>0.11441864494824422</v>
      </c>
      <c r="BD46" s="29">
        <f t="shared" si="18"/>
        <v>0</v>
      </c>
      <c r="BE46" s="29">
        <f t="shared" si="19"/>
        <v>0</v>
      </c>
      <c r="BF46" s="29">
        <f t="shared" si="89"/>
        <v>0.81967216133494225</v>
      </c>
      <c r="BG46" s="29">
        <f t="shared" si="90"/>
        <v>6.5909193716813586E-2</v>
      </c>
      <c r="BH46" s="29">
        <f t="shared" si="91"/>
        <v>0.10015563560173735</v>
      </c>
      <c r="BI46" s="29">
        <f t="shared" si="92"/>
        <v>1.4263009346506874E-2</v>
      </c>
      <c r="BJ46" s="33"/>
      <c r="BK46" s="31">
        <f t="shared" si="93"/>
        <v>2.5368624865786495E-10</v>
      </c>
      <c r="BL46" s="31">
        <f t="shared" si="168"/>
        <v>2.0039580266885556E-11</v>
      </c>
      <c r="BM46" s="31">
        <f t="shared" si="192"/>
        <v>1.4573087843272054E-8</v>
      </c>
      <c r="BN46" s="31">
        <f t="shared" si="169"/>
        <v>1.9457131425296426E-8</v>
      </c>
      <c r="BO46" s="31">
        <f t="shared" si="94"/>
        <v>3.6969919863212233E-18</v>
      </c>
      <c r="BP46" s="31">
        <f t="shared" si="94"/>
        <v>3.8991274696056908E-19</v>
      </c>
      <c r="BQ46" s="31">
        <f t="shared" si="170"/>
        <v>4.0869047332817923E-18</v>
      </c>
      <c r="BR46" s="29">
        <f t="shared" si="154"/>
        <v>0.90459460828991034</v>
      </c>
      <c r="BS46" s="29">
        <f t="shared" si="95"/>
        <v>9.5405391710089701E-2</v>
      </c>
      <c r="BT46" s="29">
        <f t="shared" si="20"/>
        <v>0.90459460828991034</v>
      </c>
      <c r="BU46" s="29">
        <f t="shared" si="21"/>
        <v>0</v>
      </c>
      <c r="BV46" s="29">
        <f t="shared" si="22"/>
        <v>0</v>
      </c>
      <c r="BW46" s="29">
        <f t="shared" si="23"/>
        <v>9.5405391710089701E-2</v>
      </c>
      <c r="BX46" s="29">
        <f t="shared" si="24"/>
        <v>0</v>
      </c>
      <c r="BY46" s="29">
        <f t="shared" si="25"/>
        <v>0</v>
      </c>
      <c r="BZ46" s="29">
        <f t="shared" si="96"/>
        <v>0.86060902312874166</v>
      </c>
      <c r="CA46" s="29">
        <f t="shared" si="97"/>
        <v>4.3985585161168662E-2</v>
      </c>
      <c r="CB46" s="29">
        <f t="shared" si="98"/>
        <v>8.4723980974198698E-2</v>
      </c>
      <c r="CC46" s="29">
        <f t="shared" si="99"/>
        <v>1.0681410735891005E-2</v>
      </c>
      <c r="CD46" s="33"/>
      <c r="CE46" s="31">
        <f t="shared" si="100"/>
        <v>4.0919728182260436E-10</v>
      </c>
      <c r="CF46" s="31">
        <f t="shared" si="171"/>
        <v>2.0989417147208205E-11</v>
      </c>
      <c r="CG46" s="31">
        <f t="shared" si="193"/>
        <v>1.6787535713467986E-8</v>
      </c>
      <c r="CH46" s="31">
        <f t="shared" si="172"/>
        <v>2.4126090503793233E-8</v>
      </c>
      <c r="CI46" s="31">
        <f t="shared" si="101"/>
        <v>6.8694139824509948E-18</v>
      </c>
      <c r="CJ46" s="31">
        <f t="shared" si="101"/>
        <v>5.0639257771541474E-19</v>
      </c>
      <c r="CK46" s="31">
        <f t="shared" si="173"/>
        <v>7.3758065601664101E-18</v>
      </c>
      <c r="CL46" s="29">
        <f t="shared" si="155"/>
        <v>0.93134410812097135</v>
      </c>
      <c r="CM46" s="29">
        <f t="shared" si="102"/>
        <v>6.8655891879028583E-2</v>
      </c>
      <c r="CN46" s="29">
        <f t="shared" si="26"/>
        <v>0.93134410812097135</v>
      </c>
      <c r="CO46" s="29">
        <f t="shared" si="27"/>
        <v>0</v>
      </c>
      <c r="CP46" s="29">
        <f t="shared" si="28"/>
        <v>0</v>
      </c>
      <c r="CQ46" s="29">
        <f t="shared" si="29"/>
        <v>6.8655891879028583E-2</v>
      </c>
      <c r="CR46" s="29">
        <f t="shared" si="30"/>
        <v>0</v>
      </c>
      <c r="CS46" s="29">
        <f t="shared" si="31"/>
        <v>0</v>
      </c>
      <c r="CT46" s="29">
        <f t="shared" si="103"/>
        <v>0.90681676337284167</v>
      </c>
      <c r="CU46" s="29">
        <f t="shared" si="104"/>
        <v>2.4527344748129783E-2</v>
      </c>
      <c r="CV46" s="29">
        <f t="shared" si="105"/>
        <v>6.239008074234996E-2</v>
      </c>
      <c r="CW46" s="29">
        <f t="shared" si="106"/>
        <v>6.2658111366786324E-3</v>
      </c>
      <c r="CX46" s="33"/>
      <c r="CY46" s="31">
        <f t="shared" si="107"/>
        <v>8.0013140036575925E-10</v>
      </c>
      <c r="CZ46" s="31">
        <f t="shared" si="174"/>
        <v>2.2710549485115368E-11</v>
      </c>
      <c r="DA46" s="31">
        <f t="shared" si="194"/>
        <v>2.2230624909051947E-8</v>
      </c>
      <c r="DB46" s="31">
        <f t="shared" si="175"/>
        <v>3.2400278073114721E-8</v>
      </c>
      <c r="DC46" s="31">
        <f t="shared" si="108"/>
        <v>1.7787421039485664E-17</v>
      </c>
      <c r="DD46" s="31">
        <f t="shared" si="108"/>
        <v>7.3582811851097031E-19</v>
      </c>
      <c r="DE46" s="31">
        <f t="shared" si="176"/>
        <v>1.8523249157996633E-17</v>
      </c>
      <c r="DF46" s="29">
        <f t="shared" si="156"/>
        <v>0.9602754294219864</v>
      </c>
      <c r="DG46" s="29">
        <f t="shared" si="109"/>
        <v>3.9724570578013714E-2</v>
      </c>
      <c r="DH46" s="29">
        <f t="shared" si="32"/>
        <v>0.9602754294219864</v>
      </c>
      <c r="DI46" s="29">
        <f t="shared" si="33"/>
        <v>0</v>
      </c>
      <c r="DJ46" s="29">
        <f t="shared" si="34"/>
        <v>0</v>
      </c>
      <c r="DK46" s="29">
        <f t="shared" si="35"/>
        <v>3.9724570578013714E-2</v>
      </c>
      <c r="DL46" s="29">
        <f t="shared" si="36"/>
        <v>0</v>
      </c>
      <c r="DM46" s="29">
        <f t="shared" si="37"/>
        <v>0</v>
      </c>
      <c r="DN46" s="29">
        <f t="shared" si="110"/>
        <v>0.94949455358465373</v>
      </c>
      <c r="DO46" s="29">
        <f t="shared" si="111"/>
        <v>1.0780875837332839E-2</v>
      </c>
      <c r="DP46" s="29">
        <f t="shared" si="112"/>
        <v>3.7095277404365017E-2</v>
      </c>
      <c r="DQ46" s="29">
        <f t="shared" si="113"/>
        <v>2.6292931736486896E-3</v>
      </c>
      <c r="DR46" s="33"/>
      <c r="DS46" s="31">
        <f t="shared" si="114"/>
        <v>1.5425723520039291E-9</v>
      </c>
      <c r="DT46" s="31">
        <f t="shared" si="177"/>
        <v>2.1562950916000263E-11</v>
      </c>
      <c r="DU46" s="31">
        <f t="shared" si="195"/>
        <v>3.3738169949374371E-8</v>
      </c>
      <c r="DV46" s="31">
        <f t="shared" si="178"/>
        <v>4.3322201696595022E-8</v>
      </c>
      <c r="DW46" s="31">
        <f t="shared" si="115"/>
        <v>5.2043568171114703E-17</v>
      </c>
      <c r="DX46" s="31">
        <f t="shared" si="115"/>
        <v>9.3415450875674169E-19</v>
      </c>
      <c r="DY46" s="31">
        <f t="shared" si="179"/>
        <v>5.2977722679871445E-17</v>
      </c>
      <c r="DZ46" s="29">
        <f t="shared" si="157"/>
        <v>0.98236703162192229</v>
      </c>
      <c r="EA46" s="29">
        <f t="shared" si="116"/>
        <v>1.7632968378077676E-2</v>
      </c>
      <c r="EB46" s="29">
        <f t="shared" si="38"/>
        <v>0.98236703162192229</v>
      </c>
      <c r="EC46" s="29">
        <f t="shared" si="39"/>
        <v>0</v>
      </c>
      <c r="ED46" s="29">
        <f t="shared" si="40"/>
        <v>0</v>
      </c>
      <c r="EE46" s="29">
        <f t="shared" si="41"/>
        <v>1.7632968378077676E-2</v>
      </c>
      <c r="EF46" s="29">
        <f t="shared" si="42"/>
        <v>0</v>
      </c>
      <c r="EG46" s="29">
        <f t="shared" si="43"/>
        <v>0</v>
      </c>
      <c r="EH46" s="29">
        <f t="shared" si="117"/>
        <v>0.97851136036871722</v>
      </c>
      <c r="EI46" s="29">
        <f t="shared" si="118"/>
        <v>3.8556712532051532E-3</v>
      </c>
      <c r="EJ46" s="29">
        <f t="shared" si="119"/>
        <v>1.6854218829514541E-2</v>
      </c>
      <c r="EK46" s="29">
        <f t="shared" si="120"/>
        <v>7.7874954856313754E-4</v>
      </c>
      <c r="EL46" s="33"/>
      <c r="EM46" s="31">
        <f t="shared" si="121"/>
        <v>2.4070066229506287E-9</v>
      </c>
      <c r="EN46" s="31">
        <f t="shared" si="180"/>
        <v>1.6800545994324137E-11</v>
      </c>
      <c r="EO46" s="31">
        <f t="shared" si="196"/>
        <v>5.0022411247532897E-8</v>
      </c>
      <c r="EP46" s="31">
        <f t="shared" si="181"/>
        <v>4.6763048999492997E-8</v>
      </c>
      <c r="EQ46" s="31">
        <f t="shared" si="122"/>
        <v>1.204042751687717E-16</v>
      </c>
      <c r="ER46" s="31">
        <f t="shared" si="122"/>
        <v>7.8564475555081542E-19</v>
      </c>
      <c r="ES46" s="31">
        <f t="shared" si="182"/>
        <v>1.2118991992432252E-16</v>
      </c>
      <c r="ET46" s="29">
        <f t="shared" si="158"/>
        <v>0.99351724338095593</v>
      </c>
      <c r="EU46" s="29">
        <f t="shared" si="123"/>
        <v>6.4827566190440106E-3</v>
      </c>
      <c r="EV46" s="29">
        <f t="shared" si="44"/>
        <v>0.99351724338095593</v>
      </c>
      <c r="EW46" s="29">
        <f t="shared" si="45"/>
        <v>0</v>
      </c>
      <c r="EX46" s="29">
        <f t="shared" si="46"/>
        <v>0</v>
      </c>
      <c r="EY46" s="29">
        <f t="shared" si="47"/>
        <v>6.4827566190440106E-3</v>
      </c>
      <c r="EZ46" s="29">
        <f t="shared" si="48"/>
        <v>0</v>
      </c>
      <c r="FA46" s="29">
        <f t="shared" si="49"/>
        <v>0</v>
      </c>
      <c r="FB46" s="29">
        <f t="shared" si="124"/>
        <v>0.99216087126664054</v>
      </c>
      <c r="FC46" s="29">
        <f t="shared" si="125"/>
        <v>1.3563721143153556E-3</v>
      </c>
      <c r="FD46" s="29">
        <f t="shared" si="126"/>
        <v>6.2842979524097686E-3</v>
      </c>
      <c r="FE46" s="29">
        <f t="shared" si="127"/>
        <v>1.984586666342414E-4</v>
      </c>
      <c r="FF46" s="33"/>
      <c r="FG46" s="31">
        <f t="shared" si="128"/>
        <v>3.3656471725081347E-9</v>
      </c>
      <c r="FH46" s="31">
        <f t="shared" si="183"/>
        <v>1.272005088005539E-11</v>
      </c>
      <c r="FI46" s="31">
        <f t="shared" si="197"/>
        <v>6.62616327509015E-8</v>
      </c>
      <c r="FJ46" s="31">
        <f t="shared" si="184"/>
        <v>3.9790920978927322E-8</v>
      </c>
      <c r="FK46" s="31">
        <f t="shared" si="129"/>
        <v>2.2301327691384405E-16</v>
      </c>
      <c r="FL46" s="31">
        <f t="shared" si="129"/>
        <v>5.0614253941621898E-19</v>
      </c>
      <c r="FM46" s="31">
        <f t="shared" si="185"/>
        <v>2.2351941945326026E-16</v>
      </c>
      <c r="FN46" s="29">
        <f t="shared" si="159"/>
        <v>0.99773557688788628</v>
      </c>
      <c r="FO46" s="29">
        <f t="shared" si="130"/>
        <v>2.264423112113789E-3</v>
      </c>
      <c r="FP46" s="29">
        <f t="shared" si="50"/>
        <v>0.99773557688788628</v>
      </c>
      <c r="FQ46" s="29">
        <f t="shared" si="51"/>
        <v>0</v>
      </c>
      <c r="FR46" s="29">
        <f t="shared" si="52"/>
        <v>0</v>
      </c>
      <c r="FS46" s="29">
        <f t="shared" si="53"/>
        <v>2.264423112113789E-3</v>
      </c>
      <c r="FT46" s="29">
        <f t="shared" si="54"/>
        <v>0</v>
      </c>
      <c r="FU46" s="29">
        <f t="shared" si="55"/>
        <v>0</v>
      </c>
      <c r="FV46" s="29">
        <f t="shared" si="131"/>
        <v>0.99720080111793263</v>
      </c>
      <c r="FW46" s="29">
        <f t="shared" si="132"/>
        <v>5.3477576995378424E-4</v>
      </c>
      <c r="FX46" s="29">
        <f t="shared" si="133"/>
        <v>2.2112494978400506E-3</v>
      </c>
      <c r="FY46" s="29">
        <f t="shared" si="134"/>
        <v>5.3173614273738585E-5</v>
      </c>
      <c r="FZ46" s="33"/>
      <c r="GA46" s="31">
        <f t="shared" si="135"/>
        <v>4.4332171486134563E-9</v>
      </c>
      <c r="GB46" s="31">
        <f t="shared" si="186"/>
        <v>8.7399091567738365E-12</v>
      </c>
      <c r="GC46" s="31">
        <f t="shared" si="198"/>
        <v>7.7070163582394665E-8</v>
      </c>
      <c r="GD46" s="31">
        <f t="shared" si="187"/>
        <v>2.9845211093925126E-8</v>
      </c>
      <c r="GE46" s="31">
        <f t="shared" si="136"/>
        <v>3.4166877083991634E-16</v>
      </c>
      <c r="GF46" s="31">
        <f t="shared" si="136"/>
        <v>2.6084443372564431E-19</v>
      </c>
      <c r="GG46" s="31">
        <f t="shared" si="188"/>
        <v>3.4192961527364198E-16</v>
      </c>
      <c r="GH46" s="29">
        <f t="shared" si="160"/>
        <v>0.99923713997830554</v>
      </c>
      <c r="GI46" s="29">
        <f t="shared" si="137"/>
        <v>7.628600216945051E-4</v>
      </c>
      <c r="GJ46" s="29">
        <f t="shared" si="56"/>
        <v>0.99923713997830554</v>
      </c>
      <c r="GK46" s="29">
        <f t="shared" si="57"/>
        <v>0</v>
      </c>
      <c r="GL46" s="29">
        <f t="shared" si="58"/>
        <v>0</v>
      </c>
      <c r="GM46" s="29">
        <f t="shared" si="59"/>
        <v>7.628600216945051E-4</v>
      </c>
      <c r="GN46" s="29">
        <f t="shared" si="60"/>
        <v>0</v>
      </c>
      <c r="GO46" s="29">
        <f t="shared" si="61"/>
        <v>0</v>
      </c>
      <c r="GP46" s="29">
        <f t="shared" si="138"/>
        <v>0.99902541986988469</v>
      </c>
      <c r="GQ46" s="29">
        <f t="shared" si="139"/>
        <v>2.1172010842094235E-4</v>
      </c>
      <c r="GR46" s="29">
        <f t="shared" si="140"/>
        <v>7.4974815736088859E-4</v>
      </c>
      <c r="GS46" s="29">
        <f t="shared" si="141"/>
        <v>1.3111864333616343E-5</v>
      </c>
      <c r="GT46" s="33"/>
      <c r="GU46" s="31">
        <f t="shared" si="142"/>
        <v>5.109723560844229E-9</v>
      </c>
      <c r="GV46" s="31">
        <f t="shared" si="143"/>
        <v>4.7388603763799409E-12</v>
      </c>
      <c r="GW46" s="31">
        <f t="shared" si="62"/>
        <v>8.0532175128442404E-8</v>
      </c>
      <c r="GX46" s="31">
        <f t="shared" si="63"/>
        <v>2.3115461601300957E-8</v>
      </c>
      <c r="GY46" s="31">
        <f t="shared" si="144"/>
        <v>4.1149715265983579E-16</v>
      </c>
      <c r="GZ46" s="31">
        <f t="shared" si="144"/>
        <v>1.0954094506413713E-19</v>
      </c>
      <c r="HA46" s="31">
        <f t="shared" si="189"/>
        <v>4.1160669360489993E-16</v>
      </c>
      <c r="HB46" s="29">
        <f t="shared" si="161"/>
        <v>0.9997338698646886</v>
      </c>
      <c r="HC46" s="29">
        <f t="shared" si="145"/>
        <v>2.6613013531136877E-4</v>
      </c>
      <c r="HD46" s="29">
        <f t="shared" si="64"/>
        <v>0.9997338698646886</v>
      </c>
      <c r="HE46" s="29">
        <f t="shared" si="65"/>
        <v>0</v>
      </c>
      <c r="HF46" s="29">
        <f t="shared" si="66"/>
        <v>0</v>
      </c>
      <c r="HG46" s="29">
        <f t="shared" si="67"/>
        <v>2.6613013531136877E-4</v>
      </c>
      <c r="HH46" s="29">
        <f t="shared" si="68"/>
        <v>0</v>
      </c>
      <c r="HI46" s="29">
        <f t="shared" si="69"/>
        <v>0</v>
      </c>
      <c r="HJ46" s="29">
        <f t="shared" si="146"/>
        <v>0.99965183602977659</v>
      </c>
      <c r="HK46" s="29">
        <f t="shared" si="147"/>
        <v>8.2033834911895281E-5</v>
      </c>
      <c r="HL46" s="29">
        <f t="shared" si="148"/>
        <v>2.63395162241191E-4</v>
      </c>
      <c r="HM46" s="29">
        <f t="shared" si="149"/>
        <v>2.734973070177766E-6</v>
      </c>
      <c r="HN46" s="5"/>
      <c r="HO46" s="4" t="s">
        <v>11</v>
      </c>
      <c r="HP46" s="4" t="s">
        <v>12</v>
      </c>
      <c r="HQ46" s="4" t="s">
        <v>13</v>
      </c>
      <c r="HR46" s="2"/>
      <c r="HS46" s="2"/>
      <c r="HT46" s="2"/>
      <c r="HU46" s="2"/>
      <c r="HV46" s="2"/>
      <c r="HW46" s="2"/>
    </row>
    <row r="47" spans="1:231" ht="15" thickTop="1" x14ac:dyDescent="0.3">
      <c r="A47">
        <v>21</v>
      </c>
      <c r="B47" s="30">
        <v>3</v>
      </c>
      <c r="C47" s="31">
        <f t="shared" si="70"/>
        <v>8.589934591999996E-12</v>
      </c>
      <c r="D47" s="31">
        <f t="shared" si="150"/>
        <v>6.0129542143999967E-11</v>
      </c>
      <c r="E47" s="31">
        <f t="shared" si="151"/>
        <v>5.2428799999999995E-8</v>
      </c>
      <c r="F47" s="31">
        <f t="shared" si="1"/>
        <v>5.2428799999999995E-8</v>
      </c>
      <c r="G47" s="31">
        <f t="shared" si="71"/>
        <v>4.5035996273704937E-19</v>
      </c>
      <c r="H47" s="31">
        <f t="shared" si="71"/>
        <v>3.1525197391593451E-18</v>
      </c>
      <c r="I47" s="31">
        <f t="shared" si="72"/>
        <v>3.6028797018963942E-18</v>
      </c>
      <c r="J47" s="29">
        <f t="shared" si="73"/>
        <v>0.12500000000000003</v>
      </c>
      <c r="K47" s="29">
        <f t="shared" si="74"/>
        <v>0.875</v>
      </c>
      <c r="L47" s="29">
        <f t="shared" si="2"/>
        <v>0</v>
      </c>
      <c r="M47" s="29">
        <f t="shared" si="3"/>
        <v>0</v>
      </c>
      <c r="N47" s="29">
        <f t="shared" si="4"/>
        <v>0.12500000000000003</v>
      </c>
      <c r="O47" s="29">
        <f t="shared" si="5"/>
        <v>0</v>
      </c>
      <c r="P47" s="29">
        <f t="shared" si="6"/>
        <v>0</v>
      </c>
      <c r="Q47" s="29">
        <f t="shared" si="7"/>
        <v>0.875</v>
      </c>
      <c r="R47" s="29">
        <f t="shared" si="75"/>
        <v>0.10937500000000001</v>
      </c>
      <c r="S47" s="29">
        <f t="shared" si="76"/>
        <v>1.5625000000000003E-2</v>
      </c>
      <c r="T47" s="29">
        <f t="shared" si="77"/>
        <v>0.765625</v>
      </c>
      <c r="U47" s="29">
        <f t="shared" si="78"/>
        <v>0.10937500000000001</v>
      </c>
      <c r="V47" s="33"/>
      <c r="W47" s="31">
        <f t="shared" si="79"/>
        <v>7.6796048097177252E-12</v>
      </c>
      <c r="X47" s="31">
        <f t="shared" si="162"/>
        <v>4.821607335768041E-11</v>
      </c>
      <c r="Y47" s="31">
        <f t="shared" si="190"/>
        <v>4.6801258231108102E-8</v>
      </c>
      <c r="Z47" s="31">
        <f t="shared" si="163"/>
        <v>4.2102552175279955E-8</v>
      </c>
      <c r="AA47" s="31">
        <f t="shared" si="80"/>
        <v>3.5941516781245905E-19</v>
      </c>
      <c r="AB47" s="31">
        <f t="shared" si="80"/>
        <v>2.0300197442288654E-18</v>
      </c>
      <c r="AC47" s="31">
        <f t="shared" si="164"/>
        <v>2.3894349120413246E-18</v>
      </c>
      <c r="AD47" s="29">
        <f t="shared" si="152"/>
        <v>0.15041848011896927</v>
      </c>
      <c r="AE47" s="29">
        <f t="shared" si="81"/>
        <v>0.8495815198810307</v>
      </c>
      <c r="AF47" s="29">
        <f t="shared" si="8"/>
        <v>0</v>
      </c>
      <c r="AG47" s="29">
        <f t="shared" si="9"/>
        <v>0</v>
      </c>
      <c r="AH47" s="29">
        <f t="shared" si="10"/>
        <v>0.15041848011896927</v>
      </c>
      <c r="AI47" s="29">
        <f t="shared" si="11"/>
        <v>0</v>
      </c>
      <c r="AJ47" s="29">
        <f t="shared" si="12"/>
        <v>0</v>
      </c>
      <c r="AK47" s="29">
        <f t="shared" si="13"/>
        <v>0.8495815198810307</v>
      </c>
      <c r="AL47" s="29">
        <f t="shared" si="82"/>
        <v>0.13535287449048516</v>
      </c>
      <c r="AM47" s="29">
        <f t="shared" si="83"/>
        <v>1.5065605628484097E-2</v>
      </c>
      <c r="AN47" s="29">
        <f t="shared" si="84"/>
        <v>0.74035976900495359</v>
      </c>
      <c r="AO47" s="29">
        <f t="shared" si="85"/>
        <v>0.10922175087607709</v>
      </c>
      <c r="AP47" s="33"/>
      <c r="AQ47" s="31">
        <f t="shared" si="86"/>
        <v>9.4397621183175012E-12</v>
      </c>
      <c r="AR47" s="31">
        <f t="shared" si="165"/>
        <v>5.270578320132758E-11</v>
      </c>
      <c r="AS47" s="31">
        <f t="shared" si="191"/>
        <v>5.6561929926916255E-8</v>
      </c>
      <c r="AT47" s="31">
        <f t="shared" si="166"/>
        <v>4.5376461609460468E-8</v>
      </c>
      <c r="AU47" s="31">
        <f t="shared" si="87"/>
        <v>5.3393116346303304E-19</v>
      </c>
      <c r="AV47" s="31">
        <f t="shared" si="87"/>
        <v>2.3916019480315875E-18</v>
      </c>
      <c r="AW47" s="31">
        <f t="shared" si="167"/>
        <v>2.9255331114946206E-18</v>
      </c>
      <c r="AX47" s="29">
        <f t="shared" si="153"/>
        <v>0.18250730486186631</v>
      </c>
      <c r="AY47" s="29">
        <f t="shared" si="88"/>
        <v>0.81749269513813372</v>
      </c>
      <c r="AZ47" s="29">
        <f t="shared" si="14"/>
        <v>0</v>
      </c>
      <c r="BA47" s="29">
        <f t="shared" si="15"/>
        <v>0</v>
      </c>
      <c r="BB47" s="29">
        <f t="shared" si="16"/>
        <v>0.18250730486186631</v>
      </c>
      <c r="BC47" s="29">
        <f t="shared" si="17"/>
        <v>0</v>
      </c>
      <c r="BD47" s="29">
        <f t="shared" si="18"/>
        <v>0</v>
      </c>
      <c r="BE47" s="29">
        <f t="shared" si="19"/>
        <v>0.81749269513813372</v>
      </c>
      <c r="BF47" s="29">
        <f t="shared" si="89"/>
        <v>0.16905636305781196</v>
      </c>
      <c r="BG47" s="29">
        <f t="shared" si="90"/>
        <v>1.3450941804054367E-2</v>
      </c>
      <c r="BH47" s="29">
        <f t="shared" si="91"/>
        <v>0.71652499199394371</v>
      </c>
      <c r="BI47" s="29">
        <f t="shared" si="92"/>
        <v>0.1009677031441899</v>
      </c>
      <c r="BJ47" s="33"/>
      <c r="BK47" s="31">
        <f t="shared" si="93"/>
        <v>1.3005091665957134E-11</v>
      </c>
      <c r="BL47" s="31">
        <f t="shared" si="168"/>
        <v>6.2559685952527498E-11</v>
      </c>
      <c r="BM47" s="31">
        <f t="shared" si="192"/>
        <v>7.2503137134610798E-8</v>
      </c>
      <c r="BN47" s="31">
        <f t="shared" si="169"/>
        <v>5.0255923457839793E-8</v>
      </c>
      <c r="BO47" s="31">
        <f t="shared" si="94"/>
        <v>9.4290994450507412E-19</v>
      </c>
      <c r="BP47" s="31">
        <f t="shared" si="94"/>
        <v>3.1439947887767173E-18</v>
      </c>
      <c r="BQ47" s="31">
        <f t="shared" si="170"/>
        <v>4.0869047332817916E-18</v>
      </c>
      <c r="BR47" s="29">
        <f t="shared" si="154"/>
        <v>0.23071493123548192</v>
      </c>
      <c r="BS47" s="29">
        <f t="shared" si="95"/>
        <v>0.76928506876451808</v>
      </c>
      <c r="BT47" s="29">
        <f t="shared" si="20"/>
        <v>0</v>
      </c>
      <c r="BU47" s="29">
        <f t="shared" si="21"/>
        <v>0</v>
      </c>
      <c r="BV47" s="29">
        <f t="shared" si="22"/>
        <v>0.23071493123548192</v>
      </c>
      <c r="BW47" s="29">
        <f t="shared" si="23"/>
        <v>0</v>
      </c>
      <c r="BX47" s="29">
        <f t="shared" si="24"/>
        <v>0</v>
      </c>
      <c r="BY47" s="29">
        <f t="shared" si="25"/>
        <v>0.76928506876451808</v>
      </c>
      <c r="BZ47" s="29">
        <f t="shared" si="96"/>
        <v>0.21973386441626769</v>
      </c>
      <c r="CA47" s="29">
        <f t="shared" si="97"/>
        <v>1.098106681921427E-2</v>
      </c>
      <c r="CB47" s="29">
        <f t="shared" si="98"/>
        <v>0.6848607438736426</v>
      </c>
      <c r="CC47" s="29">
        <f t="shared" si="99"/>
        <v>8.4424324890875466E-2</v>
      </c>
      <c r="CD47" s="33"/>
      <c r="CE47" s="31">
        <f t="shared" si="100"/>
        <v>2.2046407108489989E-11</v>
      </c>
      <c r="CF47" s="31">
        <f t="shared" si="171"/>
        <v>8.6371221648291259E-11</v>
      </c>
      <c r="CG47" s="31">
        <f t="shared" si="193"/>
        <v>1.0411277706921094E-7</v>
      </c>
      <c r="CH47" s="31">
        <f t="shared" si="172"/>
        <v>5.8821605098874221E-8</v>
      </c>
      <c r="CI47" s="31">
        <f t="shared" si="101"/>
        <v>2.2953126684632856E-18</v>
      </c>
      <c r="CJ47" s="31">
        <f t="shared" si="101"/>
        <v>5.0804938917031249E-18</v>
      </c>
      <c r="CK47" s="31">
        <f t="shared" si="173"/>
        <v>7.3758065601664101E-18</v>
      </c>
      <c r="CL47" s="29">
        <f t="shared" si="155"/>
        <v>0.31119480286526108</v>
      </c>
      <c r="CM47" s="29">
        <f t="shared" si="102"/>
        <v>0.68880519713473898</v>
      </c>
      <c r="CN47" s="29">
        <f t="shared" si="26"/>
        <v>0</v>
      </c>
      <c r="CO47" s="29">
        <f t="shared" si="27"/>
        <v>0</v>
      </c>
      <c r="CP47" s="29">
        <f t="shared" si="28"/>
        <v>0.31119480286526108</v>
      </c>
      <c r="CQ47" s="29">
        <f t="shared" si="29"/>
        <v>0</v>
      </c>
      <c r="CR47" s="29">
        <f t="shared" si="30"/>
        <v>0</v>
      </c>
      <c r="CS47" s="29">
        <f t="shared" si="31"/>
        <v>0.68880519713473898</v>
      </c>
      <c r="CT47" s="29">
        <f t="shared" si="103"/>
        <v>0.30329321848054569</v>
      </c>
      <c r="CU47" s="29">
        <f t="shared" si="104"/>
        <v>7.9015843847154502E-3</v>
      </c>
      <c r="CV47" s="29">
        <f t="shared" si="105"/>
        <v>0.62805088964042588</v>
      </c>
      <c r="CW47" s="29">
        <f t="shared" si="106"/>
        <v>6.0754307494313133E-2</v>
      </c>
      <c r="CX47" s="33"/>
      <c r="CY47" s="31">
        <f t="shared" si="107"/>
        <v>4.6829839709042987E-11</v>
      </c>
      <c r="CZ47" s="31">
        <f t="shared" si="174"/>
        <v>1.3759310408054006E-10</v>
      </c>
      <c r="DA47" s="31">
        <f t="shared" si="194"/>
        <v>1.7622593829779886E-7</v>
      </c>
      <c r="DB47" s="31">
        <f t="shared" si="175"/>
        <v>7.464485072539039E-8</v>
      </c>
      <c r="DC47" s="31">
        <f t="shared" si="108"/>
        <v>8.2526324430616198E-18</v>
      </c>
      <c r="DD47" s="31">
        <f t="shared" si="108"/>
        <v>1.0270616714935016E-17</v>
      </c>
      <c r="DE47" s="31">
        <f t="shared" si="176"/>
        <v>1.8523249157996636E-17</v>
      </c>
      <c r="DF47" s="29">
        <f t="shared" si="156"/>
        <v>0.44552833969189964</v>
      </c>
      <c r="DG47" s="29">
        <f t="shared" si="109"/>
        <v>0.55447166030810036</v>
      </c>
      <c r="DH47" s="29">
        <f t="shared" si="32"/>
        <v>0</v>
      </c>
      <c r="DI47" s="29">
        <f t="shared" si="33"/>
        <v>0</v>
      </c>
      <c r="DJ47" s="29">
        <f t="shared" si="34"/>
        <v>0.44552833969189964</v>
      </c>
      <c r="DK47" s="29">
        <f t="shared" si="35"/>
        <v>0</v>
      </c>
      <c r="DL47" s="29">
        <f t="shared" si="36"/>
        <v>0</v>
      </c>
      <c r="DM47" s="29">
        <f t="shared" si="37"/>
        <v>0.55447166030810036</v>
      </c>
      <c r="DN47" s="29">
        <f t="shared" si="110"/>
        <v>0.44077514879962315</v>
      </c>
      <c r="DO47" s="29">
        <f t="shared" si="111"/>
        <v>4.7531908922765088E-3</v>
      </c>
      <c r="DP47" s="29">
        <f t="shared" si="112"/>
        <v>0.5195002806223632</v>
      </c>
      <c r="DQ47" s="29">
        <f t="shared" si="113"/>
        <v>3.4971379685737207E-2</v>
      </c>
      <c r="DR47" s="33"/>
      <c r="DS47" s="31">
        <f t="shared" si="114"/>
        <v>1.0449076253180185E-10</v>
      </c>
      <c r="DT47" s="31">
        <f t="shared" si="177"/>
        <v>2.0575621602304138E-10</v>
      </c>
      <c r="DU47" s="31">
        <f t="shared" si="195"/>
        <v>3.2120971694422911E-7</v>
      </c>
      <c r="DV47" s="31">
        <f t="shared" si="178"/>
        <v>9.4355712789598689E-8</v>
      </c>
      <c r="DW47" s="31">
        <f t="shared" si="115"/>
        <v>3.3563448256126733E-17</v>
      </c>
      <c r="DX47" s="31">
        <f t="shared" si="115"/>
        <v>1.9414274423744715E-17</v>
      </c>
      <c r="DY47" s="31">
        <f t="shared" si="179"/>
        <v>5.2977722679871445E-17</v>
      </c>
      <c r="DZ47" s="29">
        <f t="shared" si="157"/>
        <v>0.6335389019822657</v>
      </c>
      <c r="EA47" s="29">
        <f t="shared" si="116"/>
        <v>0.3664610980177343</v>
      </c>
      <c r="EB47" s="29">
        <f t="shared" si="38"/>
        <v>0</v>
      </c>
      <c r="EC47" s="29">
        <f t="shared" si="39"/>
        <v>0</v>
      </c>
      <c r="ED47" s="29">
        <f t="shared" si="40"/>
        <v>0.6335389019822657</v>
      </c>
      <c r="EE47" s="29">
        <f t="shared" si="41"/>
        <v>0</v>
      </c>
      <c r="EF47" s="29">
        <f t="shared" si="42"/>
        <v>0</v>
      </c>
      <c r="EG47" s="29">
        <f t="shared" si="43"/>
        <v>0.3664610980177343</v>
      </c>
      <c r="EH47" s="29">
        <f t="shared" si="117"/>
        <v>0.63119532418522306</v>
      </c>
      <c r="EI47" s="29">
        <f t="shared" si="118"/>
        <v>2.3435777970425933E-3</v>
      </c>
      <c r="EJ47" s="29">
        <f t="shared" si="119"/>
        <v>0.35117170743669923</v>
      </c>
      <c r="EK47" s="29">
        <f t="shared" si="120"/>
        <v>1.5289390581035086E-2</v>
      </c>
      <c r="EL47" s="33"/>
      <c r="EM47" s="31">
        <f t="shared" si="121"/>
        <v>2.070643165139683E-10</v>
      </c>
      <c r="EN47" s="31">
        <f t="shared" si="180"/>
        <v>2.3820628230549937E-10</v>
      </c>
      <c r="EO47" s="31">
        <f t="shared" si="196"/>
        <v>4.7501661316689924E-7</v>
      </c>
      <c r="EP47" s="31">
        <f t="shared" si="181"/>
        <v>9.5845203431107613E-8</v>
      </c>
      <c r="EQ47" s="31">
        <f t="shared" si="122"/>
        <v>9.835899033818406E-17</v>
      </c>
      <c r="ER47" s="31">
        <f t="shared" si="122"/>
        <v>2.2830929586138438E-17</v>
      </c>
      <c r="ES47" s="31">
        <f t="shared" si="182"/>
        <v>1.211899199243225E-16</v>
      </c>
      <c r="ET47" s="29">
        <f t="shared" si="158"/>
        <v>0.81161032534392885</v>
      </c>
      <c r="EU47" s="29">
        <f t="shared" si="123"/>
        <v>0.18838967465607123</v>
      </c>
      <c r="EV47" s="29">
        <f t="shared" si="44"/>
        <v>0</v>
      </c>
      <c r="EW47" s="29">
        <f t="shared" si="45"/>
        <v>0</v>
      </c>
      <c r="EX47" s="29">
        <f t="shared" si="46"/>
        <v>0.81161032534392885</v>
      </c>
      <c r="EY47" s="29">
        <f t="shared" si="47"/>
        <v>0</v>
      </c>
      <c r="EZ47" s="29">
        <f t="shared" si="48"/>
        <v>0</v>
      </c>
      <c r="FA47" s="29">
        <f t="shared" si="49"/>
        <v>0.18838967465607123</v>
      </c>
      <c r="FB47" s="29">
        <f t="shared" si="124"/>
        <v>0.81056705386616679</v>
      </c>
      <c r="FC47" s="29">
        <f t="shared" si="125"/>
        <v>1.0432714777622659E-3</v>
      </c>
      <c r="FD47" s="29">
        <f t="shared" si="126"/>
        <v>0.18295018951478945</v>
      </c>
      <c r="FE47" s="29">
        <f t="shared" si="127"/>
        <v>5.439485141281745E-3</v>
      </c>
      <c r="FF47" s="33"/>
      <c r="FG47" s="31">
        <f t="shared" si="128"/>
        <v>3.9081921249016814E-10</v>
      </c>
      <c r="FH47" s="31">
        <f t="shared" si="183"/>
        <v>2.3710768565344301E-10</v>
      </c>
      <c r="FI47" s="31">
        <f t="shared" si="197"/>
        <v>5.2561317082546295E-7</v>
      </c>
      <c r="FJ47" s="31">
        <f t="shared" si="184"/>
        <v>7.6335332222200288E-8</v>
      </c>
      <c r="FK47" s="31">
        <f t="shared" si="129"/>
        <v>2.0541972549646766E-16</v>
      </c>
      <c r="FL47" s="31">
        <f t="shared" si="129"/>
        <v>1.8099693956792605E-17</v>
      </c>
      <c r="FM47" s="31">
        <f t="shared" si="185"/>
        <v>2.2351941945326026E-16</v>
      </c>
      <c r="FN47" s="29">
        <f t="shared" si="159"/>
        <v>0.91902406510778634</v>
      </c>
      <c r="FO47" s="29">
        <f t="shared" si="130"/>
        <v>8.0975934892213691E-2</v>
      </c>
      <c r="FP47" s="29">
        <f t="shared" si="50"/>
        <v>0</v>
      </c>
      <c r="FQ47" s="29">
        <f t="shared" si="51"/>
        <v>0</v>
      </c>
      <c r="FR47" s="29">
        <f t="shared" si="52"/>
        <v>0.91902406510778634</v>
      </c>
      <c r="FS47" s="29">
        <f t="shared" si="53"/>
        <v>0</v>
      </c>
      <c r="FT47" s="29">
        <f t="shared" si="54"/>
        <v>0</v>
      </c>
      <c r="FU47" s="29">
        <f t="shared" si="55"/>
        <v>8.0975934892213691E-2</v>
      </c>
      <c r="FV47" s="29">
        <f t="shared" si="131"/>
        <v>0.91855862328347204</v>
      </c>
      <c r="FW47" s="29">
        <f t="shared" si="132"/>
        <v>4.6544182431422704E-4</v>
      </c>
      <c r="FX47" s="29">
        <f t="shared" si="133"/>
        <v>7.9176953604414124E-2</v>
      </c>
      <c r="FY47" s="29">
        <f t="shared" si="134"/>
        <v>1.7989812877995622E-3</v>
      </c>
      <c r="FZ47" s="33"/>
      <c r="GA47" s="31">
        <f t="shared" si="135"/>
        <v>6.7017822121504094E-10</v>
      </c>
      <c r="GB47" s="31">
        <f t="shared" si="186"/>
        <v>2.1954279008867851E-10</v>
      </c>
      <c r="GC47" s="31">
        <f t="shared" si="198"/>
        <v>4.9256173633545476E-7</v>
      </c>
      <c r="GD47" s="31">
        <f t="shared" si="187"/>
        <v>5.3864064372044941E-8</v>
      </c>
      <c r="GE47" s="31">
        <f t="shared" si="136"/>
        <v>3.3010414829588706E-16</v>
      </c>
      <c r="GF47" s="31">
        <f t="shared" si="136"/>
        <v>1.182546697775493E-17</v>
      </c>
      <c r="GG47" s="31">
        <f t="shared" si="188"/>
        <v>3.4192961527364198E-16</v>
      </c>
      <c r="GH47" s="29">
        <f t="shared" si="160"/>
        <v>0.9654154935708299</v>
      </c>
      <c r="GI47" s="29">
        <f t="shared" si="137"/>
        <v>3.4584506429170096E-2</v>
      </c>
      <c r="GJ47" s="29">
        <f t="shared" si="56"/>
        <v>0</v>
      </c>
      <c r="GK47" s="29">
        <f t="shared" si="57"/>
        <v>0</v>
      </c>
      <c r="GL47" s="29">
        <f t="shared" si="58"/>
        <v>0.9654154935708299</v>
      </c>
      <c r="GM47" s="29">
        <f t="shared" si="59"/>
        <v>0</v>
      </c>
      <c r="GN47" s="29">
        <f t="shared" si="60"/>
        <v>0</v>
      </c>
      <c r="GO47" s="29">
        <f t="shared" si="61"/>
        <v>3.4584506429170096E-2</v>
      </c>
      <c r="GP47" s="29">
        <f t="shared" si="138"/>
        <v>0.96522030108942469</v>
      </c>
      <c r="GQ47" s="29">
        <f t="shared" si="139"/>
        <v>1.9519248140519634E-4</v>
      </c>
      <c r="GR47" s="29">
        <f t="shared" si="140"/>
        <v>3.4016838888880789E-2</v>
      </c>
      <c r="GS47" s="29">
        <f t="shared" si="141"/>
        <v>5.6766754028930862E-4</v>
      </c>
      <c r="GT47" s="33"/>
      <c r="GU47" s="31">
        <f t="shared" si="142"/>
        <v>9.0249558508895429E-10</v>
      </c>
      <c r="GV47" s="31">
        <f t="shared" si="143"/>
        <v>1.9403075653831523E-10</v>
      </c>
      <c r="GW47" s="31">
        <f t="shared" si="62"/>
        <v>4.4747581583470914E-7</v>
      </c>
      <c r="GX47" s="31">
        <f t="shared" si="63"/>
        <v>4.0002654828922622E-8</v>
      </c>
      <c r="GY47" s="31">
        <f t="shared" si="144"/>
        <v>4.0384494822490299E-16</v>
      </c>
      <c r="GZ47" s="31">
        <f t="shared" si="144"/>
        <v>7.7617453799969455E-18</v>
      </c>
      <c r="HA47" s="31">
        <f t="shared" si="189"/>
        <v>4.1160669360489993E-16</v>
      </c>
      <c r="HB47" s="29">
        <f t="shared" si="161"/>
        <v>0.98114281059907293</v>
      </c>
      <c r="HC47" s="29">
        <f t="shared" si="145"/>
        <v>1.8857189400927048E-2</v>
      </c>
      <c r="HD47" s="29">
        <f t="shared" si="64"/>
        <v>0</v>
      </c>
      <c r="HE47" s="29">
        <f t="shared" si="65"/>
        <v>0</v>
      </c>
      <c r="HF47" s="29">
        <f t="shared" si="66"/>
        <v>0.98114281059907293</v>
      </c>
      <c r="HG47" s="29">
        <f t="shared" si="67"/>
        <v>0</v>
      </c>
      <c r="HH47" s="29">
        <f t="shared" si="68"/>
        <v>0</v>
      </c>
      <c r="HI47" s="29">
        <f t="shared" si="69"/>
        <v>1.8857189400927048E-2</v>
      </c>
      <c r="HJ47" s="29">
        <f t="shared" si="146"/>
        <v>0.98106471714751686</v>
      </c>
      <c r="HK47" s="29">
        <f t="shared" si="147"/>
        <v>7.8093451556212343E-5</v>
      </c>
      <c r="HL47" s="29">
        <f t="shared" si="148"/>
        <v>1.8669152717171893E-2</v>
      </c>
      <c r="HM47" s="29">
        <f t="shared" si="149"/>
        <v>1.8803668375515646E-4</v>
      </c>
      <c r="HN47" s="11" t="s">
        <v>14</v>
      </c>
      <c r="HO47" s="7">
        <v>0.3</v>
      </c>
      <c r="HP47" s="7">
        <v>0.4</v>
      </c>
      <c r="HQ47" s="7"/>
      <c r="HR47" s="37" t="s">
        <v>66</v>
      </c>
      <c r="HS47" s="46"/>
      <c r="HT47" s="46"/>
      <c r="HU47" s="2"/>
      <c r="HV47" s="2"/>
      <c r="HW47" s="2"/>
    </row>
    <row r="48" spans="1:231" x14ac:dyDescent="0.3">
      <c r="A48">
        <v>22</v>
      </c>
      <c r="B48" s="30">
        <v>1</v>
      </c>
      <c r="C48" s="31">
        <f t="shared" si="70"/>
        <v>2.4051816857599987E-11</v>
      </c>
      <c r="D48" s="31">
        <f t="shared" si="150"/>
        <v>3.4359738367999986E-12</v>
      </c>
      <c r="E48" s="31">
        <f t="shared" si="151"/>
        <v>1.31072E-7</v>
      </c>
      <c r="F48" s="31">
        <f t="shared" si="1"/>
        <v>1.31072E-7</v>
      </c>
      <c r="G48" s="31">
        <f t="shared" si="71"/>
        <v>3.1525197391593455E-18</v>
      </c>
      <c r="H48" s="31">
        <f t="shared" si="71"/>
        <v>4.5035996273704937E-19</v>
      </c>
      <c r="I48" s="31">
        <f t="shared" si="72"/>
        <v>3.602879701896395E-18</v>
      </c>
      <c r="J48" s="29">
        <f t="shared" si="73"/>
        <v>0.875</v>
      </c>
      <c r="K48" s="29">
        <f t="shared" si="74"/>
        <v>0.125</v>
      </c>
      <c r="L48" s="29">
        <f t="shared" si="2"/>
        <v>0.875</v>
      </c>
      <c r="M48" s="29">
        <f t="shared" si="3"/>
        <v>0</v>
      </c>
      <c r="N48" s="29">
        <f t="shared" si="4"/>
        <v>0</v>
      </c>
      <c r="O48" s="29">
        <f t="shared" si="5"/>
        <v>0.125</v>
      </c>
      <c r="P48" s="29">
        <f t="shared" si="6"/>
        <v>0</v>
      </c>
      <c r="Q48" s="29">
        <f t="shared" si="7"/>
        <v>0</v>
      </c>
      <c r="R48" s="29">
        <f t="shared" si="75"/>
        <v>0.109375</v>
      </c>
      <c r="S48" s="29">
        <f t="shared" si="76"/>
        <v>0.76562499999999978</v>
      </c>
      <c r="T48" s="29">
        <f t="shared" si="77"/>
        <v>1.5625E-2</v>
      </c>
      <c r="U48" s="29">
        <f t="shared" si="78"/>
        <v>0.109375</v>
      </c>
      <c r="V48" s="33"/>
      <c r="W48" s="31">
        <f t="shared" si="79"/>
        <v>1.500275571952875E-11</v>
      </c>
      <c r="X48" s="31">
        <f t="shared" si="162"/>
        <v>2.3735716610980505E-12</v>
      </c>
      <c r="Y48" s="31">
        <f t="shared" si="190"/>
        <v>1.3765406568605764E-7</v>
      </c>
      <c r="Z48" s="31">
        <f t="shared" si="163"/>
        <v>1.3660619397664869E-7</v>
      </c>
      <c r="AA48" s="31">
        <f t="shared" si="80"/>
        <v>2.0651903212878876E-18</v>
      </c>
      <c r="AB48" s="31">
        <f t="shared" si="80"/>
        <v>3.2424459075343657E-19</v>
      </c>
      <c r="AC48" s="31">
        <f t="shared" si="164"/>
        <v>2.3894349120413242E-18</v>
      </c>
      <c r="AD48" s="29">
        <f t="shared" si="152"/>
        <v>0.86430072268575397</v>
      </c>
      <c r="AE48" s="29">
        <f t="shared" si="81"/>
        <v>0.13569927731424597</v>
      </c>
      <c r="AF48" s="29">
        <f t="shared" si="8"/>
        <v>0.86430072268575397</v>
      </c>
      <c r="AG48" s="29">
        <f t="shared" si="9"/>
        <v>0</v>
      </c>
      <c r="AH48" s="29">
        <f t="shared" si="10"/>
        <v>0</v>
      </c>
      <c r="AI48" s="29">
        <f t="shared" si="11"/>
        <v>0.13569927731424597</v>
      </c>
      <c r="AJ48" s="29">
        <f t="shared" si="12"/>
        <v>0</v>
      </c>
      <c r="AK48" s="29">
        <f t="shared" si="13"/>
        <v>0</v>
      </c>
      <c r="AL48" s="29">
        <f t="shared" si="82"/>
        <v>0.13392638438927462</v>
      </c>
      <c r="AM48" s="29">
        <f t="shared" si="83"/>
        <v>0.73037433829647935</v>
      </c>
      <c r="AN48" s="29">
        <f t="shared" si="84"/>
        <v>1.6492095729694695E-2</v>
      </c>
      <c r="AO48" s="29">
        <f t="shared" si="85"/>
        <v>0.11920718158455126</v>
      </c>
      <c r="AP48" s="33"/>
      <c r="AQ48" s="31">
        <f t="shared" si="86"/>
        <v>1.5995876385808981E-11</v>
      </c>
      <c r="AR48" s="31">
        <f t="shared" si="165"/>
        <v>2.6013578369191864E-12</v>
      </c>
      <c r="AS48" s="31">
        <f t="shared" si="191"/>
        <v>1.5787461399106338E-7</v>
      </c>
      <c r="AT48" s="31">
        <f t="shared" si="166"/>
        <v>1.5383900513672165E-7</v>
      </c>
      <c r="AU48" s="31">
        <f t="shared" si="87"/>
        <v>2.525342809858359E-18</v>
      </c>
      <c r="AV48" s="31">
        <f t="shared" si="87"/>
        <v>4.0019030163626185E-19</v>
      </c>
      <c r="AW48" s="31">
        <f t="shared" si="167"/>
        <v>2.925533111494621E-18</v>
      </c>
      <c r="AX48" s="29">
        <f t="shared" si="153"/>
        <v>0.86320773466419276</v>
      </c>
      <c r="AY48" s="29">
        <f t="shared" si="88"/>
        <v>0.13679226533580721</v>
      </c>
      <c r="AZ48" s="29">
        <f t="shared" si="14"/>
        <v>0.86320773466419276</v>
      </c>
      <c r="BA48" s="29">
        <f t="shared" si="15"/>
        <v>0</v>
      </c>
      <c r="BB48" s="29">
        <f t="shared" si="16"/>
        <v>0</v>
      </c>
      <c r="BC48" s="29">
        <f t="shared" si="17"/>
        <v>0.13679226533580721</v>
      </c>
      <c r="BD48" s="29">
        <f t="shared" si="18"/>
        <v>0</v>
      </c>
      <c r="BE48" s="29">
        <f t="shared" si="19"/>
        <v>0</v>
      </c>
      <c r="BF48" s="29">
        <f t="shared" si="89"/>
        <v>0.16626818074679234</v>
      </c>
      <c r="BG48" s="29">
        <f t="shared" si="90"/>
        <v>0.69693955391740026</v>
      </c>
      <c r="BH48" s="29">
        <f t="shared" si="91"/>
        <v>1.6239124115073937E-2</v>
      </c>
      <c r="BI48" s="29">
        <f t="shared" si="92"/>
        <v>0.12055314122073325</v>
      </c>
      <c r="BJ48" s="33"/>
      <c r="BK48" s="31">
        <f t="shared" si="93"/>
        <v>1.8809705800595269E-11</v>
      </c>
      <c r="BL48" s="31">
        <f t="shared" si="168"/>
        <v>2.9180402438544961E-12</v>
      </c>
      <c r="BM48" s="31">
        <f t="shared" si="192"/>
        <v>1.8946468953129548E-7</v>
      </c>
      <c r="BN48" s="31">
        <f t="shared" si="169"/>
        <v>1.7927431422466876E-7</v>
      </c>
      <c r="BO48" s="31">
        <f t="shared" si="94"/>
        <v>3.5637750696847901E-18</v>
      </c>
      <c r="BP48" s="31">
        <f t="shared" si="94"/>
        <v>5.2312966359699995E-19</v>
      </c>
      <c r="BQ48" s="31">
        <f t="shared" si="170"/>
        <v>4.08690473328179E-18</v>
      </c>
      <c r="BR48" s="29">
        <f t="shared" si="154"/>
        <v>0.87199856670578024</v>
      </c>
      <c r="BS48" s="29">
        <f t="shared" si="95"/>
        <v>0.12800143329421973</v>
      </c>
      <c r="BT48" s="29">
        <f t="shared" si="20"/>
        <v>0.87199856670578024</v>
      </c>
      <c r="BU48" s="29">
        <f t="shared" si="21"/>
        <v>0</v>
      </c>
      <c r="BV48" s="29">
        <f t="shared" si="22"/>
        <v>0</v>
      </c>
      <c r="BW48" s="29">
        <f t="shared" si="23"/>
        <v>0.12800143329421973</v>
      </c>
      <c r="BX48" s="29">
        <f t="shared" si="24"/>
        <v>0</v>
      </c>
      <c r="BY48" s="29">
        <f t="shared" si="25"/>
        <v>0</v>
      </c>
      <c r="BZ48" s="29">
        <f t="shared" si="96"/>
        <v>0.21566797437506785</v>
      </c>
      <c r="CA48" s="29">
        <f t="shared" si="97"/>
        <v>0.65633059233071267</v>
      </c>
      <c r="CB48" s="29">
        <f t="shared" si="98"/>
        <v>1.504695686041415E-2</v>
      </c>
      <c r="CC48" s="29">
        <f t="shared" si="99"/>
        <v>0.1129544764338056</v>
      </c>
      <c r="CD48" s="33"/>
      <c r="CE48" s="31">
        <f t="shared" si="100"/>
        <v>2.6472825336860867E-11</v>
      </c>
      <c r="CF48" s="31">
        <f t="shared" si="171"/>
        <v>3.5557032817580545E-12</v>
      </c>
      <c r="CG48" s="31">
        <f t="shared" si="193"/>
        <v>2.4849445135009462E-7</v>
      </c>
      <c r="CH48" s="31">
        <f t="shared" si="172"/>
        <v>2.2427528092332764E-7</v>
      </c>
      <c r="CI48" s="31">
        <f t="shared" si="101"/>
        <v>6.5783502077701253E-18</v>
      </c>
      <c r="CJ48" s="31">
        <f t="shared" si="101"/>
        <v>7.9745635239628566E-19</v>
      </c>
      <c r="CK48" s="31">
        <f t="shared" si="173"/>
        <v>7.3758065601664116E-18</v>
      </c>
      <c r="CL48" s="29">
        <f t="shared" si="155"/>
        <v>0.89188214930920118</v>
      </c>
      <c r="CM48" s="29">
        <f t="shared" si="102"/>
        <v>0.1081178506907987</v>
      </c>
      <c r="CN48" s="29">
        <f t="shared" si="26"/>
        <v>0.89188214930920118</v>
      </c>
      <c r="CO48" s="29">
        <f t="shared" si="27"/>
        <v>0</v>
      </c>
      <c r="CP48" s="29">
        <f t="shared" si="28"/>
        <v>0</v>
      </c>
      <c r="CQ48" s="29">
        <f t="shared" si="29"/>
        <v>0.1081178506907987</v>
      </c>
      <c r="CR48" s="29">
        <f t="shared" si="30"/>
        <v>0</v>
      </c>
      <c r="CS48" s="29">
        <f t="shared" si="31"/>
        <v>0</v>
      </c>
      <c r="CT48" s="29">
        <f t="shared" si="103"/>
        <v>0.29830571193516531</v>
      </c>
      <c r="CU48" s="29">
        <f t="shared" si="104"/>
        <v>0.59357643737403598</v>
      </c>
      <c r="CV48" s="29">
        <f t="shared" si="105"/>
        <v>1.2889090930095753E-2</v>
      </c>
      <c r="CW48" s="29">
        <f t="shared" si="106"/>
        <v>9.5228759760702941E-2</v>
      </c>
      <c r="CX48" s="33"/>
      <c r="CY48" s="31">
        <f t="shared" si="107"/>
        <v>4.5816134368566369E-11</v>
      </c>
      <c r="CZ48" s="31">
        <f t="shared" si="174"/>
        <v>4.6242945219312989E-12</v>
      </c>
      <c r="DA48" s="31">
        <f t="shared" si="194"/>
        <v>3.7284299386011103E-7</v>
      </c>
      <c r="DB48" s="31">
        <f t="shared" si="175"/>
        <v>3.1162038795084987E-7</v>
      </c>
      <c r="DC48" s="31">
        <f t="shared" si="108"/>
        <v>1.7082224705073413E-17</v>
      </c>
      <c r="DD48" s="31">
        <f t="shared" si="108"/>
        <v>1.4410244529232212E-18</v>
      </c>
      <c r="DE48" s="31">
        <f t="shared" si="176"/>
        <v>1.8523249157996633E-17</v>
      </c>
      <c r="DF48" s="29">
        <f t="shared" si="156"/>
        <v>0.9222045527417031</v>
      </c>
      <c r="DG48" s="29">
        <f t="shared" si="109"/>
        <v>7.7795447258296985E-2</v>
      </c>
      <c r="DH48" s="29">
        <f t="shared" si="32"/>
        <v>0.9222045527417031</v>
      </c>
      <c r="DI48" s="29">
        <f t="shared" si="33"/>
        <v>0</v>
      </c>
      <c r="DJ48" s="29">
        <f t="shared" si="34"/>
        <v>0</v>
      </c>
      <c r="DK48" s="29">
        <f t="shared" si="35"/>
        <v>7.7795447258296985E-2</v>
      </c>
      <c r="DL48" s="29">
        <f t="shared" si="36"/>
        <v>0</v>
      </c>
      <c r="DM48" s="29">
        <f t="shared" si="37"/>
        <v>0</v>
      </c>
      <c r="DN48" s="29">
        <f t="shared" si="110"/>
        <v>0.43576537595665155</v>
      </c>
      <c r="DO48" s="29">
        <f t="shared" si="111"/>
        <v>0.48643917678505161</v>
      </c>
      <c r="DP48" s="29">
        <f t="shared" si="112"/>
        <v>9.7629637352482281E-3</v>
      </c>
      <c r="DQ48" s="29">
        <f t="shared" si="113"/>
        <v>6.8032483523048762E-2</v>
      </c>
      <c r="DR48" s="33"/>
      <c r="DS48" s="31">
        <f t="shared" si="114"/>
        <v>8.4932436508802771E-11</v>
      </c>
      <c r="DT48" s="31">
        <f t="shared" si="177"/>
        <v>5.3357971381576315E-12</v>
      </c>
      <c r="DU48" s="31">
        <f t="shared" si="195"/>
        <v>5.9592511422193261E-7</v>
      </c>
      <c r="DV48" s="31">
        <f t="shared" si="178"/>
        <v>4.4311106494436555E-7</v>
      </c>
      <c r="DW48" s="31">
        <f t="shared" si="115"/>
        <v>5.0613371927655333E-17</v>
      </c>
      <c r="DX48" s="31">
        <f t="shared" si="115"/>
        <v>2.3643507522161261E-18</v>
      </c>
      <c r="DY48" s="31">
        <f t="shared" si="179"/>
        <v>5.2977722679871457E-17</v>
      </c>
      <c r="DZ48" s="29">
        <f t="shared" si="157"/>
        <v>0.95537084962101548</v>
      </c>
      <c r="EA48" s="29">
        <f t="shared" si="116"/>
        <v>4.4629150378984593E-2</v>
      </c>
      <c r="EB48" s="29">
        <f t="shared" si="38"/>
        <v>0.95537084962101548</v>
      </c>
      <c r="EC48" s="29">
        <f t="shared" si="39"/>
        <v>0</v>
      </c>
      <c r="ED48" s="29">
        <f t="shared" si="40"/>
        <v>0</v>
      </c>
      <c r="EE48" s="29">
        <f t="shared" si="41"/>
        <v>4.4629150378984593E-2</v>
      </c>
      <c r="EF48" s="29">
        <f t="shared" si="42"/>
        <v>0</v>
      </c>
      <c r="EG48" s="29">
        <f t="shared" si="43"/>
        <v>0</v>
      </c>
      <c r="EH48" s="29">
        <f t="shared" si="117"/>
        <v>0.62728231184359085</v>
      </c>
      <c r="EI48" s="29">
        <f t="shared" si="118"/>
        <v>0.32808853777742458</v>
      </c>
      <c r="EJ48" s="29">
        <f t="shared" si="119"/>
        <v>6.2565901386749268E-3</v>
      </c>
      <c r="EK48" s="29">
        <f t="shared" si="120"/>
        <v>3.8372560240309668E-2</v>
      </c>
      <c r="EL48" s="33"/>
      <c r="EM48" s="31">
        <f t="shared" si="121"/>
        <v>1.4811410700282585E-10</v>
      </c>
      <c r="EN48" s="31">
        <f t="shared" si="180"/>
        <v>4.8849460846642167E-12</v>
      </c>
      <c r="EO48" s="31">
        <f t="shared" si="196"/>
        <v>8.0151755696806995E-7</v>
      </c>
      <c r="EP48" s="31">
        <f t="shared" si="181"/>
        <v>5.0642579959615928E-7</v>
      </c>
      <c r="EQ48" s="31">
        <f t="shared" si="122"/>
        <v>1.1871605719741226E-16</v>
      </c>
      <c r="ER48" s="31">
        <f t="shared" si="122"/>
        <v>2.4738627269102035E-18</v>
      </c>
      <c r="ES48" s="31">
        <f t="shared" si="182"/>
        <v>1.2118991992432247E-16</v>
      </c>
      <c r="ET48" s="29">
        <f t="shared" si="158"/>
        <v>0.97958689362568252</v>
      </c>
      <c r="EU48" s="29">
        <f t="shared" si="123"/>
        <v>2.0413106374317411E-2</v>
      </c>
      <c r="EV48" s="29">
        <f t="shared" si="44"/>
        <v>0.97958689362568252</v>
      </c>
      <c r="EW48" s="29">
        <f t="shared" si="45"/>
        <v>0</v>
      </c>
      <c r="EX48" s="29">
        <f t="shared" si="46"/>
        <v>0</v>
      </c>
      <c r="EY48" s="29">
        <f t="shared" si="47"/>
        <v>2.0413106374317411E-2</v>
      </c>
      <c r="EZ48" s="29">
        <f t="shared" si="48"/>
        <v>0</v>
      </c>
      <c r="FA48" s="29">
        <f t="shared" si="49"/>
        <v>0</v>
      </c>
      <c r="FB48" s="29">
        <f t="shared" si="124"/>
        <v>0.80815067984487854</v>
      </c>
      <c r="FC48" s="29">
        <f t="shared" si="125"/>
        <v>0.17143621378080415</v>
      </c>
      <c r="FD48" s="29">
        <f t="shared" si="126"/>
        <v>3.4596454990503474E-3</v>
      </c>
      <c r="FE48" s="29">
        <f t="shared" si="127"/>
        <v>1.6953460875267064E-2</v>
      </c>
      <c r="FF48" s="33"/>
      <c r="FG48" s="31">
        <f t="shared" si="128"/>
        <v>2.5937700178743082E-10</v>
      </c>
      <c r="FH48" s="31">
        <f t="shared" si="183"/>
        <v>4.1163042615737182E-12</v>
      </c>
      <c r="FI48" s="31">
        <f t="shared" si="197"/>
        <v>8.5476738426506711E-7</v>
      </c>
      <c r="FJ48" s="31">
        <f t="shared" si="184"/>
        <v>4.4030226672541003E-7</v>
      </c>
      <c r="FK48" s="31">
        <f t="shared" si="129"/>
        <v>2.2170700135635788E-16</v>
      </c>
      <c r="FL48" s="31">
        <f t="shared" si="129"/>
        <v>1.8124180969023734E-18</v>
      </c>
      <c r="FM48" s="31">
        <f t="shared" si="185"/>
        <v>2.2351941945326026E-16</v>
      </c>
      <c r="FN48" s="29">
        <f t="shared" si="159"/>
        <v>0.99189145130505596</v>
      </c>
      <c r="FO48" s="29">
        <f t="shared" si="130"/>
        <v>8.1085486949439966E-3</v>
      </c>
      <c r="FP48" s="29">
        <f t="shared" si="50"/>
        <v>0.99189145130505596</v>
      </c>
      <c r="FQ48" s="29">
        <f t="shared" si="51"/>
        <v>0</v>
      </c>
      <c r="FR48" s="29">
        <f t="shared" si="52"/>
        <v>0</v>
      </c>
      <c r="FS48" s="29">
        <f t="shared" si="53"/>
        <v>8.1085486949439966E-3</v>
      </c>
      <c r="FT48" s="29">
        <f t="shared" si="54"/>
        <v>0</v>
      </c>
      <c r="FU48" s="29">
        <f t="shared" si="55"/>
        <v>0</v>
      </c>
      <c r="FV48" s="29">
        <f t="shared" si="131"/>
        <v>0.91727929649152795</v>
      </c>
      <c r="FW48" s="29">
        <f t="shared" si="132"/>
        <v>7.4612154813528064E-2</v>
      </c>
      <c r="FX48" s="29">
        <f t="shared" si="133"/>
        <v>1.7447686162583805E-3</v>
      </c>
      <c r="FY48" s="29">
        <f t="shared" si="134"/>
        <v>6.3637800786856148E-3</v>
      </c>
      <c r="FZ48" s="33"/>
      <c r="GA48" s="31">
        <f t="shared" si="135"/>
        <v>4.2564074410029777E-10</v>
      </c>
      <c r="GB48" s="31">
        <f t="shared" si="186"/>
        <v>3.0110659961263222E-12</v>
      </c>
      <c r="GC48" s="31">
        <f t="shared" si="198"/>
        <v>8.0095728832087334E-7</v>
      </c>
      <c r="GD48" s="31">
        <f t="shared" si="187"/>
        <v>3.352829467994133E-7</v>
      </c>
      <c r="GE48" s="31">
        <f t="shared" si="136"/>
        <v>3.4092005619345328E-16</v>
      </c>
      <c r="GF48" s="31">
        <f t="shared" si="136"/>
        <v>1.0095590801887441E-18</v>
      </c>
      <c r="GG48" s="31">
        <f t="shared" si="188"/>
        <v>3.4192961527364203E-16</v>
      </c>
      <c r="GH48" s="29">
        <f t="shared" si="160"/>
        <v>0.99704746522356413</v>
      </c>
      <c r="GI48" s="29">
        <f t="shared" si="137"/>
        <v>2.9525347764358069E-3</v>
      </c>
      <c r="GJ48" s="29">
        <f t="shared" si="56"/>
        <v>0.99704746522356413</v>
      </c>
      <c r="GK48" s="29">
        <f t="shared" si="57"/>
        <v>0</v>
      </c>
      <c r="GL48" s="29">
        <f t="shared" si="58"/>
        <v>0</v>
      </c>
      <c r="GM48" s="29">
        <f t="shared" si="59"/>
        <v>2.9525347764358069E-3</v>
      </c>
      <c r="GN48" s="29">
        <f t="shared" si="60"/>
        <v>0</v>
      </c>
      <c r="GO48" s="29">
        <f t="shared" si="61"/>
        <v>0</v>
      </c>
      <c r="GP48" s="29">
        <f t="shared" si="138"/>
        <v>0.96463293889851809</v>
      </c>
      <c r="GQ48" s="29">
        <f t="shared" si="139"/>
        <v>3.2414526325046045E-2</v>
      </c>
      <c r="GR48" s="29">
        <f t="shared" si="140"/>
        <v>7.82554672311758E-4</v>
      </c>
      <c r="GS48" s="29">
        <f t="shared" si="141"/>
        <v>2.1699801041240485E-3</v>
      </c>
      <c r="GT48" s="33"/>
      <c r="GU48" s="31">
        <f t="shared" si="142"/>
        <v>5.5894965078697117E-10</v>
      </c>
      <c r="GV48" s="31">
        <f t="shared" si="143"/>
        <v>1.6801168509662268E-12</v>
      </c>
      <c r="GW48" s="31">
        <f t="shared" si="62"/>
        <v>7.3559569376012593E-7</v>
      </c>
      <c r="GX48" s="31">
        <f t="shared" si="63"/>
        <v>2.6530146222950187E-7</v>
      </c>
      <c r="GY48" s="31">
        <f t="shared" si="144"/>
        <v>4.1116095614762216E-16</v>
      </c>
      <c r="GZ48" s="31">
        <f t="shared" si="144"/>
        <v>4.4573745727776603E-19</v>
      </c>
      <c r="HA48" s="31">
        <f t="shared" si="189"/>
        <v>4.1160669360489993E-16</v>
      </c>
      <c r="HB48" s="29">
        <f t="shared" si="161"/>
        <v>0.9989170791821339</v>
      </c>
      <c r="HC48" s="29">
        <f t="shared" si="145"/>
        <v>1.0829208178660674E-3</v>
      </c>
      <c r="HD48" s="29">
        <f t="shared" si="64"/>
        <v>0.9989170791821339</v>
      </c>
      <c r="HE48" s="29">
        <f t="shared" si="65"/>
        <v>0</v>
      </c>
      <c r="HF48" s="29">
        <f t="shared" si="66"/>
        <v>0</v>
      </c>
      <c r="HG48" s="29">
        <f t="shared" si="67"/>
        <v>1.0829208178660674E-3</v>
      </c>
      <c r="HH48" s="29">
        <f t="shared" si="68"/>
        <v>0</v>
      </c>
      <c r="HI48" s="29">
        <f t="shared" si="69"/>
        <v>0</v>
      </c>
      <c r="HJ48" s="29">
        <f t="shared" si="146"/>
        <v>0.98081808627908396</v>
      </c>
      <c r="HK48" s="29">
        <f t="shared" si="147"/>
        <v>1.8098992903049806E-2</v>
      </c>
      <c r="HL48" s="29">
        <f t="shared" si="148"/>
        <v>3.2472431998883152E-4</v>
      </c>
      <c r="HM48" s="29">
        <f t="shared" si="149"/>
        <v>7.5819649787723579E-4</v>
      </c>
      <c r="HN48" s="15" t="s">
        <v>18</v>
      </c>
      <c r="HO48" s="13">
        <v>0.3</v>
      </c>
      <c r="HP48" s="13">
        <v>0.3</v>
      </c>
      <c r="HQ48" s="13"/>
      <c r="HR48" s="46"/>
      <c r="HS48" s="46"/>
      <c r="HT48" s="46"/>
      <c r="HU48" s="2"/>
      <c r="HV48" s="2"/>
      <c r="HW48" s="2"/>
    </row>
    <row r="49" spans="1:231" ht="15" thickBot="1" x14ac:dyDescent="0.35">
      <c r="A49">
        <v>23</v>
      </c>
      <c r="B49" s="30">
        <v>2</v>
      </c>
      <c r="C49" s="31">
        <f t="shared" si="70"/>
        <v>2.7487790694399987E-12</v>
      </c>
      <c r="D49" s="31">
        <f t="shared" si="150"/>
        <v>2.7487790694399987E-12</v>
      </c>
      <c r="E49" s="31">
        <f t="shared" si="151"/>
        <v>6.5535999999999996E-7</v>
      </c>
      <c r="F49" s="31">
        <f t="shared" si="1"/>
        <v>6.5535999999999996E-7</v>
      </c>
      <c r="G49" s="31">
        <f t="shared" si="71"/>
        <v>1.8014398509481975E-18</v>
      </c>
      <c r="H49" s="31">
        <f t="shared" si="71"/>
        <v>1.8014398509481975E-18</v>
      </c>
      <c r="I49" s="31">
        <f t="shared" si="72"/>
        <v>3.602879701896395E-18</v>
      </c>
      <c r="J49" s="29">
        <f t="shared" si="73"/>
        <v>0.5</v>
      </c>
      <c r="K49" s="29">
        <f t="shared" si="74"/>
        <v>0.5</v>
      </c>
      <c r="L49" s="29">
        <f t="shared" si="2"/>
        <v>0</v>
      </c>
      <c r="M49" s="29">
        <f t="shared" si="3"/>
        <v>0.5</v>
      </c>
      <c r="N49" s="29">
        <f t="shared" si="4"/>
        <v>0</v>
      </c>
      <c r="O49" s="29">
        <f t="shared" si="5"/>
        <v>0</v>
      </c>
      <c r="P49" s="29">
        <f t="shared" si="6"/>
        <v>0.5</v>
      </c>
      <c r="Q49" s="29">
        <f t="shared" si="7"/>
        <v>0</v>
      </c>
      <c r="R49" s="29">
        <f t="shared" si="75"/>
        <v>0.4375</v>
      </c>
      <c r="S49" s="29">
        <f t="shared" si="76"/>
        <v>6.25E-2</v>
      </c>
      <c r="T49" s="29">
        <f t="shared" si="77"/>
        <v>0.4375</v>
      </c>
      <c r="U49" s="29">
        <f t="shared" si="78"/>
        <v>6.25E-2</v>
      </c>
      <c r="V49" s="33"/>
      <c r="W49" s="31">
        <f t="shared" si="79"/>
        <v>2.9518087894521546E-12</v>
      </c>
      <c r="X49" s="31">
        <f t="shared" si="162"/>
        <v>2.6647818790332755E-12</v>
      </c>
      <c r="Y49" s="31">
        <f t="shared" si="190"/>
        <v>4.4729951677274538E-7</v>
      </c>
      <c r="Z49" s="31">
        <f t="shared" si="163"/>
        <v>4.0119316155875247E-7</v>
      </c>
      <c r="AA49" s="31">
        <f t="shared" si="80"/>
        <v>1.3203426451274913E-18</v>
      </c>
      <c r="AB49" s="31">
        <f t="shared" si="80"/>
        <v>1.0690922669138329E-18</v>
      </c>
      <c r="AC49" s="31">
        <f t="shared" si="164"/>
        <v>2.3894349120413242E-18</v>
      </c>
      <c r="AD49" s="29">
        <f t="shared" si="152"/>
        <v>0.55257527144755159</v>
      </c>
      <c r="AE49" s="29">
        <f t="shared" si="81"/>
        <v>0.44742472855244841</v>
      </c>
      <c r="AF49" s="29">
        <f t="shared" si="8"/>
        <v>0</v>
      </c>
      <c r="AG49" s="29">
        <f t="shared" si="9"/>
        <v>0.55257527144755159</v>
      </c>
      <c r="AH49" s="29">
        <f t="shared" si="10"/>
        <v>0</v>
      </c>
      <c r="AI49" s="29">
        <f t="shared" si="11"/>
        <v>0</v>
      </c>
      <c r="AJ49" s="29">
        <f t="shared" si="12"/>
        <v>0.44742472855244841</v>
      </c>
      <c r="AK49" s="29">
        <f t="shared" si="13"/>
        <v>0</v>
      </c>
      <c r="AL49" s="29">
        <f t="shared" si="82"/>
        <v>0.48581357680178411</v>
      </c>
      <c r="AM49" s="29">
        <f t="shared" si="83"/>
        <v>6.6761694645767478E-2</v>
      </c>
      <c r="AN49" s="29">
        <f t="shared" si="84"/>
        <v>0.37848714588396987</v>
      </c>
      <c r="AO49" s="29">
        <f t="shared" si="85"/>
        <v>6.8937582668478492E-2</v>
      </c>
      <c r="AP49" s="33"/>
      <c r="AQ49" s="31">
        <f t="shared" si="86"/>
        <v>3.2228294681356663E-12</v>
      </c>
      <c r="AR49" s="31">
        <f t="shared" si="165"/>
        <v>2.7731550130402174E-12</v>
      </c>
      <c r="AS49" s="31">
        <f t="shared" si="191"/>
        <v>5.3946031703124961E-7</v>
      </c>
      <c r="AT49" s="31">
        <f t="shared" si="166"/>
        <v>4.2801231784560439E-7</v>
      </c>
      <c r="AU49" s="31">
        <f t="shared" si="87"/>
        <v>1.7385886066181201E-18</v>
      </c>
      <c r="AV49" s="31">
        <f t="shared" si="87"/>
        <v>1.1869445048765007E-18</v>
      </c>
      <c r="AW49" s="31">
        <f t="shared" si="167"/>
        <v>2.925533111494621E-18</v>
      </c>
      <c r="AX49" s="29">
        <f t="shared" si="153"/>
        <v>0.59428095337122855</v>
      </c>
      <c r="AY49" s="29">
        <f t="shared" si="88"/>
        <v>0.40571904662877134</v>
      </c>
      <c r="AZ49" s="29">
        <f t="shared" si="14"/>
        <v>0</v>
      </c>
      <c r="BA49" s="29">
        <f t="shared" si="15"/>
        <v>0.59428095337122855</v>
      </c>
      <c r="BB49" s="29">
        <f t="shared" si="16"/>
        <v>0</v>
      </c>
      <c r="BC49" s="29">
        <f t="shared" si="17"/>
        <v>0</v>
      </c>
      <c r="BD49" s="29">
        <f t="shared" si="18"/>
        <v>0.40571904662877134</v>
      </c>
      <c r="BE49" s="29">
        <f t="shared" si="19"/>
        <v>0</v>
      </c>
      <c r="BF49" s="29">
        <f t="shared" si="89"/>
        <v>0.5296195915837798</v>
      </c>
      <c r="BG49" s="29">
        <f t="shared" si="90"/>
        <v>6.4661361787448829E-2</v>
      </c>
      <c r="BH49" s="29">
        <f t="shared" si="91"/>
        <v>0.33358814308041296</v>
      </c>
      <c r="BI49" s="29">
        <f t="shared" si="92"/>
        <v>7.2130903548358383E-2</v>
      </c>
      <c r="BJ49" s="33"/>
      <c r="BK49" s="31">
        <f t="shared" si="93"/>
        <v>3.7444167595079953E-12</v>
      </c>
      <c r="BL49" s="31">
        <f t="shared" si="168"/>
        <v>3.194039045004743E-12</v>
      </c>
      <c r="BM49" s="31">
        <f t="shared" si="192"/>
        <v>6.9195994576629162E-7</v>
      </c>
      <c r="BN49" s="31">
        <f t="shared" si="169"/>
        <v>4.6834690946742088E-7</v>
      </c>
      <c r="BO49" s="31">
        <f t="shared" si="94"/>
        <v>2.5909864178355457E-18</v>
      </c>
      <c r="BP49" s="31">
        <f t="shared" si="94"/>
        <v>1.4959183154462438E-18</v>
      </c>
      <c r="BQ49" s="31">
        <f t="shared" si="170"/>
        <v>4.0869047332817893E-18</v>
      </c>
      <c r="BR49" s="29">
        <f t="shared" si="154"/>
        <v>0.63397279528827688</v>
      </c>
      <c r="BS49" s="29">
        <f t="shared" si="95"/>
        <v>0.36602720471172318</v>
      </c>
      <c r="BT49" s="29">
        <f t="shared" si="20"/>
        <v>0</v>
      </c>
      <c r="BU49" s="29">
        <f t="shared" si="21"/>
        <v>0.63397279528827688</v>
      </c>
      <c r="BV49" s="29">
        <f t="shared" si="22"/>
        <v>0</v>
      </c>
      <c r="BW49" s="29">
        <f t="shared" si="23"/>
        <v>0</v>
      </c>
      <c r="BX49" s="29">
        <f t="shared" si="24"/>
        <v>0.36602720471172318</v>
      </c>
      <c r="BY49" s="29">
        <f t="shared" si="25"/>
        <v>0</v>
      </c>
      <c r="BZ49" s="29">
        <f t="shared" si="96"/>
        <v>0.57731282697428443</v>
      </c>
      <c r="CA49" s="29">
        <f t="shared" si="97"/>
        <v>5.6659968313992538E-2</v>
      </c>
      <c r="CB49" s="29">
        <f t="shared" si="98"/>
        <v>0.29468573973149592</v>
      </c>
      <c r="CC49" s="29">
        <f t="shared" si="99"/>
        <v>7.134146498022724E-2</v>
      </c>
      <c r="CD49" s="33"/>
      <c r="CE49" s="31">
        <f t="shared" si="100"/>
        <v>5.0022654671325718E-12</v>
      </c>
      <c r="CF49" s="31">
        <f t="shared" si="171"/>
        <v>4.3377123714273252E-12</v>
      </c>
      <c r="CG49" s="31">
        <f t="shared" si="193"/>
        <v>1.0024796341060296E-6</v>
      </c>
      <c r="CH49" s="31">
        <f t="shared" si="172"/>
        <v>5.4432777067631839E-7</v>
      </c>
      <c r="CI49" s="31">
        <f t="shared" si="101"/>
        <v>5.0146692551922878E-18</v>
      </c>
      <c r="CJ49" s="31">
        <f t="shared" si="101"/>
        <v>2.3611373049741222E-18</v>
      </c>
      <c r="CK49" s="31">
        <f t="shared" si="173"/>
        <v>7.3758065601664101E-18</v>
      </c>
      <c r="CL49" s="29">
        <f t="shared" si="155"/>
        <v>0.67988079870130824</v>
      </c>
      <c r="CM49" s="29">
        <f t="shared" si="102"/>
        <v>0.32011920129869176</v>
      </c>
      <c r="CN49" s="29">
        <f t="shared" si="26"/>
        <v>0</v>
      </c>
      <c r="CO49" s="29">
        <f t="shared" si="27"/>
        <v>0.67988079870130824</v>
      </c>
      <c r="CP49" s="29">
        <f t="shared" si="28"/>
        <v>0</v>
      </c>
      <c r="CQ49" s="29">
        <f t="shared" si="29"/>
        <v>0</v>
      </c>
      <c r="CR49" s="29">
        <f t="shared" si="30"/>
        <v>0.32011920129869176</v>
      </c>
      <c r="CS49" s="29">
        <f t="shared" si="31"/>
        <v>0</v>
      </c>
      <c r="CT49" s="29">
        <f t="shared" si="103"/>
        <v>0.63646165014025669</v>
      </c>
      <c r="CU49" s="29">
        <f t="shared" si="104"/>
        <v>4.3419148561051661E-2</v>
      </c>
      <c r="CV49" s="29">
        <f t="shared" si="105"/>
        <v>0.25542049916894471</v>
      </c>
      <c r="CW49" s="29">
        <f t="shared" si="106"/>
        <v>6.4698702129747071E-2</v>
      </c>
      <c r="CX49" s="33"/>
      <c r="CY49" s="31">
        <f t="shared" si="107"/>
        <v>7.8361560016958896E-12</v>
      </c>
      <c r="CZ49" s="31">
        <f t="shared" si="174"/>
        <v>6.9181437312344457E-12</v>
      </c>
      <c r="DA49" s="31">
        <f t="shared" si="194"/>
        <v>1.745455843580562E-6</v>
      </c>
      <c r="DB49" s="31">
        <f t="shared" si="175"/>
        <v>7.004169126684254E-7</v>
      </c>
      <c r="DC49" s="31">
        <f t="shared" si="108"/>
        <v>1.3677664284368983E-17</v>
      </c>
      <c r="DD49" s="31">
        <f t="shared" si="108"/>
        <v>4.8455848736276518E-18</v>
      </c>
      <c r="DE49" s="31">
        <f t="shared" si="176"/>
        <v>1.8523249157996633E-17</v>
      </c>
      <c r="DF49" s="29">
        <f t="shared" si="156"/>
        <v>0.73840524239043814</v>
      </c>
      <c r="DG49" s="29">
        <f t="shared" si="109"/>
        <v>0.26159475760956197</v>
      </c>
      <c r="DH49" s="29">
        <f t="shared" si="32"/>
        <v>0</v>
      </c>
      <c r="DI49" s="29">
        <f t="shared" si="33"/>
        <v>0.73840524239043814</v>
      </c>
      <c r="DJ49" s="29">
        <f t="shared" si="34"/>
        <v>0</v>
      </c>
      <c r="DK49" s="29">
        <f t="shared" si="35"/>
        <v>0</v>
      </c>
      <c r="DL49" s="29">
        <f t="shared" si="36"/>
        <v>0.26159475760956197</v>
      </c>
      <c r="DM49" s="29">
        <f t="shared" si="37"/>
        <v>0</v>
      </c>
      <c r="DN49" s="29">
        <f t="shared" si="110"/>
        <v>0.71113548824998052</v>
      </c>
      <c r="DO49" s="29">
        <f t="shared" si="111"/>
        <v>2.7269754140457562E-2</v>
      </c>
      <c r="DP49" s="29">
        <f t="shared" si="112"/>
        <v>0.21106906449172247</v>
      </c>
      <c r="DQ49" s="29">
        <f t="shared" si="113"/>
        <v>5.0525693117839422E-2</v>
      </c>
      <c r="DR49" s="33"/>
      <c r="DS49" s="31">
        <f t="shared" si="114"/>
        <v>1.2690593921043459E-11</v>
      </c>
      <c r="DT49" s="31">
        <f t="shared" si="177"/>
        <v>1.0891315335752168E-11</v>
      </c>
      <c r="DU49" s="31">
        <f t="shared" si="195"/>
        <v>3.3745749706284835E-6</v>
      </c>
      <c r="DV49" s="31">
        <f t="shared" si="178"/>
        <v>9.3215206414800642E-7</v>
      </c>
      <c r="DW49" s="31">
        <f t="shared" si="115"/>
        <v>4.2825360608363245E-17</v>
      </c>
      <c r="DX49" s="31">
        <f t="shared" si="115"/>
        <v>1.0152362071508221E-17</v>
      </c>
      <c r="DY49" s="31">
        <f t="shared" si="179"/>
        <v>5.2977722679871469E-17</v>
      </c>
      <c r="DZ49" s="29">
        <f t="shared" si="157"/>
        <v>0.80836544951439471</v>
      </c>
      <c r="EA49" s="29">
        <f t="shared" si="116"/>
        <v>0.19163455048560521</v>
      </c>
      <c r="EB49" s="29">
        <f t="shared" si="38"/>
        <v>0</v>
      </c>
      <c r="EC49" s="29">
        <f t="shared" si="39"/>
        <v>0.80836544951439471</v>
      </c>
      <c r="ED49" s="29">
        <f t="shared" si="40"/>
        <v>0</v>
      </c>
      <c r="EE49" s="29">
        <f t="shared" si="41"/>
        <v>0</v>
      </c>
      <c r="EF49" s="29">
        <f t="shared" si="42"/>
        <v>0.19163455048560521</v>
      </c>
      <c r="EG49" s="29">
        <f t="shared" si="43"/>
        <v>0</v>
      </c>
      <c r="EH49" s="29">
        <f t="shared" si="117"/>
        <v>0.79509764258622095</v>
      </c>
      <c r="EI49" s="29">
        <f t="shared" si="118"/>
        <v>1.3267806928173653E-2</v>
      </c>
      <c r="EJ49" s="29">
        <f t="shared" si="119"/>
        <v>0.16027320703479428</v>
      </c>
      <c r="EK49" s="29">
        <f t="shared" si="120"/>
        <v>3.1361343450810944E-2</v>
      </c>
      <c r="EL49" s="33"/>
      <c r="EM49" s="31">
        <f t="shared" si="121"/>
        <v>2.0003233204679294E-11</v>
      </c>
      <c r="EN49" s="31">
        <f t="shared" si="180"/>
        <v>1.4743376241683146E-11</v>
      </c>
      <c r="EO49" s="31">
        <f t="shared" si="196"/>
        <v>5.3153791144000412E-6</v>
      </c>
      <c r="EP49" s="31">
        <f t="shared" si="181"/>
        <v>1.00825968787728E-6</v>
      </c>
      <c r="EQ49" s="31">
        <f t="shared" si="122"/>
        <v>1.0632476799662572E-16</v>
      </c>
      <c r="ER49" s="31">
        <f t="shared" si="122"/>
        <v>1.4865151927696755E-17</v>
      </c>
      <c r="ES49" s="31">
        <f t="shared" si="182"/>
        <v>1.2118991992432247E-16</v>
      </c>
      <c r="ET49" s="29">
        <f t="shared" si="158"/>
        <v>0.87734003011983708</v>
      </c>
      <c r="EU49" s="29">
        <f t="shared" si="123"/>
        <v>0.12265996988016296</v>
      </c>
      <c r="EV49" s="29">
        <f t="shared" si="44"/>
        <v>0</v>
      </c>
      <c r="EW49" s="29">
        <f t="shared" si="45"/>
        <v>0.87734003011983708</v>
      </c>
      <c r="EX49" s="29">
        <f t="shared" si="46"/>
        <v>0</v>
      </c>
      <c r="EY49" s="29">
        <f t="shared" si="47"/>
        <v>0</v>
      </c>
      <c r="EZ49" s="29">
        <f t="shared" si="48"/>
        <v>0.12265996988016296</v>
      </c>
      <c r="FA49" s="29">
        <f t="shared" si="49"/>
        <v>0</v>
      </c>
      <c r="FB49" s="29">
        <f t="shared" si="124"/>
        <v>0.87203655765705645</v>
      </c>
      <c r="FC49" s="29">
        <f t="shared" si="125"/>
        <v>5.3034724627806984E-3</v>
      </c>
      <c r="FD49" s="29">
        <f t="shared" si="126"/>
        <v>0.1075503359686262</v>
      </c>
      <c r="FE49" s="29">
        <f t="shared" si="127"/>
        <v>1.5109633911536713E-2</v>
      </c>
      <c r="FF49" s="33"/>
      <c r="FG49" s="31">
        <f t="shared" si="128"/>
        <v>3.4311004493298064E-11</v>
      </c>
      <c r="FH49" s="31">
        <f t="shared" si="183"/>
        <v>1.8965411841069948E-11</v>
      </c>
      <c r="FI49" s="31">
        <f t="shared" si="197"/>
        <v>6.0556497889368225E-6</v>
      </c>
      <c r="FJ49" s="31">
        <f t="shared" si="184"/>
        <v>8.3014239116682794E-7</v>
      </c>
      <c r="FK49" s="31">
        <f t="shared" si="129"/>
        <v>2.0777542711805079E-16</v>
      </c>
      <c r="FL49" s="31">
        <f t="shared" si="129"/>
        <v>1.5743992335209481E-17</v>
      </c>
      <c r="FM49" s="31">
        <f t="shared" si="185"/>
        <v>2.2351941945326026E-16</v>
      </c>
      <c r="FN49" s="29">
        <f t="shared" si="159"/>
        <v>0.92956320138214354</v>
      </c>
      <c r="FO49" s="29">
        <f t="shared" si="130"/>
        <v>7.0436798617856455E-2</v>
      </c>
      <c r="FP49" s="29">
        <f t="shared" si="50"/>
        <v>0</v>
      </c>
      <c r="FQ49" s="29">
        <f t="shared" si="51"/>
        <v>0.92956320138214354</v>
      </c>
      <c r="FR49" s="29">
        <f t="shared" si="52"/>
        <v>0</v>
      </c>
      <c r="FS49" s="29">
        <f t="shared" si="53"/>
        <v>0</v>
      </c>
      <c r="FT49" s="29">
        <f t="shared" si="54"/>
        <v>7.0436798617856455E-2</v>
      </c>
      <c r="FU49" s="29">
        <f t="shared" si="55"/>
        <v>0</v>
      </c>
      <c r="FV49" s="29">
        <f t="shared" si="131"/>
        <v>0.92758955148637745</v>
      </c>
      <c r="FW49" s="29">
        <f t="shared" si="132"/>
        <v>1.9736498957659923E-3</v>
      </c>
      <c r="FX49" s="29">
        <f t="shared" si="133"/>
        <v>6.4301899818678454E-2</v>
      </c>
      <c r="FY49" s="29">
        <f t="shared" si="134"/>
        <v>6.1348987991780048E-3</v>
      </c>
      <c r="FZ49" s="33"/>
      <c r="GA49" s="31">
        <f t="shared" si="135"/>
        <v>5.7078338696072151E-11</v>
      </c>
      <c r="GB49" s="31">
        <f t="shared" si="186"/>
        <v>2.2767161853072919E-11</v>
      </c>
      <c r="GC49" s="31">
        <f t="shared" si="198"/>
        <v>5.7512863523318158E-6</v>
      </c>
      <c r="GD49" s="31">
        <f t="shared" si="187"/>
        <v>5.9980005436233798E-7</v>
      </c>
      <c r="GE49" s="31">
        <f t="shared" si="136"/>
        <v>3.2827387035649275E-16</v>
      </c>
      <c r="GF49" s="31">
        <f t="shared" si="136"/>
        <v>1.3655744917149284E-17</v>
      </c>
      <c r="GG49" s="31">
        <f t="shared" si="188"/>
        <v>3.4192961527364203E-16</v>
      </c>
      <c r="GH49" s="29">
        <f t="shared" si="160"/>
        <v>0.96006270206743938</v>
      </c>
      <c r="GI49" s="29">
        <f t="shared" si="137"/>
        <v>3.9937297932560657E-2</v>
      </c>
      <c r="GJ49" s="29">
        <f t="shared" si="56"/>
        <v>0</v>
      </c>
      <c r="GK49" s="29">
        <f t="shared" si="57"/>
        <v>0.96006270206743938</v>
      </c>
      <c r="GL49" s="29">
        <f t="shared" si="58"/>
        <v>0</v>
      </c>
      <c r="GM49" s="29">
        <f t="shared" si="59"/>
        <v>0</v>
      </c>
      <c r="GN49" s="29">
        <f t="shared" si="60"/>
        <v>3.9937297932560657E-2</v>
      </c>
      <c r="GO49" s="29">
        <f t="shared" si="61"/>
        <v>0</v>
      </c>
      <c r="GP49" s="29">
        <f t="shared" si="138"/>
        <v>0.95936653997472499</v>
      </c>
      <c r="GQ49" s="29">
        <f t="shared" si="139"/>
        <v>6.961620927144744E-4</v>
      </c>
      <c r="GR49" s="29">
        <f t="shared" si="140"/>
        <v>3.7680925248839321E-2</v>
      </c>
      <c r="GS49" s="29">
        <f t="shared" si="141"/>
        <v>2.2563726837213326E-3</v>
      </c>
      <c r="GT49" s="33"/>
      <c r="GU49" s="31">
        <f t="shared" si="142"/>
        <v>7.6062112844218825E-11</v>
      </c>
      <c r="GV49" s="31">
        <f t="shared" si="143"/>
        <v>2.3708772251730603E-11</v>
      </c>
      <c r="GW49" s="31">
        <f t="shared" si="62"/>
        <v>5.2690694263113421E-6</v>
      </c>
      <c r="GX49" s="31">
        <f t="shared" si="63"/>
        <v>4.5679886760026783E-7</v>
      </c>
      <c r="GY49" s="31">
        <f t="shared" si="144"/>
        <v>4.0077655328811667E-16</v>
      </c>
      <c r="GZ49" s="31">
        <f t="shared" si="144"/>
        <v>1.0830140316783191E-17</v>
      </c>
      <c r="HA49" s="31">
        <f t="shared" si="189"/>
        <v>4.1160669360489988E-16</v>
      </c>
      <c r="HB49" s="29">
        <f t="shared" si="161"/>
        <v>0.97368813363570073</v>
      </c>
      <c r="HC49" s="29">
        <f t="shared" si="145"/>
        <v>2.6311866364299247E-2</v>
      </c>
      <c r="HD49" s="29">
        <f t="shared" si="64"/>
        <v>0</v>
      </c>
      <c r="HE49" s="29">
        <f t="shared" si="65"/>
        <v>0.97368813363570073</v>
      </c>
      <c r="HF49" s="29">
        <f t="shared" si="66"/>
        <v>0</v>
      </c>
      <c r="HG49" s="29">
        <f t="shared" si="67"/>
        <v>0</v>
      </c>
      <c r="HH49" s="29">
        <f t="shared" si="68"/>
        <v>2.6311866364299247E-2</v>
      </c>
      <c r="HI49" s="29">
        <f t="shared" si="69"/>
        <v>0</v>
      </c>
      <c r="HJ49" s="29">
        <f t="shared" si="146"/>
        <v>0.97343699409328899</v>
      </c>
      <c r="HK49" s="29">
        <f t="shared" si="147"/>
        <v>2.5113954241167064E-4</v>
      </c>
      <c r="HL49" s="29">
        <f t="shared" si="148"/>
        <v>2.5480085088844851E-2</v>
      </c>
      <c r="HM49" s="29">
        <f t="shared" si="149"/>
        <v>8.3178127545439678E-4</v>
      </c>
      <c r="HN49" s="15" t="s">
        <v>21</v>
      </c>
      <c r="HO49" s="13">
        <v>0.4</v>
      </c>
      <c r="HP49" s="13">
        <v>0.3</v>
      </c>
      <c r="HQ49" s="13"/>
      <c r="HR49" s="46"/>
      <c r="HS49" s="46"/>
      <c r="HT49" s="46"/>
      <c r="HU49" s="2"/>
      <c r="HV49" s="2"/>
      <c r="HW49" s="2"/>
    </row>
    <row r="50" spans="1:231" ht="15" thickTop="1" x14ac:dyDescent="0.3">
      <c r="A50">
        <v>24</v>
      </c>
      <c r="B50" s="30">
        <v>1</v>
      </c>
      <c r="C50" s="31">
        <f t="shared" si="70"/>
        <v>1.924145348607999E-12</v>
      </c>
      <c r="D50" s="31">
        <f t="shared" si="150"/>
        <v>2.7487790694399988E-13</v>
      </c>
      <c r="E50" s="31">
        <f t="shared" si="151"/>
        <v>1.6383999999999998E-6</v>
      </c>
      <c r="F50" s="31">
        <f t="shared" si="1"/>
        <v>1.6383999999999998E-6</v>
      </c>
      <c r="G50" s="31">
        <f t="shared" si="71"/>
        <v>3.1525197391593451E-18</v>
      </c>
      <c r="H50" s="31">
        <f t="shared" si="71"/>
        <v>4.5035996273704937E-19</v>
      </c>
      <c r="I50" s="31">
        <f t="shared" si="72"/>
        <v>3.6028797018963942E-18</v>
      </c>
      <c r="J50" s="29">
        <f t="shared" si="73"/>
        <v>0.875</v>
      </c>
      <c r="K50" s="29">
        <f t="shared" si="74"/>
        <v>0.12500000000000003</v>
      </c>
      <c r="L50" s="29">
        <f t="shared" si="2"/>
        <v>0.875</v>
      </c>
      <c r="M50" s="29">
        <f t="shared" si="3"/>
        <v>0</v>
      </c>
      <c r="N50" s="29">
        <f t="shared" si="4"/>
        <v>0</v>
      </c>
      <c r="O50" s="29">
        <f t="shared" si="5"/>
        <v>0.12500000000000003</v>
      </c>
      <c r="P50" s="29">
        <f t="shared" si="6"/>
        <v>0</v>
      </c>
      <c r="Q50" s="29">
        <f t="shared" si="7"/>
        <v>0</v>
      </c>
      <c r="R50" s="29">
        <f t="shared" si="75"/>
        <v>0.4375</v>
      </c>
      <c r="S50" s="29">
        <f t="shared" si="76"/>
        <v>0.4375</v>
      </c>
      <c r="T50" s="29">
        <f t="shared" si="77"/>
        <v>6.2500000000000014E-2</v>
      </c>
      <c r="U50" s="29">
        <f t="shared" si="78"/>
        <v>6.2500000000000014E-2</v>
      </c>
      <c r="V50" s="33"/>
      <c r="W50" s="31">
        <f t="shared" si="79"/>
        <v>1.5942386156311031E-12</v>
      </c>
      <c r="X50" s="31">
        <f t="shared" si="162"/>
        <v>2.2611753894329705E-13</v>
      </c>
      <c r="Y50" s="31">
        <f t="shared" si="190"/>
        <v>1.3296296722867882E-6</v>
      </c>
      <c r="Z50" s="31">
        <f t="shared" si="163"/>
        <v>1.1926891883447674E-6</v>
      </c>
      <c r="AA50" s="31">
        <f t="shared" si="80"/>
        <v>2.1197469680485265E-18</v>
      </c>
      <c r="AB50" s="31">
        <f t="shared" si="80"/>
        <v>2.6968794399279731E-19</v>
      </c>
      <c r="AC50" s="31">
        <f t="shared" si="164"/>
        <v>2.3894349120413238E-18</v>
      </c>
      <c r="AD50" s="29">
        <f t="shared" si="152"/>
        <v>0.88713317000863623</v>
      </c>
      <c r="AE50" s="29">
        <f t="shared" si="81"/>
        <v>0.11286682999136376</v>
      </c>
      <c r="AF50" s="29">
        <f t="shared" si="8"/>
        <v>0.88713317000863623</v>
      </c>
      <c r="AG50" s="29">
        <f t="shared" si="9"/>
        <v>0</v>
      </c>
      <c r="AH50" s="29">
        <f t="shared" si="10"/>
        <v>0</v>
      </c>
      <c r="AI50" s="29">
        <f t="shared" si="11"/>
        <v>0.11286682999136376</v>
      </c>
      <c r="AJ50" s="29">
        <f t="shared" si="12"/>
        <v>0</v>
      </c>
      <c r="AK50" s="29">
        <f t="shared" si="13"/>
        <v>0</v>
      </c>
      <c r="AL50" s="29">
        <f t="shared" si="82"/>
        <v>0.49722980046322518</v>
      </c>
      <c r="AM50" s="29">
        <f t="shared" si="83"/>
        <v>0.38990336954541105</v>
      </c>
      <c r="AN50" s="29">
        <f t="shared" si="84"/>
        <v>5.5345470984326371E-2</v>
      </c>
      <c r="AO50" s="29">
        <f t="shared" si="85"/>
        <v>5.7521359007037386E-2</v>
      </c>
      <c r="AP50" s="33"/>
      <c r="AQ50" s="31">
        <f t="shared" si="86"/>
        <v>1.7314312028444691E-12</v>
      </c>
      <c r="AR50" s="31">
        <f t="shared" si="165"/>
        <v>2.260569983362321E-13</v>
      </c>
      <c r="AS50" s="31">
        <f t="shared" si="191"/>
        <v>1.5309596088414136E-6</v>
      </c>
      <c r="AT50" s="31">
        <f t="shared" si="166"/>
        <v>1.2155424360865395E-6</v>
      </c>
      <c r="AU50" s="31">
        <f t="shared" si="87"/>
        <v>2.6507512370425865E-18</v>
      </c>
      <c r="AV50" s="31">
        <f t="shared" si="87"/>
        <v>2.7478187445203438E-19</v>
      </c>
      <c r="AW50" s="31">
        <f t="shared" si="167"/>
        <v>2.925533111494621E-18</v>
      </c>
      <c r="AX50" s="29">
        <f t="shared" si="153"/>
        <v>0.90607459769557985</v>
      </c>
      <c r="AY50" s="29">
        <f t="shared" si="88"/>
        <v>9.3925402304420175E-2</v>
      </c>
      <c r="AZ50" s="29">
        <f t="shared" si="14"/>
        <v>0.90607459769557985</v>
      </c>
      <c r="BA50" s="29">
        <f t="shared" si="15"/>
        <v>0</v>
      </c>
      <c r="BB50" s="29">
        <f t="shared" si="16"/>
        <v>0</v>
      </c>
      <c r="BC50" s="29">
        <f t="shared" si="17"/>
        <v>9.3925402304420175E-2</v>
      </c>
      <c r="BD50" s="29">
        <f t="shared" si="18"/>
        <v>0</v>
      </c>
      <c r="BE50" s="29">
        <f t="shared" si="19"/>
        <v>0</v>
      </c>
      <c r="BF50" s="29">
        <f t="shared" si="89"/>
        <v>0.55047405155410134</v>
      </c>
      <c r="BG50" s="29">
        <f t="shared" si="90"/>
        <v>0.35560054614147846</v>
      </c>
      <c r="BH50" s="29">
        <f t="shared" si="91"/>
        <v>4.3806901817127236E-2</v>
      </c>
      <c r="BI50" s="29">
        <f t="shared" si="92"/>
        <v>5.0118500487292918E-2</v>
      </c>
      <c r="BJ50" s="33"/>
      <c r="BK50" s="31">
        <f t="shared" si="93"/>
        <v>2.062265406863519E-12</v>
      </c>
      <c r="BL50" s="31">
        <f t="shared" si="168"/>
        <v>2.3023302979477423E-13</v>
      </c>
      <c r="BM50" s="31">
        <f t="shared" si="192"/>
        <v>1.8422348069296527E-6</v>
      </c>
      <c r="BN50" s="31">
        <f t="shared" si="169"/>
        <v>1.2497234644714059E-6</v>
      </c>
      <c r="BO50" s="31">
        <f t="shared" si="94"/>
        <v>3.7991771136509166E-18</v>
      </c>
      <c r="BP50" s="31">
        <f t="shared" si="94"/>
        <v>2.8772761963087364E-19</v>
      </c>
      <c r="BQ50" s="31">
        <f t="shared" si="170"/>
        <v>4.08690473328179E-18</v>
      </c>
      <c r="BR50" s="29">
        <f t="shared" si="154"/>
        <v>0.92959766904088614</v>
      </c>
      <c r="BS50" s="29">
        <f t="shared" si="95"/>
        <v>7.0402330959113885E-2</v>
      </c>
      <c r="BT50" s="29">
        <f t="shared" si="20"/>
        <v>0.92959766904088614</v>
      </c>
      <c r="BU50" s="29">
        <f t="shared" si="21"/>
        <v>0</v>
      </c>
      <c r="BV50" s="29">
        <f t="shared" si="22"/>
        <v>0</v>
      </c>
      <c r="BW50" s="29">
        <f t="shared" si="23"/>
        <v>7.0402330959113885E-2</v>
      </c>
      <c r="BX50" s="29">
        <f t="shared" si="24"/>
        <v>0</v>
      </c>
      <c r="BY50" s="29">
        <f t="shared" si="25"/>
        <v>0</v>
      </c>
      <c r="BZ50" s="29">
        <f t="shared" si="96"/>
        <v>0.60377221464814057</v>
      </c>
      <c r="CA50" s="29">
        <f t="shared" si="97"/>
        <v>0.32582545439274546</v>
      </c>
      <c r="CB50" s="29">
        <f t="shared" si="98"/>
        <v>3.0200580640136268E-2</v>
      </c>
      <c r="CC50" s="29">
        <f t="shared" si="99"/>
        <v>4.0201750318977617E-2</v>
      </c>
      <c r="CD50" s="33"/>
      <c r="CE50" s="31">
        <f t="shared" si="100"/>
        <v>2.8938482796730341E-12</v>
      </c>
      <c r="CF50" s="31">
        <f t="shared" si="171"/>
        <v>2.5346401432823592E-13</v>
      </c>
      <c r="CG50" s="31">
        <f t="shared" si="193"/>
        <v>2.4325478915747104E-6</v>
      </c>
      <c r="CH50" s="31">
        <f t="shared" si="172"/>
        <v>1.32713919884128E-6</v>
      </c>
      <c r="CI50" s="31">
        <f t="shared" si="101"/>
        <v>7.0394245312557422E-18</v>
      </c>
      <c r="CJ50" s="31">
        <f t="shared" si="101"/>
        <v>3.3638202891066973E-19</v>
      </c>
      <c r="CK50" s="31">
        <f t="shared" si="173"/>
        <v>7.3758065601664116E-18</v>
      </c>
      <c r="CL50" s="29">
        <f t="shared" si="155"/>
        <v>0.95439386510929869</v>
      </c>
      <c r="CM50" s="29">
        <f t="shared" si="102"/>
        <v>4.5606134890701408E-2</v>
      </c>
      <c r="CN50" s="29">
        <f t="shared" si="26"/>
        <v>0.95439386510929869</v>
      </c>
      <c r="CO50" s="29">
        <f t="shared" si="27"/>
        <v>0</v>
      </c>
      <c r="CP50" s="29">
        <f t="shared" si="28"/>
        <v>0</v>
      </c>
      <c r="CQ50" s="29">
        <f t="shared" si="29"/>
        <v>4.5606134890701408E-2</v>
      </c>
      <c r="CR50" s="29">
        <f t="shared" si="30"/>
        <v>0</v>
      </c>
      <c r="CS50" s="29">
        <f t="shared" si="31"/>
        <v>0</v>
      </c>
      <c r="CT50" s="29">
        <f t="shared" si="103"/>
        <v>0.66257521437218525</v>
      </c>
      <c r="CU50" s="29">
        <f t="shared" si="104"/>
        <v>0.29181865073711311</v>
      </c>
      <c r="CV50" s="29">
        <f t="shared" si="105"/>
        <v>1.7305584329122815E-2</v>
      </c>
      <c r="CW50" s="29">
        <f t="shared" si="106"/>
        <v>2.83005505615786E-2</v>
      </c>
      <c r="CX50" s="33"/>
      <c r="CY50" s="31">
        <f t="shared" si="107"/>
        <v>4.8377344381697917E-12</v>
      </c>
      <c r="CZ50" s="31">
        <f t="shared" si="174"/>
        <v>3.0043720614633084E-13</v>
      </c>
      <c r="DA50" s="31">
        <f t="shared" si="194"/>
        <v>3.7351399813688376E-6</v>
      </c>
      <c r="DB50" s="31">
        <f t="shared" si="175"/>
        <v>1.5099123193243459E-6</v>
      </c>
      <c r="DC50" s="31">
        <f t="shared" si="108"/>
        <v>1.8069615319252901E-17</v>
      </c>
      <c r="DD50" s="31">
        <f t="shared" si="108"/>
        <v>4.5363383874373301E-19</v>
      </c>
      <c r="DE50" s="31">
        <f t="shared" si="176"/>
        <v>1.8523249157996633E-17</v>
      </c>
      <c r="DF50" s="29">
        <f t="shared" si="156"/>
        <v>0.97551002878197024</v>
      </c>
      <c r="DG50" s="29">
        <f t="shared" si="109"/>
        <v>2.448997121802984E-2</v>
      </c>
      <c r="DH50" s="29">
        <f t="shared" si="32"/>
        <v>0.97551002878197024</v>
      </c>
      <c r="DI50" s="29">
        <f t="shared" si="33"/>
        <v>0</v>
      </c>
      <c r="DJ50" s="29">
        <f t="shared" si="34"/>
        <v>0</v>
      </c>
      <c r="DK50" s="29">
        <f t="shared" si="35"/>
        <v>2.448997121802984E-2</v>
      </c>
      <c r="DL50" s="29">
        <f t="shared" si="36"/>
        <v>0</v>
      </c>
      <c r="DM50" s="29">
        <f t="shared" si="37"/>
        <v>0</v>
      </c>
      <c r="DN50" s="29">
        <f t="shared" si="110"/>
        <v>0.73048956760822847</v>
      </c>
      <c r="DO50" s="29">
        <f t="shared" si="111"/>
        <v>0.24502046117374171</v>
      </c>
      <c r="DP50" s="29">
        <f t="shared" si="112"/>
        <v>7.9156747822096522E-3</v>
      </c>
      <c r="DQ50" s="29">
        <f t="shared" si="113"/>
        <v>1.6574296435820191E-2</v>
      </c>
      <c r="DR50" s="33"/>
      <c r="DS50" s="31">
        <f t="shared" si="114"/>
        <v>8.3167098521218983E-12</v>
      </c>
      <c r="DT50" s="31">
        <f t="shared" si="177"/>
        <v>3.3369429489615085E-13</v>
      </c>
      <c r="DU50" s="31">
        <f t="shared" si="195"/>
        <v>6.2995793377322868E-6</v>
      </c>
      <c r="DV50" s="31">
        <f t="shared" si="178"/>
        <v>1.7559459256327857E-6</v>
      </c>
      <c r="DW50" s="31">
        <f t="shared" si="115"/>
        <v>5.2391773542341655E-17</v>
      </c>
      <c r="DX50" s="31">
        <f t="shared" si="115"/>
        <v>5.859491375298014E-19</v>
      </c>
      <c r="DY50" s="31">
        <f t="shared" si="179"/>
        <v>5.2977722679871457E-17</v>
      </c>
      <c r="DZ50" s="29">
        <f t="shared" si="157"/>
        <v>0.98893970695813938</v>
      </c>
      <c r="EA50" s="29">
        <f t="shared" si="116"/>
        <v>1.1060293041860575E-2</v>
      </c>
      <c r="EB50" s="29">
        <f t="shared" si="38"/>
        <v>0.98893970695813938</v>
      </c>
      <c r="EC50" s="29">
        <f t="shared" si="39"/>
        <v>0</v>
      </c>
      <c r="ED50" s="29">
        <f t="shared" si="40"/>
        <v>0</v>
      </c>
      <c r="EE50" s="29">
        <f t="shared" si="41"/>
        <v>1.1060293041860575E-2</v>
      </c>
      <c r="EF50" s="29">
        <f t="shared" si="42"/>
        <v>0</v>
      </c>
      <c r="EG50" s="29">
        <f t="shared" si="43"/>
        <v>0</v>
      </c>
      <c r="EH50" s="29">
        <f t="shared" si="117"/>
        <v>0.80535424468934613</v>
      </c>
      <c r="EI50" s="29">
        <f t="shared" si="118"/>
        <v>0.18358546226879349</v>
      </c>
      <c r="EJ50" s="29">
        <f t="shared" si="119"/>
        <v>3.0112048250488296E-3</v>
      </c>
      <c r="EK50" s="29">
        <f t="shared" si="120"/>
        <v>8.049088216811745E-3</v>
      </c>
      <c r="EL50" s="33"/>
      <c r="EM50" s="31">
        <f t="shared" si="121"/>
        <v>1.3408665912331495E-11</v>
      </c>
      <c r="EN50" s="31">
        <f t="shared" si="180"/>
        <v>3.3108273768956068E-13</v>
      </c>
      <c r="EO50" s="31">
        <f t="shared" si="196"/>
        <v>8.9955962178777718E-6</v>
      </c>
      <c r="EP50" s="31">
        <f t="shared" si="181"/>
        <v>1.7245706029592179E-6</v>
      </c>
      <c r="EQ50" s="31">
        <f t="shared" si="122"/>
        <v>1.2061894436775579E-16</v>
      </c>
      <c r="ER50" s="31">
        <f t="shared" si="122"/>
        <v>5.7097555656667425E-19</v>
      </c>
      <c r="ES50" s="31">
        <f t="shared" si="182"/>
        <v>1.2118991992432247E-16</v>
      </c>
      <c r="ET50" s="29">
        <f t="shared" si="158"/>
        <v>0.99528858871329207</v>
      </c>
      <c r="EU50" s="29">
        <f t="shared" si="123"/>
        <v>4.7114112867078567E-3</v>
      </c>
      <c r="EV50" s="29">
        <f t="shared" si="44"/>
        <v>0.99528858871329207</v>
      </c>
      <c r="EW50" s="29">
        <f t="shared" si="45"/>
        <v>0</v>
      </c>
      <c r="EX50" s="29">
        <f t="shared" si="46"/>
        <v>0</v>
      </c>
      <c r="EY50" s="29">
        <f t="shared" si="47"/>
        <v>4.7114112867078567E-3</v>
      </c>
      <c r="EZ50" s="29">
        <f t="shared" si="48"/>
        <v>0</v>
      </c>
      <c r="FA50" s="29">
        <f t="shared" si="49"/>
        <v>0</v>
      </c>
      <c r="FB50" s="29">
        <f t="shared" si="124"/>
        <v>0.87620190059080261</v>
      </c>
      <c r="FC50" s="29">
        <f t="shared" si="125"/>
        <v>0.11908668812248933</v>
      </c>
      <c r="FD50" s="29">
        <f t="shared" si="126"/>
        <v>1.1381295290342438E-3</v>
      </c>
      <c r="FE50" s="29">
        <f t="shared" si="127"/>
        <v>3.5732817576736124E-3</v>
      </c>
      <c r="FF50" s="33"/>
      <c r="FG50" s="31">
        <f t="shared" si="128"/>
        <v>2.2619058704836358E-11</v>
      </c>
      <c r="FH50" s="31">
        <f t="shared" si="183"/>
        <v>3.3616278421151586E-13</v>
      </c>
      <c r="FI50" s="31">
        <f t="shared" si="197"/>
        <v>9.8615464702681263E-6</v>
      </c>
      <c r="FJ50" s="31">
        <f t="shared" si="184"/>
        <v>1.3699342801253059E-6</v>
      </c>
      <c r="FK50" s="31">
        <f t="shared" si="129"/>
        <v>2.2305889853146652E-16</v>
      </c>
      <c r="FL50" s="31">
        <f t="shared" si="129"/>
        <v>4.6052092179372147E-19</v>
      </c>
      <c r="FM50" s="31">
        <f t="shared" si="185"/>
        <v>2.2351941945326022E-16</v>
      </c>
      <c r="FN50" s="29">
        <f t="shared" si="159"/>
        <v>0.9979396827223328</v>
      </c>
      <c r="FO50" s="29">
        <f t="shared" si="130"/>
        <v>2.0603172776673226E-3</v>
      </c>
      <c r="FP50" s="29">
        <f t="shared" si="50"/>
        <v>0.9979396827223328</v>
      </c>
      <c r="FQ50" s="29">
        <f t="shared" si="51"/>
        <v>0</v>
      </c>
      <c r="FR50" s="29">
        <f t="shared" si="52"/>
        <v>0</v>
      </c>
      <c r="FS50" s="29">
        <f t="shared" si="53"/>
        <v>2.0603172776673226E-3</v>
      </c>
      <c r="FT50" s="29">
        <f t="shared" si="54"/>
        <v>0</v>
      </c>
      <c r="FU50" s="29">
        <f t="shared" si="55"/>
        <v>0</v>
      </c>
      <c r="FV50" s="29">
        <f t="shared" si="131"/>
        <v>0.92908661220006195</v>
      </c>
      <c r="FW50" s="29">
        <f t="shared" si="132"/>
        <v>6.8853070522271131E-2</v>
      </c>
      <c r="FX50" s="29">
        <f t="shared" si="133"/>
        <v>4.765891820819858E-4</v>
      </c>
      <c r="FY50" s="29">
        <f t="shared" si="134"/>
        <v>1.5837280955853369E-3</v>
      </c>
      <c r="FZ50" s="33"/>
      <c r="GA50" s="31">
        <f t="shared" si="135"/>
        <v>3.6507817860440678E-11</v>
      </c>
      <c r="GB50" s="31">
        <f t="shared" si="186"/>
        <v>2.9746425174409993E-13</v>
      </c>
      <c r="GC50" s="31">
        <f t="shared" si="198"/>
        <v>9.3578672050340983E-6</v>
      </c>
      <c r="GD50" s="31">
        <f t="shared" si="187"/>
        <v>9.8937532271688894E-7</v>
      </c>
      <c r="GE50" s="31">
        <f t="shared" si="136"/>
        <v>3.4163531148357592E-16</v>
      </c>
      <c r="GF50" s="31">
        <f t="shared" si="136"/>
        <v>2.9430379006605677E-19</v>
      </c>
      <c r="GG50" s="31">
        <f t="shared" si="188"/>
        <v>3.4192961527364198E-16</v>
      </c>
      <c r="GH50" s="29">
        <f t="shared" si="160"/>
        <v>0.9991392854642599</v>
      </c>
      <c r="GI50" s="29">
        <f t="shared" si="137"/>
        <v>8.6071453574013807E-4</v>
      </c>
      <c r="GJ50" s="29">
        <f t="shared" si="56"/>
        <v>0.9991392854642599</v>
      </c>
      <c r="GK50" s="29">
        <f t="shared" si="57"/>
        <v>0</v>
      </c>
      <c r="GL50" s="29">
        <f t="shared" si="58"/>
        <v>0</v>
      </c>
      <c r="GM50" s="29">
        <f t="shared" si="59"/>
        <v>8.6071453574013807E-4</v>
      </c>
      <c r="GN50" s="29">
        <f t="shared" si="60"/>
        <v>0</v>
      </c>
      <c r="GO50" s="29">
        <f t="shared" si="61"/>
        <v>0</v>
      </c>
      <c r="GP50" s="29">
        <f t="shared" si="138"/>
        <v>0.95986602880973204</v>
      </c>
      <c r="GQ50" s="29">
        <f t="shared" si="139"/>
        <v>3.9273256654528001E-2</v>
      </c>
      <c r="GR50" s="29">
        <f t="shared" si="140"/>
        <v>1.9667325770747224E-4</v>
      </c>
      <c r="GS50" s="29">
        <f t="shared" si="141"/>
        <v>6.6404127803266577E-4</v>
      </c>
      <c r="GT50" s="33"/>
      <c r="GU50" s="31">
        <f t="shared" si="142"/>
        <v>4.7492083292165772E-11</v>
      </c>
      <c r="GV50" s="31">
        <f t="shared" si="143"/>
        <v>1.8619525898031332E-13</v>
      </c>
      <c r="GW50" s="31">
        <f t="shared" si="62"/>
        <v>8.6638805838637192E-6</v>
      </c>
      <c r="GX50" s="31">
        <f t="shared" si="63"/>
        <v>7.5702938645301068E-7</v>
      </c>
      <c r="GY50" s="31">
        <f t="shared" si="144"/>
        <v>4.1146573832223355E-16</v>
      </c>
      <c r="GZ50" s="31">
        <f t="shared" si="144"/>
        <v>1.4095528266632602E-19</v>
      </c>
      <c r="HA50" s="31">
        <f t="shared" si="189"/>
        <v>4.1160669360489988E-16</v>
      </c>
      <c r="HB50" s="29">
        <f t="shared" si="161"/>
        <v>0.9996575486141106</v>
      </c>
      <c r="HC50" s="29">
        <f t="shared" si="145"/>
        <v>3.4245138588933786E-4</v>
      </c>
      <c r="HD50" s="29">
        <f t="shared" si="64"/>
        <v>0.9996575486141106</v>
      </c>
      <c r="HE50" s="29">
        <f t="shared" si="65"/>
        <v>0</v>
      </c>
      <c r="HF50" s="29">
        <f t="shared" si="66"/>
        <v>0</v>
      </c>
      <c r="HG50" s="29">
        <f t="shared" si="67"/>
        <v>3.4245138588933786E-4</v>
      </c>
      <c r="HH50" s="29">
        <f t="shared" si="68"/>
        <v>0</v>
      </c>
      <c r="HI50" s="29">
        <f t="shared" si="69"/>
        <v>0</v>
      </c>
      <c r="HJ50" s="29">
        <f t="shared" si="146"/>
        <v>0.97361004079703783</v>
      </c>
      <c r="HK50" s="29">
        <f t="shared" si="147"/>
        <v>2.6047507817072831E-2</v>
      </c>
      <c r="HL50" s="29">
        <f t="shared" si="148"/>
        <v>7.8092838662922824E-5</v>
      </c>
      <c r="HM50" s="29">
        <f t="shared" si="149"/>
        <v>2.6435854722641503E-4</v>
      </c>
      <c r="HN50" s="11" t="s">
        <v>22</v>
      </c>
      <c r="HO50" s="7">
        <v>0.45</v>
      </c>
      <c r="HP50" s="7">
        <v>0.45</v>
      </c>
      <c r="HQ50" s="7">
        <v>0.5</v>
      </c>
      <c r="HR50" s="46"/>
      <c r="HS50" s="46"/>
      <c r="HT50" s="46"/>
      <c r="HU50" s="2"/>
      <c r="HV50" s="2"/>
      <c r="HW50" s="2"/>
    </row>
    <row r="51" spans="1:231" x14ac:dyDescent="0.3">
      <c r="A51">
        <v>25</v>
      </c>
      <c r="B51" s="30">
        <v>1</v>
      </c>
      <c r="C51" s="31">
        <f t="shared" si="70"/>
        <v>7.6965813944319964E-13</v>
      </c>
      <c r="D51" s="31">
        <f t="shared" si="150"/>
        <v>1.0995116277759995E-13</v>
      </c>
      <c r="E51" s="31">
        <f t="shared" si="151"/>
        <v>4.0960000000000003E-6</v>
      </c>
      <c r="F51" s="31">
        <f t="shared" si="1"/>
        <v>4.0960000000000003E-6</v>
      </c>
      <c r="G51" s="31">
        <f t="shared" si="71"/>
        <v>3.1525197391593459E-18</v>
      </c>
      <c r="H51" s="31">
        <f t="shared" si="71"/>
        <v>4.5035996273704947E-19</v>
      </c>
      <c r="I51" s="31">
        <f t="shared" si="72"/>
        <v>3.6028797018963958E-18</v>
      </c>
      <c r="J51" s="29">
        <f t="shared" si="73"/>
        <v>0.87499999999999989</v>
      </c>
      <c r="K51" s="29">
        <f t="shared" si="74"/>
        <v>0.125</v>
      </c>
      <c r="L51" s="29">
        <f t="shared" si="2"/>
        <v>0.87499999999999989</v>
      </c>
      <c r="M51" s="29">
        <f t="shared" si="3"/>
        <v>0</v>
      </c>
      <c r="N51" s="29">
        <f t="shared" si="4"/>
        <v>0</v>
      </c>
      <c r="O51" s="29">
        <f t="shared" si="5"/>
        <v>0.125</v>
      </c>
      <c r="P51" s="29">
        <f t="shared" si="6"/>
        <v>0</v>
      </c>
      <c r="Q51" s="29">
        <f t="shared" si="7"/>
        <v>0</v>
      </c>
      <c r="R51" s="29">
        <f t="shared" si="75"/>
        <v>0.76562499999999989</v>
      </c>
      <c r="S51" s="29">
        <f t="shared" si="76"/>
        <v>0.10937499999999997</v>
      </c>
      <c r="T51" s="29">
        <f t="shared" si="77"/>
        <v>0.10937499999999999</v>
      </c>
      <c r="U51" s="29">
        <f t="shared" si="78"/>
        <v>1.5624999999999997E-2</v>
      </c>
      <c r="V51" s="33"/>
      <c r="W51" s="31">
        <f t="shared" si="79"/>
        <v>5.4205515856376084E-13</v>
      </c>
      <c r="X51" s="31">
        <f t="shared" si="162"/>
        <v>6.9663036014940949E-14</v>
      </c>
      <c r="Y51" s="31">
        <f t="shared" si="190"/>
        <v>3.9510872195793685E-6</v>
      </c>
      <c r="Z51" s="31">
        <f t="shared" si="163"/>
        <v>3.5560853632599164E-6</v>
      </c>
      <c r="AA51" s="31">
        <f t="shared" si="80"/>
        <v>2.1417072093083434E-18</v>
      </c>
      <c r="AB51" s="31">
        <f t="shared" si="80"/>
        <v>2.4772770273297992E-19</v>
      </c>
      <c r="AC51" s="31">
        <f t="shared" si="164"/>
        <v>2.3894349120413235E-18</v>
      </c>
      <c r="AD51" s="29">
        <f t="shared" si="152"/>
        <v>0.89632372847463615</v>
      </c>
      <c r="AE51" s="29">
        <f t="shared" si="81"/>
        <v>0.10367627152536375</v>
      </c>
      <c r="AF51" s="29">
        <f t="shared" si="8"/>
        <v>0.89632372847463615</v>
      </c>
      <c r="AG51" s="29">
        <f t="shared" si="9"/>
        <v>0</v>
      </c>
      <c r="AH51" s="29">
        <f t="shared" si="10"/>
        <v>0</v>
      </c>
      <c r="AI51" s="29">
        <f t="shared" si="11"/>
        <v>0.10367627152536375</v>
      </c>
      <c r="AJ51" s="29">
        <f t="shared" si="12"/>
        <v>0</v>
      </c>
      <c r="AK51" s="29">
        <f t="shared" si="13"/>
        <v>0</v>
      </c>
      <c r="AL51" s="29">
        <f t="shared" si="82"/>
        <v>0.79800970036192431</v>
      </c>
      <c r="AM51" s="29">
        <f t="shared" si="83"/>
        <v>9.8314028112711949E-2</v>
      </c>
      <c r="AN51" s="29">
        <f t="shared" si="84"/>
        <v>8.9123469646711959E-2</v>
      </c>
      <c r="AO51" s="29">
        <f t="shared" si="85"/>
        <v>1.455280187865181E-2</v>
      </c>
      <c r="AP51" s="33"/>
      <c r="AQ51" s="31">
        <f t="shared" si="86"/>
        <v>6.205190514903528E-13</v>
      </c>
      <c r="AR51" s="31">
        <f t="shared" si="165"/>
        <v>6.6475672654605281E-14</v>
      </c>
      <c r="AS51" s="31">
        <f t="shared" si="191"/>
        <v>4.3401964935739532E-6</v>
      </c>
      <c r="AT51" s="31">
        <f t="shared" si="166"/>
        <v>3.4953914829511522E-6</v>
      </c>
      <c r="AU51" s="31">
        <f t="shared" si="87"/>
        <v>2.6931746114742644E-18</v>
      </c>
      <c r="AV51" s="31">
        <f t="shared" si="87"/>
        <v>2.3235850002035612E-19</v>
      </c>
      <c r="AW51" s="31">
        <f t="shared" si="167"/>
        <v>2.9255331114946206E-18</v>
      </c>
      <c r="AX51" s="29">
        <f t="shared" si="153"/>
        <v>0.92057567247917871</v>
      </c>
      <c r="AY51" s="29">
        <f t="shared" si="88"/>
        <v>7.9424327520821292E-2</v>
      </c>
      <c r="AZ51" s="29">
        <f t="shared" si="14"/>
        <v>0.92057567247917871</v>
      </c>
      <c r="BA51" s="29">
        <f t="shared" si="15"/>
        <v>0</v>
      </c>
      <c r="BB51" s="29">
        <f t="shared" si="16"/>
        <v>0</v>
      </c>
      <c r="BC51" s="29">
        <f t="shared" si="17"/>
        <v>7.9424327520821292E-2</v>
      </c>
      <c r="BD51" s="29">
        <f t="shared" si="18"/>
        <v>0</v>
      </c>
      <c r="BE51" s="29">
        <f t="shared" si="19"/>
        <v>0</v>
      </c>
      <c r="BF51" s="29">
        <f t="shared" si="89"/>
        <v>0.83839836862908423</v>
      </c>
      <c r="BG51" s="29">
        <f t="shared" si="90"/>
        <v>8.2177303850094474E-2</v>
      </c>
      <c r="BH51" s="29">
        <f t="shared" si="91"/>
        <v>6.7676229066495577E-2</v>
      </c>
      <c r="BI51" s="29">
        <f t="shared" si="92"/>
        <v>1.1748098454325699E-2</v>
      </c>
      <c r="BJ51" s="33"/>
      <c r="BK51" s="31">
        <f t="shared" si="93"/>
        <v>7.8980842135761472E-13</v>
      </c>
      <c r="BL51" s="31">
        <f t="shared" si="168"/>
        <v>6.3871268075522548E-14</v>
      </c>
      <c r="BM51" s="31">
        <f t="shared" si="192"/>
        <v>4.896155340460586E-6</v>
      </c>
      <c r="BN51" s="31">
        <f t="shared" si="169"/>
        <v>3.4425496743069165E-6</v>
      </c>
      <c r="BO51" s="31">
        <f t="shared" si="94"/>
        <v>3.8670247201708305E-18</v>
      </c>
      <c r="BP51" s="31">
        <f t="shared" si="94"/>
        <v>2.1988001311095989E-19</v>
      </c>
      <c r="BQ51" s="31">
        <f t="shared" si="170"/>
        <v>4.08690473328179E-18</v>
      </c>
      <c r="BR51" s="29">
        <f t="shared" si="154"/>
        <v>0.94619888951157527</v>
      </c>
      <c r="BS51" s="29">
        <f t="shared" si="95"/>
        <v>5.3801110488424807E-2</v>
      </c>
      <c r="BT51" s="29">
        <f t="shared" si="20"/>
        <v>0.94619888951157527</v>
      </c>
      <c r="BU51" s="29">
        <f t="shared" si="21"/>
        <v>0</v>
      </c>
      <c r="BV51" s="29">
        <f t="shared" si="22"/>
        <v>0</v>
      </c>
      <c r="BW51" s="29">
        <f t="shared" si="23"/>
        <v>5.3801110488424807E-2</v>
      </c>
      <c r="BX51" s="29">
        <f t="shared" si="24"/>
        <v>0</v>
      </c>
      <c r="BY51" s="29">
        <f t="shared" si="25"/>
        <v>0</v>
      </c>
      <c r="BZ51" s="29">
        <f t="shared" si="96"/>
        <v>0.88377905366723253</v>
      </c>
      <c r="CA51" s="29">
        <f t="shared" si="97"/>
        <v>6.241983584434261E-2</v>
      </c>
      <c r="CB51" s="29">
        <f t="shared" si="98"/>
        <v>4.5818615373653546E-2</v>
      </c>
      <c r="CC51" s="29">
        <f t="shared" si="99"/>
        <v>7.9824951147712663E-3</v>
      </c>
      <c r="CD51" s="33"/>
      <c r="CE51" s="31">
        <f t="shared" si="100"/>
        <v>1.213933773322731E-12</v>
      </c>
      <c r="CF51" s="31">
        <f t="shared" si="171"/>
        <v>6.4830746992120022E-14</v>
      </c>
      <c r="CG51" s="31">
        <f t="shared" si="193"/>
        <v>5.8912492792669977E-6</v>
      </c>
      <c r="CH51" s="31">
        <f t="shared" si="172"/>
        <v>3.4585455729556536E-6</v>
      </c>
      <c r="CI51" s="31">
        <f t="shared" si="101"/>
        <v>7.1515864671654053E-18</v>
      </c>
      <c r="CJ51" s="31">
        <f t="shared" si="101"/>
        <v>2.2422009300100478E-19</v>
      </c>
      <c r="CK51" s="31">
        <f t="shared" si="173"/>
        <v>7.3758065601664101E-18</v>
      </c>
      <c r="CL51" s="29">
        <f t="shared" si="155"/>
        <v>0.96960060012800198</v>
      </c>
      <c r="CM51" s="29">
        <f t="shared" si="102"/>
        <v>3.0399399871998002E-2</v>
      </c>
      <c r="CN51" s="29">
        <f t="shared" si="26"/>
        <v>0.96960060012800198</v>
      </c>
      <c r="CO51" s="29">
        <f t="shared" si="27"/>
        <v>0</v>
      </c>
      <c r="CP51" s="29">
        <f t="shared" si="28"/>
        <v>0</v>
      </c>
      <c r="CQ51" s="29">
        <f t="shared" si="29"/>
        <v>3.0399399871998002E-2</v>
      </c>
      <c r="CR51" s="29">
        <f t="shared" si="30"/>
        <v>0</v>
      </c>
      <c r="CS51" s="29">
        <f t="shared" si="31"/>
        <v>0</v>
      </c>
      <c r="CT51" s="29">
        <f t="shared" si="103"/>
        <v>0.9283039710228812</v>
      </c>
      <c r="CU51" s="29">
        <f t="shared" si="104"/>
        <v>4.1296629105120913E-2</v>
      </c>
      <c r="CV51" s="29">
        <f t="shared" si="105"/>
        <v>2.6089894086417494E-2</v>
      </c>
      <c r="CW51" s="29">
        <f t="shared" si="106"/>
        <v>4.3095057855805051E-3</v>
      </c>
      <c r="CX51" s="33"/>
      <c r="CY51" s="31">
        <f t="shared" si="107"/>
        <v>2.289239664565864E-12</v>
      </c>
      <c r="CZ51" s="31">
        <f t="shared" si="174"/>
        <v>6.878051512637221E-14</v>
      </c>
      <c r="DA51" s="31">
        <f t="shared" si="194"/>
        <v>7.9808824011595345E-6</v>
      </c>
      <c r="DB51" s="31">
        <f t="shared" si="175"/>
        <v>3.6797719028644922E-6</v>
      </c>
      <c r="DC51" s="31">
        <f t="shared" si="108"/>
        <v>1.8270152550970062E-17</v>
      </c>
      <c r="DD51" s="31">
        <f t="shared" si="108"/>
        <v>2.5309660702657064E-19</v>
      </c>
      <c r="DE51" s="31">
        <f t="shared" si="176"/>
        <v>1.8523249157996633E-17</v>
      </c>
      <c r="DF51" s="29">
        <f t="shared" si="156"/>
        <v>0.98633627368137478</v>
      </c>
      <c r="DG51" s="29">
        <f t="shared" si="109"/>
        <v>1.3663726318625198E-2</v>
      </c>
      <c r="DH51" s="29">
        <f t="shared" si="32"/>
        <v>0.98633627368137478</v>
      </c>
      <c r="DI51" s="29">
        <f t="shared" si="33"/>
        <v>0</v>
      </c>
      <c r="DJ51" s="29">
        <f t="shared" si="34"/>
        <v>0</v>
      </c>
      <c r="DK51" s="29">
        <f t="shared" si="35"/>
        <v>1.3663726318625198E-2</v>
      </c>
      <c r="DL51" s="29">
        <f t="shared" si="36"/>
        <v>0</v>
      </c>
      <c r="DM51" s="29">
        <f t="shared" si="37"/>
        <v>0</v>
      </c>
      <c r="DN51" s="29">
        <f t="shared" si="110"/>
        <v>0.96360045924402282</v>
      </c>
      <c r="DO51" s="29">
        <f t="shared" si="111"/>
        <v>2.2735814437351835E-2</v>
      </c>
      <c r="DP51" s="29">
        <f t="shared" si="112"/>
        <v>1.1909569537947196E-2</v>
      </c>
      <c r="DQ51" s="29">
        <f t="shared" si="113"/>
        <v>1.7541567806780075E-3</v>
      </c>
      <c r="DR51" s="33"/>
      <c r="DS51" s="31">
        <f t="shared" si="114"/>
        <v>4.4858240947596189E-12</v>
      </c>
      <c r="DT51" s="31">
        <f t="shared" si="177"/>
        <v>6.6978116447416063E-14</v>
      </c>
      <c r="DU51" s="31">
        <f t="shared" si="195"/>
        <v>1.1749502206117863E-5</v>
      </c>
      <c r="DV51" s="31">
        <f t="shared" si="178"/>
        <v>4.0538999398380673E-6</v>
      </c>
      <c r="DW51" s="31">
        <f t="shared" si="115"/>
        <v>5.270620009763481E-17</v>
      </c>
      <c r="DX51" s="31">
        <f t="shared" si="115"/>
        <v>2.7152258223664703E-19</v>
      </c>
      <c r="DY51" s="31">
        <f t="shared" si="179"/>
        <v>5.2977722679871457E-17</v>
      </c>
      <c r="DZ51" s="29">
        <f t="shared" si="157"/>
        <v>0.99487477814255287</v>
      </c>
      <c r="EA51" s="29">
        <f t="shared" si="116"/>
        <v>5.1252218574470787E-3</v>
      </c>
      <c r="EB51" s="29">
        <f t="shared" si="38"/>
        <v>0.99487477814255287</v>
      </c>
      <c r="EC51" s="29">
        <f t="shared" si="39"/>
        <v>0</v>
      </c>
      <c r="ED51" s="29">
        <f t="shared" si="40"/>
        <v>0</v>
      </c>
      <c r="EE51" s="29">
        <f t="shared" si="41"/>
        <v>5.1252218574470787E-3</v>
      </c>
      <c r="EF51" s="29">
        <f t="shared" si="42"/>
        <v>0</v>
      </c>
      <c r="EG51" s="29">
        <f t="shared" si="43"/>
        <v>0</v>
      </c>
      <c r="EH51" s="29">
        <f t="shared" si="117"/>
        <v>0.98438383208406488</v>
      </c>
      <c r="EI51" s="29">
        <f t="shared" si="118"/>
        <v>1.0490946058488002E-2</v>
      </c>
      <c r="EJ51" s="29">
        <f t="shared" si="119"/>
        <v>4.555874874074506E-3</v>
      </c>
      <c r="EK51" s="29">
        <f t="shared" si="120"/>
        <v>5.693469833725728E-4</v>
      </c>
      <c r="EL51" s="33"/>
      <c r="EM51" s="31">
        <f t="shared" si="121"/>
        <v>7.9487535846427926E-12</v>
      </c>
      <c r="EN51" s="31">
        <f t="shared" si="180"/>
        <v>5.9250944616939722E-14</v>
      </c>
      <c r="EO51" s="31">
        <f t="shared" si="196"/>
        <v>1.5216314413005478E-5</v>
      </c>
      <c r="EP51" s="31">
        <f t="shared" si="181"/>
        <v>4.0368333440037251E-6</v>
      </c>
      <c r="EQ51" s="31">
        <f t="shared" si="122"/>
        <v>1.2095073373542909E-16</v>
      </c>
      <c r="ER51" s="31">
        <f t="shared" si="122"/>
        <v>2.3918618889338027E-19</v>
      </c>
      <c r="ES51" s="31">
        <f t="shared" si="182"/>
        <v>1.2118991992432247E-16</v>
      </c>
      <c r="ET51" s="29">
        <f t="shared" si="158"/>
        <v>0.99802635244711158</v>
      </c>
      <c r="EU51" s="29">
        <f t="shared" si="123"/>
        <v>1.9736475528884007E-3</v>
      </c>
      <c r="EV51" s="29">
        <f t="shared" si="44"/>
        <v>0.99802635244711158</v>
      </c>
      <c r="EW51" s="29">
        <f t="shared" si="45"/>
        <v>0</v>
      </c>
      <c r="EX51" s="29">
        <f t="shared" si="46"/>
        <v>0</v>
      </c>
      <c r="EY51" s="29">
        <f t="shared" si="47"/>
        <v>1.9736475528884007E-3</v>
      </c>
      <c r="EZ51" s="29">
        <f t="shared" si="48"/>
        <v>0</v>
      </c>
      <c r="FA51" s="29">
        <f t="shared" si="49"/>
        <v>0</v>
      </c>
      <c r="FB51" s="29">
        <f t="shared" si="124"/>
        <v>0.9935027719105135</v>
      </c>
      <c r="FC51" s="29">
        <f t="shared" si="125"/>
        <v>4.5235805365982174E-3</v>
      </c>
      <c r="FD51" s="29">
        <f t="shared" si="126"/>
        <v>1.7858168027787612E-3</v>
      </c>
      <c r="FE51" s="29">
        <f t="shared" si="127"/>
        <v>1.878307501096399E-4</v>
      </c>
      <c r="FF51" s="33"/>
      <c r="FG51" s="31">
        <f t="shared" si="128"/>
        <v>1.3910157041038539E-11</v>
      </c>
      <c r="FH51" s="31">
        <f t="shared" si="183"/>
        <v>5.5842810548982198E-14</v>
      </c>
      <c r="FI51" s="31">
        <f t="shared" si="197"/>
        <v>1.6054393671275661E-5</v>
      </c>
      <c r="FJ51" s="31">
        <f t="shared" si="184"/>
        <v>3.5865366587318226E-6</v>
      </c>
      <c r="FK51" s="31">
        <f t="shared" si="129"/>
        <v>2.2331913716609969E-16</v>
      </c>
      <c r="FL51" s="31">
        <f t="shared" si="129"/>
        <v>2.0028228716054078E-19</v>
      </c>
      <c r="FM51" s="31">
        <f t="shared" si="185"/>
        <v>2.2351941945326022E-16</v>
      </c>
      <c r="FN51" s="29">
        <f t="shared" si="159"/>
        <v>0.99910396023911285</v>
      </c>
      <c r="FO51" s="29">
        <f t="shared" si="130"/>
        <v>8.960397608871809E-4</v>
      </c>
      <c r="FP51" s="29">
        <f t="shared" si="50"/>
        <v>0.99910396023911285</v>
      </c>
      <c r="FQ51" s="29">
        <f t="shared" si="51"/>
        <v>0</v>
      </c>
      <c r="FR51" s="29">
        <f t="shared" si="52"/>
        <v>0</v>
      </c>
      <c r="FS51" s="29">
        <f t="shared" si="53"/>
        <v>8.960397608871809E-4</v>
      </c>
      <c r="FT51" s="29">
        <f t="shared" si="54"/>
        <v>0</v>
      </c>
      <c r="FU51" s="29">
        <f t="shared" si="55"/>
        <v>0</v>
      </c>
      <c r="FV51" s="29">
        <f t="shared" si="131"/>
        <v>0.99711713554524239</v>
      </c>
      <c r="FW51" s="29">
        <f t="shared" si="132"/>
        <v>1.9868246938705585E-3</v>
      </c>
      <c r="FX51" s="29">
        <f t="shared" si="133"/>
        <v>8.2254717709041717E-4</v>
      </c>
      <c r="FY51" s="29">
        <f t="shared" si="134"/>
        <v>7.3492583796763773E-5</v>
      </c>
      <c r="FZ51" s="33"/>
      <c r="GA51" s="31">
        <f t="shared" si="135"/>
        <v>2.2451628112102703E-11</v>
      </c>
      <c r="GB51" s="31">
        <f t="shared" si="186"/>
        <v>4.6473039717005388E-14</v>
      </c>
      <c r="GC51" s="31">
        <f t="shared" si="198"/>
        <v>1.5223486213739634E-5</v>
      </c>
      <c r="GD51" s="31">
        <f t="shared" si="187"/>
        <v>2.9600868347541627E-6</v>
      </c>
      <c r="GE51" s="31">
        <f t="shared" si="136"/>
        <v>3.4179205104060472E-16</v>
      </c>
      <c r="GF51" s="31">
        <f t="shared" si="136"/>
        <v>1.3756423303731498E-19</v>
      </c>
      <c r="GG51" s="31">
        <f t="shared" si="188"/>
        <v>3.4192961527364203E-16</v>
      </c>
      <c r="GH51" s="29">
        <f t="shared" si="160"/>
        <v>0.99959768260223025</v>
      </c>
      <c r="GI51" s="29">
        <f t="shared" si="137"/>
        <v>4.0231739776978376E-4</v>
      </c>
      <c r="GJ51" s="29">
        <f t="shared" si="56"/>
        <v>0.99959768260223025</v>
      </c>
      <c r="GK51" s="29">
        <f t="shared" si="57"/>
        <v>0</v>
      </c>
      <c r="GL51" s="29">
        <f t="shared" si="58"/>
        <v>0</v>
      </c>
      <c r="GM51" s="29">
        <f t="shared" si="59"/>
        <v>4.0231739776978376E-4</v>
      </c>
      <c r="GN51" s="29">
        <f t="shared" si="60"/>
        <v>0</v>
      </c>
      <c r="GO51" s="29">
        <f t="shared" si="61"/>
        <v>0</v>
      </c>
      <c r="GP51" s="29">
        <f t="shared" si="138"/>
        <v>0.99876292565481328</v>
      </c>
      <c r="GQ51" s="29">
        <f t="shared" si="139"/>
        <v>8.3475694741694912E-4</v>
      </c>
      <c r="GR51" s="29">
        <f t="shared" si="140"/>
        <v>3.7635980944659498E-4</v>
      </c>
      <c r="GS51" s="29">
        <f t="shared" si="141"/>
        <v>2.5957588323188769E-5</v>
      </c>
      <c r="GT51" s="33"/>
      <c r="GU51" s="31">
        <f t="shared" si="142"/>
        <v>2.8890427438709905E-11</v>
      </c>
      <c r="GV51" s="31">
        <f t="shared" si="143"/>
        <v>2.7640280085897246E-14</v>
      </c>
      <c r="GW51" s="31">
        <f t="shared" si="62"/>
        <v>1.4245032752248533E-5</v>
      </c>
      <c r="GX51" s="31">
        <f t="shared" si="63"/>
        <v>2.2289395703012194E-6</v>
      </c>
      <c r="GY51" s="31">
        <f t="shared" si="144"/>
        <v>4.115450850908823E-16</v>
      </c>
      <c r="GZ51" s="31">
        <f t="shared" si="144"/>
        <v>6.1608514017665157E-20</v>
      </c>
      <c r="HA51" s="31">
        <f t="shared" si="189"/>
        <v>4.1160669360489998E-16</v>
      </c>
      <c r="HB51" s="29">
        <f t="shared" si="161"/>
        <v>0.999850321885006</v>
      </c>
      <c r="HC51" s="29">
        <f t="shared" si="145"/>
        <v>1.4967811499392908E-4</v>
      </c>
      <c r="HD51" s="29">
        <f t="shared" si="64"/>
        <v>0.999850321885006</v>
      </c>
      <c r="HE51" s="29">
        <f t="shared" si="65"/>
        <v>0</v>
      </c>
      <c r="HF51" s="29">
        <f t="shared" si="66"/>
        <v>0</v>
      </c>
      <c r="HG51" s="29">
        <f t="shared" si="67"/>
        <v>1.4967811499392908E-4</v>
      </c>
      <c r="HH51" s="29">
        <f t="shared" si="68"/>
        <v>0</v>
      </c>
      <c r="HI51" s="29">
        <f t="shared" si="69"/>
        <v>0</v>
      </c>
      <c r="HJ51" s="29">
        <f t="shared" si="146"/>
        <v>0.99951398327490104</v>
      </c>
      <c r="HK51" s="29">
        <f t="shared" si="147"/>
        <v>3.3633861010492068E-4</v>
      </c>
      <c r="HL51" s="29">
        <f t="shared" si="148"/>
        <v>1.4356533920951203E-4</v>
      </c>
      <c r="HM51" s="29">
        <f t="shared" si="149"/>
        <v>6.1127757844170633E-6</v>
      </c>
      <c r="HN51" s="15" t="s">
        <v>25</v>
      </c>
      <c r="HO51" s="13">
        <v>0.45</v>
      </c>
      <c r="HP51" s="13">
        <v>0.45</v>
      </c>
      <c r="HQ51" s="13">
        <v>0.5</v>
      </c>
      <c r="HR51" s="46"/>
      <c r="HS51" s="46"/>
      <c r="HT51" s="46"/>
      <c r="HU51" s="2"/>
      <c r="HV51" s="2"/>
      <c r="HW51" s="2"/>
    </row>
    <row r="52" spans="1:231" ht="15" thickBot="1" x14ac:dyDescent="0.35">
      <c r="A52">
        <v>26</v>
      </c>
      <c r="B52" s="30">
        <v>1</v>
      </c>
      <c r="C52" s="31">
        <f t="shared" si="70"/>
        <v>3.0786325577727984E-13</v>
      </c>
      <c r="D52" s="31">
        <f t="shared" si="150"/>
        <v>4.3980465111039983E-14</v>
      </c>
      <c r="E52" s="31">
        <f t="shared" si="151"/>
        <v>1.0240000000000002E-5</v>
      </c>
      <c r="F52" s="31">
        <f t="shared" si="1"/>
        <v>1.0240000000000002E-5</v>
      </c>
      <c r="G52" s="31">
        <f t="shared" si="71"/>
        <v>3.1525197391593459E-18</v>
      </c>
      <c r="H52" s="31">
        <f t="shared" si="71"/>
        <v>4.5035996273704947E-19</v>
      </c>
      <c r="I52" s="31">
        <f t="shared" si="72"/>
        <v>3.6028797018963958E-18</v>
      </c>
      <c r="J52" s="29">
        <f t="shared" si="73"/>
        <v>0.87499999999999989</v>
      </c>
      <c r="K52" s="29">
        <f t="shared" si="74"/>
        <v>0.125</v>
      </c>
      <c r="L52" s="29">
        <f t="shared" si="2"/>
        <v>0.87499999999999989</v>
      </c>
      <c r="M52" s="29">
        <f t="shared" si="3"/>
        <v>0</v>
      </c>
      <c r="N52" s="29">
        <f t="shared" si="4"/>
        <v>0</v>
      </c>
      <c r="O52" s="29">
        <f t="shared" si="5"/>
        <v>0.125</v>
      </c>
      <c r="P52" s="29">
        <f t="shared" si="6"/>
        <v>0</v>
      </c>
      <c r="Q52" s="29">
        <f t="shared" si="7"/>
        <v>0</v>
      </c>
      <c r="R52" s="29">
        <f t="shared" si="75"/>
        <v>0.765625</v>
      </c>
      <c r="S52" s="29">
        <f t="shared" si="76"/>
        <v>0.10937499999999999</v>
      </c>
      <c r="T52" s="29">
        <f t="shared" si="77"/>
        <v>0.10937500000000001</v>
      </c>
      <c r="U52" s="29">
        <f t="shared" si="78"/>
        <v>1.5625E-2</v>
      </c>
      <c r="V52" s="33"/>
      <c r="W52" s="31">
        <f t="shared" si="79"/>
        <v>1.8240536807547112E-13</v>
      </c>
      <c r="X52" s="31">
        <f t="shared" si="162"/>
        <v>2.3373863574221727E-14</v>
      </c>
      <c r="Y52" s="31">
        <f t="shared" si="190"/>
        <v>1.1601541958918557E-5</v>
      </c>
      <c r="Z52" s="31">
        <f t="shared" si="163"/>
        <v>1.1690467000206248E-5</v>
      </c>
      <c r="AA52" s="31">
        <f t="shared" si="80"/>
        <v>2.1161835312595616E-18</v>
      </c>
      <c r="AB52" s="31">
        <f t="shared" si="80"/>
        <v>2.7325138078176199E-19</v>
      </c>
      <c r="AC52" s="31">
        <f t="shared" si="164"/>
        <v>2.3894349120413235E-18</v>
      </c>
      <c r="AD52" s="29">
        <f t="shared" si="152"/>
        <v>0.88564183966479348</v>
      </c>
      <c r="AE52" s="29">
        <f t="shared" si="81"/>
        <v>0.11435816033520661</v>
      </c>
      <c r="AF52" s="29">
        <f t="shared" si="8"/>
        <v>0.88564183966479348</v>
      </c>
      <c r="AG52" s="29">
        <f t="shared" si="9"/>
        <v>0</v>
      </c>
      <c r="AH52" s="29">
        <f t="shared" si="10"/>
        <v>0</v>
      </c>
      <c r="AI52" s="29">
        <f t="shared" si="11"/>
        <v>0.11435816033520661</v>
      </c>
      <c r="AJ52" s="29">
        <f t="shared" si="12"/>
        <v>0</v>
      </c>
      <c r="AK52" s="29">
        <f t="shared" si="13"/>
        <v>0</v>
      </c>
      <c r="AL52" s="29">
        <f t="shared" si="82"/>
        <v>0.7967047863110619</v>
      </c>
      <c r="AM52" s="29">
        <f t="shared" si="83"/>
        <v>8.8937053353731588E-2</v>
      </c>
      <c r="AN52" s="29">
        <f t="shared" si="84"/>
        <v>9.9618942163574448E-2</v>
      </c>
      <c r="AO52" s="29">
        <f t="shared" si="85"/>
        <v>1.4739218171632167E-2</v>
      </c>
      <c r="AP52" s="33"/>
      <c r="AQ52" s="31">
        <f t="shared" si="86"/>
        <v>2.1882198331216438E-13</v>
      </c>
      <c r="AR52" s="31">
        <f t="shared" si="165"/>
        <v>2.3191451124836608E-14</v>
      </c>
      <c r="AS52" s="31">
        <f t="shared" si="191"/>
        <v>1.2042846852788636E-5</v>
      </c>
      <c r="AT52" s="31">
        <f t="shared" si="166"/>
        <v>1.2517262368798832E-5</v>
      </c>
      <c r="AU52" s="31">
        <f t="shared" si="87"/>
        <v>2.635239633051866E-18</v>
      </c>
      <c r="AV52" s="31">
        <f t="shared" si="87"/>
        <v>2.9029347844275462E-19</v>
      </c>
      <c r="AW52" s="31">
        <f t="shared" si="167"/>
        <v>2.9255331114946206E-18</v>
      </c>
      <c r="AX52" s="29">
        <f t="shared" si="153"/>
        <v>0.90077245159107189</v>
      </c>
      <c r="AY52" s="29">
        <f t="shared" si="88"/>
        <v>9.922754840892814E-2</v>
      </c>
      <c r="AZ52" s="29">
        <f t="shared" si="14"/>
        <v>0.90077245159107189</v>
      </c>
      <c r="BA52" s="29">
        <f t="shared" si="15"/>
        <v>0</v>
      </c>
      <c r="BB52" s="29">
        <f t="shared" si="16"/>
        <v>0</v>
      </c>
      <c r="BC52" s="29">
        <f t="shared" si="17"/>
        <v>9.922754840892814E-2</v>
      </c>
      <c r="BD52" s="29">
        <f t="shared" si="18"/>
        <v>0</v>
      </c>
      <c r="BE52" s="29">
        <f t="shared" si="19"/>
        <v>0</v>
      </c>
      <c r="BF52" s="29">
        <f t="shared" si="89"/>
        <v>0.83371972473210121</v>
      </c>
      <c r="BG52" s="29">
        <f t="shared" si="90"/>
        <v>6.7052726858970749E-2</v>
      </c>
      <c r="BH52" s="29">
        <f t="shared" si="91"/>
        <v>8.6855947747077597E-2</v>
      </c>
      <c r="BI52" s="29">
        <f t="shared" si="92"/>
        <v>1.2371600661850533E-2</v>
      </c>
      <c r="BJ52" s="33"/>
      <c r="BK52" s="31">
        <f t="shared" si="93"/>
        <v>2.9698157226891221E-13</v>
      </c>
      <c r="BL52" s="31">
        <f t="shared" si="168"/>
        <v>2.3461121438756744E-14</v>
      </c>
      <c r="BM52" s="31">
        <f t="shared" si="192"/>
        <v>1.2647714529339611E-5</v>
      </c>
      <c r="BN52" s="31">
        <f t="shared" si="169"/>
        <v>1.4098498557009959E-5</v>
      </c>
      <c r="BO52" s="31">
        <f t="shared" si="94"/>
        <v>3.756138146531643E-18</v>
      </c>
      <c r="BP52" s="31">
        <f t="shared" si="94"/>
        <v>3.3076658675014737E-19</v>
      </c>
      <c r="BQ52" s="31">
        <f t="shared" si="170"/>
        <v>4.08690473328179E-18</v>
      </c>
      <c r="BR52" s="29">
        <f t="shared" si="154"/>
        <v>0.91906672449285576</v>
      </c>
      <c r="BS52" s="29">
        <f t="shared" si="95"/>
        <v>8.0933275507144339E-2</v>
      </c>
      <c r="BT52" s="29">
        <f t="shared" si="20"/>
        <v>0.91906672449285576</v>
      </c>
      <c r="BU52" s="29">
        <f t="shared" si="21"/>
        <v>0</v>
      </c>
      <c r="BV52" s="29">
        <f t="shared" si="22"/>
        <v>0</v>
      </c>
      <c r="BW52" s="29">
        <f t="shared" si="23"/>
        <v>8.0933275507144339E-2</v>
      </c>
      <c r="BX52" s="29">
        <f t="shared" si="24"/>
        <v>0</v>
      </c>
      <c r="BY52" s="29">
        <f t="shared" si="25"/>
        <v>0</v>
      </c>
      <c r="BZ52" s="29">
        <f t="shared" si="96"/>
        <v>0.87433481902657983</v>
      </c>
      <c r="CA52" s="29">
        <f t="shared" si="97"/>
        <v>4.4731905466275715E-2</v>
      </c>
      <c r="CB52" s="29">
        <f t="shared" si="98"/>
        <v>7.1864070484995254E-2</v>
      </c>
      <c r="CC52" s="29">
        <f t="shared" si="99"/>
        <v>9.069205022149085E-3</v>
      </c>
      <c r="CD52" s="33"/>
      <c r="CE52" s="31">
        <f t="shared" si="100"/>
        <v>5.0076603716474379E-13</v>
      </c>
      <c r="CF52" s="31">
        <f t="shared" si="171"/>
        <v>2.569112045177525E-14</v>
      </c>
      <c r="CG52" s="31">
        <f t="shared" si="193"/>
        <v>1.3826026091210433E-5</v>
      </c>
      <c r="CH52" s="31">
        <f t="shared" si="172"/>
        <v>1.7601500315388622E-5</v>
      </c>
      <c r="CI52" s="31">
        <f t="shared" si="101"/>
        <v>6.9236042954318012E-18</v>
      </c>
      <c r="CJ52" s="31">
        <f t="shared" si="101"/>
        <v>4.5220226473460914E-19</v>
      </c>
      <c r="CK52" s="31">
        <f t="shared" si="173"/>
        <v>7.3758065601664101E-18</v>
      </c>
      <c r="CL52" s="29">
        <f t="shared" si="155"/>
        <v>0.93869114366735695</v>
      </c>
      <c r="CM52" s="29">
        <f t="shared" si="102"/>
        <v>6.130885633264313E-2</v>
      </c>
      <c r="CN52" s="29">
        <f t="shared" si="26"/>
        <v>0.93869114366735695</v>
      </c>
      <c r="CO52" s="29">
        <f t="shared" si="27"/>
        <v>0</v>
      </c>
      <c r="CP52" s="29">
        <f t="shared" si="28"/>
        <v>0</v>
      </c>
      <c r="CQ52" s="29">
        <f t="shared" si="29"/>
        <v>6.130885633264313E-2</v>
      </c>
      <c r="CR52" s="29">
        <f t="shared" si="30"/>
        <v>0</v>
      </c>
      <c r="CS52" s="29">
        <f t="shared" si="31"/>
        <v>0</v>
      </c>
      <c r="CT52" s="29">
        <f t="shared" si="103"/>
        <v>0.91390155660642935</v>
      </c>
      <c r="CU52" s="29">
        <f t="shared" si="104"/>
        <v>2.4789587060927661E-2</v>
      </c>
      <c r="CV52" s="29">
        <f t="shared" si="105"/>
        <v>5.5699043521572796E-2</v>
      </c>
      <c r="CW52" s="29">
        <f t="shared" si="106"/>
        <v>5.6098128110703372E-3</v>
      </c>
      <c r="CX52" s="33"/>
      <c r="CY52" s="31">
        <f t="shared" si="107"/>
        <v>1.0703896076688488E-12</v>
      </c>
      <c r="CZ52" s="31">
        <f t="shared" si="174"/>
        <v>3.0390351874446852E-14</v>
      </c>
      <c r="DA52" s="31">
        <f t="shared" si="194"/>
        <v>1.6560217744671951E-5</v>
      </c>
      <c r="DB52" s="31">
        <f t="shared" si="175"/>
        <v>2.6237412013546374E-5</v>
      </c>
      <c r="DC52" s="31">
        <f t="shared" si="108"/>
        <v>1.7725884974630118E-17</v>
      </c>
      <c r="DD52" s="31">
        <f t="shared" si="108"/>
        <v>7.9736418336651344E-19</v>
      </c>
      <c r="DE52" s="31">
        <f t="shared" si="176"/>
        <v>1.8523249157996633E-17</v>
      </c>
      <c r="DF52" s="29">
        <f t="shared" si="156"/>
        <v>0.9569533305649951</v>
      </c>
      <c r="DG52" s="29">
        <f t="shared" si="109"/>
        <v>4.3046669435004875E-2</v>
      </c>
      <c r="DH52" s="29">
        <f t="shared" si="32"/>
        <v>0.9569533305649951</v>
      </c>
      <c r="DI52" s="29">
        <f t="shared" si="33"/>
        <v>0</v>
      </c>
      <c r="DJ52" s="29">
        <f t="shared" si="34"/>
        <v>0</v>
      </c>
      <c r="DK52" s="29">
        <f t="shared" si="35"/>
        <v>4.3046669435004875E-2</v>
      </c>
      <c r="DL52" s="29">
        <f t="shared" si="36"/>
        <v>0</v>
      </c>
      <c r="DM52" s="29">
        <f t="shared" si="37"/>
        <v>0</v>
      </c>
      <c r="DN52" s="29">
        <f t="shared" si="110"/>
        <v>0.9461529923228722</v>
      </c>
      <c r="DO52" s="29">
        <f t="shared" si="111"/>
        <v>1.0800338242122906E-2</v>
      </c>
      <c r="DP52" s="29">
        <f t="shared" si="112"/>
        <v>4.0183281358502583E-2</v>
      </c>
      <c r="DQ52" s="29">
        <f t="shared" si="113"/>
        <v>2.8633880765022955E-3</v>
      </c>
      <c r="DR52" s="33"/>
      <c r="DS52" s="31">
        <f t="shared" si="114"/>
        <v>2.4035211553423457E-12</v>
      </c>
      <c r="DT52" s="31">
        <f t="shared" si="177"/>
        <v>3.360655556568362E-14</v>
      </c>
      <c r="DU52" s="31">
        <f t="shared" si="195"/>
        <v>2.1402057875828346E-5</v>
      </c>
      <c r="DV52" s="31">
        <f t="shared" si="178"/>
        <v>4.5747735273014967E-5</v>
      </c>
      <c r="DW52" s="31">
        <f t="shared" si="115"/>
        <v>5.1440298872414695E-17</v>
      </c>
      <c r="DX52" s="31">
        <f t="shared" si="115"/>
        <v>1.537423807456762E-18</v>
      </c>
      <c r="DY52" s="31">
        <f t="shared" si="179"/>
        <v>5.2977722679871457E-17</v>
      </c>
      <c r="DZ52" s="29">
        <f t="shared" si="157"/>
        <v>0.97097980566762077</v>
      </c>
      <c r="EA52" s="29">
        <f t="shared" si="116"/>
        <v>2.9020194332379186E-2</v>
      </c>
      <c r="EB52" s="29">
        <f t="shared" si="38"/>
        <v>0.97097980566762077</v>
      </c>
      <c r="EC52" s="29">
        <f t="shared" si="39"/>
        <v>0</v>
      </c>
      <c r="ED52" s="29">
        <f t="shared" si="40"/>
        <v>0</v>
      </c>
      <c r="EE52" s="29">
        <f t="shared" si="41"/>
        <v>2.9020194332379186E-2</v>
      </c>
      <c r="EF52" s="29">
        <f t="shared" si="42"/>
        <v>0</v>
      </c>
      <c r="EG52" s="29">
        <f t="shared" si="43"/>
        <v>0</v>
      </c>
      <c r="EH52" s="29">
        <f t="shared" si="117"/>
        <v>0.96714419189372436</v>
      </c>
      <c r="EI52" s="29">
        <f t="shared" si="118"/>
        <v>3.8356137738964407E-3</v>
      </c>
      <c r="EJ52" s="29">
        <f t="shared" si="119"/>
        <v>2.773058624882855E-2</v>
      </c>
      <c r="EK52" s="29">
        <f t="shared" si="120"/>
        <v>1.2896080835506378E-3</v>
      </c>
      <c r="EL52" s="33"/>
      <c r="EM52" s="31">
        <f t="shared" si="121"/>
        <v>4.697168272486384E-12</v>
      </c>
      <c r="EN52" s="31">
        <f t="shared" si="180"/>
        <v>3.2790760458078319E-14</v>
      </c>
      <c r="EO52" s="31">
        <f t="shared" si="196"/>
        <v>2.5273265132140255E-5</v>
      </c>
      <c r="EP52" s="31">
        <f t="shared" si="181"/>
        <v>7.5543865677155141E-5</v>
      </c>
      <c r="EQ52" s="31">
        <f t="shared" si="122"/>
        <v>1.1871277912082562E-16</v>
      </c>
      <c r="ER52" s="31">
        <f t="shared" si="122"/>
        <v>2.4771408034968386E-18</v>
      </c>
      <c r="ES52" s="31">
        <f t="shared" si="182"/>
        <v>1.2118991992432245E-16</v>
      </c>
      <c r="ET52" s="29">
        <f t="shared" si="158"/>
        <v>0.97955984453951539</v>
      </c>
      <c r="EU52" s="29">
        <f t="shared" si="123"/>
        <v>2.0440155460484666E-2</v>
      </c>
      <c r="EV52" s="29">
        <f t="shared" si="44"/>
        <v>0.97955984453951539</v>
      </c>
      <c r="EW52" s="29">
        <f t="shared" si="45"/>
        <v>0</v>
      </c>
      <c r="EX52" s="29">
        <f t="shared" si="46"/>
        <v>0</v>
      </c>
      <c r="EY52" s="29">
        <f t="shared" si="47"/>
        <v>2.0440155460484666E-2</v>
      </c>
      <c r="EZ52" s="29">
        <f t="shared" si="48"/>
        <v>0</v>
      </c>
      <c r="FA52" s="29">
        <f t="shared" si="49"/>
        <v>0</v>
      </c>
      <c r="FB52" s="29">
        <f t="shared" si="124"/>
        <v>0.97821524503281454</v>
      </c>
      <c r="FC52" s="29">
        <f t="shared" si="125"/>
        <v>1.3445995067008392E-3</v>
      </c>
      <c r="FD52" s="29">
        <f t="shared" si="126"/>
        <v>1.9811107414297105E-2</v>
      </c>
      <c r="FE52" s="29">
        <f t="shared" si="127"/>
        <v>6.2904804618756224E-4</v>
      </c>
      <c r="FF52" s="33"/>
      <c r="FG52" s="31">
        <f t="shared" si="128"/>
        <v>8.5419834982971582E-12</v>
      </c>
      <c r="FH52" s="31">
        <f t="shared" si="183"/>
        <v>3.2286086889303262E-14</v>
      </c>
      <c r="FI52" s="31">
        <f t="shared" si="197"/>
        <v>2.5760250141832229E-5</v>
      </c>
      <c r="FJ52" s="31">
        <f t="shared" si="184"/>
        <v>1.0765590273108849E-4</v>
      </c>
      <c r="FK52" s="31">
        <f t="shared" si="129"/>
        <v>2.2004363162353792E-16</v>
      </c>
      <c r="FL52" s="31">
        <f t="shared" si="129"/>
        <v>3.475787829722303E-18</v>
      </c>
      <c r="FM52" s="31">
        <f t="shared" si="185"/>
        <v>2.2351941945326022E-16</v>
      </c>
      <c r="FN52" s="29">
        <f t="shared" si="159"/>
        <v>0.98444972773182637</v>
      </c>
      <c r="FO52" s="29">
        <f t="shared" si="130"/>
        <v>1.5550272268173635E-2</v>
      </c>
      <c r="FP52" s="29">
        <f t="shared" si="50"/>
        <v>0.98444972773182637</v>
      </c>
      <c r="FQ52" s="29">
        <f t="shared" si="51"/>
        <v>0</v>
      </c>
      <c r="FR52" s="29">
        <f t="shared" si="52"/>
        <v>0</v>
      </c>
      <c r="FS52" s="29">
        <f t="shared" si="53"/>
        <v>1.5550272268173635E-2</v>
      </c>
      <c r="FT52" s="29">
        <f t="shared" si="54"/>
        <v>0</v>
      </c>
      <c r="FU52" s="29">
        <f t="shared" si="55"/>
        <v>0</v>
      </c>
      <c r="FV52" s="29">
        <f t="shared" si="131"/>
        <v>0.98392014556423502</v>
      </c>
      <c r="FW52" s="29">
        <f t="shared" si="132"/>
        <v>5.2958216759152574E-4</v>
      </c>
      <c r="FX52" s="29">
        <f t="shared" si="133"/>
        <v>1.5183814674877982E-2</v>
      </c>
      <c r="FY52" s="29">
        <f t="shared" si="134"/>
        <v>3.6645759329565506E-4</v>
      </c>
      <c r="FZ52" s="33"/>
      <c r="GA52" s="31">
        <f t="shared" si="135"/>
        <v>1.3798731973526949E-11</v>
      </c>
      <c r="GB52" s="31">
        <f t="shared" si="186"/>
        <v>2.7204513568282748E-14</v>
      </c>
      <c r="GC52" s="31">
        <f t="shared" si="198"/>
        <v>2.4502899196757378E-5</v>
      </c>
      <c r="GD52" s="31">
        <f t="shared" si="187"/>
        <v>1.4044274945951128E-4</v>
      </c>
      <c r="GE52" s="31">
        <f t="shared" si="136"/>
        <v>3.381089385904038E-16</v>
      </c>
      <c r="GF52" s="31">
        <f t="shared" si="136"/>
        <v>3.8206766832382087E-18</v>
      </c>
      <c r="GG52" s="31">
        <f t="shared" si="188"/>
        <v>3.4192961527364203E-16</v>
      </c>
      <c r="GH52" s="29">
        <f t="shared" si="160"/>
        <v>0.98882613113175177</v>
      </c>
      <c r="GI52" s="29">
        <f t="shared" si="137"/>
        <v>1.117386886824813E-2</v>
      </c>
      <c r="GJ52" s="29">
        <f t="shared" si="56"/>
        <v>0.98882613113175177</v>
      </c>
      <c r="GK52" s="29">
        <f t="shared" si="57"/>
        <v>0</v>
      </c>
      <c r="GL52" s="29">
        <f t="shared" si="58"/>
        <v>0</v>
      </c>
      <c r="GM52" s="29">
        <f t="shared" si="59"/>
        <v>1.117386886824813E-2</v>
      </c>
      <c r="GN52" s="29">
        <f t="shared" si="60"/>
        <v>0</v>
      </c>
      <c r="GO52" s="29">
        <f t="shared" si="61"/>
        <v>0</v>
      </c>
      <c r="GP52" s="29">
        <f t="shared" si="138"/>
        <v>0.98861622279085315</v>
      </c>
      <c r="GQ52" s="29">
        <f t="shared" si="139"/>
        <v>2.0990834089865969E-4</v>
      </c>
      <c r="GR52" s="29">
        <f t="shared" si="140"/>
        <v>1.0981459811377006E-2</v>
      </c>
      <c r="GS52" s="29">
        <f t="shared" si="141"/>
        <v>1.9240905687112407E-4</v>
      </c>
      <c r="GT52" s="33"/>
      <c r="GU52" s="31">
        <f t="shared" si="142"/>
        <v>1.7570181938058805E-11</v>
      </c>
      <c r="GV52" s="31">
        <f t="shared" si="143"/>
        <v>1.6295048958654436E-14</v>
      </c>
      <c r="GW52" s="31">
        <f t="shared" si="62"/>
        <v>2.327126876994843E-5</v>
      </c>
      <c r="GX52" s="31">
        <f t="shared" si="63"/>
        <v>1.6730648642772223E-4</v>
      </c>
      <c r="GY52" s="31">
        <f t="shared" si="144"/>
        <v>4.0888042621745985E-16</v>
      </c>
      <c r="GZ52" s="31">
        <f t="shared" si="144"/>
        <v>2.7262673874401876E-18</v>
      </c>
      <c r="HA52" s="31">
        <f t="shared" si="189"/>
        <v>4.1160669360490003E-16</v>
      </c>
      <c r="HB52" s="29">
        <f t="shared" si="161"/>
        <v>0.99337652319605596</v>
      </c>
      <c r="HC52" s="29">
        <f t="shared" si="145"/>
        <v>6.6234768039441141E-3</v>
      </c>
      <c r="HD52" s="29">
        <f t="shared" si="64"/>
        <v>0.99337652319605596</v>
      </c>
      <c r="HE52" s="29">
        <f t="shared" si="65"/>
        <v>0</v>
      </c>
      <c r="HF52" s="29">
        <f t="shared" si="66"/>
        <v>0</v>
      </c>
      <c r="HG52" s="29">
        <f t="shared" si="67"/>
        <v>6.6234768039441141E-3</v>
      </c>
      <c r="HH52" s="29">
        <f t="shared" si="68"/>
        <v>0</v>
      </c>
      <c r="HI52" s="29">
        <f t="shared" si="69"/>
        <v>0</v>
      </c>
      <c r="HJ52" s="29">
        <f t="shared" si="146"/>
        <v>0.99329495757334851</v>
      </c>
      <c r="HK52" s="29">
        <f t="shared" si="147"/>
        <v>8.1565622707379472E-5</v>
      </c>
      <c r="HL52" s="29">
        <f t="shared" si="148"/>
        <v>6.5553643116575654E-3</v>
      </c>
      <c r="HM52" s="29">
        <f t="shared" si="149"/>
        <v>6.8112492286549606E-5</v>
      </c>
      <c r="HN52" s="17" t="s">
        <v>27</v>
      </c>
      <c r="HO52" s="18">
        <v>0.1</v>
      </c>
      <c r="HP52" s="18">
        <v>0.1</v>
      </c>
      <c r="HQ52" s="18">
        <v>0</v>
      </c>
      <c r="HR52" s="46"/>
      <c r="HS52" s="46"/>
      <c r="HT52" s="46"/>
      <c r="HU52" s="2"/>
      <c r="HV52" s="2"/>
      <c r="HW52" s="2"/>
    </row>
    <row r="53" spans="1:231" ht="15" thickTop="1" x14ac:dyDescent="0.3">
      <c r="A53">
        <v>27</v>
      </c>
      <c r="B53" s="30">
        <v>2</v>
      </c>
      <c r="C53" s="31">
        <f t="shared" si="70"/>
        <v>3.5184372088831982E-14</v>
      </c>
      <c r="D53" s="31">
        <f t="shared" si="150"/>
        <v>3.5184372088831982E-14</v>
      </c>
      <c r="E53" s="31">
        <f t="shared" si="151"/>
        <v>5.1200000000000004E-5</v>
      </c>
      <c r="F53" s="31">
        <f t="shared" si="1"/>
        <v>5.1200000000000004E-5</v>
      </c>
      <c r="G53" s="31">
        <f t="shared" si="71"/>
        <v>1.8014398509481975E-18</v>
      </c>
      <c r="H53" s="31">
        <f t="shared" si="71"/>
        <v>1.8014398509481975E-18</v>
      </c>
      <c r="I53" s="31">
        <f t="shared" si="72"/>
        <v>3.602879701896395E-18</v>
      </c>
      <c r="J53" s="29">
        <f t="shared" si="73"/>
        <v>0.5</v>
      </c>
      <c r="K53" s="29">
        <f t="shared" si="74"/>
        <v>0.5</v>
      </c>
      <c r="L53" s="29">
        <f t="shared" si="2"/>
        <v>0</v>
      </c>
      <c r="M53" s="29">
        <f t="shared" si="3"/>
        <v>0.5</v>
      </c>
      <c r="N53" s="29">
        <f t="shared" si="4"/>
        <v>0</v>
      </c>
      <c r="O53" s="29">
        <f t="shared" si="5"/>
        <v>0</v>
      </c>
      <c r="P53" s="29">
        <f t="shared" si="6"/>
        <v>0.5</v>
      </c>
      <c r="Q53" s="29">
        <f t="shared" si="7"/>
        <v>0</v>
      </c>
      <c r="R53" s="29">
        <f t="shared" si="75"/>
        <v>0.43750000000000006</v>
      </c>
      <c r="S53" s="29">
        <f t="shared" si="76"/>
        <v>6.2500000000000014E-2</v>
      </c>
      <c r="T53" s="29">
        <f t="shared" si="77"/>
        <v>0.43750000000000006</v>
      </c>
      <c r="U53" s="29">
        <f t="shared" si="78"/>
        <v>6.2500000000000014E-2</v>
      </c>
      <c r="V53" s="33"/>
      <c r="W53" s="31">
        <f t="shared" si="79"/>
        <v>3.5064425747060513E-14</v>
      </c>
      <c r="X53" s="31">
        <f t="shared" si="162"/>
        <v>3.1450073372032117E-14</v>
      </c>
      <c r="Y53" s="31">
        <f t="shared" si="190"/>
        <v>3.4073475450316999E-5</v>
      </c>
      <c r="Z53" s="31">
        <f t="shared" si="163"/>
        <v>3.7986177266975375E-5</v>
      </c>
      <c r="AA53" s="31">
        <f t="shared" si="80"/>
        <v>1.1947668498719298E-18</v>
      </c>
      <c r="AB53" s="31">
        <f t="shared" si="80"/>
        <v>1.1946680621693941E-18</v>
      </c>
      <c r="AC53" s="31">
        <f t="shared" si="164"/>
        <v>2.3894349120413238E-18</v>
      </c>
      <c r="AD53" s="29">
        <f t="shared" si="152"/>
        <v>0.50002067177097775</v>
      </c>
      <c r="AE53" s="29">
        <f t="shared" si="81"/>
        <v>0.4999793282290223</v>
      </c>
      <c r="AF53" s="29">
        <f t="shared" si="8"/>
        <v>0</v>
      </c>
      <c r="AG53" s="29">
        <f t="shared" si="9"/>
        <v>0.50002067177097775</v>
      </c>
      <c r="AH53" s="29">
        <f t="shared" si="10"/>
        <v>0</v>
      </c>
      <c r="AI53" s="29">
        <f t="shared" si="11"/>
        <v>0</v>
      </c>
      <c r="AJ53" s="29">
        <f t="shared" si="12"/>
        <v>0.4999793282290223</v>
      </c>
      <c r="AK53" s="29">
        <f t="shared" si="13"/>
        <v>0</v>
      </c>
      <c r="AL53" s="29">
        <f t="shared" si="82"/>
        <v>0.44993961169536051</v>
      </c>
      <c r="AM53" s="29">
        <f t="shared" si="83"/>
        <v>5.0081060075617127E-2</v>
      </c>
      <c r="AN53" s="29">
        <f t="shared" si="84"/>
        <v>0.43570222796943281</v>
      </c>
      <c r="AO53" s="29">
        <f t="shared" si="85"/>
        <v>6.4277100259589465E-2</v>
      </c>
      <c r="AP53" s="33"/>
      <c r="AQ53" s="31">
        <f t="shared" si="86"/>
        <v>4.241715466097581E-14</v>
      </c>
      <c r="AR53" s="31">
        <f t="shared" si="165"/>
        <v>3.5587326768033814E-14</v>
      </c>
      <c r="AS53" s="31">
        <f t="shared" si="191"/>
        <v>3.3624376805710849E-5</v>
      </c>
      <c r="AT53" s="31">
        <f t="shared" si="166"/>
        <v>4.2129680881076492E-5</v>
      </c>
      <c r="AU53" s="31">
        <f t="shared" si="87"/>
        <v>1.4262503913467649E-18</v>
      </c>
      <c r="AV53" s="31">
        <f t="shared" si="87"/>
        <v>1.4992827201478558E-18</v>
      </c>
      <c r="AW53" s="31">
        <f t="shared" si="167"/>
        <v>2.925533111494621E-18</v>
      </c>
      <c r="AX53" s="29">
        <f t="shared" si="153"/>
        <v>0.48751811618297158</v>
      </c>
      <c r="AY53" s="29">
        <f t="shared" si="88"/>
        <v>0.51248188381702842</v>
      </c>
      <c r="AZ53" s="29">
        <f t="shared" si="14"/>
        <v>0</v>
      </c>
      <c r="BA53" s="29">
        <f t="shared" si="15"/>
        <v>0.48751811618297158</v>
      </c>
      <c r="BB53" s="29">
        <f t="shared" si="16"/>
        <v>0</v>
      </c>
      <c r="BC53" s="29">
        <f t="shared" si="17"/>
        <v>0</v>
      </c>
      <c r="BD53" s="29">
        <f t="shared" si="18"/>
        <v>0.51248188381702842</v>
      </c>
      <c r="BE53" s="29">
        <f t="shared" si="19"/>
        <v>0</v>
      </c>
      <c r="BF53" s="29">
        <f t="shared" si="89"/>
        <v>0.45158727253787739</v>
      </c>
      <c r="BG53" s="29">
        <f t="shared" si="90"/>
        <v>3.5930843645094149E-2</v>
      </c>
      <c r="BH53" s="29">
        <f t="shared" si="91"/>
        <v>0.44918517905319444</v>
      </c>
      <c r="BI53" s="29">
        <f t="shared" si="92"/>
        <v>6.3296704763833964E-2</v>
      </c>
      <c r="BJ53" s="33"/>
      <c r="BK53" s="31">
        <f t="shared" si="93"/>
        <v>5.6526524638420682E-14</v>
      </c>
      <c r="BL53" s="31">
        <f t="shared" si="168"/>
        <v>4.5605952528757982E-14</v>
      </c>
      <c r="BM53" s="31">
        <f t="shared" si="192"/>
        <v>3.3522566287790893E-5</v>
      </c>
      <c r="BN53" s="31">
        <f t="shared" si="169"/>
        <v>4.8063694376072351E-5</v>
      </c>
      <c r="BO53" s="31">
        <f t="shared" si="94"/>
        <v>1.8949141692099026E-18</v>
      </c>
      <c r="BP53" s="31">
        <f t="shared" si="94"/>
        <v>2.1919905640718874E-18</v>
      </c>
      <c r="BQ53" s="31">
        <f t="shared" si="170"/>
        <v>4.08690473328179E-18</v>
      </c>
      <c r="BR53" s="29">
        <f t="shared" si="154"/>
        <v>0.46365508688730406</v>
      </c>
      <c r="BS53" s="29">
        <f t="shared" si="95"/>
        <v>0.53634491311269594</v>
      </c>
      <c r="BT53" s="29">
        <f t="shared" si="20"/>
        <v>0</v>
      </c>
      <c r="BU53" s="29">
        <f t="shared" si="21"/>
        <v>0.46365508688730406</v>
      </c>
      <c r="BV53" s="29">
        <f t="shared" si="22"/>
        <v>0</v>
      </c>
      <c r="BW53" s="29">
        <f t="shared" si="23"/>
        <v>0</v>
      </c>
      <c r="BX53" s="29">
        <f t="shared" si="24"/>
        <v>0.53634491311269594</v>
      </c>
      <c r="BY53" s="29">
        <f t="shared" si="25"/>
        <v>0</v>
      </c>
      <c r="BZ53" s="29">
        <f t="shared" si="96"/>
        <v>0.44158570753033638</v>
      </c>
      <c r="CA53" s="29">
        <f t="shared" si="97"/>
        <v>2.2069379356967685E-2</v>
      </c>
      <c r="CB53" s="29">
        <f t="shared" si="98"/>
        <v>0.47748101696251927</v>
      </c>
      <c r="CC53" s="29">
        <f t="shared" si="99"/>
        <v>5.8863896150176655E-2</v>
      </c>
      <c r="CD53" s="33"/>
      <c r="CE53" s="31">
        <f t="shared" si="100"/>
        <v>9.0889236124609292E-14</v>
      </c>
      <c r="CF53" s="31">
        <f t="shared" si="171"/>
        <v>7.1803899870171834E-14</v>
      </c>
      <c r="CG53" s="31">
        <f t="shared" si="193"/>
        <v>3.4759805606110891E-5</v>
      </c>
      <c r="CH53" s="31">
        <f t="shared" si="172"/>
        <v>5.8722637466919384E-5</v>
      </c>
      <c r="CI53" s="31">
        <f t="shared" si="101"/>
        <v>3.1592921793793307E-18</v>
      </c>
      <c r="CJ53" s="31">
        <f t="shared" si="101"/>
        <v>4.2165143807870801E-18</v>
      </c>
      <c r="CK53" s="31">
        <f t="shared" si="173"/>
        <v>7.3758065601664101E-18</v>
      </c>
      <c r="CL53" s="29">
        <f t="shared" si="155"/>
        <v>0.42833175648088745</v>
      </c>
      <c r="CM53" s="29">
        <f t="shared" si="102"/>
        <v>0.57166824351911272</v>
      </c>
      <c r="CN53" s="29">
        <f t="shared" si="26"/>
        <v>0</v>
      </c>
      <c r="CO53" s="29">
        <f t="shared" si="27"/>
        <v>0.42833175648088745</v>
      </c>
      <c r="CP53" s="29">
        <f t="shared" si="28"/>
        <v>0</v>
      </c>
      <c r="CQ53" s="29">
        <f t="shared" si="29"/>
        <v>0</v>
      </c>
      <c r="CR53" s="29">
        <f t="shared" si="30"/>
        <v>0.57166824351911272</v>
      </c>
      <c r="CS53" s="29">
        <f t="shared" si="31"/>
        <v>0</v>
      </c>
      <c r="CT53" s="29">
        <f t="shared" si="103"/>
        <v>0.41745396784021827</v>
      </c>
      <c r="CU53" s="29">
        <f t="shared" si="104"/>
        <v>1.0877788640669113E-2</v>
      </c>
      <c r="CV53" s="29">
        <f t="shared" si="105"/>
        <v>0.52123717582713869</v>
      </c>
      <c r="CW53" s="29">
        <f t="shared" si="106"/>
        <v>5.0431067691974023E-2</v>
      </c>
      <c r="CX53" s="33"/>
      <c r="CY53" s="31">
        <f t="shared" si="107"/>
        <v>1.7821476752551103E-13</v>
      </c>
      <c r="CZ53" s="31">
        <f t="shared" si="174"/>
        <v>1.3919068772897936E-13</v>
      </c>
      <c r="DA53" s="31">
        <f t="shared" si="194"/>
        <v>3.9741667282594215E-5</v>
      </c>
      <c r="DB53" s="31">
        <f t="shared" si="175"/>
        <v>8.2194415077747719E-5</v>
      </c>
      <c r="DC53" s="31">
        <f t="shared" si="108"/>
        <v>7.0825519958437352E-18</v>
      </c>
      <c r="DD53" s="31">
        <f t="shared" si="108"/>
        <v>1.1440697162152896E-17</v>
      </c>
      <c r="DE53" s="31">
        <f t="shared" si="176"/>
        <v>1.8523249157996633E-17</v>
      </c>
      <c r="DF53" s="29">
        <f t="shared" si="156"/>
        <v>0.38236013214701814</v>
      </c>
      <c r="DG53" s="29">
        <f t="shared" si="109"/>
        <v>0.61763986785298175</v>
      </c>
      <c r="DH53" s="29">
        <f t="shared" si="32"/>
        <v>0</v>
      </c>
      <c r="DI53" s="29">
        <f t="shared" si="33"/>
        <v>0.38236013214701814</v>
      </c>
      <c r="DJ53" s="29">
        <f t="shared" si="34"/>
        <v>0</v>
      </c>
      <c r="DK53" s="29">
        <f t="shared" si="35"/>
        <v>0</v>
      </c>
      <c r="DL53" s="29">
        <f t="shared" si="36"/>
        <v>0.61763986785298175</v>
      </c>
      <c r="DM53" s="29">
        <f t="shared" si="37"/>
        <v>0</v>
      </c>
      <c r="DN53" s="29">
        <f t="shared" si="110"/>
        <v>0.37827967631748077</v>
      </c>
      <c r="DO53" s="29">
        <f t="shared" si="111"/>
        <v>4.0804558295374372E-3</v>
      </c>
      <c r="DP53" s="29">
        <f t="shared" si="112"/>
        <v>0.57867365424751427</v>
      </c>
      <c r="DQ53" s="29">
        <f t="shared" si="113"/>
        <v>3.896621360546744E-2</v>
      </c>
      <c r="DR53" s="33"/>
      <c r="DS53" s="31">
        <f t="shared" si="114"/>
        <v>3.5455120884266301E-13</v>
      </c>
      <c r="DT53" s="31">
        <f t="shared" si="177"/>
        <v>2.6900162552416346E-13</v>
      </c>
      <c r="DU53" s="31">
        <f t="shared" si="195"/>
        <v>4.9943382052727141E-5</v>
      </c>
      <c r="DV53" s="31">
        <f t="shared" si="178"/>
        <v>1.3111532739127591E-4</v>
      </c>
      <c r="DW53" s="31">
        <f t="shared" si="115"/>
        <v>1.7707486480485369E-17</v>
      </c>
      <c r="DX53" s="31">
        <f t="shared" si="115"/>
        <v>3.5270236199386091E-17</v>
      </c>
      <c r="DY53" s="31">
        <f t="shared" si="179"/>
        <v>5.2977722679871457E-17</v>
      </c>
      <c r="DZ53" s="29">
        <f t="shared" si="157"/>
        <v>0.33424401021324412</v>
      </c>
      <c r="EA53" s="29">
        <f t="shared" si="116"/>
        <v>0.66575598978675599</v>
      </c>
      <c r="EB53" s="29">
        <f t="shared" si="38"/>
        <v>0</v>
      </c>
      <c r="EC53" s="29">
        <f t="shared" si="39"/>
        <v>0.33424401021324412</v>
      </c>
      <c r="ED53" s="29">
        <f t="shared" si="40"/>
        <v>0</v>
      </c>
      <c r="EE53" s="29">
        <f t="shared" si="41"/>
        <v>0</v>
      </c>
      <c r="EF53" s="29">
        <f t="shared" si="42"/>
        <v>0.66575598978675599</v>
      </c>
      <c r="EG53" s="29">
        <f t="shared" si="43"/>
        <v>0</v>
      </c>
      <c r="EH53" s="29">
        <f t="shared" si="117"/>
        <v>0.33300725797960812</v>
      </c>
      <c r="EI53" s="29">
        <f t="shared" si="118"/>
        <v>1.2367522336359338E-3</v>
      </c>
      <c r="EJ53" s="29">
        <f t="shared" si="119"/>
        <v>0.6379725476880127</v>
      </c>
      <c r="EK53" s="29">
        <f t="shared" si="120"/>
        <v>2.7783442098743255E-2</v>
      </c>
      <c r="EL53" s="33"/>
      <c r="EM53" s="31">
        <f t="shared" si="121"/>
        <v>6.3134296283713558E-13</v>
      </c>
      <c r="EN53" s="31">
        <f t="shared" si="180"/>
        <v>4.2215485945265613E-13</v>
      </c>
      <c r="EO53" s="31">
        <f t="shared" si="196"/>
        <v>5.8701042720672485E-5</v>
      </c>
      <c r="EP53" s="31">
        <f t="shared" si="181"/>
        <v>1.9928570714666558E-4</v>
      </c>
      <c r="EQ53" s="31">
        <f t="shared" si="122"/>
        <v>3.7060490232898637E-17</v>
      </c>
      <c r="ER53" s="31">
        <f t="shared" si="122"/>
        <v>8.4129429691423797E-17</v>
      </c>
      <c r="ES53" s="31">
        <f t="shared" si="182"/>
        <v>1.2118991992432242E-16</v>
      </c>
      <c r="ET53" s="29">
        <f t="shared" si="158"/>
        <v>0.30580505586637258</v>
      </c>
      <c r="EU53" s="29">
        <f t="shared" si="123"/>
        <v>0.69419494413362748</v>
      </c>
      <c r="EV53" s="29">
        <f t="shared" si="44"/>
        <v>0</v>
      </c>
      <c r="EW53" s="29">
        <f t="shared" si="45"/>
        <v>0.30580505586637258</v>
      </c>
      <c r="EX53" s="29">
        <f t="shared" si="46"/>
        <v>0</v>
      </c>
      <c r="EY53" s="29">
        <f t="shared" si="47"/>
        <v>0</v>
      </c>
      <c r="EZ53" s="29">
        <f t="shared" si="48"/>
        <v>0.69419494413362748</v>
      </c>
      <c r="FA53" s="29">
        <f t="shared" si="49"/>
        <v>0</v>
      </c>
      <c r="FB53" s="29">
        <f t="shared" si="124"/>
        <v>0.30541190104832339</v>
      </c>
      <c r="FC53" s="29">
        <f t="shared" si="125"/>
        <v>3.9315481804928022E-4</v>
      </c>
      <c r="FD53" s="29">
        <f t="shared" si="126"/>
        <v>0.67414794349119211</v>
      </c>
      <c r="FE53" s="29">
        <f t="shared" si="127"/>
        <v>2.0047000642435392E-2</v>
      </c>
      <c r="FF53" s="33"/>
      <c r="FG53" s="31">
        <f t="shared" si="128"/>
        <v>1.128126091149483E-12</v>
      </c>
      <c r="FH53" s="31">
        <f t="shared" si="183"/>
        <v>5.831385168416362E-13</v>
      </c>
      <c r="FI53" s="31">
        <f t="shared" si="197"/>
        <v>6.084832083608613E-5</v>
      </c>
      <c r="FJ53" s="31">
        <f t="shared" si="184"/>
        <v>2.6558842649300826E-4</v>
      </c>
      <c r="FK53" s="31">
        <f t="shared" si="129"/>
        <v>6.8644578337823486E-17</v>
      </c>
      <c r="FL53" s="31">
        <f t="shared" si="129"/>
        <v>1.5487484111543675E-16</v>
      </c>
      <c r="FM53" s="31">
        <f t="shared" si="185"/>
        <v>2.2351941945326026E-16</v>
      </c>
      <c r="FN53" s="29">
        <f t="shared" si="159"/>
        <v>0.30710789472221955</v>
      </c>
      <c r="FO53" s="29">
        <f t="shared" si="130"/>
        <v>0.69289210527778033</v>
      </c>
      <c r="FP53" s="29">
        <f t="shared" si="50"/>
        <v>0</v>
      </c>
      <c r="FQ53" s="29">
        <f t="shared" si="51"/>
        <v>0.30710789472221955</v>
      </c>
      <c r="FR53" s="29">
        <f t="shared" si="52"/>
        <v>0</v>
      </c>
      <c r="FS53" s="29">
        <f t="shared" si="53"/>
        <v>0</v>
      </c>
      <c r="FT53" s="29">
        <f t="shared" si="54"/>
        <v>0.69289210527778033</v>
      </c>
      <c r="FU53" s="29">
        <f t="shared" si="55"/>
        <v>0</v>
      </c>
      <c r="FV53" s="29">
        <f t="shared" si="131"/>
        <v>0.30695234619426542</v>
      </c>
      <c r="FW53" s="29">
        <f t="shared" si="132"/>
        <v>1.555485279541668E-4</v>
      </c>
      <c r="FX53" s="29">
        <f t="shared" si="133"/>
        <v>0.67749738153756078</v>
      </c>
      <c r="FY53" s="29">
        <f t="shared" si="134"/>
        <v>1.5394723740219466E-2</v>
      </c>
      <c r="FZ53" s="33"/>
      <c r="GA53" s="31">
        <f t="shared" si="135"/>
        <v>1.8494393699396151E-12</v>
      </c>
      <c r="GB53" s="31">
        <f t="shared" si="186"/>
        <v>7.0800384623289945E-13</v>
      </c>
      <c r="GC53" s="31">
        <f t="shared" si="198"/>
        <v>5.9762959650822107E-5</v>
      </c>
      <c r="GD53" s="31">
        <f t="shared" si="187"/>
        <v>3.2683670584916416E-4</v>
      </c>
      <c r="GE53" s="31">
        <f t="shared" si="136"/>
        <v>1.1052797044234307E-16</v>
      </c>
      <c r="GF53" s="31">
        <f t="shared" si="136"/>
        <v>2.3140164483129901E-16</v>
      </c>
      <c r="GG53" s="31">
        <f t="shared" si="188"/>
        <v>3.4192961527364208E-16</v>
      </c>
      <c r="GH53" s="29">
        <f t="shared" si="160"/>
        <v>0.32324772557033088</v>
      </c>
      <c r="GI53" s="29">
        <f t="shared" si="137"/>
        <v>0.67675227442966912</v>
      </c>
      <c r="GJ53" s="29">
        <f t="shared" si="56"/>
        <v>0</v>
      </c>
      <c r="GK53" s="29">
        <f t="shared" si="57"/>
        <v>0.32324772557033088</v>
      </c>
      <c r="GL53" s="29">
        <f t="shared" si="58"/>
        <v>0</v>
      </c>
      <c r="GM53" s="29">
        <f t="shared" si="59"/>
        <v>0</v>
      </c>
      <c r="GN53" s="29">
        <f t="shared" si="60"/>
        <v>0.67675227442966912</v>
      </c>
      <c r="GO53" s="29">
        <f t="shared" si="61"/>
        <v>0</v>
      </c>
      <c r="GP53" s="29">
        <f t="shared" si="138"/>
        <v>0.32318236765858621</v>
      </c>
      <c r="GQ53" s="29">
        <f t="shared" si="139"/>
        <v>6.5357911744610153E-5</v>
      </c>
      <c r="GR53" s="29">
        <f t="shared" si="140"/>
        <v>0.66564376347316545</v>
      </c>
      <c r="GS53" s="29">
        <f t="shared" si="141"/>
        <v>1.1108510956503521E-2</v>
      </c>
      <c r="GT53" s="33"/>
      <c r="GU53" s="31">
        <f t="shared" si="142"/>
        <v>2.3905316233399314E-12</v>
      </c>
      <c r="GV53" s="31">
        <f t="shared" si="143"/>
        <v>7.2897769014254849E-13</v>
      </c>
      <c r="GW53" s="31">
        <f t="shared" si="62"/>
        <v>5.8279016801671405E-5</v>
      </c>
      <c r="GX53" s="31">
        <f t="shared" si="63"/>
        <v>3.7352152836131431E-4</v>
      </c>
      <c r="GY53" s="31">
        <f t="shared" si="144"/>
        <v>1.3931783264155469E-16</v>
      </c>
      <c r="GZ53" s="31">
        <f t="shared" si="144"/>
        <v>2.7228886096334534E-16</v>
      </c>
      <c r="HA53" s="31">
        <f t="shared" si="189"/>
        <v>4.1160669360490003E-16</v>
      </c>
      <c r="HB53" s="29">
        <f t="shared" si="161"/>
        <v>0.33847319493614803</v>
      </c>
      <c r="HC53" s="29">
        <f t="shared" si="145"/>
        <v>0.66152680506385197</v>
      </c>
      <c r="HD53" s="29">
        <f t="shared" si="64"/>
        <v>0</v>
      </c>
      <c r="HE53" s="29">
        <f t="shared" si="65"/>
        <v>0.33847319493614803</v>
      </c>
      <c r="HF53" s="29">
        <f t="shared" si="66"/>
        <v>0</v>
      </c>
      <c r="HG53" s="29">
        <f t="shared" si="67"/>
        <v>0</v>
      </c>
      <c r="HH53" s="29">
        <f t="shared" si="68"/>
        <v>0.66152680506385197</v>
      </c>
      <c r="HI53" s="29">
        <f t="shared" si="69"/>
        <v>0</v>
      </c>
      <c r="HJ53" s="29">
        <f t="shared" si="146"/>
        <v>0.33844625419271152</v>
      </c>
      <c r="HK53" s="29">
        <f t="shared" si="147"/>
        <v>2.694074343654039E-5</v>
      </c>
      <c r="HL53" s="29">
        <f t="shared" si="148"/>
        <v>0.65493026900334428</v>
      </c>
      <c r="HM53" s="29">
        <f t="shared" si="149"/>
        <v>6.5965360605075738E-3</v>
      </c>
      <c r="HN53" s="5"/>
      <c r="HO53" s="2"/>
      <c r="HP53" s="2"/>
      <c r="HQ53" s="2"/>
      <c r="HR53" s="46"/>
      <c r="HS53" s="46"/>
      <c r="HT53" s="46"/>
      <c r="HU53" s="2"/>
      <c r="HV53" s="2"/>
      <c r="HW53" s="2"/>
    </row>
    <row r="54" spans="1:231" ht="15" thickBot="1" x14ac:dyDescent="0.35">
      <c r="A54">
        <v>28</v>
      </c>
      <c r="B54" s="30">
        <v>3</v>
      </c>
      <c r="C54" s="31">
        <f t="shared" si="70"/>
        <v>3.5184372088831983E-15</v>
      </c>
      <c r="D54" s="31">
        <f t="shared" si="150"/>
        <v>2.4629060462182387E-14</v>
      </c>
      <c r="E54" s="31">
        <f t="shared" si="151"/>
        <v>1.2800000000000002E-4</v>
      </c>
      <c r="F54" s="31">
        <f t="shared" si="1"/>
        <v>1.2800000000000002E-4</v>
      </c>
      <c r="G54" s="31">
        <f t="shared" si="71"/>
        <v>4.5035996273704947E-19</v>
      </c>
      <c r="H54" s="31">
        <f t="shared" si="71"/>
        <v>3.1525197391593459E-18</v>
      </c>
      <c r="I54" s="31">
        <f t="shared" si="72"/>
        <v>3.6028797018963958E-18</v>
      </c>
      <c r="J54" s="29">
        <f t="shared" si="73"/>
        <v>0.125</v>
      </c>
      <c r="K54" s="29">
        <f t="shared" si="74"/>
        <v>0.87499999999999989</v>
      </c>
      <c r="L54" s="29">
        <f t="shared" si="2"/>
        <v>0</v>
      </c>
      <c r="M54" s="29">
        <f t="shared" si="3"/>
        <v>0</v>
      </c>
      <c r="N54" s="29">
        <f t="shared" si="4"/>
        <v>0.125</v>
      </c>
      <c r="O54" s="29">
        <f t="shared" si="5"/>
        <v>0</v>
      </c>
      <c r="P54" s="29">
        <f t="shared" si="6"/>
        <v>0</v>
      </c>
      <c r="Q54" s="29">
        <f t="shared" si="7"/>
        <v>0.87499999999999989</v>
      </c>
      <c r="R54" s="29">
        <f t="shared" si="75"/>
        <v>6.25E-2</v>
      </c>
      <c r="S54" s="29">
        <f t="shared" si="76"/>
        <v>6.25E-2</v>
      </c>
      <c r="T54" s="29">
        <f t="shared" si="77"/>
        <v>0.43749999999999994</v>
      </c>
      <c r="U54" s="29">
        <f t="shared" si="78"/>
        <v>0.43749999999999994</v>
      </c>
      <c r="V54" s="33"/>
      <c r="W54" s="31">
        <f t="shared" si="79"/>
        <v>2.6977225563822956E-15</v>
      </c>
      <c r="X54" s="31">
        <f t="shared" si="162"/>
        <v>1.8740305243396528E-14</v>
      </c>
      <c r="Y54" s="31">
        <f t="shared" si="190"/>
        <v>1.0155134132230961E-4</v>
      </c>
      <c r="Z54" s="31">
        <f t="shared" si="163"/>
        <v>1.1288383729345479E-4</v>
      </c>
      <c r="AA54" s="31">
        <f t="shared" si="80"/>
        <v>2.7395734411607217E-19</v>
      </c>
      <c r="AB54" s="31">
        <f t="shared" si="80"/>
        <v>2.1154775679252513E-18</v>
      </c>
      <c r="AC54" s="31">
        <f t="shared" si="164"/>
        <v>2.3894349120413235E-18</v>
      </c>
      <c r="AD54" s="29">
        <f t="shared" si="152"/>
        <v>0.11465361233967535</v>
      </c>
      <c r="AE54" s="29">
        <f t="shared" si="81"/>
        <v>0.8853463876603247</v>
      </c>
      <c r="AF54" s="29">
        <f t="shared" si="8"/>
        <v>0</v>
      </c>
      <c r="AG54" s="29">
        <f t="shared" si="9"/>
        <v>0</v>
      </c>
      <c r="AH54" s="29">
        <f t="shared" si="10"/>
        <v>0.11465361233967535</v>
      </c>
      <c r="AI54" s="29">
        <f t="shared" si="11"/>
        <v>0</v>
      </c>
      <c r="AJ54" s="29">
        <f t="shared" si="12"/>
        <v>0</v>
      </c>
      <c r="AK54" s="29">
        <f t="shared" si="13"/>
        <v>0.8853463876603247</v>
      </c>
      <c r="AL54" s="29">
        <f t="shared" si="82"/>
        <v>6.4445498032801557E-2</v>
      </c>
      <c r="AM54" s="29">
        <f t="shared" si="83"/>
        <v>5.0208114306873788E-2</v>
      </c>
      <c r="AN54" s="29">
        <f t="shared" si="84"/>
        <v>0.43557517373817628</v>
      </c>
      <c r="AO54" s="29">
        <f t="shared" si="85"/>
        <v>0.44977121392214864</v>
      </c>
      <c r="AP54" s="33"/>
      <c r="AQ54" s="31">
        <f t="shared" si="86"/>
        <v>3.173478356582918E-15</v>
      </c>
      <c r="AR54" s="31">
        <f t="shared" si="165"/>
        <v>2.1761749511828787E-14</v>
      </c>
      <c r="AS54" s="31">
        <f t="shared" si="191"/>
        <v>9.6986199894283969E-5</v>
      </c>
      <c r="AT54" s="31">
        <f t="shared" si="166"/>
        <v>1.2029131682726086E-4</v>
      </c>
      <c r="AU54" s="31">
        <f t="shared" si="87"/>
        <v>3.0778360625173467E-19</v>
      </c>
      <c r="AV54" s="31">
        <f t="shared" si="87"/>
        <v>2.6177495052428859E-18</v>
      </c>
      <c r="AW54" s="31">
        <f t="shared" si="167"/>
        <v>2.9255331114946206E-18</v>
      </c>
      <c r="AX54" s="29">
        <f t="shared" si="153"/>
        <v>0.1052059896510594</v>
      </c>
      <c r="AY54" s="29">
        <f t="shared" si="88"/>
        <v>0.89479401034894057</v>
      </c>
      <c r="AZ54" s="29">
        <f t="shared" si="14"/>
        <v>0</v>
      </c>
      <c r="BA54" s="29">
        <f t="shared" si="15"/>
        <v>0</v>
      </c>
      <c r="BB54" s="29">
        <f t="shared" si="16"/>
        <v>0.1052059896510594</v>
      </c>
      <c r="BC54" s="29">
        <f t="shared" si="17"/>
        <v>0</v>
      </c>
      <c r="BD54" s="29">
        <f t="shared" si="18"/>
        <v>0</v>
      </c>
      <c r="BE54" s="29">
        <f t="shared" si="19"/>
        <v>0.89479401034894057</v>
      </c>
      <c r="BF54" s="29">
        <f t="shared" si="89"/>
        <v>6.454917921832716E-2</v>
      </c>
      <c r="BG54" s="29">
        <f t="shared" si="90"/>
        <v>4.0656810432732254E-2</v>
      </c>
      <c r="BH54" s="29">
        <f t="shared" si="91"/>
        <v>0.42296893696464444</v>
      </c>
      <c r="BI54" s="29">
        <f t="shared" si="92"/>
        <v>0.47182507338429625</v>
      </c>
      <c r="BJ54" s="33"/>
      <c r="BK54" s="31">
        <f t="shared" si="93"/>
        <v>4.1685682851491161E-15</v>
      </c>
      <c r="BL54" s="31">
        <f t="shared" si="168"/>
        <v>2.803436184606655E-14</v>
      </c>
      <c r="BM54" s="31">
        <f t="shared" si="192"/>
        <v>9.3798551231574572E-5</v>
      </c>
      <c r="BN54" s="31">
        <f t="shared" si="169"/>
        <v>1.3183460667728659E-4</v>
      </c>
      <c r="BO54" s="31">
        <f t="shared" si="94"/>
        <v>3.9100566585687633E-19</v>
      </c>
      <c r="BP54" s="31">
        <f t="shared" si="94"/>
        <v>3.6958990674249132E-18</v>
      </c>
      <c r="BQ54" s="31">
        <f t="shared" si="170"/>
        <v>4.0869047332817893E-18</v>
      </c>
      <c r="BR54" s="29">
        <f t="shared" si="154"/>
        <v>9.5672811424429349E-2</v>
      </c>
      <c r="BS54" s="29">
        <f t="shared" si="95"/>
        <v>0.90432718857557071</v>
      </c>
      <c r="BT54" s="29">
        <f t="shared" si="20"/>
        <v>0</v>
      </c>
      <c r="BU54" s="29">
        <f t="shared" si="21"/>
        <v>0</v>
      </c>
      <c r="BV54" s="29">
        <f t="shared" si="22"/>
        <v>9.5672811424429349E-2</v>
      </c>
      <c r="BW54" s="29">
        <f t="shared" si="23"/>
        <v>0</v>
      </c>
      <c r="BX54" s="29">
        <f t="shared" si="24"/>
        <v>0</v>
      </c>
      <c r="BY54" s="29">
        <f t="shared" si="25"/>
        <v>0.90432718857557071</v>
      </c>
      <c r="BZ54" s="29">
        <f t="shared" si="96"/>
        <v>6.334198721297267E-2</v>
      </c>
      <c r="CA54" s="29">
        <f t="shared" si="97"/>
        <v>3.2330824211456673E-2</v>
      </c>
      <c r="CB54" s="29">
        <f t="shared" si="98"/>
        <v>0.40031309967433137</v>
      </c>
      <c r="CC54" s="29">
        <f t="shared" si="99"/>
        <v>0.50401408890123944</v>
      </c>
      <c r="CD54" s="33"/>
      <c r="CE54" s="31">
        <f t="shared" si="100"/>
        <v>6.6875151616786506E-15</v>
      </c>
      <c r="CF54" s="31">
        <f t="shared" si="171"/>
        <v>4.3553689239245028E-14</v>
      </c>
      <c r="CG54" s="31">
        <f t="shared" si="193"/>
        <v>9.4397536271915707E-5</v>
      </c>
      <c r="CH54" s="31">
        <f t="shared" si="172"/>
        <v>1.5485534573373319E-4</v>
      </c>
      <c r="CI54" s="31">
        <f t="shared" si="101"/>
        <v>6.3128495504354662E-19</v>
      </c>
      <c r="CJ54" s="31">
        <f t="shared" si="101"/>
        <v>6.744521605122864E-18</v>
      </c>
      <c r="CK54" s="31">
        <f t="shared" si="173"/>
        <v>7.3758065601664101E-18</v>
      </c>
      <c r="CL54" s="29">
        <f t="shared" si="155"/>
        <v>8.5588599686554662E-2</v>
      </c>
      <c r="CM54" s="29">
        <f t="shared" si="102"/>
        <v>0.91441140031344537</v>
      </c>
      <c r="CN54" s="29">
        <f t="shared" si="26"/>
        <v>0</v>
      </c>
      <c r="CO54" s="29">
        <f t="shared" si="27"/>
        <v>0</v>
      </c>
      <c r="CP54" s="29">
        <f t="shared" si="28"/>
        <v>8.5588599686554662E-2</v>
      </c>
      <c r="CQ54" s="29">
        <f t="shared" si="29"/>
        <v>0</v>
      </c>
      <c r="CR54" s="29">
        <f t="shared" si="30"/>
        <v>0</v>
      </c>
      <c r="CS54" s="29">
        <f t="shared" si="31"/>
        <v>0.91441140031344537</v>
      </c>
      <c r="CT54" s="29">
        <f t="shared" si="103"/>
        <v>6.1080001879906108E-2</v>
      </c>
      <c r="CU54" s="29">
        <f t="shared" si="104"/>
        <v>2.450859780664855E-2</v>
      </c>
      <c r="CV54" s="29">
        <f t="shared" si="105"/>
        <v>0.36725175460098131</v>
      </c>
      <c r="CW54" s="29">
        <f t="shared" si="106"/>
        <v>0.54715964571246434</v>
      </c>
      <c r="CX54" s="33"/>
      <c r="CY54" s="31">
        <f t="shared" si="107"/>
        <v>1.3381288703354376E-14</v>
      </c>
      <c r="CZ54" s="31">
        <f t="shared" si="174"/>
        <v>8.1901329039146551E-14</v>
      </c>
      <c r="DA54" s="31">
        <f t="shared" si="194"/>
        <v>1.0457862349464875E-4</v>
      </c>
      <c r="DB54" s="31">
        <f t="shared" si="175"/>
        <v>2.0907905409728593E-4</v>
      </c>
      <c r="DC54" s="31">
        <f t="shared" si="108"/>
        <v>1.3993967531812937E-18</v>
      </c>
      <c r="DD54" s="31">
        <f t="shared" si="108"/>
        <v>1.7123852404815336E-17</v>
      </c>
      <c r="DE54" s="31">
        <f t="shared" si="176"/>
        <v>1.852324915799663E-17</v>
      </c>
      <c r="DF54" s="29">
        <f t="shared" si="156"/>
        <v>7.5548125560745014E-2</v>
      </c>
      <c r="DG54" s="29">
        <f t="shared" si="109"/>
        <v>0.92445187443925492</v>
      </c>
      <c r="DH54" s="29">
        <f t="shared" si="32"/>
        <v>0</v>
      </c>
      <c r="DI54" s="29">
        <f t="shared" si="33"/>
        <v>0</v>
      </c>
      <c r="DJ54" s="29">
        <f t="shared" si="34"/>
        <v>7.5548125560745014E-2</v>
      </c>
      <c r="DK54" s="29">
        <f t="shared" si="35"/>
        <v>0</v>
      </c>
      <c r="DL54" s="29">
        <f t="shared" si="36"/>
        <v>0</v>
      </c>
      <c r="DM54" s="29">
        <f t="shared" si="37"/>
        <v>0.92445187443925492</v>
      </c>
      <c r="DN54" s="29">
        <f t="shared" si="110"/>
        <v>5.8260279594735787E-2</v>
      </c>
      <c r="DO54" s="29">
        <f t="shared" si="111"/>
        <v>1.728784596600922E-2</v>
      </c>
      <c r="DP54" s="29">
        <f t="shared" si="112"/>
        <v>0.32409985255228241</v>
      </c>
      <c r="DQ54" s="29">
        <f t="shared" si="113"/>
        <v>0.60035202188697268</v>
      </c>
      <c r="DR54" s="33"/>
      <c r="DS54" s="31">
        <f t="shared" si="114"/>
        <v>2.8749785926724463E-14</v>
      </c>
      <c r="DT54" s="31">
        <f t="shared" si="177"/>
        <v>1.5241198007477253E-13</v>
      </c>
      <c r="DU54" s="31">
        <f t="shared" si="195"/>
        <v>1.2711264158868731E-4</v>
      </c>
      <c r="DV54" s="31">
        <f t="shared" si="178"/>
        <v>3.2361800838371437E-4</v>
      </c>
      <c r="DW54" s="31">
        <f t="shared" si="115"/>
        <v>3.6544612342552131E-18</v>
      </c>
      <c r="DX54" s="31">
        <f t="shared" si="115"/>
        <v>4.9323261445616246E-17</v>
      </c>
      <c r="DY54" s="31">
        <f t="shared" si="179"/>
        <v>5.2977722679871457E-17</v>
      </c>
      <c r="DZ54" s="29">
        <f t="shared" si="157"/>
        <v>6.8981093361412116E-2</v>
      </c>
      <c r="EA54" s="29">
        <f t="shared" si="116"/>
        <v>0.93101890663858788</v>
      </c>
      <c r="EB54" s="29">
        <f t="shared" si="38"/>
        <v>0</v>
      </c>
      <c r="EC54" s="29">
        <f t="shared" si="39"/>
        <v>0</v>
      </c>
      <c r="ED54" s="29">
        <f t="shared" si="40"/>
        <v>6.8981093361412116E-2</v>
      </c>
      <c r="EE54" s="29">
        <f t="shared" si="41"/>
        <v>0</v>
      </c>
      <c r="EF54" s="29">
        <f t="shared" si="42"/>
        <v>0</v>
      </c>
      <c r="EG54" s="29">
        <f t="shared" si="43"/>
        <v>0.93101890663858788</v>
      </c>
      <c r="EH54" s="29">
        <f t="shared" si="117"/>
        <v>5.7411285297377039E-2</v>
      </c>
      <c r="EI54" s="29">
        <f t="shared" si="118"/>
        <v>1.1569808064035082E-2</v>
      </c>
      <c r="EJ54" s="29">
        <f t="shared" si="119"/>
        <v>0.27683272491586713</v>
      </c>
      <c r="EK54" s="29">
        <f t="shared" si="120"/>
        <v>0.65418618172272092</v>
      </c>
      <c r="EL54" s="33"/>
      <c r="EM54" s="31">
        <f t="shared" si="121"/>
        <v>6.0929986914533164E-14</v>
      </c>
      <c r="EN54" s="31">
        <f t="shared" si="180"/>
        <v>2.3349931845963474E-13</v>
      </c>
      <c r="EO54" s="31">
        <f t="shared" si="196"/>
        <v>1.4498354339192592E-4</v>
      </c>
      <c r="EP54" s="31">
        <f t="shared" si="181"/>
        <v>4.8118373648295176E-4</v>
      </c>
      <c r="EQ54" s="31">
        <f t="shared" si="122"/>
        <v>8.8338454016926964E-18</v>
      </c>
      <c r="ER54" s="31">
        <f t="shared" si="122"/>
        <v>1.123560745226297E-16</v>
      </c>
      <c r="ES54" s="31">
        <f t="shared" si="182"/>
        <v>1.211899199243224E-16</v>
      </c>
      <c r="ET54" s="29">
        <f t="shared" si="158"/>
        <v>7.2892575613623903E-2</v>
      </c>
      <c r="EU54" s="29">
        <f t="shared" si="123"/>
        <v>0.92710742438637617</v>
      </c>
      <c r="EV54" s="29">
        <f t="shared" si="44"/>
        <v>0</v>
      </c>
      <c r="EW54" s="29">
        <f t="shared" si="45"/>
        <v>0</v>
      </c>
      <c r="EX54" s="29">
        <f t="shared" si="46"/>
        <v>7.2892575613623903E-2</v>
      </c>
      <c r="EY54" s="29">
        <f t="shared" si="47"/>
        <v>0</v>
      </c>
      <c r="EZ54" s="29">
        <f t="shared" si="48"/>
        <v>0</v>
      </c>
      <c r="FA54" s="29">
        <f t="shared" si="49"/>
        <v>0.92710742438637617</v>
      </c>
      <c r="FB54" s="29">
        <f t="shared" si="124"/>
        <v>6.4891366111951107E-2</v>
      </c>
      <c r="FC54" s="29">
        <f t="shared" si="125"/>
        <v>8.0012095016727992E-3</v>
      </c>
      <c r="FD54" s="29">
        <f t="shared" si="126"/>
        <v>0.24091368975442157</v>
      </c>
      <c r="FE54" s="29">
        <f t="shared" si="127"/>
        <v>0.68619373463195488</v>
      </c>
      <c r="FF54" s="33"/>
      <c r="FG54" s="31">
        <f t="shared" si="128"/>
        <v>1.4000571484979472E-13</v>
      </c>
      <c r="FH54" s="31">
        <f t="shared" si="183"/>
        <v>3.1920012616253411E-13</v>
      </c>
      <c r="FI54" s="31">
        <f t="shared" si="197"/>
        <v>1.4691412219966244E-4</v>
      </c>
      <c r="FJ54" s="31">
        <f t="shared" si="184"/>
        <v>6.3580990769980343E-4</v>
      </c>
      <c r="FK54" s="31">
        <f t="shared" si="129"/>
        <v>2.0568816700093835E-17</v>
      </c>
      <c r="FL54" s="31">
        <f t="shared" si="129"/>
        <v>2.0295060275316643E-16</v>
      </c>
      <c r="FM54" s="31">
        <f t="shared" si="185"/>
        <v>2.2351941945326026E-16</v>
      </c>
      <c r="FN54" s="29">
        <f t="shared" si="159"/>
        <v>9.2022504131436075E-2</v>
      </c>
      <c r="FO54" s="29">
        <f t="shared" si="130"/>
        <v>0.90797749586856391</v>
      </c>
      <c r="FP54" s="29">
        <f t="shared" si="50"/>
        <v>0</v>
      </c>
      <c r="FQ54" s="29">
        <f t="shared" si="51"/>
        <v>0</v>
      </c>
      <c r="FR54" s="29">
        <f t="shared" si="52"/>
        <v>9.2022504131436075E-2</v>
      </c>
      <c r="FS54" s="29">
        <f t="shared" si="53"/>
        <v>0</v>
      </c>
      <c r="FT54" s="29">
        <f t="shared" si="54"/>
        <v>0</v>
      </c>
      <c r="FU54" s="29">
        <f t="shared" si="55"/>
        <v>0.90797749586856391</v>
      </c>
      <c r="FV54" s="29">
        <f t="shared" si="131"/>
        <v>8.6058394871912955E-2</v>
      </c>
      <c r="FW54" s="29">
        <f t="shared" si="132"/>
        <v>5.9641092595231334E-3</v>
      </c>
      <c r="FX54" s="29">
        <f t="shared" si="133"/>
        <v>0.22104949985030661</v>
      </c>
      <c r="FY54" s="29">
        <f t="shared" si="134"/>
        <v>0.68692799601825727</v>
      </c>
      <c r="FZ54" s="33"/>
      <c r="GA54" s="31">
        <f t="shared" si="135"/>
        <v>2.9050348662438749E-13</v>
      </c>
      <c r="GB54" s="31">
        <f t="shared" si="186"/>
        <v>3.8200268545954558E-13</v>
      </c>
      <c r="GC54" s="31">
        <f t="shared" si="198"/>
        <v>1.4166033953681641E-4</v>
      </c>
      <c r="GD54" s="31">
        <f t="shared" si="187"/>
        <v>7.8736826773866976E-4</v>
      </c>
      <c r="GE54" s="31">
        <f t="shared" si="136"/>
        <v>4.1152822551839733E-17</v>
      </c>
      <c r="GF54" s="31">
        <f t="shared" si="136"/>
        <v>3.0077679272180236E-16</v>
      </c>
      <c r="GG54" s="31">
        <f t="shared" si="188"/>
        <v>3.4192961527364208E-16</v>
      </c>
      <c r="GH54" s="29">
        <f t="shared" si="160"/>
        <v>0.12035465988784164</v>
      </c>
      <c r="GI54" s="29">
        <f t="shared" si="137"/>
        <v>0.87964534011215845</v>
      </c>
      <c r="GJ54" s="29">
        <f t="shared" si="56"/>
        <v>0</v>
      </c>
      <c r="GK54" s="29">
        <f t="shared" si="57"/>
        <v>0</v>
      </c>
      <c r="GL54" s="29">
        <f t="shared" si="58"/>
        <v>0.12035465988784164</v>
      </c>
      <c r="GM54" s="29">
        <f t="shared" si="59"/>
        <v>0</v>
      </c>
      <c r="GN54" s="29">
        <f t="shared" si="60"/>
        <v>0</v>
      </c>
      <c r="GO54" s="29">
        <f t="shared" si="61"/>
        <v>0.87964534011215845</v>
      </c>
      <c r="GP54" s="29">
        <f t="shared" si="138"/>
        <v>0.11580708991284015</v>
      </c>
      <c r="GQ54" s="29">
        <f t="shared" si="139"/>
        <v>4.5475699750014906E-3</v>
      </c>
      <c r="GR54" s="29">
        <f t="shared" si="140"/>
        <v>0.20744063565749074</v>
      </c>
      <c r="GS54" s="29">
        <f t="shared" si="141"/>
        <v>0.67220470445466751</v>
      </c>
      <c r="GT54" s="33"/>
      <c r="GU54" s="31">
        <f t="shared" si="142"/>
        <v>4.3323981285374954E-13</v>
      </c>
      <c r="GV54" s="31">
        <f t="shared" si="143"/>
        <v>3.8749999226477405E-13</v>
      </c>
      <c r="GW54" s="31">
        <f t="shared" si="62"/>
        <v>1.3632346653884045E-4</v>
      </c>
      <c r="GX54" s="31">
        <f t="shared" si="63"/>
        <v>9.0979599357810567E-4</v>
      </c>
      <c r="GY54" s="31">
        <f t="shared" si="144"/>
        <v>5.9060753130861623E-17</v>
      </c>
      <c r="GZ54" s="31">
        <f t="shared" si="144"/>
        <v>3.5254594047403837E-16</v>
      </c>
      <c r="HA54" s="31">
        <f t="shared" si="189"/>
        <v>4.1160669360489998E-16</v>
      </c>
      <c r="HB54" s="29">
        <f t="shared" si="161"/>
        <v>0.1434883204002359</v>
      </c>
      <c r="HC54" s="29">
        <f t="shared" si="145"/>
        <v>0.85651167959976415</v>
      </c>
      <c r="HD54" s="29">
        <f t="shared" si="64"/>
        <v>0</v>
      </c>
      <c r="HE54" s="29">
        <f t="shared" si="65"/>
        <v>0</v>
      </c>
      <c r="HF54" s="29">
        <f t="shared" si="66"/>
        <v>0.1434883204002359</v>
      </c>
      <c r="HG54" s="29">
        <f t="shared" si="67"/>
        <v>0</v>
      </c>
      <c r="HH54" s="29">
        <f t="shared" si="68"/>
        <v>0</v>
      </c>
      <c r="HI54" s="29">
        <f t="shared" si="69"/>
        <v>0.85651167959976415</v>
      </c>
      <c r="HJ54" s="29">
        <f t="shared" si="146"/>
        <v>0.1398285318430523</v>
      </c>
      <c r="HK54" s="29">
        <f t="shared" si="147"/>
        <v>3.6597885571836401E-3</v>
      </c>
      <c r="HL54" s="29">
        <f t="shared" si="148"/>
        <v>0.19864466309309572</v>
      </c>
      <c r="HM54" s="29">
        <f t="shared" si="149"/>
        <v>0.65786701650666823</v>
      </c>
      <c r="HN54" s="5"/>
      <c r="HO54" s="4" t="s">
        <v>11</v>
      </c>
      <c r="HP54" s="4" t="s">
        <v>12</v>
      </c>
      <c r="HQ54" s="4" t="s">
        <v>13</v>
      </c>
      <c r="HR54" s="2"/>
      <c r="HS54" s="2"/>
      <c r="HT54" s="2"/>
      <c r="HU54" s="2"/>
      <c r="HV54" s="2"/>
      <c r="HW54" s="2"/>
    </row>
    <row r="55" spans="1:231" ht="15" thickTop="1" x14ac:dyDescent="0.3">
      <c r="A55">
        <v>29</v>
      </c>
      <c r="B55" s="30">
        <v>3</v>
      </c>
      <c r="C55" s="31">
        <f t="shared" si="70"/>
        <v>1.4073748835532793E-15</v>
      </c>
      <c r="D55" s="31">
        <f t="shared" si="150"/>
        <v>9.8516241848729545E-15</v>
      </c>
      <c r="E55" s="31">
        <f t="shared" si="151"/>
        <v>3.2000000000000008E-4</v>
      </c>
      <c r="F55" s="31">
        <f t="shared" si="1"/>
        <v>3.2000000000000008E-4</v>
      </c>
      <c r="G55" s="31">
        <f t="shared" si="71"/>
        <v>4.5035996273704947E-19</v>
      </c>
      <c r="H55" s="31">
        <f t="shared" si="71"/>
        <v>3.1525197391593463E-18</v>
      </c>
      <c r="I55" s="31">
        <f t="shared" si="72"/>
        <v>3.6028797018963958E-18</v>
      </c>
      <c r="J55" s="29">
        <f t="shared" si="73"/>
        <v>0.125</v>
      </c>
      <c r="K55" s="29">
        <f t="shared" si="74"/>
        <v>0.875</v>
      </c>
      <c r="L55" s="29">
        <f t="shared" si="2"/>
        <v>0</v>
      </c>
      <c r="M55" s="29">
        <f t="shared" si="3"/>
        <v>0</v>
      </c>
      <c r="N55" s="29">
        <f t="shared" si="4"/>
        <v>0.125</v>
      </c>
      <c r="O55" s="29">
        <f t="shared" si="5"/>
        <v>0</v>
      </c>
      <c r="P55" s="29">
        <f t="shared" si="6"/>
        <v>0</v>
      </c>
      <c r="Q55" s="29">
        <f t="shared" si="7"/>
        <v>0.875</v>
      </c>
      <c r="R55" s="29">
        <f t="shared" si="75"/>
        <v>1.5625E-2</v>
      </c>
      <c r="S55" s="29">
        <f t="shared" si="76"/>
        <v>0.10937500000000001</v>
      </c>
      <c r="T55" s="29">
        <f t="shared" si="77"/>
        <v>0.10937499999999999</v>
      </c>
      <c r="U55" s="29">
        <f t="shared" si="78"/>
        <v>0.765625</v>
      </c>
      <c r="V55" s="33"/>
      <c r="W55" s="31">
        <f t="shared" si="79"/>
        <v>8.2060742240800541E-16</v>
      </c>
      <c r="X55" s="31">
        <f t="shared" si="162"/>
        <v>6.3823092228168325E-15</v>
      </c>
      <c r="Y55" s="31">
        <f t="shared" si="190"/>
        <v>3.2955802222426592E-4</v>
      </c>
      <c r="Z55" s="31">
        <f t="shared" si="163"/>
        <v>3.3201104473511693E-4</v>
      </c>
      <c r="AA55" s="31">
        <f t="shared" si="80"/>
        <v>2.7043775915133504E-19</v>
      </c>
      <c r="AB55" s="31">
        <f t="shared" si="80"/>
        <v>2.1189971528899887E-18</v>
      </c>
      <c r="AC55" s="31">
        <f t="shared" si="164"/>
        <v>2.3894349120413238E-18</v>
      </c>
      <c r="AD55" s="29">
        <f t="shared" si="152"/>
        <v>0.11318063437865178</v>
      </c>
      <c r="AE55" s="29">
        <f t="shared" si="81"/>
        <v>0.88681936562134811</v>
      </c>
      <c r="AF55" s="29">
        <f t="shared" si="8"/>
        <v>0</v>
      </c>
      <c r="AG55" s="29">
        <f t="shared" si="9"/>
        <v>0</v>
      </c>
      <c r="AH55" s="29">
        <f t="shared" si="10"/>
        <v>0.11318063437865178</v>
      </c>
      <c r="AI55" s="29">
        <f t="shared" si="11"/>
        <v>0</v>
      </c>
      <c r="AJ55" s="29">
        <f t="shared" si="12"/>
        <v>0</v>
      </c>
      <c r="AK55" s="29">
        <f t="shared" si="13"/>
        <v>0.88681936562134811</v>
      </c>
      <c r="AL55" s="29">
        <f t="shared" si="82"/>
        <v>1.6090493358760793E-2</v>
      </c>
      <c r="AM55" s="29">
        <f t="shared" si="83"/>
        <v>9.7090141019890983E-2</v>
      </c>
      <c r="AN55" s="29">
        <f t="shared" si="84"/>
        <v>9.8563118980914508E-2</v>
      </c>
      <c r="AO55" s="29">
        <f t="shared" si="85"/>
        <v>0.78825624664043359</v>
      </c>
      <c r="AP55" s="33"/>
      <c r="AQ55" s="31">
        <f t="shared" si="86"/>
        <v>8.9561377066559043E-16</v>
      </c>
      <c r="AR55" s="31">
        <f t="shared" si="165"/>
        <v>7.7865937700971722E-15</v>
      </c>
      <c r="AS55" s="31">
        <f t="shared" si="191"/>
        <v>3.2594705231488294E-4</v>
      </c>
      <c r="AT55" s="31">
        <f t="shared" si="166"/>
        <v>3.3822368556677481E-4</v>
      </c>
      <c r="AU55" s="31">
        <f t="shared" si="87"/>
        <v>2.9192266856106678E-19</v>
      </c>
      <c r="AV55" s="31">
        <f t="shared" si="87"/>
        <v>2.6336104429335535E-18</v>
      </c>
      <c r="AW55" s="31">
        <f t="shared" si="167"/>
        <v>2.9255331114946202E-18</v>
      </c>
      <c r="AX55" s="29">
        <f t="shared" si="153"/>
        <v>9.9784434985228029E-2</v>
      </c>
      <c r="AY55" s="29">
        <f t="shared" si="88"/>
        <v>0.90021556501477207</v>
      </c>
      <c r="AZ55" s="29">
        <f t="shared" si="14"/>
        <v>0</v>
      </c>
      <c r="BA55" s="29">
        <f t="shared" si="15"/>
        <v>0</v>
      </c>
      <c r="BB55" s="29">
        <f t="shared" si="16"/>
        <v>9.9784434985228029E-2</v>
      </c>
      <c r="BC55" s="29">
        <f t="shared" si="17"/>
        <v>0</v>
      </c>
      <c r="BD55" s="29">
        <f t="shared" si="18"/>
        <v>0</v>
      </c>
      <c r="BE55" s="29">
        <f t="shared" si="19"/>
        <v>0.90021556501477207</v>
      </c>
      <c r="BF55" s="29">
        <f t="shared" si="89"/>
        <v>1.6230124341406214E-2</v>
      </c>
      <c r="BG55" s="29">
        <f t="shared" si="90"/>
        <v>8.3554310643821808E-2</v>
      </c>
      <c r="BH55" s="29">
        <f t="shared" si="91"/>
        <v>8.8975865309653207E-2</v>
      </c>
      <c r="BI55" s="29">
        <f t="shared" si="92"/>
        <v>0.81123969970511878</v>
      </c>
      <c r="BJ55" s="33"/>
      <c r="BK55" s="31">
        <f t="shared" si="93"/>
        <v>1.0694612785238738E-15</v>
      </c>
      <c r="BL55" s="31">
        <f t="shared" si="168"/>
        <v>1.0519712713466093E-14</v>
      </c>
      <c r="BM55" s="31">
        <f t="shared" si="192"/>
        <v>3.2097225859887342E-4</v>
      </c>
      <c r="BN55" s="31">
        <f t="shared" si="169"/>
        <v>3.558687801842518E-4</v>
      </c>
      <c r="BO55" s="31">
        <f t="shared" si="94"/>
        <v>3.432674020518466E-19</v>
      </c>
      <c r="BP55" s="31">
        <f t="shared" si="94"/>
        <v>3.743637331229944E-18</v>
      </c>
      <c r="BQ55" s="31">
        <f t="shared" si="170"/>
        <v>4.0869047332817908E-18</v>
      </c>
      <c r="BR55" s="29">
        <f t="shared" si="154"/>
        <v>8.3992024393532247E-2</v>
      </c>
      <c r="BS55" s="29">
        <f t="shared" si="95"/>
        <v>0.91600797560646774</v>
      </c>
      <c r="BT55" s="29">
        <f t="shared" si="20"/>
        <v>0</v>
      </c>
      <c r="BU55" s="29">
        <f t="shared" si="21"/>
        <v>0</v>
      </c>
      <c r="BV55" s="29">
        <f t="shared" si="22"/>
        <v>8.3992024393532247E-2</v>
      </c>
      <c r="BW55" s="29">
        <f t="shared" si="23"/>
        <v>0</v>
      </c>
      <c r="BX55" s="29">
        <f t="shared" si="24"/>
        <v>0</v>
      </c>
      <c r="BY55" s="29">
        <f t="shared" si="25"/>
        <v>0.91600797560646774</v>
      </c>
      <c r="BZ55" s="29">
        <f t="shared" si="96"/>
        <v>1.5984449616860449E-2</v>
      </c>
      <c r="CA55" s="29">
        <f t="shared" si="97"/>
        <v>6.8007574776671798E-2</v>
      </c>
      <c r="CB55" s="29">
        <f t="shared" si="98"/>
        <v>7.9688361807568858E-2</v>
      </c>
      <c r="CC55" s="29">
        <f t="shared" si="99"/>
        <v>0.83631961379889874</v>
      </c>
      <c r="CD55" s="33"/>
      <c r="CE55" s="31">
        <f t="shared" si="100"/>
        <v>1.5127230377907981E-15</v>
      </c>
      <c r="CF55" s="31">
        <f t="shared" si="171"/>
        <v>1.7094966209778292E-14</v>
      </c>
      <c r="CG55" s="31">
        <f t="shared" si="193"/>
        <v>3.2018314222495109E-4</v>
      </c>
      <c r="CH55" s="31">
        <f t="shared" si="172"/>
        <v>4.0312791847863248E-4</v>
      </c>
      <c r="CI55" s="31">
        <f t="shared" si="101"/>
        <v>4.8434841555593114E-19</v>
      </c>
      <c r="CJ55" s="31">
        <f t="shared" si="101"/>
        <v>6.8914581446104802E-18</v>
      </c>
      <c r="CK55" s="31">
        <f t="shared" si="173"/>
        <v>7.3758065601664116E-18</v>
      </c>
      <c r="CL55" s="29">
        <f t="shared" si="155"/>
        <v>6.5667179799927311E-2</v>
      </c>
      <c r="CM55" s="29">
        <f t="shared" si="102"/>
        <v>0.93433282020007269</v>
      </c>
      <c r="CN55" s="29">
        <f t="shared" si="26"/>
        <v>0</v>
      </c>
      <c r="CO55" s="29">
        <f t="shared" si="27"/>
        <v>0</v>
      </c>
      <c r="CP55" s="29">
        <f t="shared" si="28"/>
        <v>6.5667179799927311E-2</v>
      </c>
      <c r="CQ55" s="29">
        <f t="shared" si="29"/>
        <v>0</v>
      </c>
      <c r="CR55" s="29">
        <f t="shared" si="30"/>
        <v>0</v>
      </c>
      <c r="CS55" s="29">
        <f t="shared" si="31"/>
        <v>0.93433282020007269</v>
      </c>
      <c r="CT55" s="29">
        <f t="shared" si="103"/>
        <v>1.5243657095258288E-2</v>
      </c>
      <c r="CU55" s="29">
        <f t="shared" si="104"/>
        <v>5.042352270466903E-2</v>
      </c>
      <c r="CV55" s="29">
        <f t="shared" si="105"/>
        <v>7.0344942591296353E-2</v>
      </c>
      <c r="CW55" s="29">
        <f t="shared" si="106"/>
        <v>0.86398787760877616</v>
      </c>
      <c r="CX55" s="33"/>
      <c r="CY55" s="31">
        <f t="shared" si="107"/>
        <v>2.5765761131827821E-15</v>
      </c>
      <c r="CZ55" s="31">
        <f t="shared" si="174"/>
        <v>3.3452283419187304E-14</v>
      </c>
      <c r="DA55" s="31">
        <f t="shared" si="194"/>
        <v>3.3773044841340976E-4</v>
      </c>
      <c r="DB55" s="31">
        <f t="shared" si="175"/>
        <v>5.2770869870709099E-4</v>
      </c>
      <c r="DC55" s="31">
        <f t="shared" si="108"/>
        <v>8.7018820607650132E-19</v>
      </c>
      <c r="DD55" s="31">
        <f t="shared" si="108"/>
        <v>1.7653060951920129E-17</v>
      </c>
      <c r="DE55" s="31">
        <f t="shared" si="176"/>
        <v>1.852324915799663E-17</v>
      </c>
      <c r="DF55" s="29">
        <f t="shared" si="156"/>
        <v>4.69781623436639E-2</v>
      </c>
      <c r="DG55" s="29">
        <f t="shared" si="109"/>
        <v>0.95302183765633608</v>
      </c>
      <c r="DH55" s="29">
        <f t="shared" si="32"/>
        <v>0</v>
      </c>
      <c r="DI55" s="29">
        <f t="shared" si="33"/>
        <v>0</v>
      </c>
      <c r="DJ55" s="29">
        <f t="shared" si="34"/>
        <v>4.69781623436639E-2</v>
      </c>
      <c r="DK55" s="29">
        <f t="shared" si="35"/>
        <v>0</v>
      </c>
      <c r="DL55" s="29">
        <f t="shared" si="36"/>
        <v>0</v>
      </c>
      <c r="DM55" s="29">
        <f t="shared" si="37"/>
        <v>0.95302183765633608</v>
      </c>
      <c r="DN55" s="29">
        <f t="shared" si="110"/>
        <v>1.4127135552550773E-2</v>
      </c>
      <c r="DO55" s="29">
        <f t="shared" si="111"/>
        <v>3.2851026791113125E-2</v>
      </c>
      <c r="DP55" s="29">
        <f t="shared" si="112"/>
        <v>6.1420990008194246E-2</v>
      </c>
      <c r="DQ55" s="29">
        <f t="shared" si="113"/>
        <v>0.89160084764814185</v>
      </c>
      <c r="DR55" s="33"/>
      <c r="DS55" s="31">
        <f t="shared" si="114"/>
        <v>4.6723382856020011E-15</v>
      </c>
      <c r="DT55" s="31">
        <f t="shared" si="177"/>
        <v>6.4352089213024536E-14</v>
      </c>
      <c r="DU55" s="31">
        <f t="shared" si="195"/>
        <v>3.7598669723687558E-4</v>
      </c>
      <c r="DV55" s="31">
        <f t="shared" si="178"/>
        <v>7.9594907120945023E-4</v>
      </c>
      <c r="DW55" s="31">
        <f t="shared" si="115"/>
        <v>1.7567370403769018E-18</v>
      </c>
      <c r="DX55" s="31">
        <f t="shared" si="115"/>
        <v>5.1220985639494559E-17</v>
      </c>
      <c r="DY55" s="31">
        <f t="shared" si="179"/>
        <v>5.2977722679871463E-17</v>
      </c>
      <c r="DZ55" s="29">
        <f t="shared" si="157"/>
        <v>3.3159919896752425E-2</v>
      </c>
      <c r="EA55" s="29">
        <f t="shared" si="116"/>
        <v>0.96684008010324751</v>
      </c>
      <c r="EB55" s="29">
        <f t="shared" si="38"/>
        <v>0</v>
      </c>
      <c r="EC55" s="29">
        <f t="shared" si="39"/>
        <v>0</v>
      </c>
      <c r="ED55" s="29">
        <f t="shared" si="40"/>
        <v>3.3159919896752425E-2</v>
      </c>
      <c r="EE55" s="29">
        <f t="shared" si="41"/>
        <v>0</v>
      </c>
      <c r="EF55" s="29">
        <f t="shared" si="42"/>
        <v>0</v>
      </c>
      <c r="EG55" s="29">
        <f t="shared" si="43"/>
        <v>0.96684008010324751</v>
      </c>
      <c r="EH55" s="29">
        <f t="shared" si="117"/>
        <v>1.3770085914516261E-2</v>
      </c>
      <c r="EI55" s="29">
        <f t="shared" si="118"/>
        <v>1.9389833982236163E-2</v>
      </c>
      <c r="EJ55" s="29">
        <f t="shared" si="119"/>
        <v>5.5211007446895846E-2</v>
      </c>
      <c r="EK55" s="29">
        <f t="shared" si="120"/>
        <v>0.91162907265635185</v>
      </c>
      <c r="EL55" s="33"/>
      <c r="EM55" s="31">
        <f t="shared" si="121"/>
        <v>8.9340846884056342E-15</v>
      </c>
      <c r="EN55" s="31">
        <f t="shared" si="180"/>
        <v>1.014465610663333E-13</v>
      </c>
      <c r="EO55" s="31">
        <f t="shared" si="196"/>
        <v>3.8957698418105744E-4</v>
      </c>
      <c r="EP55" s="31">
        <f t="shared" si="181"/>
        <v>1.1603094764151543E-3</v>
      </c>
      <c r="EQ55" s="31">
        <f t="shared" si="122"/>
        <v>3.4805137693272292E-18</v>
      </c>
      <c r="ER55" s="31">
        <f t="shared" si="122"/>
        <v>1.1770940615499517E-16</v>
      </c>
      <c r="ES55" s="31">
        <f t="shared" si="182"/>
        <v>1.211899199243224E-16</v>
      </c>
      <c r="ET55" s="29">
        <f t="shared" si="158"/>
        <v>2.8719498878294929E-2</v>
      </c>
      <c r="EU55" s="29">
        <f t="shared" si="123"/>
        <v>0.97128050112170505</v>
      </c>
      <c r="EV55" s="29">
        <f t="shared" si="44"/>
        <v>0</v>
      </c>
      <c r="EW55" s="29">
        <f t="shared" si="45"/>
        <v>0</v>
      </c>
      <c r="EX55" s="29">
        <f t="shared" si="46"/>
        <v>2.8719498878294929E-2</v>
      </c>
      <c r="EY55" s="29">
        <f t="shared" si="47"/>
        <v>0</v>
      </c>
      <c r="EZ55" s="29">
        <f t="shared" si="48"/>
        <v>0</v>
      </c>
      <c r="FA55" s="29">
        <f t="shared" si="49"/>
        <v>0.97128050112170505</v>
      </c>
      <c r="FB55" s="29">
        <f t="shared" si="124"/>
        <v>1.6827796040663368E-2</v>
      </c>
      <c r="FC55" s="29">
        <f t="shared" si="125"/>
        <v>1.1891702837631558E-2</v>
      </c>
      <c r="FD55" s="29">
        <f t="shared" si="126"/>
        <v>5.6064779572960542E-2</v>
      </c>
      <c r="FE55" s="29">
        <f t="shared" si="127"/>
        <v>0.91521572154874453</v>
      </c>
      <c r="FF55" s="33"/>
      <c r="FG55" s="31">
        <f t="shared" si="128"/>
        <v>2.1216177700650044E-14</v>
      </c>
      <c r="FH55" s="31">
        <f t="shared" si="183"/>
        <v>1.4183172467830967E-13</v>
      </c>
      <c r="FI55" s="31">
        <f t="shared" si="197"/>
        <v>3.62681573166621E-4</v>
      </c>
      <c r="FJ55" s="31">
        <f t="shared" si="184"/>
        <v>1.5216955391166586E-3</v>
      </c>
      <c r="FK55" s="31">
        <f t="shared" si="129"/>
        <v>7.694716705054342E-18</v>
      </c>
      <c r="FL55" s="31">
        <f t="shared" si="129"/>
        <v>2.1582470274820593E-16</v>
      </c>
      <c r="FM55" s="31">
        <f t="shared" si="185"/>
        <v>2.2351941945326026E-16</v>
      </c>
      <c r="FN55" s="29">
        <f t="shared" si="159"/>
        <v>3.4425271521713888E-2</v>
      </c>
      <c r="FO55" s="29">
        <f t="shared" si="130"/>
        <v>0.96557472847828618</v>
      </c>
      <c r="FP55" s="29">
        <f t="shared" si="50"/>
        <v>0</v>
      </c>
      <c r="FQ55" s="29">
        <f t="shared" si="51"/>
        <v>0</v>
      </c>
      <c r="FR55" s="29">
        <f t="shared" si="52"/>
        <v>3.4425271521713888E-2</v>
      </c>
      <c r="FS55" s="29">
        <f t="shared" si="53"/>
        <v>0</v>
      </c>
      <c r="FT55" s="29">
        <f t="shared" si="54"/>
        <v>0</v>
      </c>
      <c r="FU55" s="29">
        <f t="shared" si="55"/>
        <v>0.96557472847828618</v>
      </c>
      <c r="FV55" s="29">
        <f t="shared" si="131"/>
        <v>2.6365942919318642E-2</v>
      </c>
      <c r="FW55" s="29">
        <f t="shared" si="132"/>
        <v>8.059328602395251E-3</v>
      </c>
      <c r="FX55" s="29">
        <f t="shared" si="133"/>
        <v>6.5656561212117451E-2</v>
      </c>
      <c r="FY55" s="29">
        <f t="shared" si="134"/>
        <v>0.89991816726616869</v>
      </c>
      <c r="FZ55" s="33"/>
      <c r="GA55" s="31">
        <f t="shared" si="135"/>
        <v>4.9829520750421568E-14</v>
      </c>
      <c r="GB55" s="31">
        <f t="shared" si="186"/>
        <v>1.7165408640405803E-13</v>
      </c>
      <c r="GC55" s="31">
        <f t="shared" si="198"/>
        <v>3.2578299897608685E-4</v>
      </c>
      <c r="GD55" s="31">
        <f t="shared" si="187"/>
        <v>1.8973973261514436E-3</v>
      </c>
      <c r="GE55" s="31">
        <f t="shared" si="136"/>
        <v>1.6233610707613487E-17</v>
      </c>
      <c r="GF55" s="31">
        <f t="shared" si="136"/>
        <v>3.2569600456602856E-16</v>
      </c>
      <c r="GG55" s="31">
        <f t="shared" si="188"/>
        <v>3.4192961527364203E-16</v>
      </c>
      <c r="GH55" s="29">
        <f t="shared" si="160"/>
        <v>4.747646878911594E-2</v>
      </c>
      <c r="GI55" s="29">
        <f t="shared" si="137"/>
        <v>0.95252353121088407</v>
      </c>
      <c r="GJ55" s="29">
        <f t="shared" si="56"/>
        <v>0</v>
      </c>
      <c r="GK55" s="29">
        <f t="shared" si="57"/>
        <v>0</v>
      </c>
      <c r="GL55" s="29">
        <f t="shared" si="58"/>
        <v>4.747646878911594E-2</v>
      </c>
      <c r="GM55" s="29">
        <f t="shared" si="59"/>
        <v>0</v>
      </c>
      <c r="GN55" s="29">
        <f t="shared" si="60"/>
        <v>0</v>
      </c>
      <c r="GO55" s="29">
        <f t="shared" si="61"/>
        <v>0.95252353121088407</v>
      </c>
      <c r="GP55" s="29">
        <f t="shared" si="138"/>
        <v>4.1833725046053233E-2</v>
      </c>
      <c r="GQ55" s="29">
        <f t="shared" si="139"/>
        <v>5.642743743062709E-3</v>
      </c>
      <c r="GR55" s="29">
        <f t="shared" si="140"/>
        <v>7.8520934841788417E-2</v>
      </c>
      <c r="GS55" s="29">
        <f t="shared" si="141"/>
        <v>0.87400259636909583</v>
      </c>
      <c r="GT55" s="33"/>
      <c r="GU55" s="31">
        <f t="shared" si="142"/>
        <v>8.2387982170251872E-14</v>
      </c>
      <c r="GV55" s="31">
        <f t="shared" si="143"/>
        <v>1.7449732189766384E-13</v>
      </c>
      <c r="GW55" s="31">
        <f t="shared" si="62"/>
        <v>2.999244002020736E-4</v>
      </c>
      <c r="GX55" s="31">
        <f t="shared" si="63"/>
        <v>2.2172061052921398E-3</v>
      </c>
      <c r="GY55" s="31">
        <f t="shared" si="144"/>
        <v>2.4710166136271926E-17</v>
      </c>
      <c r="GZ55" s="31">
        <f t="shared" si="144"/>
        <v>3.8689652746862806E-16</v>
      </c>
      <c r="HA55" s="31">
        <f t="shared" si="189"/>
        <v>4.1160669360489998E-16</v>
      </c>
      <c r="HB55" s="29">
        <f t="shared" si="161"/>
        <v>6.0033440952714776E-2</v>
      </c>
      <c r="HC55" s="29">
        <f t="shared" si="145"/>
        <v>0.93996655904728521</v>
      </c>
      <c r="HD55" s="29">
        <f t="shared" si="64"/>
        <v>0</v>
      </c>
      <c r="HE55" s="29">
        <f t="shared" si="65"/>
        <v>0</v>
      </c>
      <c r="HF55" s="29">
        <f t="shared" si="66"/>
        <v>6.0033440952714776E-2</v>
      </c>
      <c r="HG55" s="29">
        <f t="shared" si="67"/>
        <v>0</v>
      </c>
      <c r="HH55" s="29">
        <f t="shared" si="68"/>
        <v>0</v>
      </c>
      <c r="HI55" s="29">
        <f t="shared" si="69"/>
        <v>0.93996655904728521</v>
      </c>
      <c r="HJ55" s="29">
        <f t="shared" si="146"/>
        <v>5.5753333878853915E-2</v>
      </c>
      <c r="HK55" s="29">
        <f t="shared" si="147"/>
        <v>4.2801070738608584E-3</v>
      </c>
      <c r="HL55" s="29">
        <f t="shared" si="148"/>
        <v>8.7734986521381994E-2</v>
      </c>
      <c r="HM55" s="29">
        <f t="shared" si="149"/>
        <v>0.8522315725259032</v>
      </c>
      <c r="HN55" s="11" t="s">
        <v>14</v>
      </c>
      <c r="HO55" s="7">
        <v>0.3</v>
      </c>
      <c r="HP55" s="7">
        <v>0.3</v>
      </c>
      <c r="HQ55" s="7"/>
      <c r="HR55" s="37" t="s">
        <v>67</v>
      </c>
      <c r="HS55" s="38"/>
      <c r="HT55" s="38"/>
      <c r="HU55" s="38"/>
      <c r="HV55" s="38"/>
      <c r="HW55" s="38"/>
    </row>
    <row r="56" spans="1:231" x14ac:dyDescent="0.3">
      <c r="A56">
        <v>30</v>
      </c>
      <c r="B56" s="30">
        <v>2</v>
      </c>
      <c r="C56" s="31">
        <f t="shared" si="70"/>
        <v>1.1258999068426235E-15</v>
      </c>
      <c r="D56" s="31">
        <f t="shared" si="150"/>
        <v>1.1258999068426235E-15</v>
      </c>
      <c r="E56" s="31">
        <f t="shared" si="151"/>
        <v>1.6000000000000003E-3</v>
      </c>
      <c r="F56" s="31">
        <f t="shared" si="1"/>
        <v>1.6000000000000003E-3</v>
      </c>
      <c r="G56" s="31">
        <f t="shared" si="71"/>
        <v>1.8014398509481979E-18</v>
      </c>
      <c r="H56" s="31">
        <f t="shared" si="71"/>
        <v>1.8014398509481979E-18</v>
      </c>
      <c r="I56" s="31">
        <f t="shared" si="72"/>
        <v>3.6028797018963958E-18</v>
      </c>
      <c r="J56" s="29">
        <f t="shared" si="73"/>
        <v>0.5</v>
      </c>
      <c r="K56" s="29">
        <f t="shared" si="74"/>
        <v>0.5</v>
      </c>
      <c r="L56" s="29">
        <f t="shared" si="2"/>
        <v>0</v>
      </c>
      <c r="M56" s="29">
        <f t="shared" si="3"/>
        <v>0.5</v>
      </c>
      <c r="N56" s="29">
        <f t="shared" si="4"/>
        <v>0</v>
      </c>
      <c r="O56" s="29">
        <f t="shared" si="5"/>
        <v>0</v>
      </c>
      <c r="P56" s="29">
        <f t="shared" si="6"/>
        <v>0.5</v>
      </c>
      <c r="Q56" s="29">
        <f t="shared" si="7"/>
        <v>0</v>
      </c>
      <c r="R56" s="29">
        <f t="shared" si="75"/>
        <v>6.25E-2</v>
      </c>
      <c r="S56" s="29">
        <f t="shared" si="76"/>
        <v>0.43749999999999994</v>
      </c>
      <c r="T56" s="29">
        <f t="shared" si="77"/>
        <v>6.25E-2</v>
      </c>
      <c r="U56" s="29">
        <f t="shared" si="78"/>
        <v>0.43749999999999994</v>
      </c>
      <c r="V56" s="33"/>
      <c r="W56" s="31">
        <f t="shared" si="79"/>
        <v>1.1009065838195704E-15</v>
      </c>
      <c r="X56" s="31">
        <f t="shared" si="162"/>
        <v>1.2273088974652255E-15</v>
      </c>
      <c r="Y56" s="31">
        <f t="shared" si="190"/>
        <v>9.693981552140738E-4</v>
      </c>
      <c r="Z56" s="31">
        <f t="shared" si="163"/>
        <v>1.0773311456915172E-3</v>
      </c>
      <c r="AA56" s="31">
        <f t="shared" si="80"/>
        <v>1.0672168114177198E-18</v>
      </c>
      <c r="AB56" s="31">
        <f t="shared" si="80"/>
        <v>1.3222181006236041E-18</v>
      </c>
      <c r="AC56" s="31">
        <f t="shared" si="164"/>
        <v>2.3894349120413238E-18</v>
      </c>
      <c r="AD56" s="29">
        <f t="shared" si="152"/>
        <v>0.44663983356047277</v>
      </c>
      <c r="AE56" s="29">
        <f t="shared" si="81"/>
        <v>0.55336016643952723</v>
      </c>
      <c r="AF56" s="29">
        <f t="shared" si="8"/>
        <v>0</v>
      </c>
      <c r="AG56" s="29">
        <f t="shared" si="9"/>
        <v>0.44663983356047277</v>
      </c>
      <c r="AH56" s="29">
        <f t="shared" si="10"/>
        <v>0</v>
      </c>
      <c r="AI56" s="29">
        <f t="shared" si="11"/>
        <v>0</v>
      </c>
      <c r="AJ56" s="29">
        <f t="shared" si="12"/>
        <v>0.55336016643952723</v>
      </c>
      <c r="AK56" s="29">
        <f t="shared" si="13"/>
        <v>0</v>
      </c>
      <c r="AL56" s="29">
        <f t="shared" si="82"/>
        <v>5.7588771011360458E-2</v>
      </c>
      <c r="AM56" s="29">
        <f t="shared" si="83"/>
        <v>0.3890510625491122</v>
      </c>
      <c r="AN56" s="29">
        <f t="shared" si="84"/>
        <v>5.5591863367291314E-2</v>
      </c>
      <c r="AO56" s="29">
        <f t="shared" si="85"/>
        <v>0.49776830307223596</v>
      </c>
      <c r="AP56" s="33"/>
      <c r="AQ56" s="31">
        <f t="shared" si="86"/>
        <v>1.2104471568562496E-15</v>
      </c>
      <c r="AR56" s="31">
        <f t="shared" si="165"/>
        <v>1.603431213829622E-15</v>
      </c>
      <c r="AS56" s="31">
        <f t="shared" si="191"/>
        <v>9.1548803282272598E-4</v>
      </c>
      <c r="AT56" s="31">
        <f t="shared" si="166"/>
        <v>1.1334338569397109E-3</v>
      </c>
      <c r="AU56" s="31">
        <f t="shared" si="87"/>
        <v>1.1081498864661896E-18</v>
      </c>
      <c r="AV56" s="31">
        <f t="shared" si="87"/>
        <v>1.8173832250284306E-18</v>
      </c>
      <c r="AW56" s="31">
        <f t="shared" si="167"/>
        <v>2.9255331114946202E-18</v>
      </c>
      <c r="AX56" s="29">
        <f t="shared" si="153"/>
        <v>0.37878562444300928</v>
      </c>
      <c r="AY56" s="29">
        <f t="shared" si="88"/>
        <v>0.62121437555699077</v>
      </c>
      <c r="AZ56" s="29">
        <f t="shared" si="14"/>
        <v>0</v>
      </c>
      <c r="BA56" s="29">
        <f t="shared" si="15"/>
        <v>0.37878562444300928</v>
      </c>
      <c r="BB56" s="29">
        <f t="shared" si="16"/>
        <v>0</v>
      </c>
      <c r="BC56" s="29">
        <f t="shared" si="17"/>
        <v>0</v>
      </c>
      <c r="BD56" s="29">
        <f t="shared" si="18"/>
        <v>0.62121437555699077</v>
      </c>
      <c r="BE56" s="29">
        <f t="shared" si="19"/>
        <v>0</v>
      </c>
      <c r="BF56" s="29">
        <f t="shared" si="89"/>
        <v>5.0323395129451304E-2</v>
      </c>
      <c r="BG56" s="29">
        <f t="shared" si="90"/>
        <v>0.32846222931355801</v>
      </c>
      <c r="BH56" s="29">
        <f t="shared" si="91"/>
        <v>4.9461039855776726E-2</v>
      </c>
      <c r="BI56" s="29">
        <f t="shared" si="92"/>
        <v>0.57175333570121412</v>
      </c>
      <c r="BJ56" s="33"/>
      <c r="BK56" s="31">
        <f t="shared" si="93"/>
        <v>1.4002997579089338E-15</v>
      </c>
      <c r="BL56" s="31">
        <f t="shared" si="168"/>
        <v>2.3905102488716112E-15</v>
      </c>
      <c r="BM56" s="31">
        <f t="shared" si="192"/>
        <v>8.6215421045626457E-4</v>
      </c>
      <c r="BN56" s="31">
        <f t="shared" si="169"/>
        <v>1.2046091006968E-3</v>
      </c>
      <c r="BO56" s="31">
        <f t="shared" si="94"/>
        <v>1.2072743321820752E-18</v>
      </c>
      <c r="BP56" s="31">
        <f t="shared" si="94"/>
        <v>2.879630401099715E-18</v>
      </c>
      <c r="BQ56" s="31">
        <f t="shared" si="170"/>
        <v>4.08690473328179E-18</v>
      </c>
      <c r="BR56" s="29">
        <f t="shared" si="154"/>
        <v>0.29540065427770135</v>
      </c>
      <c r="BS56" s="29">
        <f t="shared" si="95"/>
        <v>0.70459934572229876</v>
      </c>
      <c r="BT56" s="29">
        <f t="shared" si="20"/>
        <v>0</v>
      </c>
      <c r="BU56" s="29">
        <f t="shared" si="21"/>
        <v>0.29540065427770135</v>
      </c>
      <c r="BV56" s="29">
        <f t="shared" si="22"/>
        <v>0</v>
      </c>
      <c r="BW56" s="29">
        <f t="shared" si="23"/>
        <v>0</v>
      </c>
      <c r="BX56" s="29">
        <f t="shared" si="24"/>
        <v>0.70459934572229876</v>
      </c>
      <c r="BY56" s="29">
        <f t="shared" si="25"/>
        <v>0</v>
      </c>
      <c r="BZ56" s="29">
        <f t="shared" si="96"/>
        <v>4.0897641763566549E-2</v>
      </c>
      <c r="CA56" s="29">
        <f t="shared" si="97"/>
        <v>0.25450301251413476</v>
      </c>
      <c r="CB56" s="29">
        <f t="shared" si="98"/>
        <v>4.3094382629965726E-2</v>
      </c>
      <c r="CC56" s="29">
        <f t="shared" si="99"/>
        <v>0.66150496309233298</v>
      </c>
      <c r="CD56" s="33"/>
      <c r="CE56" s="31">
        <f t="shared" si="100"/>
        <v>1.8034697115886686E-15</v>
      </c>
      <c r="CF56" s="31">
        <f t="shared" si="171"/>
        <v>4.4126721126394241E-15</v>
      </c>
      <c r="CG56" s="31">
        <f t="shared" si="193"/>
        <v>8.2337846140486163E-4</v>
      </c>
      <c r="CH56" s="31">
        <f t="shared" si="172"/>
        <v>1.3349889349301013E-3</v>
      </c>
      <c r="CI56" s="31">
        <f t="shared" si="101"/>
        <v>1.4849381163181476E-18</v>
      </c>
      <c r="CJ56" s="31">
        <f t="shared" si="101"/>
        <v>5.8908684438482644E-18</v>
      </c>
      <c r="CK56" s="31">
        <f t="shared" si="173"/>
        <v>7.3758065601664116E-18</v>
      </c>
      <c r="CL56" s="29">
        <f t="shared" si="155"/>
        <v>0.20132552341294654</v>
      </c>
      <c r="CM56" s="29">
        <f t="shared" si="102"/>
        <v>0.79867447658705348</v>
      </c>
      <c r="CN56" s="29">
        <f t="shared" si="26"/>
        <v>0</v>
      </c>
      <c r="CO56" s="29">
        <f t="shared" si="27"/>
        <v>0.20132552341294654</v>
      </c>
      <c r="CP56" s="29">
        <f t="shared" si="28"/>
        <v>0</v>
      </c>
      <c r="CQ56" s="29">
        <f t="shared" si="29"/>
        <v>0</v>
      </c>
      <c r="CR56" s="29">
        <f t="shared" si="30"/>
        <v>0.79867447658705348</v>
      </c>
      <c r="CS56" s="29">
        <f t="shared" si="31"/>
        <v>0</v>
      </c>
      <c r="CT56" s="29">
        <f t="shared" si="103"/>
        <v>2.9871381668712328E-2</v>
      </c>
      <c r="CU56" s="29">
        <f t="shared" si="104"/>
        <v>0.17145414174423421</v>
      </c>
      <c r="CV56" s="29">
        <f t="shared" si="105"/>
        <v>3.5795798131214994E-2</v>
      </c>
      <c r="CW56" s="29">
        <f t="shared" si="106"/>
        <v>0.76287867845583845</v>
      </c>
      <c r="CX56" s="33"/>
      <c r="CY56" s="31">
        <f t="shared" si="107"/>
        <v>2.5178943562848509E-15</v>
      </c>
      <c r="CZ56" s="31">
        <f t="shared" si="174"/>
        <v>9.9800538004565125E-15</v>
      </c>
      <c r="DA56" s="31">
        <f t="shared" si="194"/>
        <v>8.3298691119860341E-4</v>
      </c>
      <c r="DB56" s="31">
        <f t="shared" si="175"/>
        <v>1.6458704976799979E-3</v>
      </c>
      <c r="DC56" s="31">
        <f t="shared" si="108"/>
        <v>2.0973730425661138E-18</v>
      </c>
      <c r="DD56" s="31">
        <f t="shared" si="108"/>
        <v>1.6425876115430513E-17</v>
      </c>
      <c r="DE56" s="31">
        <f t="shared" si="176"/>
        <v>1.8523249157996627E-17</v>
      </c>
      <c r="DF56" s="29">
        <f t="shared" si="156"/>
        <v>0.11322921938134499</v>
      </c>
      <c r="DG56" s="29">
        <f t="shared" si="109"/>
        <v>0.886770780618655</v>
      </c>
      <c r="DH56" s="29">
        <f t="shared" si="32"/>
        <v>0</v>
      </c>
      <c r="DI56" s="29">
        <f t="shared" si="33"/>
        <v>0.11322921938134499</v>
      </c>
      <c r="DJ56" s="29">
        <f t="shared" si="34"/>
        <v>0</v>
      </c>
      <c r="DK56" s="29">
        <f t="shared" si="35"/>
        <v>0</v>
      </c>
      <c r="DL56" s="29">
        <f t="shared" si="36"/>
        <v>0.886770780618655</v>
      </c>
      <c r="DM56" s="29">
        <f t="shared" si="37"/>
        <v>0</v>
      </c>
      <c r="DN56" s="29">
        <f t="shared" si="110"/>
        <v>1.9085616600970551E-2</v>
      </c>
      <c r="DO56" s="29">
        <f t="shared" si="111"/>
        <v>9.4143602780374411E-2</v>
      </c>
      <c r="DP56" s="29">
        <f t="shared" si="112"/>
        <v>2.7892545742693366E-2</v>
      </c>
      <c r="DQ56" s="29">
        <f t="shared" si="113"/>
        <v>0.85887823487596182</v>
      </c>
      <c r="DR56" s="33"/>
      <c r="DS56" s="31">
        <f t="shared" si="114"/>
        <v>3.1987801731522174E-15</v>
      </c>
      <c r="DT56" s="31">
        <f t="shared" si="177"/>
        <v>2.1997444182016127E-14</v>
      </c>
      <c r="DU56" s="31">
        <f t="shared" si="195"/>
        <v>8.958729340172375E-4</v>
      </c>
      <c r="DV56" s="31">
        <f t="shared" si="178"/>
        <v>2.2780838394781426E-3</v>
      </c>
      <c r="DW56" s="31">
        <f t="shared" si="115"/>
        <v>2.8657005789980439E-18</v>
      </c>
      <c r="DX56" s="31">
        <f t="shared" si="115"/>
        <v>5.0112022100873429E-17</v>
      </c>
      <c r="DY56" s="31">
        <f t="shared" si="179"/>
        <v>5.2977722679871476E-17</v>
      </c>
      <c r="DZ56" s="29">
        <f t="shared" si="157"/>
        <v>5.4092558797112042E-2</v>
      </c>
      <c r="EA56" s="29">
        <f t="shared" si="116"/>
        <v>0.94590744120288794</v>
      </c>
      <c r="EB56" s="29">
        <f t="shared" si="38"/>
        <v>0</v>
      </c>
      <c r="EC56" s="29">
        <f t="shared" si="39"/>
        <v>5.4092558797112042E-2</v>
      </c>
      <c r="ED56" s="29">
        <f t="shared" si="40"/>
        <v>0</v>
      </c>
      <c r="EE56" s="29">
        <f t="shared" si="41"/>
        <v>0</v>
      </c>
      <c r="EF56" s="29">
        <f t="shared" si="42"/>
        <v>0.94590744120288794</v>
      </c>
      <c r="EG56" s="29">
        <f t="shared" si="43"/>
        <v>0</v>
      </c>
      <c r="EH56" s="29">
        <f t="shared" si="117"/>
        <v>1.161203928788704E-2</v>
      </c>
      <c r="EI56" s="29">
        <f t="shared" si="118"/>
        <v>4.2480519509225011E-2</v>
      </c>
      <c r="EJ56" s="29">
        <f t="shared" si="119"/>
        <v>2.1547880608865377E-2</v>
      </c>
      <c r="EK56" s="29">
        <f t="shared" si="120"/>
        <v>0.92435956059402247</v>
      </c>
      <c r="EL56" s="33"/>
      <c r="EM56" s="31">
        <f t="shared" si="121"/>
        <v>3.7104153570959609E-15</v>
      </c>
      <c r="EN56" s="31">
        <f t="shared" si="180"/>
        <v>3.8495754327294225E-14</v>
      </c>
      <c r="EO56" s="31">
        <f t="shared" si="196"/>
        <v>9.1247166432030578E-4</v>
      </c>
      <c r="EP56" s="31">
        <f t="shared" si="181"/>
        <v>3.0601886651325585E-3</v>
      </c>
      <c r="EQ56" s="31">
        <f t="shared" si="122"/>
        <v>3.385648876208973E-18</v>
      </c>
      <c r="ER56" s="31">
        <f t="shared" si="122"/>
        <v>1.1780427104811344E-16</v>
      </c>
      <c r="ES56" s="31">
        <f t="shared" si="182"/>
        <v>1.2118991992432242E-16</v>
      </c>
      <c r="ET56" s="29">
        <f t="shared" si="158"/>
        <v>2.7936720135826116E-2</v>
      </c>
      <c r="EU56" s="29">
        <f t="shared" si="123"/>
        <v>0.97206327986417385</v>
      </c>
      <c r="EV56" s="29">
        <f t="shared" si="44"/>
        <v>0</v>
      </c>
      <c r="EW56" s="29">
        <f t="shared" si="45"/>
        <v>2.7936720135826116E-2</v>
      </c>
      <c r="EX56" s="29">
        <f t="shared" si="46"/>
        <v>0</v>
      </c>
      <c r="EY56" s="29">
        <f t="shared" si="47"/>
        <v>0</v>
      </c>
      <c r="EZ56" s="29">
        <f t="shared" si="48"/>
        <v>0.97206327986417385</v>
      </c>
      <c r="FA56" s="29">
        <f t="shared" si="49"/>
        <v>0</v>
      </c>
      <c r="FB56" s="29">
        <f t="shared" si="124"/>
        <v>9.0297031578763058E-3</v>
      </c>
      <c r="FC56" s="29">
        <f t="shared" si="125"/>
        <v>1.8907016977949817E-2</v>
      </c>
      <c r="FD56" s="29">
        <f t="shared" si="126"/>
        <v>1.9689795720418624E-2</v>
      </c>
      <c r="FE56" s="29">
        <f t="shared" si="127"/>
        <v>0.95237348414375511</v>
      </c>
      <c r="FF56" s="33"/>
      <c r="FG56" s="31">
        <f t="shared" si="128"/>
        <v>5.3106646561090076E-15</v>
      </c>
      <c r="FH56" s="31">
        <f t="shared" si="183"/>
        <v>5.8332403932266218E-14</v>
      </c>
      <c r="FI56" s="31">
        <f t="shared" si="197"/>
        <v>8.4896321422002117E-4</v>
      </c>
      <c r="FJ56" s="31">
        <f t="shared" si="184"/>
        <v>3.7545317139933737E-3</v>
      </c>
      <c r="FK56" s="31">
        <f t="shared" si="129"/>
        <v>4.5085589360949666E-18</v>
      </c>
      <c r="FL56" s="31">
        <f t="shared" si="129"/>
        <v>2.190108605171653E-16</v>
      </c>
      <c r="FM56" s="31">
        <f t="shared" si="185"/>
        <v>2.2351941945326026E-16</v>
      </c>
      <c r="FN56" s="29">
        <f t="shared" si="159"/>
        <v>2.0170770607418041E-2</v>
      </c>
      <c r="FO56" s="29">
        <f t="shared" si="130"/>
        <v>0.97982922939258199</v>
      </c>
      <c r="FP56" s="29">
        <f t="shared" si="50"/>
        <v>0</v>
      </c>
      <c r="FQ56" s="29">
        <f t="shared" si="51"/>
        <v>2.0170770607418041E-2</v>
      </c>
      <c r="FR56" s="29">
        <f t="shared" si="52"/>
        <v>0</v>
      </c>
      <c r="FS56" s="29">
        <f t="shared" si="53"/>
        <v>0</v>
      </c>
      <c r="FT56" s="29">
        <f t="shared" si="54"/>
        <v>0.97982922939258199</v>
      </c>
      <c r="FU56" s="29">
        <f t="shared" si="55"/>
        <v>0</v>
      </c>
      <c r="FV56" s="29">
        <f t="shared" si="131"/>
        <v>1.0637011971125005E-2</v>
      </c>
      <c r="FW56" s="29">
        <f t="shared" si="132"/>
        <v>9.5337586362930337E-3</v>
      </c>
      <c r="FX56" s="29">
        <f t="shared" si="133"/>
        <v>2.3788259550588883E-2</v>
      </c>
      <c r="FY56" s="29">
        <f t="shared" si="134"/>
        <v>0.95604096984199305</v>
      </c>
      <c r="FZ56" s="33"/>
      <c r="GA56" s="31">
        <f t="shared" si="135"/>
        <v>9.0367616214254017E-15</v>
      </c>
      <c r="GB56" s="31">
        <f t="shared" si="186"/>
        <v>7.5843610924781893E-14</v>
      </c>
      <c r="GC56" s="31">
        <f t="shared" si="198"/>
        <v>7.6771572071447332E-4</v>
      </c>
      <c r="GD56" s="31">
        <f t="shared" si="187"/>
        <v>4.4168776674511686E-3</v>
      </c>
      <c r="GE56" s="31">
        <f t="shared" si="136"/>
        <v>6.9376639611174946E-18</v>
      </c>
      <c r="GF56" s="31">
        <f t="shared" si="136"/>
        <v>3.3499195131252461E-16</v>
      </c>
      <c r="GG56" s="31">
        <f t="shared" si="188"/>
        <v>3.4192961527364213E-16</v>
      </c>
      <c r="GH56" s="29">
        <f t="shared" si="160"/>
        <v>2.0289742833668755E-2</v>
      </c>
      <c r="GI56" s="29">
        <f t="shared" si="137"/>
        <v>0.9797102571663312</v>
      </c>
      <c r="GJ56" s="29">
        <f t="shared" si="56"/>
        <v>0</v>
      </c>
      <c r="GK56" s="29">
        <f t="shared" si="57"/>
        <v>2.0289742833668755E-2</v>
      </c>
      <c r="GL56" s="29">
        <f t="shared" si="58"/>
        <v>0</v>
      </c>
      <c r="GM56" s="29">
        <f t="shared" si="59"/>
        <v>0</v>
      </c>
      <c r="GN56" s="29">
        <f t="shared" si="60"/>
        <v>0.9797102571663312</v>
      </c>
      <c r="GO56" s="29">
        <f t="shared" si="61"/>
        <v>0</v>
      </c>
      <c r="GP56" s="29">
        <f t="shared" si="138"/>
        <v>1.4992136455529317E-2</v>
      </c>
      <c r="GQ56" s="29">
        <f t="shared" si="139"/>
        <v>5.2976063781394406E-3</v>
      </c>
      <c r="GR56" s="29">
        <f t="shared" si="140"/>
        <v>3.2484332333586614E-2</v>
      </c>
      <c r="GS56" s="29">
        <f t="shared" si="141"/>
        <v>0.94722592483274448</v>
      </c>
      <c r="GT56" s="33"/>
      <c r="GU56" s="31">
        <f t="shared" si="142"/>
        <v>1.3246072550304592E-14</v>
      </c>
      <c r="GV56" s="31">
        <f t="shared" si="143"/>
        <v>8.1226479080422307E-14</v>
      </c>
      <c r="GW56" s="31">
        <f t="shared" si="62"/>
        <v>7.0954388619821418E-4</v>
      </c>
      <c r="GX56" s="31">
        <f t="shared" si="63"/>
        <v>4.951686055633008E-3</v>
      </c>
      <c r="GY56" s="31">
        <f t="shared" si="144"/>
        <v>9.3986697942066108E-18</v>
      </c>
      <c r="GZ56" s="31">
        <f t="shared" si="144"/>
        <v>4.0220802381069337E-16</v>
      </c>
      <c r="HA56" s="31">
        <f t="shared" si="189"/>
        <v>4.1160669360489998E-16</v>
      </c>
      <c r="HB56" s="29">
        <f t="shared" si="161"/>
        <v>2.2834103381293321E-2</v>
      </c>
      <c r="HC56" s="29">
        <f t="shared" si="145"/>
        <v>0.97716589661870668</v>
      </c>
      <c r="HD56" s="29">
        <f t="shared" si="64"/>
        <v>0</v>
      </c>
      <c r="HE56" s="29">
        <f t="shared" si="65"/>
        <v>2.2834103381293321E-2</v>
      </c>
      <c r="HF56" s="29">
        <f t="shared" si="66"/>
        <v>0</v>
      </c>
      <c r="HG56" s="29">
        <f t="shared" si="67"/>
        <v>0</v>
      </c>
      <c r="HH56" s="29">
        <f t="shared" si="68"/>
        <v>0.97716589661870668</v>
      </c>
      <c r="HI56" s="29">
        <f t="shared" si="69"/>
        <v>0</v>
      </c>
      <c r="HJ56" s="29">
        <f t="shared" si="146"/>
        <v>1.9321656878857351E-2</v>
      </c>
      <c r="HK56" s="29">
        <f t="shared" si="147"/>
        <v>3.5124465024359689E-3</v>
      </c>
      <c r="HL56" s="29">
        <f t="shared" si="148"/>
        <v>4.0711784073857428E-2</v>
      </c>
      <c r="HM56" s="29">
        <f t="shared" si="149"/>
        <v>0.93645411254484923</v>
      </c>
      <c r="HN56" s="15" t="s">
        <v>18</v>
      </c>
      <c r="HO56" s="13">
        <v>0.3</v>
      </c>
      <c r="HP56" s="13">
        <v>0.4</v>
      </c>
      <c r="HQ56" s="13"/>
      <c r="HR56" s="38"/>
      <c r="HS56" s="38"/>
      <c r="HT56" s="38"/>
      <c r="HU56" s="38"/>
      <c r="HV56" s="38"/>
      <c r="HW56" s="38"/>
    </row>
    <row r="57" spans="1:231" ht="15" thickBot="1" x14ac:dyDescent="0.35">
      <c r="A57">
        <v>31</v>
      </c>
      <c r="B57" s="30">
        <v>3</v>
      </c>
      <c r="C57" s="31">
        <f t="shared" si="70"/>
        <v>1.1258999068426236E-16</v>
      </c>
      <c r="D57" s="31">
        <f t="shared" si="150"/>
        <v>7.8812993478983637E-16</v>
      </c>
      <c r="E57" s="31">
        <f t="shared" si="151"/>
        <v>4.000000000000001E-3</v>
      </c>
      <c r="F57" s="31">
        <f t="shared" si="1"/>
        <v>4.000000000000001E-3</v>
      </c>
      <c r="G57" s="31">
        <f t="shared" si="71"/>
        <v>4.5035996273704957E-19</v>
      </c>
      <c r="H57" s="31">
        <f t="shared" si="71"/>
        <v>3.1525197391593463E-18</v>
      </c>
      <c r="I57" s="31">
        <f t="shared" si="72"/>
        <v>3.6028797018963958E-18</v>
      </c>
      <c r="J57" s="29">
        <f t="shared" si="73"/>
        <v>0.12500000000000003</v>
      </c>
      <c r="K57" s="29">
        <f t="shared" si="74"/>
        <v>0.875</v>
      </c>
      <c r="L57" s="29">
        <f t="shared" si="2"/>
        <v>0</v>
      </c>
      <c r="M57" s="29">
        <f t="shared" si="3"/>
        <v>0</v>
      </c>
      <c r="N57" s="29">
        <f t="shared" si="4"/>
        <v>0.12500000000000003</v>
      </c>
      <c r="O57" s="29">
        <f t="shared" si="5"/>
        <v>0</v>
      </c>
      <c r="P57" s="29">
        <f t="shared" si="6"/>
        <v>0</v>
      </c>
      <c r="Q57" s="29">
        <f t="shared" si="7"/>
        <v>0.875</v>
      </c>
      <c r="R57" s="29">
        <f t="shared" si="75"/>
        <v>6.25E-2</v>
      </c>
      <c r="S57" s="29">
        <f t="shared" si="76"/>
        <v>6.25E-2</v>
      </c>
      <c r="T57" s="29">
        <f t="shared" si="77"/>
        <v>0.43749999999999994</v>
      </c>
      <c r="U57" s="29">
        <f t="shared" si="78"/>
        <v>0.43749999999999994</v>
      </c>
      <c r="V57" s="33"/>
      <c r="W57" s="31">
        <f t="shared" si="79"/>
        <v>9.3710214893195391E-17</v>
      </c>
      <c r="X57" s="31">
        <f t="shared" si="162"/>
        <v>6.6099886899963809E-16</v>
      </c>
      <c r="Y57" s="31">
        <f t="shared" si="190"/>
        <v>3.1660343873383357E-3</v>
      </c>
      <c r="Z57" s="31">
        <f t="shared" si="163"/>
        <v>3.1660343873383357E-3</v>
      </c>
      <c r="AA57" s="31">
        <f t="shared" si="80"/>
        <v>2.9668976279672165E-19</v>
      </c>
      <c r="AB57" s="31">
        <f t="shared" si="80"/>
        <v>2.092745149244602E-18</v>
      </c>
      <c r="AC57" s="31">
        <f t="shared" si="164"/>
        <v>2.3894349120413238E-18</v>
      </c>
      <c r="AD57" s="29">
        <f t="shared" si="152"/>
        <v>0.12416733400084788</v>
      </c>
      <c r="AE57" s="29">
        <f t="shared" si="81"/>
        <v>0.87583266599915199</v>
      </c>
      <c r="AF57" s="29">
        <f t="shared" si="8"/>
        <v>0</v>
      </c>
      <c r="AG57" s="29">
        <f t="shared" si="9"/>
        <v>0</v>
      </c>
      <c r="AH57" s="29">
        <f t="shared" si="10"/>
        <v>0.12416733400084788</v>
      </c>
      <c r="AI57" s="29">
        <f t="shared" si="11"/>
        <v>0</v>
      </c>
      <c r="AJ57" s="29">
        <f t="shared" si="12"/>
        <v>0</v>
      </c>
      <c r="AK57" s="29">
        <f t="shared" si="13"/>
        <v>0.87583266599915199</v>
      </c>
      <c r="AL57" s="29">
        <f t="shared" si="82"/>
        <v>6.3082120822458509E-2</v>
      </c>
      <c r="AM57" s="29">
        <f t="shared" si="83"/>
        <v>6.1085213178389358E-2</v>
      </c>
      <c r="AN57" s="29">
        <f t="shared" si="84"/>
        <v>0.3835577127380142</v>
      </c>
      <c r="AO57" s="29">
        <f t="shared" si="85"/>
        <v>0.4922749532611379</v>
      </c>
      <c r="AP57" s="33"/>
      <c r="AQ57" s="31">
        <f t="shared" si="86"/>
        <v>1.1082006151775317E-16</v>
      </c>
      <c r="AR57" s="31">
        <f t="shared" si="165"/>
        <v>8.1057022727828772E-16</v>
      </c>
      <c r="AS57" s="31">
        <f t="shared" si="191"/>
        <v>3.1534942803133513E-3</v>
      </c>
      <c r="AT57" s="31">
        <f t="shared" si="166"/>
        <v>3.1780869746527085E-3</v>
      </c>
      <c r="AU57" s="31">
        <f t="shared" si="87"/>
        <v>3.4947043014020835E-19</v>
      </c>
      <c r="AV57" s="31">
        <f t="shared" si="87"/>
        <v>2.5760626813544116E-18</v>
      </c>
      <c r="AW57" s="31">
        <f t="shared" si="167"/>
        <v>2.9255331114946198E-18</v>
      </c>
      <c r="AX57" s="29">
        <f t="shared" si="153"/>
        <v>0.11945529817014038</v>
      </c>
      <c r="AY57" s="29">
        <f t="shared" si="88"/>
        <v>0.88054470182985967</v>
      </c>
      <c r="AZ57" s="29">
        <f t="shared" si="14"/>
        <v>0</v>
      </c>
      <c r="BA57" s="29">
        <f t="shared" si="15"/>
        <v>0</v>
      </c>
      <c r="BB57" s="29">
        <f t="shared" si="16"/>
        <v>0.11945529817014038</v>
      </c>
      <c r="BC57" s="29">
        <f t="shared" si="17"/>
        <v>0</v>
      </c>
      <c r="BD57" s="29">
        <f t="shared" si="18"/>
        <v>0</v>
      </c>
      <c r="BE57" s="29">
        <f t="shared" si="19"/>
        <v>0.88054470182985967</v>
      </c>
      <c r="BF57" s="29">
        <f t="shared" si="89"/>
        <v>5.9893146677892375E-2</v>
      </c>
      <c r="BG57" s="29">
        <f t="shared" si="90"/>
        <v>5.9562151492248014E-2</v>
      </c>
      <c r="BH57" s="29">
        <f t="shared" si="91"/>
        <v>0.31889247776511698</v>
      </c>
      <c r="BI57" s="29">
        <f t="shared" si="92"/>
        <v>0.5616522240647428</v>
      </c>
      <c r="BJ57" s="33"/>
      <c r="BK57" s="31">
        <f t="shared" si="93"/>
        <v>1.4220766569670442E-16</v>
      </c>
      <c r="BL57" s="31">
        <f t="shared" si="168"/>
        <v>1.1264077482253615E-15</v>
      </c>
      <c r="BM57" s="31">
        <f t="shared" si="192"/>
        <v>3.1081762017815774E-3</v>
      </c>
      <c r="BN57" s="31">
        <f t="shared" si="169"/>
        <v>3.2358604215878893E-3</v>
      </c>
      <c r="BO57" s="31">
        <f t="shared" si="94"/>
        <v>4.4200648222940708E-19</v>
      </c>
      <c r="BP57" s="31">
        <f t="shared" si="94"/>
        <v>3.6448982510523831E-18</v>
      </c>
      <c r="BQ57" s="31">
        <f t="shared" si="170"/>
        <v>4.08690473328179E-18</v>
      </c>
      <c r="BR57" s="29">
        <f t="shared" si="154"/>
        <v>0.10815189270988347</v>
      </c>
      <c r="BS57" s="29">
        <f t="shared" si="95"/>
        <v>0.89184810729011654</v>
      </c>
      <c r="BT57" s="29">
        <f t="shared" si="20"/>
        <v>0</v>
      </c>
      <c r="BU57" s="29">
        <f t="shared" si="21"/>
        <v>0</v>
      </c>
      <c r="BV57" s="29">
        <f t="shared" si="22"/>
        <v>0.10815189270988347</v>
      </c>
      <c r="BW57" s="29">
        <f t="shared" si="23"/>
        <v>0</v>
      </c>
      <c r="BX57" s="29">
        <f t="shared" si="24"/>
        <v>0</v>
      </c>
      <c r="BY57" s="29">
        <f t="shared" si="25"/>
        <v>0.89184810729011654</v>
      </c>
      <c r="BZ57" s="29">
        <f t="shared" si="96"/>
        <v>5.1995997397870169E-2</v>
      </c>
      <c r="CA57" s="29">
        <f t="shared" si="97"/>
        <v>5.6155895312013308E-2</v>
      </c>
      <c r="CB57" s="29">
        <f t="shared" si="98"/>
        <v>0.24340465687983112</v>
      </c>
      <c r="CC57" s="29">
        <f t="shared" si="99"/>
        <v>0.64844345041028528</v>
      </c>
      <c r="CD57" s="33"/>
      <c r="CE57" s="31">
        <f t="shared" si="100"/>
        <v>2.1238371760317424E-16</v>
      </c>
      <c r="CF57" s="31">
        <f t="shared" si="171"/>
        <v>1.948679912898196E-15</v>
      </c>
      <c r="CG57" s="31">
        <f t="shared" si="193"/>
        <v>3.0101822343124264E-3</v>
      </c>
      <c r="CH57" s="31">
        <f t="shared" si="172"/>
        <v>3.4569519714303344E-3</v>
      </c>
      <c r="CI57" s="31">
        <f t="shared" si="101"/>
        <v>6.3931369358630243E-19</v>
      </c>
      <c r="CJ57" s="31">
        <f t="shared" si="101"/>
        <v>6.7364928665801114E-18</v>
      </c>
      <c r="CK57" s="31">
        <f t="shared" si="173"/>
        <v>7.3758065601664131E-18</v>
      </c>
      <c r="CL57" s="29">
        <f t="shared" si="155"/>
        <v>8.6677123155447594E-2</v>
      </c>
      <c r="CM57" s="29">
        <f t="shared" si="102"/>
        <v>0.91332287684455249</v>
      </c>
      <c r="CN57" s="29">
        <f t="shared" si="26"/>
        <v>0</v>
      </c>
      <c r="CO57" s="29">
        <f t="shared" si="27"/>
        <v>0</v>
      </c>
      <c r="CP57" s="29">
        <f t="shared" si="28"/>
        <v>8.6677123155447594E-2</v>
      </c>
      <c r="CQ57" s="29">
        <f t="shared" si="29"/>
        <v>0</v>
      </c>
      <c r="CR57" s="29">
        <f t="shared" si="30"/>
        <v>0</v>
      </c>
      <c r="CS57" s="29">
        <f t="shared" si="31"/>
        <v>0.91332287684455249</v>
      </c>
      <c r="CT57" s="29">
        <f t="shared" si="103"/>
        <v>3.8648048543095434E-2</v>
      </c>
      <c r="CU57" s="29">
        <f t="shared" si="104"/>
        <v>4.8029074612352167E-2</v>
      </c>
      <c r="CV57" s="29">
        <f t="shared" si="105"/>
        <v>0.16267747486985107</v>
      </c>
      <c r="CW57" s="29">
        <f t="shared" si="106"/>
        <v>0.75064540197470131</v>
      </c>
      <c r="CX57" s="33"/>
      <c r="CY57" s="31">
        <f t="shared" si="107"/>
        <v>3.6534654812156016E-16</v>
      </c>
      <c r="CZ57" s="31">
        <f t="shared" si="174"/>
        <v>4.21927757919557E-15</v>
      </c>
      <c r="DA57" s="31">
        <f t="shared" si="194"/>
        <v>2.8589921555482699E-3</v>
      </c>
      <c r="DB57" s="31">
        <f t="shared" si="175"/>
        <v>4.1425874251660088E-3</v>
      </c>
      <c r="DC57" s="31">
        <f t="shared" si="108"/>
        <v>1.0445229151361791E-18</v>
      </c>
      <c r="DD57" s="31">
        <f t="shared" si="108"/>
        <v>1.7478726242860446E-17</v>
      </c>
      <c r="DE57" s="31">
        <f t="shared" si="176"/>
        <v>1.8523249157996624E-17</v>
      </c>
      <c r="DF57" s="29">
        <f t="shared" si="156"/>
        <v>5.6389832379123983E-2</v>
      </c>
      <c r="DG57" s="29">
        <f t="shared" si="109"/>
        <v>0.94361016762087613</v>
      </c>
      <c r="DH57" s="29">
        <f t="shared" si="32"/>
        <v>0</v>
      </c>
      <c r="DI57" s="29">
        <f t="shared" si="33"/>
        <v>0</v>
      </c>
      <c r="DJ57" s="29">
        <f t="shared" si="34"/>
        <v>5.6389832379123983E-2</v>
      </c>
      <c r="DK57" s="29">
        <f t="shared" si="35"/>
        <v>0</v>
      </c>
      <c r="DL57" s="29">
        <f t="shared" si="36"/>
        <v>0</v>
      </c>
      <c r="DM57" s="29">
        <f t="shared" si="37"/>
        <v>0.94361016762087613</v>
      </c>
      <c r="DN57" s="29">
        <f t="shared" si="110"/>
        <v>2.2502792889244165E-2</v>
      </c>
      <c r="DO57" s="29">
        <f t="shared" si="111"/>
        <v>3.3887039489879818E-2</v>
      </c>
      <c r="DP57" s="29">
        <f t="shared" si="112"/>
        <v>9.0726426492100817E-2</v>
      </c>
      <c r="DQ57" s="29">
        <f t="shared" si="113"/>
        <v>0.85288374112877541</v>
      </c>
      <c r="DR57" s="33"/>
      <c r="DS57" s="31">
        <f t="shared" si="114"/>
        <v>6.1019671193372452E-16</v>
      </c>
      <c r="DT57" s="31">
        <f t="shared" si="177"/>
        <v>9.1663510781109063E-15</v>
      </c>
      <c r="DU57" s="31">
        <f t="shared" si="195"/>
        <v>2.6641166119678907E-3</v>
      </c>
      <c r="DV57" s="31">
        <f t="shared" si="178"/>
        <v>5.6022387802348713E-3</v>
      </c>
      <c r="DW57" s="31">
        <f t="shared" si="115"/>
        <v>1.6256351968308212E-18</v>
      </c>
      <c r="DX57" s="31">
        <f t="shared" si="115"/>
        <v>5.1352087483040642E-17</v>
      </c>
      <c r="DY57" s="31">
        <f t="shared" si="179"/>
        <v>5.2977722679871463E-17</v>
      </c>
      <c r="DZ57" s="29">
        <f t="shared" si="157"/>
        <v>3.0685260041358301E-2</v>
      </c>
      <c r="EA57" s="29">
        <f t="shared" si="116"/>
        <v>0.9693147399586417</v>
      </c>
      <c r="EB57" s="29">
        <f t="shared" si="38"/>
        <v>0</v>
      </c>
      <c r="EC57" s="29">
        <f t="shared" si="39"/>
        <v>0</v>
      </c>
      <c r="ED57" s="29">
        <f t="shared" si="40"/>
        <v>3.0685260041358301E-2</v>
      </c>
      <c r="EE57" s="29">
        <f t="shared" si="41"/>
        <v>0</v>
      </c>
      <c r="EF57" s="29">
        <f t="shared" si="42"/>
        <v>0</v>
      </c>
      <c r="EG57" s="29">
        <f t="shared" si="43"/>
        <v>0.9693147399586417</v>
      </c>
      <c r="EH57" s="29">
        <f t="shared" si="117"/>
        <v>1.0855933674209086E-2</v>
      </c>
      <c r="EI57" s="29">
        <f t="shared" si="118"/>
        <v>1.9829326367149215E-2</v>
      </c>
      <c r="EJ57" s="29">
        <f t="shared" si="119"/>
        <v>4.3236625122902966E-2</v>
      </c>
      <c r="EK57" s="29">
        <f t="shared" si="120"/>
        <v>0.92607811483573876</v>
      </c>
      <c r="EL57" s="33"/>
      <c r="EM57" s="31">
        <f t="shared" si="121"/>
        <v>9.2866071817331907E-16</v>
      </c>
      <c r="EN57" s="31">
        <f t="shared" si="180"/>
        <v>1.6116127300558846E-14</v>
      </c>
      <c r="EO57" s="31">
        <f t="shared" si="196"/>
        <v>2.3610269664279867E-3</v>
      </c>
      <c r="EP57" s="31">
        <f t="shared" si="181"/>
        <v>7.3837420558179913E-3</v>
      </c>
      <c r="EQ57" s="31">
        <f t="shared" si="122"/>
        <v>2.1925929982695871E-18</v>
      </c>
      <c r="ER57" s="31">
        <f t="shared" si="122"/>
        <v>1.1899732692605283E-16</v>
      </c>
      <c r="ES57" s="31">
        <f t="shared" si="182"/>
        <v>1.2118991992432242E-16</v>
      </c>
      <c r="ET57" s="29">
        <f t="shared" si="158"/>
        <v>1.8092206015473577E-2</v>
      </c>
      <c r="EU57" s="29">
        <f t="shared" si="123"/>
        <v>0.98190779398452643</v>
      </c>
      <c r="EV57" s="29">
        <f t="shared" si="44"/>
        <v>0</v>
      </c>
      <c r="EW57" s="29">
        <f t="shared" si="45"/>
        <v>0</v>
      </c>
      <c r="EX57" s="29">
        <f t="shared" si="46"/>
        <v>1.8092206015473577E-2</v>
      </c>
      <c r="EY57" s="29">
        <f t="shared" si="47"/>
        <v>0</v>
      </c>
      <c r="EZ57" s="29">
        <f t="shared" si="48"/>
        <v>0</v>
      </c>
      <c r="FA57" s="29">
        <f t="shared" si="49"/>
        <v>0.98190779398452643</v>
      </c>
      <c r="FB57" s="29">
        <f t="shared" si="124"/>
        <v>6.2104967611135587E-3</v>
      </c>
      <c r="FC57" s="29">
        <f t="shared" si="125"/>
        <v>1.1881709254360018E-2</v>
      </c>
      <c r="FD57" s="29">
        <f t="shared" si="126"/>
        <v>2.1726223374712562E-2</v>
      </c>
      <c r="FE57" s="29">
        <f t="shared" si="127"/>
        <v>0.96018157060981368</v>
      </c>
      <c r="FF57" s="33"/>
      <c r="FG57" s="31">
        <f t="shared" si="128"/>
        <v>1.5240480950040567E-15</v>
      </c>
      <c r="FH57" s="31">
        <f t="shared" si="183"/>
        <v>2.4522505899777389E-14</v>
      </c>
      <c r="FI57" s="31">
        <f t="shared" si="197"/>
        <v>1.9779214752020796E-3</v>
      </c>
      <c r="FJ57" s="31">
        <f t="shared" si="184"/>
        <v>8.9919428666102429E-3</v>
      </c>
      <c r="FK57" s="31">
        <f t="shared" si="129"/>
        <v>3.0144474563493431E-18</v>
      </c>
      <c r="FL57" s="31">
        <f t="shared" si="129"/>
        <v>2.2050497199691089E-16</v>
      </c>
      <c r="FM57" s="31">
        <f t="shared" si="185"/>
        <v>2.2351941945326022E-16</v>
      </c>
      <c r="FN57" s="29">
        <f t="shared" si="159"/>
        <v>1.3486288859029938E-2</v>
      </c>
      <c r="FO57" s="29">
        <f t="shared" si="130"/>
        <v>0.98651371114097008</v>
      </c>
      <c r="FP57" s="29">
        <f t="shared" si="50"/>
        <v>0</v>
      </c>
      <c r="FQ57" s="29">
        <f t="shared" si="51"/>
        <v>0</v>
      </c>
      <c r="FR57" s="29">
        <f t="shared" si="52"/>
        <v>1.3486288859029938E-2</v>
      </c>
      <c r="FS57" s="29">
        <f t="shared" si="53"/>
        <v>0</v>
      </c>
      <c r="FT57" s="29">
        <f t="shared" si="54"/>
        <v>0</v>
      </c>
      <c r="FU57" s="29">
        <f t="shared" si="55"/>
        <v>0.98651371114097008</v>
      </c>
      <c r="FV57" s="29">
        <f t="shared" si="131"/>
        <v>5.4541864199609616E-3</v>
      </c>
      <c r="FW57" s="29">
        <f t="shared" si="132"/>
        <v>8.0321024390689767E-3</v>
      </c>
      <c r="FX57" s="29">
        <f t="shared" si="133"/>
        <v>1.4716584187457082E-2</v>
      </c>
      <c r="FY57" s="29">
        <f t="shared" si="134"/>
        <v>0.97179712695351317</v>
      </c>
      <c r="FZ57" s="33"/>
      <c r="GA57" s="31">
        <f t="shared" si="135"/>
        <v>2.541677035459665E-15</v>
      </c>
      <c r="GB57" s="31">
        <f t="shared" si="186"/>
        <v>3.1711317011022496E-14</v>
      </c>
      <c r="GC57" s="31">
        <f t="shared" si="198"/>
        <v>1.6470231584954291E-3</v>
      </c>
      <c r="GD57" s="31">
        <f t="shared" si="187"/>
        <v>1.0650564094119089E-2</v>
      </c>
      <c r="GE57" s="31">
        <f t="shared" si="136"/>
        <v>4.1862009388180764E-18</v>
      </c>
      <c r="GF57" s="31">
        <f t="shared" si="136"/>
        <v>3.3774341433482407E-16</v>
      </c>
      <c r="GG57" s="31">
        <f t="shared" si="188"/>
        <v>3.4192961527364213E-16</v>
      </c>
      <c r="GH57" s="29">
        <f t="shared" si="160"/>
        <v>1.2242873245910304E-2</v>
      </c>
      <c r="GI57" s="29">
        <f t="shared" si="137"/>
        <v>0.98775712675408978</v>
      </c>
      <c r="GJ57" s="29">
        <f t="shared" si="56"/>
        <v>0</v>
      </c>
      <c r="GK57" s="29">
        <f t="shared" si="57"/>
        <v>0</v>
      </c>
      <c r="GL57" s="29">
        <f t="shared" si="58"/>
        <v>1.2242873245910304E-2</v>
      </c>
      <c r="GM57" s="29">
        <f t="shared" si="59"/>
        <v>0</v>
      </c>
      <c r="GN57" s="29">
        <f t="shared" si="60"/>
        <v>0</v>
      </c>
      <c r="GO57" s="29">
        <f t="shared" si="61"/>
        <v>0.98775712675408978</v>
      </c>
      <c r="GP57" s="29">
        <f t="shared" si="138"/>
        <v>6.5789911724858183E-3</v>
      </c>
      <c r="GQ57" s="29">
        <f t="shared" si="139"/>
        <v>5.6638820734244855E-3</v>
      </c>
      <c r="GR57" s="29">
        <f t="shared" si="140"/>
        <v>1.3710751661182937E-2</v>
      </c>
      <c r="GS57" s="29">
        <f t="shared" si="141"/>
        <v>0.97404637509290681</v>
      </c>
      <c r="GT57" s="33"/>
      <c r="GU57" s="31">
        <f t="shared" si="142"/>
        <v>3.5706411725385518E-15</v>
      </c>
      <c r="GV57" s="31">
        <f t="shared" si="143"/>
        <v>3.3661441386867471E-14</v>
      </c>
      <c r="GW57" s="31">
        <f t="shared" si="62"/>
        <v>1.4473768703119128E-3</v>
      </c>
      <c r="GX57" s="31">
        <f t="shared" si="63"/>
        <v>1.207430856832383E-2</v>
      </c>
      <c r="GY57" s="31">
        <f t="shared" si="144"/>
        <v>5.1680634453157079E-18</v>
      </c>
      <c r="GZ57" s="31">
        <f t="shared" si="144"/>
        <v>4.064386301595843E-16</v>
      </c>
      <c r="HA57" s="31">
        <f t="shared" si="189"/>
        <v>4.1160669360489998E-16</v>
      </c>
      <c r="HB57" s="29">
        <f t="shared" si="161"/>
        <v>1.2555829449840085E-2</v>
      </c>
      <c r="HC57" s="29">
        <f t="shared" si="145"/>
        <v>0.98744417055015998</v>
      </c>
      <c r="HD57" s="29">
        <f t="shared" si="64"/>
        <v>0</v>
      </c>
      <c r="HE57" s="29">
        <f t="shared" si="65"/>
        <v>0</v>
      </c>
      <c r="HF57" s="29">
        <f t="shared" si="66"/>
        <v>1.2555829449840085E-2</v>
      </c>
      <c r="HG57" s="29">
        <f t="shared" si="67"/>
        <v>0</v>
      </c>
      <c r="HH57" s="29">
        <f t="shared" si="68"/>
        <v>0</v>
      </c>
      <c r="HI57" s="29">
        <f t="shared" si="69"/>
        <v>0.98744417055015998</v>
      </c>
      <c r="HJ57" s="29">
        <f t="shared" si="146"/>
        <v>8.2262033494612946E-3</v>
      </c>
      <c r="HK57" s="29">
        <f t="shared" si="147"/>
        <v>4.32962610037879E-3</v>
      </c>
      <c r="HL57" s="29">
        <f t="shared" si="148"/>
        <v>1.4607900031832027E-2</v>
      </c>
      <c r="HM57" s="29">
        <f t="shared" si="149"/>
        <v>0.97283627051832788</v>
      </c>
      <c r="HN57" s="15" t="s">
        <v>21</v>
      </c>
      <c r="HO57" s="13">
        <v>0.4</v>
      </c>
      <c r="HP57" s="13">
        <v>0.3</v>
      </c>
      <c r="HQ57" s="13"/>
      <c r="HR57" s="38"/>
      <c r="HS57" s="38"/>
      <c r="HT57" s="38"/>
      <c r="HU57" s="38"/>
      <c r="HV57" s="38"/>
      <c r="HW57" s="38"/>
    </row>
    <row r="58" spans="1:231" ht="15" thickTop="1" x14ac:dyDescent="0.3">
      <c r="A58">
        <v>32</v>
      </c>
      <c r="B58" s="30">
        <v>2</v>
      </c>
      <c r="C58" s="31">
        <f t="shared" si="70"/>
        <v>9.0071992547409876E-17</v>
      </c>
      <c r="D58" s="31">
        <f t="shared" si="150"/>
        <v>9.0071992547409876E-17</v>
      </c>
      <c r="E58" s="31">
        <f t="shared" si="151"/>
        <v>2.0000000000000004E-2</v>
      </c>
      <c r="F58" s="31">
        <f t="shared" si="1"/>
        <v>2.0000000000000004E-2</v>
      </c>
      <c r="G58" s="31">
        <f t="shared" si="71"/>
        <v>1.8014398509481979E-18</v>
      </c>
      <c r="H58" s="31">
        <f t="shared" si="71"/>
        <v>1.8014398509481979E-18</v>
      </c>
      <c r="I58" s="31">
        <f t="shared" si="72"/>
        <v>3.6028797018963958E-18</v>
      </c>
      <c r="J58" s="29">
        <f t="shared" si="73"/>
        <v>0.5</v>
      </c>
      <c r="K58" s="29">
        <f t="shared" si="74"/>
        <v>0.5</v>
      </c>
      <c r="L58" s="29">
        <f t="shared" si="2"/>
        <v>0</v>
      </c>
      <c r="M58" s="29">
        <f t="shared" si="3"/>
        <v>0.5</v>
      </c>
      <c r="N58" s="29">
        <f t="shared" si="4"/>
        <v>0</v>
      </c>
      <c r="O58" s="29">
        <f t="shared" si="5"/>
        <v>0</v>
      </c>
      <c r="P58" s="29">
        <f t="shared" si="6"/>
        <v>0.5</v>
      </c>
      <c r="Q58" s="29">
        <f t="shared" si="7"/>
        <v>0</v>
      </c>
      <c r="R58" s="29">
        <f t="shared" si="75"/>
        <v>6.2500000000000014E-2</v>
      </c>
      <c r="S58" s="29">
        <f t="shared" si="76"/>
        <v>0.43749999999999994</v>
      </c>
      <c r="T58" s="29">
        <f t="shared" si="77"/>
        <v>6.2500000000000014E-2</v>
      </c>
      <c r="U58" s="29">
        <f t="shared" si="78"/>
        <v>0.43749999999999994</v>
      </c>
      <c r="V58" s="33"/>
      <c r="W58" s="31">
        <f t="shared" si="79"/>
        <v>1.1552672329712713E-16</v>
      </c>
      <c r="X58" s="31">
        <f t="shared" si="162"/>
        <v>1.2841964725409173E-16</v>
      </c>
      <c r="Y58" s="31">
        <f t="shared" si="190"/>
        <v>9.7949188858279766E-3</v>
      </c>
      <c r="Z58" s="31">
        <f t="shared" si="163"/>
        <v>9.7949188858279766E-3</v>
      </c>
      <c r="AA58" s="31">
        <f t="shared" si="80"/>
        <v>1.1315748838408535E-18</v>
      </c>
      <c r="AB58" s="31">
        <f t="shared" si="80"/>
        <v>1.25786002820047E-18</v>
      </c>
      <c r="AC58" s="31">
        <f t="shared" si="164"/>
        <v>2.3894349120413235E-18</v>
      </c>
      <c r="AD58" s="29">
        <f t="shared" si="152"/>
        <v>0.47357426567193461</v>
      </c>
      <c r="AE58" s="29">
        <f t="shared" si="81"/>
        <v>0.52642573432806539</v>
      </c>
      <c r="AF58" s="29">
        <f t="shared" si="8"/>
        <v>0</v>
      </c>
      <c r="AG58" s="29">
        <f t="shared" si="9"/>
        <v>0.47357426567193461</v>
      </c>
      <c r="AH58" s="29">
        <f t="shared" si="10"/>
        <v>0</v>
      </c>
      <c r="AI58" s="29">
        <f t="shared" si="11"/>
        <v>0</v>
      </c>
      <c r="AJ58" s="29">
        <f t="shared" si="12"/>
        <v>0.52642573432806539</v>
      </c>
      <c r="AK58" s="29">
        <f t="shared" si="13"/>
        <v>0</v>
      </c>
      <c r="AL58" s="29">
        <f t="shared" si="82"/>
        <v>6.6448924836391254E-2</v>
      </c>
      <c r="AM58" s="29">
        <f t="shared" si="83"/>
        <v>0.40712534083554336</v>
      </c>
      <c r="AN58" s="29">
        <f t="shared" si="84"/>
        <v>5.7718409164456648E-2</v>
      </c>
      <c r="AO58" s="29">
        <f t="shared" si="85"/>
        <v>0.46870732516360875</v>
      </c>
      <c r="AP58" s="33"/>
      <c r="AQ58" s="31">
        <f t="shared" si="86"/>
        <v>1.2916344035641397E-16</v>
      </c>
      <c r="AR58" s="31">
        <f t="shared" si="165"/>
        <v>1.6942138879086947E-16</v>
      </c>
      <c r="AS58" s="31">
        <f t="shared" si="191"/>
        <v>9.7633693066629616E-3</v>
      </c>
      <c r="AT58" s="31">
        <f t="shared" si="166"/>
        <v>9.8243955751678852E-3</v>
      </c>
      <c r="AU58" s="31">
        <f t="shared" si="87"/>
        <v>1.2610703691188043E-18</v>
      </c>
      <c r="AV58" s="31">
        <f t="shared" si="87"/>
        <v>1.6644627423758161E-18</v>
      </c>
      <c r="AW58" s="31">
        <f t="shared" si="167"/>
        <v>2.9255331114946202E-18</v>
      </c>
      <c r="AX58" s="29">
        <f t="shared" si="153"/>
        <v>0.43105660440620969</v>
      </c>
      <c r="AY58" s="29">
        <f t="shared" si="88"/>
        <v>0.56894339559379037</v>
      </c>
      <c r="AZ58" s="29">
        <f t="shared" si="14"/>
        <v>0</v>
      </c>
      <c r="BA58" s="29">
        <f t="shared" si="15"/>
        <v>0.43105660440620969</v>
      </c>
      <c r="BB58" s="29">
        <f t="shared" si="16"/>
        <v>0</v>
      </c>
      <c r="BC58" s="29">
        <f t="shared" si="17"/>
        <v>0</v>
      </c>
      <c r="BD58" s="29">
        <f t="shared" si="18"/>
        <v>0.56894339559379037</v>
      </c>
      <c r="BE58" s="29">
        <f t="shared" si="19"/>
        <v>0</v>
      </c>
      <c r="BF58" s="29">
        <f t="shared" si="89"/>
        <v>6.6407113536562604E-2</v>
      </c>
      <c r="BG58" s="29">
        <f t="shared" si="90"/>
        <v>0.3646494908696471</v>
      </c>
      <c r="BH58" s="29">
        <f t="shared" si="91"/>
        <v>5.3048184633577765E-2</v>
      </c>
      <c r="BI58" s="29">
        <f t="shared" si="92"/>
        <v>0.51589521096021262</v>
      </c>
      <c r="BJ58" s="33"/>
      <c r="BK58" s="31">
        <f t="shared" si="93"/>
        <v>1.5495867232264763E-16</v>
      </c>
      <c r="BL58" s="31">
        <f t="shared" si="168"/>
        <v>2.5975214285623059E-16</v>
      </c>
      <c r="BM58" s="31">
        <f t="shared" si="192"/>
        <v>9.5986792363084369E-3</v>
      </c>
      <c r="BN58" s="31">
        <f t="shared" si="169"/>
        <v>1.0007640800142551E-2</v>
      </c>
      <c r="BO58" s="31">
        <f t="shared" si="94"/>
        <v>1.4873985905093206E-18</v>
      </c>
      <c r="BP58" s="31">
        <f t="shared" si="94"/>
        <v>2.5995061427724698E-18</v>
      </c>
      <c r="BQ58" s="31">
        <f t="shared" si="170"/>
        <v>4.0869047332817908E-18</v>
      </c>
      <c r="BR58" s="29">
        <f t="shared" si="154"/>
        <v>0.3639425647475118</v>
      </c>
      <c r="BS58" s="29">
        <f t="shared" si="95"/>
        <v>0.63605743525248815</v>
      </c>
      <c r="BT58" s="29">
        <f t="shared" si="20"/>
        <v>0</v>
      </c>
      <c r="BU58" s="29">
        <f t="shared" si="21"/>
        <v>0.3639425647475118</v>
      </c>
      <c r="BV58" s="29">
        <f t="shared" si="22"/>
        <v>0</v>
      </c>
      <c r="BW58" s="29">
        <f t="shared" si="23"/>
        <v>0</v>
      </c>
      <c r="BX58" s="29">
        <f t="shared" si="24"/>
        <v>0.63605743525248815</v>
      </c>
      <c r="BY58" s="29">
        <f t="shared" si="25"/>
        <v>0</v>
      </c>
      <c r="BZ58" s="29">
        <f t="shared" si="96"/>
        <v>6.0545620531241635E-2</v>
      </c>
      <c r="CA58" s="29">
        <f t="shared" si="97"/>
        <v>0.30339694421627011</v>
      </c>
      <c r="CB58" s="29">
        <f t="shared" si="98"/>
        <v>4.7606272178641815E-2</v>
      </c>
      <c r="CC58" s="29">
        <f t="shared" si="99"/>
        <v>0.58845116307384626</v>
      </c>
      <c r="CD58" s="33"/>
      <c r="CE58" s="31">
        <f t="shared" si="100"/>
        <v>2.1264625133990251E-16</v>
      </c>
      <c r="CF58" s="31">
        <f t="shared" si="171"/>
        <v>5.0822939585723058E-16</v>
      </c>
      <c r="CG58" s="31">
        <f t="shared" si="193"/>
        <v>9.1072122334137137E-3</v>
      </c>
      <c r="CH58" s="31">
        <f t="shared" si="172"/>
        <v>1.0702238128905943E-2</v>
      </c>
      <c r="CI58" s="31">
        <f t="shared" si="101"/>
        <v>1.9366145415923272E-18</v>
      </c>
      <c r="CJ58" s="31">
        <f t="shared" si="101"/>
        <v>5.4391920185740847E-18</v>
      </c>
      <c r="CK58" s="31">
        <f t="shared" si="173"/>
        <v>7.3758065601664116E-18</v>
      </c>
      <c r="CL58" s="29">
        <f t="shared" si="155"/>
        <v>0.26256308727660471</v>
      </c>
      <c r="CM58" s="29">
        <f t="shared" si="102"/>
        <v>0.73743691272339529</v>
      </c>
      <c r="CN58" s="29">
        <f t="shared" si="26"/>
        <v>0</v>
      </c>
      <c r="CO58" s="29">
        <f t="shared" si="27"/>
        <v>0.26256308727660471</v>
      </c>
      <c r="CP58" s="29">
        <f t="shared" si="28"/>
        <v>0</v>
      </c>
      <c r="CQ58" s="29">
        <f t="shared" si="29"/>
        <v>0</v>
      </c>
      <c r="CR58" s="29">
        <f t="shared" si="30"/>
        <v>0.73743691272339529</v>
      </c>
      <c r="CS58" s="29">
        <f t="shared" si="31"/>
        <v>0</v>
      </c>
      <c r="CT58" s="29">
        <f t="shared" si="103"/>
        <v>4.6387723911213326E-2</v>
      </c>
      <c r="CU58" s="29">
        <f t="shared" si="104"/>
        <v>0.21617536336539145</v>
      </c>
      <c r="CV58" s="29">
        <f t="shared" si="105"/>
        <v>4.0289399244234282E-2</v>
      </c>
      <c r="CW58" s="29">
        <f t="shared" si="106"/>
        <v>0.69714751347916115</v>
      </c>
      <c r="CX58" s="33"/>
      <c r="CY58" s="31">
        <f t="shared" si="107"/>
        <v>3.2422685806689701E-16</v>
      </c>
      <c r="CZ58" s="31">
        <f t="shared" si="174"/>
        <v>1.2636847238149442E-15</v>
      </c>
      <c r="DA58" s="31">
        <f t="shared" si="194"/>
        <v>8.0409649857306319E-3</v>
      </c>
      <c r="DB58" s="31">
        <f t="shared" si="175"/>
        <v>1.2595034224041185E-2</v>
      </c>
      <c r="DC58" s="31">
        <f t="shared" si="108"/>
        <v>2.6070968131493742E-18</v>
      </c>
      <c r="DD58" s="31">
        <f t="shared" si="108"/>
        <v>1.5916152344847254E-17</v>
      </c>
      <c r="DE58" s="31">
        <f t="shared" si="176"/>
        <v>1.8523249157996627E-17</v>
      </c>
      <c r="DF58" s="29">
        <f t="shared" si="156"/>
        <v>0.14074727338123996</v>
      </c>
      <c r="DG58" s="29">
        <f t="shared" si="109"/>
        <v>0.85925272661876007</v>
      </c>
      <c r="DH58" s="29">
        <f t="shared" si="32"/>
        <v>0</v>
      </c>
      <c r="DI58" s="29">
        <f t="shared" si="33"/>
        <v>0.14074727338123996</v>
      </c>
      <c r="DJ58" s="29">
        <f t="shared" si="34"/>
        <v>0</v>
      </c>
      <c r="DK58" s="29">
        <f t="shared" si="35"/>
        <v>0</v>
      </c>
      <c r="DL58" s="29">
        <f t="shared" si="36"/>
        <v>0.85925272661876007</v>
      </c>
      <c r="DM58" s="29">
        <f t="shared" si="37"/>
        <v>0</v>
      </c>
      <c r="DN58" s="29">
        <f t="shared" si="110"/>
        <v>2.6123912538729401E-2</v>
      </c>
      <c r="DO58" s="29">
        <f t="shared" si="111"/>
        <v>0.11462336084251055</v>
      </c>
      <c r="DP58" s="29">
        <f t="shared" si="112"/>
        <v>3.0265919840394572E-2</v>
      </c>
      <c r="DQ58" s="29">
        <f t="shared" si="113"/>
        <v>0.82898680677836545</v>
      </c>
      <c r="DR58" s="33"/>
      <c r="DS58" s="31">
        <f t="shared" si="114"/>
        <v>4.4750391226041649E-16</v>
      </c>
      <c r="DT58" s="31">
        <f t="shared" si="177"/>
        <v>3.1273949215837479E-15</v>
      </c>
      <c r="DU58" s="31">
        <f t="shared" si="195"/>
        <v>6.4376358295621851E-3</v>
      </c>
      <c r="DV58" s="31">
        <f t="shared" si="178"/>
        <v>1.6018717404281305E-2</v>
      </c>
      <c r="DW58" s="31">
        <f t="shared" si="115"/>
        <v>2.8808672194369097E-18</v>
      </c>
      <c r="DX58" s="31">
        <f t="shared" si="115"/>
        <v>5.0096855460434552E-17</v>
      </c>
      <c r="DY58" s="31">
        <f t="shared" si="179"/>
        <v>5.2977722679871463E-17</v>
      </c>
      <c r="DZ58" s="29">
        <f t="shared" si="157"/>
        <v>5.4378842156827478E-2</v>
      </c>
      <c r="EA58" s="29">
        <f t="shared" si="116"/>
        <v>0.94562115784317247</v>
      </c>
      <c r="EB58" s="29">
        <f t="shared" si="38"/>
        <v>0</v>
      </c>
      <c r="EC58" s="29">
        <f t="shared" si="39"/>
        <v>5.4378842156827478E-2</v>
      </c>
      <c r="ED58" s="29">
        <f t="shared" si="40"/>
        <v>0</v>
      </c>
      <c r="EE58" s="29">
        <f t="shared" si="41"/>
        <v>0</v>
      </c>
      <c r="EF58" s="29">
        <f t="shared" si="42"/>
        <v>0.94562115784317247</v>
      </c>
      <c r="EG58" s="29">
        <f t="shared" si="43"/>
        <v>0</v>
      </c>
      <c r="EH58" s="29">
        <f t="shared" si="117"/>
        <v>1.0897429553875801E-2</v>
      </c>
      <c r="EI58" s="29">
        <f t="shared" si="118"/>
        <v>4.3481412602951672E-2</v>
      </c>
      <c r="EJ58" s="29">
        <f t="shared" si="119"/>
        <v>1.9787830487482498E-2</v>
      </c>
      <c r="EK58" s="29">
        <f t="shared" si="120"/>
        <v>0.92583332735568991</v>
      </c>
      <c r="EL58" s="33"/>
      <c r="EM58" s="31">
        <f t="shared" si="121"/>
        <v>5.235871859307408E-16</v>
      </c>
      <c r="EN58" s="31">
        <f t="shared" si="180"/>
        <v>6.072737218016193E-15</v>
      </c>
      <c r="EO58" s="31">
        <f t="shared" si="196"/>
        <v>4.8871267345623765E-3</v>
      </c>
      <c r="EP58" s="31">
        <f t="shared" si="181"/>
        <v>1.9535026583751922E-2</v>
      </c>
      <c r="EQ58" s="31">
        <f t="shared" si="122"/>
        <v>2.5588369342364052E-18</v>
      </c>
      <c r="ER58" s="31">
        <f t="shared" si="122"/>
        <v>1.1863108299008602E-16</v>
      </c>
      <c r="ES58" s="31">
        <f t="shared" si="182"/>
        <v>1.2118991992432242E-16</v>
      </c>
      <c r="ET58" s="29">
        <f t="shared" si="158"/>
        <v>2.1114272010694306E-2</v>
      </c>
      <c r="EU58" s="29">
        <f t="shared" si="123"/>
        <v>0.97888572798930573</v>
      </c>
      <c r="EV58" s="29">
        <f t="shared" si="44"/>
        <v>0</v>
      </c>
      <c r="EW58" s="29">
        <f t="shared" si="45"/>
        <v>2.1114272010694306E-2</v>
      </c>
      <c r="EX58" s="29">
        <f t="shared" si="46"/>
        <v>0</v>
      </c>
      <c r="EY58" s="29">
        <f t="shared" si="47"/>
        <v>0</v>
      </c>
      <c r="EZ58" s="29">
        <f t="shared" si="48"/>
        <v>0.97888572798930573</v>
      </c>
      <c r="FA58" s="29">
        <f t="shared" si="49"/>
        <v>0</v>
      </c>
      <c r="FB58" s="29">
        <f t="shared" si="124"/>
        <v>5.0270672923083404E-3</v>
      </c>
      <c r="FC58" s="29">
        <f t="shared" si="125"/>
        <v>1.6087204718385966E-2</v>
      </c>
      <c r="FD58" s="29">
        <f t="shared" si="126"/>
        <v>1.3065138723165235E-2</v>
      </c>
      <c r="FE58" s="29">
        <f t="shared" si="127"/>
        <v>0.96582058926614045</v>
      </c>
      <c r="FF58" s="33"/>
      <c r="FG58" s="31">
        <f t="shared" si="128"/>
        <v>6.3516892701902827E-16</v>
      </c>
      <c r="FH58" s="31">
        <f t="shared" si="183"/>
        <v>9.9424641436234206E-15</v>
      </c>
      <c r="FI58" s="31">
        <f t="shared" si="197"/>
        <v>3.7364410352213003E-3</v>
      </c>
      <c r="FJ58" s="31">
        <f t="shared" si="184"/>
        <v>2.2242589464290953E-2</v>
      </c>
      <c r="FK58" s="31">
        <f t="shared" si="129"/>
        <v>2.3732712432113805E-18</v>
      </c>
      <c r="FL58" s="31">
        <f t="shared" si="129"/>
        <v>2.2114614821004888E-16</v>
      </c>
      <c r="FM58" s="31">
        <f t="shared" si="185"/>
        <v>2.2351941945326026E-16</v>
      </c>
      <c r="FN58" s="29">
        <f t="shared" si="159"/>
        <v>1.0617740727031777E-2</v>
      </c>
      <c r="FO58" s="29">
        <f t="shared" si="130"/>
        <v>0.98938225927296819</v>
      </c>
      <c r="FP58" s="29">
        <f t="shared" si="50"/>
        <v>0</v>
      </c>
      <c r="FQ58" s="29">
        <f t="shared" si="51"/>
        <v>1.0617740727031777E-2</v>
      </c>
      <c r="FR58" s="29">
        <f t="shared" si="52"/>
        <v>0</v>
      </c>
      <c r="FS58" s="29">
        <f t="shared" si="53"/>
        <v>0</v>
      </c>
      <c r="FT58" s="29">
        <f t="shared" si="54"/>
        <v>0.98938225927296819</v>
      </c>
      <c r="FU58" s="29">
        <f t="shared" si="55"/>
        <v>0</v>
      </c>
      <c r="FV58" s="29">
        <f t="shared" si="131"/>
        <v>3.3629502038660672E-3</v>
      </c>
      <c r="FW58" s="29">
        <f t="shared" si="132"/>
        <v>7.2547905231657101E-3</v>
      </c>
      <c r="FX58" s="29">
        <f t="shared" si="133"/>
        <v>1.0123338655163867E-2</v>
      </c>
      <c r="FY58" s="29">
        <f t="shared" si="134"/>
        <v>0.9792589206178044</v>
      </c>
      <c r="FZ58" s="33"/>
      <c r="GA58" s="31">
        <f t="shared" si="135"/>
        <v>7.764804269720838E-16</v>
      </c>
      <c r="GB58" s="31">
        <f t="shared" si="186"/>
        <v>1.3675019230663306E-14</v>
      </c>
      <c r="GC58" s="31">
        <f t="shared" si="198"/>
        <v>2.9369684466496728E-3</v>
      </c>
      <c r="GD58" s="31">
        <f t="shared" si="187"/>
        <v>2.483719481714465E-2</v>
      </c>
      <c r="GE58" s="31">
        <f t="shared" si="136"/>
        <v>2.2804985134580755E-18</v>
      </c>
      <c r="GF58" s="31">
        <f t="shared" si="136"/>
        <v>3.3964911676018407E-16</v>
      </c>
      <c r="GG58" s="31">
        <f t="shared" si="188"/>
        <v>3.4192961527364213E-16</v>
      </c>
      <c r="GH58" s="29">
        <f t="shared" si="160"/>
        <v>6.6694969127872126E-3</v>
      </c>
      <c r="GI58" s="29">
        <f t="shared" si="137"/>
        <v>0.99333050308721282</v>
      </c>
      <c r="GJ58" s="29">
        <f t="shared" si="56"/>
        <v>0</v>
      </c>
      <c r="GK58" s="29">
        <f t="shared" si="57"/>
        <v>6.6694969127872126E-3</v>
      </c>
      <c r="GL58" s="29">
        <f t="shared" si="58"/>
        <v>0</v>
      </c>
      <c r="GM58" s="29">
        <f t="shared" si="59"/>
        <v>0</v>
      </c>
      <c r="GN58" s="29">
        <f t="shared" si="60"/>
        <v>0.99333050308721282</v>
      </c>
      <c r="GO58" s="29">
        <f t="shared" si="61"/>
        <v>0</v>
      </c>
      <c r="GP58" s="29">
        <f t="shared" si="138"/>
        <v>2.9254725540459278E-3</v>
      </c>
      <c r="GQ58" s="29">
        <f t="shared" si="139"/>
        <v>3.7440243587412853E-3</v>
      </c>
      <c r="GR58" s="29">
        <f t="shared" si="140"/>
        <v>9.3174006918643748E-3</v>
      </c>
      <c r="GS58" s="29">
        <f t="shared" si="141"/>
        <v>0.98401310239534845</v>
      </c>
      <c r="GT58" s="33"/>
      <c r="GU58" s="31">
        <f t="shared" si="142"/>
        <v>8.7882725646060429E-16</v>
      </c>
      <c r="GV58" s="31">
        <f t="shared" si="143"/>
        <v>1.5162857341419708E-14</v>
      </c>
      <c r="GW58" s="31">
        <f t="shared" si="62"/>
        <v>2.4864155243252929E-3</v>
      </c>
      <c r="GX58" s="31">
        <f t="shared" si="63"/>
        <v>2.7001610227700115E-2</v>
      </c>
      <c r="GY58" s="31">
        <f t="shared" si="144"/>
        <v>2.1851297336638521E-18</v>
      </c>
      <c r="GZ58" s="31">
        <f t="shared" si="144"/>
        <v>4.0942156387123616E-16</v>
      </c>
      <c r="HA58" s="31">
        <f t="shared" si="189"/>
        <v>4.1160669360490003E-16</v>
      </c>
      <c r="HB58" s="29">
        <f t="shared" si="161"/>
        <v>5.3087808522408316E-3</v>
      </c>
      <c r="HC58" s="29">
        <f t="shared" si="145"/>
        <v>0.99469121914775915</v>
      </c>
      <c r="HD58" s="29">
        <f t="shared" si="64"/>
        <v>0</v>
      </c>
      <c r="HE58" s="29">
        <f t="shared" si="65"/>
        <v>5.3087808522408316E-3</v>
      </c>
      <c r="HF58" s="29">
        <f t="shared" si="66"/>
        <v>0</v>
      </c>
      <c r="HG58" s="29">
        <f t="shared" si="67"/>
        <v>0</v>
      </c>
      <c r="HH58" s="29">
        <f t="shared" si="68"/>
        <v>0.99469121914775915</v>
      </c>
      <c r="HI58" s="29">
        <f t="shared" si="69"/>
        <v>0</v>
      </c>
      <c r="HJ58" s="29">
        <f t="shared" si="146"/>
        <v>2.9344124326219504E-3</v>
      </c>
      <c r="HK58" s="29">
        <f t="shared" si="147"/>
        <v>2.3743684196188808E-3</v>
      </c>
      <c r="HL58" s="29">
        <f t="shared" si="148"/>
        <v>9.6214170172181333E-3</v>
      </c>
      <c r="HM58" s="29">
        <f t="shared" si="149"/>
        <v>0.98506980213054096</v>
      </c>
      <c r="HN58" s="11" t="s">
        <v>22</v>
      </c>
      <c r="HO58" s="7">
        <v>0.45</v>
      </c>
      <c r="HP58" s="7">
        <v>0.45</v>
      </c>
      <c r="HQ58" s="7">
        <v>0.5</v>
      </c>
      <c r="HR58" s="38"/>
      <c r="HS58" s="38"/>
      <c r="HT58" s="38"/>
      <c r="HU58" s="38"/>
      <c r="HV58" s="38"/>
      <c r="HW58" s="38"/>
    </row>
    <row r="59" spans="1:231" x14ac:dyDescent="0.3">
      <c r="A59">
        <v>33</v>
      </c>
      <c r="B59" s="30">
        <v>2</v>
      </c>
      <c r="C59" s="31">
        <f t="shared" si="70"/>
        <v>1.8014398509481976E-17</v>
      </c>
      <c r="D59" s="31">
        <f t="shared" si="150"/>
        <v>1.8014398509481976E-17</v>
      </c>
      <c r="E59" s="31">
        <f>C$16</f>
        <v>0.1</v>
      </c>
      <c r="F59" s="31">
        <f>D$16</f>
        <v>0.1</v>
      </c>
      <c r="G59" s="31">
        <f t="shared" si="71"/>
        <v>1.8014398509481975E-18</v>
      </c>
      <c r="H59" s="31">
        <f t="shared" si="71"/>
        <v>1.8014398509481975E-18</v>
      </c>
      <c r="I59" s="31">
        <f t="shared" si="72"/>
        <v>3.602879701896395E-18</v>
      </c>
      <c r="J59" s="29">
        <f t="shared" si="73"/>
        <v>0.5</v>
      </c>
      <c r="K59" s="29">
        <f t="shared" si="74"/>
        <v>0.5</v>
      </c>
      <c r="L59" s="29">
        <f t="shared" si="2"/>
        <v>0</v>
      </c>
      <c r="M59" s="29">
        <f t="shared" si="3"/>
        <v>0.5</v>
      </c>
      <c r="N59" s="29">
        <f t="shared" si="4"/>
        <v>0</v>
      </c>
      <c r="O59" s="29">
        <f t="shared" si="5"/>
        <v>0</v>
      </c>
      <c r="P59" s="29">
        <f t="shared" si="6"/>
        <v>0.5</v>
      </c>
      <c r="Q59" s="29">
        <f t="shared" si="7"/>
        <v>0</v>
      </c>
      <c r="R59" s="29">
        <f t="shared" si="75"/>
        <v>0.25</v>
      </c>
      <c r="S59" s="29">
        <f t="shared" si="76"/>
        <v>0.25</v>
      </c>
      <c r="T59" s="29">
        <f t="shared" si="77"/>
        <v>0.25</v>
      </c>
      <c r="U59" s="29">
        <f t="shared" si="78"/>
        <v>0.25</v>
      </c>
      <c r="V59" s="33"/>
      <c r="W59" s="31">
        <f t="shared" si="79"/>
        <v>3.9279165549170872E-17</v>
      </c>
      <c r="X59" s="31">
        <f t="shared" si="162"/>
        <v>3.9572186548192795E-17</v>
      </c>
      <c r="Y59" s="31">
        <f>W$16</f>
        <v>3.0303030303030304E-2</v>
      </c>
      <c r="Z59" s="31">
        <f>X$16</f>
        <v>3.0303030303030304E-2</v>
      </c>
      <c r="AA59" s="31">
        <f t="shared" si="80"/>
        <v>1.1902777439142688E-18</v>
      </c>
      <c r="AB59" s="31">
        <f t="shared" si="80"/>
        <v>1.1991571681270545E-18</v>
      </c>
      <c r="AC59" s="31">
        <f t="shared" si="164"/>
        <v>2.3894349120413231E-18</v>
      </c>
      <c r="AD59" s="29">
        <f t="shared" si="152"/>
        <v>0.49814194055505789</v>
      </c>
      <c r="AE59" s="29">
        <f t="shared" si="81"/>
        <v>0.50185805944494211</v>
      </c>
      <c r="AF59" s="29">
        <f t="shared" si="8"/>
        <v>0</v>
      </c>
      <c r="AG59" s="29">
        <f t="shared" si="9"/>
        <v>0.49814194055505789</v>
      </c>
      <c r="AH59" s="29">
        <f t="shared" si="10"/>
        <v>0</v>
      </c>
      <c r="AI59" s="29">
        <f t="shared" si="11"/>
        <v>0</v>
      </c>
      <c r="AJ59" s="29">
        <f t="shared" si="12"/>
        <v>0.50185805944494211</v>
      </c>
      <c r="AK59" s="29">
        <f t="shared" si="13"/>
        <v>0</v>
      </c>
      <c r="AL59" s="29">
        <f t="shared" si="82"/>
        <v>0.25343622811349631</v>
      </c>
      <c r="AM59" s="29">
        <f t="shared" si="83"/>
        <v>0.24470571244156167</v>
      </c>
      <c r="AN59" s="29">
        <f t="shared" si="84"/>
        <v>0.22013803755843839</v>
      </c>
      <c r="AO59" s="29">
        <f t="shared" si="85"/>
        <v>0.28172002188650369</v>
      </c>
      <c r="AP59" s="33"/>
      <c r="AQ59" s="31">
        <f t="shared" si="86"/>
        <v>4.6030178677046949E-17</v>
      </c>
      <c r="AR59" s="31">
        <f t="shared" si="165"/>
        <v>5.0521423110470275E-17</v>
      </c>
      <c r="AS59" s="31">
        <f>AQ$16</f>
        <v>3.037327266513571E-2</v>
      </c>
      <c r="AT59" s="31">
        <f>AR$16</f>
        <v>3.0233628620710863E-2</v>
      </c>
      <c r="AU59" s="31">
        <f t="shared" si="87"/>
        <v>1.3980871677828628E-18</v>
      </c>
      <c r="AV59" s="31">
        <f t="shared" si="87"/>
        <v>1.5274459437117574E-18</v>
      </c>
      <c r="AW59" s="31">
        <f t="shared" si="167"/>
        <v>2.9255331114946202E-18</v>
      </c>
      <c r="AX59" s="29">
        <f t="shared" si="153"/>
        <v>0.47789141824773146</v>
      </c>
      <c r="AY59" s="29">
        <f t="shared" si="88"/>
        <v>0.52210858175226849</v>
      </c>
      <c r="AZ59" s="29">
        <f t="shared" si="14"/>
        <v>0</v>
      </c>
      <c r="BA59" s="29">
        <f t="shared" si="15"/>
        <v>0.47789141824773146</v>
      </c>
      <c r="BB59" s="29">
        <f t="shared" si="16"/>
        <v>0</v>
      </c>
      <c r="BC59" s="29">
        <f t="shared" si="17"/>
        <v>0</v>
      </c>
      <c r="BD59" s="29">
        <f t="shared" si="18"/>
        <v>0.52210858175226849</v>
      </c>
      <c r="BE59" s="29">
        <f t="shared" si="19"/>
        <v>0</v>
      </c>
      <c r="BF59" s="29">
        <f t="shared" si="89"/>
        <v>0.2407840375629913</v>
      </c>
      <c r="BG59" s="29">
        <f t="shared" si="90"/>
        <v>0.23710738068474013</v>
      </c>
      <c r="BH59" s="29">
        <f t="shared" si="91"/>
        <v>0.19027256684321842</v>
      </c>
      <c r="BI59" s="29">
        <f t="shared" si="92"/>
        <v>0.33183601490905013</v>
      </c>
      <c r="BJ59" s="33"/>
      <c r="BK59" s="31">
        <f t="shared" si="93"/>
        <v>5.7879571986148092E-17</v>
      </c>
      <c r="BL59" s="31">
        <f t="shared" si="168"/>
        <v>7.660077989842162E-17</v>
      </c>
      <c r="BM59" s="31">
        <f>BK$16</f>
        <v>2.9555594334710833E-2</v>
      </c>
      <c r="BN59" s="31">
        <f>BL$16</f>
        <v>3.1021088643530467E-2</v>
      </c>
      <c r="BO59" s="31">
        <f t="shared" si="94"/>
        <v>1.7106651498892864E-18</v>
      </c>
      <c r="BP59" s="31">
        <f t="shared" si="94"/>
        <v>2.376239583392504E-18</v>
      </c>
      <c r="BQ59" s="31">
        <f t="shared" si="170"/>
        <v>4.0869047332817908E-18</v>
      </c>
      <c r="BR59" s="29">
        <f t="shared" si="154"/>
        <v>0.41857230875935286</v>
      </c>
      <c r="BS59" s="29">
        <f t="shared" si="95"/>
        <v>0.58142769124064708</v>
      </c>
      <c r="BT59" s="29">
        <f t="shared" si="20"/>
        <v>0</v>
      </c>
      <c r="BU59" s="29">
        <f t="shared" si="21"/>
        <v>0.41857230875935286</v>
      </c>
      <c r="BV59" s="29">
        <f t="shared" si="22"/>
        <v>0</v>
      </c>
      <c r="BW59" s="29">
        <f t="shared" si="23"/>
        <v>0</v>
      </c>
      <c r="BX59" s="29">
        <f t="shared" si="24"/>
        <v>0.58142769124064708</v>
      </c>
      <c r="BY59" s="29">
        <f t="shared" si="25"/>
        <v>0</v>
      </c>
      <c r="BZ59" s="29">
        <f t="shared" si="96"/>
        <v>0.20314392149689101</v>
      </c>
      <c r="CA59" s="29">
        <f t="shared" si="97"/>
        <v>0.21542838726246188</v>
      </c>
      <c r="CB59" s="29">
        <f t="shared" si="98"/>
        <v>0.16079864325062082</v>
      </c>
      <c r="CC59" s="29">
        <f t="shared" si="99"/>
        <v>0.42062904799002621</v>
      </c>
      <c r="CD59" s="33"/>
      <c r="CE59" s="31">
        <f t="shared" si="100"/>
        <v>8.3276655050781829E-17</v>
      </c>
      <c r="CF59" s="31">
        <f t="shared" si="171"/>
        <v>1.5310913367382401E-16</v>
      </c>
      <c r="CG59" s="31">
        <f>CE$16</f>
        <v>2.6555282613924397E-2</v>
      </c>
      <c r="CH59" s="31">
        <f>CF$16</f>
        <v>3.3730002425280015E-2</v>
      </c>
      <c r="CI59" s="31">
        <f t="shared" si="101"/>
        <v>2.2114351100158059E-18</v>
      </c>
      <c r="CJ59" s="31">
        <f t="shared" si="101"/>
        <v>5.1643714501506061E-18</v>
      </c>
      <c r="CK59" s="31">
        <f t="shared" si="173"/>
        <v>7.3758065601664116E-18</v>
      </c>
      <c r="CL59" s="29">
        <f t="shared" si="155"/>
        <v>0.29982281828794488</v>
      </c>
      <c r="CM59" s="29">
        <f t="shared" si="102"/>
        <v>0.70017718171205512</v>
      </c>
      <c r="CN59" s="29">
        <f t="shared" si="26"/>
        <v>0</v>
      </c>
      <c r="CO59" s="29">
        <f t="shared" si="27"/>
        <v>0.29982281828794488</v>
      </c>
      <c r="CP59" s="29">
        <f t="shared" si="28"/>
        <v>0</v>
      </c>
      <c r="CQ59" s="29">
        <f t="shared" si="29"/>
        <v>0</v>
      </c>
      <c r="CR59" s="29">
        <f t="shared" si="30"/>
        <v>0.70017718171205512</v>
      </c>
      <c r="CS59" s="29">
        <f t="shared" si="31"/>
        <v>0</v>
      </c>
      <c r="CT59" s="29">
        <f t="shared" si="103"/>
        <v>0.13542693407144585</v>
      </c>
      <c r="CU59" s="29">
        <f t="shared" si="104"/>
        <v>0.16439588421649909</v>
      </c>
      <c r="CV59" s="29">
        <f t="shared" si="105"/>
        <v>0.12713615320515886</v>
      </c>
      <c r="CW59" s="29">
        <f t="shared" si="106"/>
        <v>0.5730410285068962</v>
      </c>
      <c r="CX59" s="33"/>
      <c r="CY59" s="31">
        <f t="shared" si="107"/>
        <v>1.3248907498688319E-16</v>
      </c>
      <c r="CZ59" s="31">
        <f t="shared" si="174"/>
        <v>4.0464729086578591E-16</v>
      </c>
      <c r="DA59" s="31">
        <f>CY$16</f>
        <v>1.9738223786463976E-2</v>
      </c>
      <c r="DB59" s="31">
        <f>CZ$16</f>
        <v>3.9313620789618392E-2</v>
      </c>
      <c r="DC59" s="31">
        <f t="shared" si="108"/>
        <v>2.6150990113527074E-18</v>
      </c>
      <c r="DD59" s="31">
        <f t="shared" si="108"/>
        <v>1.590815014664392E-17</v>
      </c>
      <c r="DE59" s="31">
        <f t="shared" si="176"/>
        <v>1.8523249157996627E-17</v>
      </c>
      <c r="DF59" s="29">
        <f t="shared" si="156"/>
        <v>0.14117928172573058</v>
      </c>
      <c r="DG59" s="29">
        <f t="shared" si="109"/>
        <v>0.85882071827426942</v>
      </c>
      <c r="DH59" s="29">
        <f t="shared" si="32"/>
        <v>0</v>
      </c>
      <c r="DI59" s="29">
        <f t="shared" si="33"/>
        <v>0.14117928172573058</v>
      </c>
      <c r="DJ59" s="29">
        <f t="shared" si="34"/>
        <v>0</v>
      </c>
      <c r="DK59" s="29">
        <f t="shared" si="35"/>
        <v>0</v>
      </c>
      <c r="DL59" s="29">
        <f t="shared" si="36"/>
        <v>0.85882071827426942</v>
      </c>
      <c r="DM59" s="29">
        <f t="shared" si="37"/>
        <v>0</v>
      </c>
      <c r="DN59" s="29">
        <f t="shared" si="110"/>
        <v>5.6909149878261484E-2</v>
      </c>
      <c r="DO59" s="29">
        <f t="shared" si="111"/>
        <v>8.4270131847469065E-2</v>
      </c>
      <c r="DP59" s="29">
        <f t="shared" si="112"/>
        <v>8.3838123502978479E-2</v>
      </c>
      <c r="DQ59" s="29">
        <f t="shared" si="113"/>
        <v>0.77498259477129106</v>
      </c>
      <c r="DR59" s="33"/>
      <c r="DS59" s="31">
        <f t="shared" si="114"/>
        <v>1.878519398130186E-16</v>
      </c>
      <c r="DT59" s="31">
        <f t="shared" si="177"/>
        <v>1.0926775781879099E-15</v>
      </c>
      <c r="DU59" s="31">
        <f>DS$16</f>
        <v>9.629980238432213E-3</v>
      </c>
      <c r="DV59" s="31">
        <f>DT$16</f>
        <v>4.6828738168654321E-2</v>
      </c>
      <c r="DW59" s="31">
        <f t="shared" si="115"/>
        <v>1.8090104681505264E-18</v>
      </c>
      <c r="DX59" s="31">
        <f t="shared" si="115"/>
        <v>5.1168712211720944E-17</v>
      </c>
      <c r="DY59" s="31">
        <f t="shared" si="179"/>
        <v>5.2977722679871469E-17</v>
      </c>
      <c r="DZ59" s="29">
        <f t="shared" si="157"/>
        <v>3.4146625725719387E-2</v>
      </c>
      <c r="EA59" s="29">
        <f t="shared" si="116"/>
        <v>0.96585337427428064</v>
      </c>
      <c r="EB59" s="29">
        <f t="shared" si="38"/>
        <v>0</v>
      </c>
      <c r="EC59" s="29">
        <f t="shared" si="39"/>
        <v>3.4146625725719387E-2</v>
      </c>
      <c r="ED59" s="29">
        <f t="shared" si="40"/>
        <v>0</v>
      </c>
      <c r="EE59" s="29">
        <f t="shared" si="41"/>
        <v>0</v>
      </c>
      <c r="EF59" s="29">
        <f t="shared" si="42"/>
        <v>0.96585337427428064</v>
      </c>
      <c r="EG59" s="29">
        <f t="shared" si="43"/>
        <v>0</v>
      </c>
      <c r="EH59" s="29">
        <f t="shared" si="117"/>
        <v>1.1955012485620111E-2</v>
      </c>
      <c r="EI59" s="29">
        <f t="shared" si="118"/>
        <v>2.219161324009928E-2</v>
      </c>
      <c r="EJ59" s="29">
        <f t="shared" si="119"/>
        <v>4.2423829671207364E-2</v>
      </c>
      <c r="EK59" s="29">
        <f t="shared" si="120"/>
        <v>0.92342954460307314</v>
      </c>
      <c r="EL59" s="33"/>
      <c r="EM59" s="31">
        <f t="shared" si="121"/>
        <v>2.206046743614858E-16</v>
      </c>
      <c r="EN59" s="31">
        <f t="shared" si="180"/>
        <v>2.3034320153646901E-15</v>
      </c>
      <c r="EO59" s="31">
        <f>EM$16</f>
        <v>2.3446660571221686E-3</v>
      </c>
      <c r="EP59" s="31">
        <f>EN$16</f>
        <v>5.2388208042336813E-2</v>
      </c>
      <c r="EQ59" s="31">
        <f t="shared" si="122"/>
        <v>5.1724429201786482E-19</v>
      </c>
      <c r="ER59" s="31">
        <f t="shared" si="122"/>
        <v>1.2067267563230454E-16</v>
      </c>
      <c r="ES59" s="31">
        <f t="shared" si="182"/>
        <v>1.211899199243224E-16</v>
      </c>
      <c r="ET59" s="29">
        <f t="shared" si="158"/>
        <v>4.2680471473276029E-3</v>
      </c>
      <c r="EU59" s="29">
        <f t="shared" si="123"/>
        <v>0.99573195285267246</v>
      </c>
      <c r="EV59" s="29">
        <f t="shared" si="44"/>
        <v>0</v>
      </c>
      <c r="EW59" s="29">
        <f t="shared" si="45"/>
        <v>4.2680471473276029E-3</v>
      </c>
      <c r="EX59" s="29">
        <f t="shared" si="46"/>
        <v>0</v>
      </c>
      <c r="EY59" s="29">
        <f t="shared" si="47"/>
        <v>0</v>
      </c>
      <c r="EZ59" s="29">
        <f t="shared" si="48"/>
        <v>0.99573195285267246</v>
      </c>
      <c r="FA59" s="29">
        <f t="shared" si="49"/>
        <v>0</v>
      </c>
      <c r="FB59" s="29">
        <f t="shared" si="124"/>
        <v>1.3597968393328963E-3</v>
      </c>
      <c r="FC59" s="29">
        <f t="shared" si="125"/>
        <v>2.9082503079947072E-3</v>
      </c>
      <c r="FD59" s="29">
        <f t="shared" si="126"/>
        <v>1.9754475171361415E-2</v>
      </c>
      <c r="FE59" s="29">
        <f t="shared" si="127"/>
        <v>0.97597747768131138</v>
      </c>
      <c r="FF59" s="33"/>
      <c r="FG59" s="31">
        <f t="shared" si="128"/>
        <v>2.598021366753868E-16</v>
      </c>
      <c r="FH59" s="31">
        <f t="shared" si="183"/>
        <v>4.032248519147935E-15</v>
      </c>
      <c r="FI59" s="31">
        <f>FG$16</f>
        <v>2.8394489662969432E-4</v>
      </c>
      <c r="FJ59" s="31">
        <f>FH$16</f>
        <v>5.5414652371088148E-2</v>
      </c>
      <c r="FK59" s="31">
        <f t="shared" si="129"/>
        <v>7.376949084246642E-20</v>
      </c>
      <c r="FL59" s="31">
        <f t="shared" si="129"/>
        <v>2.2344564996241779E-16</v>
      </c>
      <c r="FM59" s="31">
        <f t="shared" si="185"/>
        <v>2.2351941945326026E-16</v>
      </c>
      <c r="FN59" s="29">
        <f t="shared" si="159"/>
        <v>3.3003615982410075E-4</v>
      </c>
      <c r="FO59" s="29">
        <f t="shared" si="130"/>
        <v>0.99966996384017581</v>
      </c>
      <c r="FP59" s="29">
        <f t="shared" si="50"/>
        <v>0</v>
      </c>
      <c r="FQ59" s="29">
        <f t="shared" si="51"/>
        <v>3.3003615982410075E-4</v>
      </c>
      <c r="FR59" s="29">
        <f t="shared" si="52"/>
        <v>0</v>
      </c>
      <c r="FS59" s="29">
        <f t="shared" si="53"/>
        <v>0</v>
      </c>
      <c r="FT59" s="29">
        <f t="shared" si="54"/>
        <v>0.99966996384017581</v>
      </c>
      <c r="FU59" s="29">
        <f t="shared" si="55"/>
        <v>0</v>
      </c>
      <c r="FV59" s="29">
        <f t="shared" si="131"/>
        <v>1.0650915582353603E-4</v>
      </c>
      <c r="FW59" s="29">
        <f t="shared" si="132"/>
        <v>2.2352700400056469E-4</v>
      </c>
      <c r="FX59" s="29">
        <f t="shared" si="133"/>
        <v>1.0511231571208243E-2</v>
      </c>
      <c r="FY59" s="29">
        <f t="shared" si="134"/>
        <v>0.98915873226896767</v>
      </c>
      <c r="FZ59" s="33"/>
      <c r="GA59" s="31">
        <f t="shared" si="135"/>
        <v>2.9202089747593732E-16</v>
      </c>
      <c r="GB59" s="31">
        <f t="shared" si="186"/>
        <v>5.8810141388171202E-15</v>
      </c>
      <c r="GC59" s="31">
        <f>GA$16</f>
        <v>2.0880590691700441E-5</v>
      </c>
      <c r="GD59" s="31">
        <f>GB$16</f>
        <v>5.8140230517041661E-2</v>
      </c>
      <c r="GE59" s="31">
        <f t="shared" si="136"/>
        <v>6.097568833618066E-21</v>
      </c>
      <c r="GF59" s="31">
        <f t="shared" si="136"/>
        <v>3.419235177048086E-16</v>
      </c>
      <c r="GG59" s="31">
        <f t="shared" si="188"/>
        <v>3.4192961527364223E-16</v>
      </c>
      <c r="GH59" s="29">
        <f t="shared" si="160"/>
        <v>1.7832818689127743E-5</v>
      </c>
      <c r="GI59" s="29">
        <f t="shared" si="137"/>
        <v>0.99998216718131083</v>
      </c>
      <c r="GJ59" s="29">
        <f t="shared" si="56"/>
        <v>0</v>
      </c>
      <c r="GK59" s="29">
        <f t="shared" si="57"/>
        <v>1.7832818689127743E-5</v>
      </c>
      <c r="GL59" s="29">
        <f t="shared" si="58"/>
        <v>0</v>
      </c>
      <c r="GM59" s="29">
        <f t="shared" si="59"/>
        <v>0</v>
      </c>
      <c r="GN59" s="29">
        <f t="shared" si="60"/>
        <v>0.99998216718131083</v>
      </c>
      <c r="GO59" s="29">
        <f t="shared" si="61"/>
        <v>0</v>
      </c>
      <c r="GP59" s="29">
        <f t="shared" si="138"/>
        <v>6.3540360630114228E-6</v>
      </c>
      <c r="GQ59" s="29">
        <f t="shared" si="139"/>
        <v>1.1478782626116319E-5</v>
      </c>
      <c r="GR59" s="29">
        <f t="shared" si="140"/>
        <v>6.6631428767242006E-3</v>
      </c>
      <c r="GS59" s="29">
        <f t="shared" si="141"/>
        <v>0.99331902430458652</v>
      </c>
      <c r="GT59" s="33"/>
      <c r="GU59" s="31">
        <f t="shared" si="142"/>
        <v>2.9661411712151647E-16</v>
      </c>
      <c r="GV59" s="31">
        <f t="shared" si="143"/>
        <v>6.8001687702263846E-15</v>
      </c>
      <c r="GW59" s="31">
        <f>GU$16</f>
        <v>1.0821380035139113E-6</v>
      </c>
      <c r="GX59" s="31">
        <f>GV$16</f>
        <v>6.0528846641226625E-2</v>
      </c>
      <c r="GY59" s="31">
        <f t="shared" si="144"/>
        <v>3.2097740851591927E-22</v>
      </c>
      <c r="GZ59" s="31">
        <f t="shared" si="144"/>
        <v>4.1160637262749147E-16</v>
      </c>
      <c r="HA59" s="31">
        <f t="shared" si="189"/>
        <v>4.1160669360489998E-16</v>
      </c>
      <c r="HB59" s="29">
        <f t="shared" si="161"/>
        <v>7.79815813257946E-7</v>
      </c>
      <c r="HC59" s="29">
        <f t="shared" si="145"/>
        <v>0.99999922018418674</v>
      </c>
      <c r="HD59" s="29">
        <f t="shared" si="64"/>
        <v>0</v>
      </c>
      <c r="HE59" s="29">
        <f t="shared" si="65"/>
        <v>7.79815813257946E-7</v>
      </c>
      <c r="HF59" s="29">
        <f t="shared" si="66"/>
        <v>0</v>
      </c>
      <c r="HG59" s="29">
        <f t="shared" si="67"/>
        <v>0</v>
      </c>
      <c r="HH59" s="29">
        <f t="shared" si="68"/>
        <v>0.99999922018418674</v>
      </c>
      <c r="HI59" s="29">
        <f t="shared" si="69"/>
        <v>0</v>
      </c>
      <c r="HJ59" s="29">
        <f t="shared" si="146"/>
        <v>3.1433113740129576E-7</v>
      </c>
      <c r="HK59" s="29">
        <f t="shared" si="147"/>
        <v>4.6548467585665024E-7</v>
      </c>
      <c r="HL59" s="29">
        <f t="shared" si="148"/>
        <v>5.3084665211034316E-3</v>
      </c>
      <c r="HM59" s="29">
        <f t="shared" si="149"/>
        <v>0.99469075366308346</v>
      </c>
      <c r="HN59" s="15" t="s">
        <v>25</v>
      </c>
      <c r="HO59" s="13">
        <v>0.45</v>
      </c>
      <c r="HP59" s="13">
        <v>0.45</v>
      </c>
      <c r="HQ59" s="13">
        <v>0.5</v>
      </c>
      <c r="HR59" s="38"/>
      <c r="HS59" s="38"/>
      <c r="HT59" s="38"/>
      <c r="HU59" s="38"/>
      <c r="HV59" s="38"/>
      <c r="HW59" s="38"/>
    </row>
    <row r="60" spans="1:231" ht="15" thickBot="1" x14ac:dyDescent="0.35">
      <c r="I60" s="34" t="s">
        <v>68</v>
      </c>
      <c r="J60" s="35">
        <f>SUM(J27:J59)</f>
        <v>16.5</v>
      </c>
      <c r="K60" s="35">
        <f>SUM(K27:K59)</f>
        <v>16.5</v>
      </c>
      <c r="L60" s="35">
        <f t="shared" ref="L60:Q60" si="199">SUM(L27:L59)</f>
        <v>9.625</v>
      </c>
      <c r="M60" s="35">
        <f t="shared" si="199"/>
        <v>5.5</v>
      </c>
      <c r="N60" s="35">
        <f t="shared" si="199"/>
        <v>1.375</v>
      </c>
      <c r="O60" s="35">
        <f t="shared" si="199"/>
        <v>1.375</v>
      </c>
      <c r="P60" s="35">
        <f t="shared" si="199"/>
        <v>5.5</v>
      </c>
      <c r="Q60" s="35">
        <f t="shared" si="199"/>
        <v>9.625</v>
      </c>
      <c r="R60" s="35">
        <f>SUM(R28:R59)</f>
        <v>8.5625</v>
      </c>
      <c r="S60" s="35">
        <f>SUM(S28:S59)</f>
        <v>7.4375</v>
      </c>
      <c r="T60" s="35">
        <f>SUM(T28:T59)</f>
        <v>7.4375</v>
      </c>
      <c r="U60" s="35">
        <f>SUM(U28:U59)</f>
        <v>8.5625</v>
      </c>
      <c r="V60" s="29"/>
      <c r="AC60" s="34" t="s">
        <v>68</v>
      </c>
      <c r="AD60" s="35">
        <f>SUM(AD27:AD59)</f>
        <v>16.40066732508728</v>
      </c>
      <c r="AE60" s="35">
        <f>SUM(AE27:AE59)</f>
        <v>16.599332674912716</v>
      </c>
      <c r="AF60" s="35">
        <f t="shared" ref="AF60:AK60" si="200">SUM(AF27:AF59)</f>
        <v>9.7001609268396969</v>
      </c>
      <c r="AG60" s="35">
        <f t="shared" si="200"/>
        <v>5.3362927353187013</v>
      </c>
      <c r="AH60" s="35">
        <f t="shared" si="200"/>
        <v>1.3642136629288819</v>
      </c>
      <c r="AI60" s="35">
        <f t="shared" si="200"/>
        <v>1.2998390731603031</v>
      </c>
      <c r="AJ60" s="35">
        <f t="shared" si="200"/>
        <v>5.6637072646812987</v>
      </c>
      <c r="AK60" s="35">
        <f t="shared" si="200"/>
        <v>9.6357863370711172</v>
      </c>
      <c r="AL60" s="35">
        <f>SUM(AL28:AL59)</f>
        <v>9.0507571124429411</v>
      </c>
      <c r="AM60" s="35">
        <f>SUM(AM28:AM59)</f>
        <v>6.8770592632638747</v>
      </c>
      <c r="AN60" s="35">
        <f>SUM(AN28:AN59)</f>
        <v>6.8517682720892807</v>
      </c>
      <c r="AO60" s="35">
        <f>SUM(AO28:AO59)</f>
        <v>9.220415352203899</v>
      </c>
      <c r="AP60" s="29"/>
      <c r="AW60" s="34" t="s">
        <v>68</v>
      </c>
      <c r="AX60" s="35">
        <f>SUM(AX27:AX59)</f>
        <v>16.169237296862061</v>
      </c>
      <c r="AY60" s="35">
        <f>SUM(AY27:AY59)</f>
        <v>16.830762703137939</v>
      </c>
      <c r="AZ60" s="35">
        <f t="shared" ref="AZ60:BE60" si="201">SUM(AZ27:AZ59)</f>
        <v>9.8397806109733743</v>
      </c>
      <c r="BA60" s="35">
        <f t="shared" si="201"/>
        <v>4.9864297436477436</v>
      </c>
      <c r="BB60" s="35">
        <f t="shared" si="201"/>
        <v>1.3430269422409387</v>
      </c>
      <c r="BC60" s="35">
        <f t="shared" si="201"/>
        <v>1.1602193890266257</v>
      </c>
      <c r="BD60" s="35">
        <f t="shared" si="201"/>
        <v>6.0135702563522564</v>
      </c>
      <c r="BE60" s="35">
        <f t="shared" si="201"/>
        <v>9.6569730577590622</v>
      </c>
      <c r="BF60" s="35">
        <f>SUM(BF28:BF59)</f>
        <v>9.50456242479674</v>
      </c>
      <c r="BG60" s="35">
        <f>SUM(BG28:BG59)</f>
        <v>6.2589608603204656</v>
      </c>
      <c r="BH60" s="35">
        <f>SUM(BH28:BH59)</f>
        <v>6.1867834538175863</v>
      </c>
      <c r="BI60" s="35">
        <f>SUM(BI28:BI59)</f>
        <v>10.04969326106521</v>
      </c>
      <c r="BJ60" s="29"/>
      <c r="BQ60" s="34" t="s">
        <v>68</v>
      </c>
      <c r="BR60" s="35">
        <f>SUM(BR27:BR59)</f>
        <v>15.762299156999834</v>
      </c>
      <c r="BS60" s="35">
        <f>SUM(BS27:BS59)</f>
        <v>17.237700843000169</v>
      </c>
      <c r="BT60" s="35">
        <f t="shared" ref="BT60:BY60" si="202">SUM(BT27:BT59)</f>
        <v>10.032104198716707</v>
      </c>
      <c r="BU60" s="35">
        <f t="shared" si="202"/>
        <v>4.4185662540069544</v>
      </c>
      <c r="BV60" s="35">
        <f t="shared" si="202"/>
        <v>1.3116287042761721</v>
      </c>
      <c r="BW60" s="35">
        <f t="shared" si="202"/>
        <v>0.96789580128329256</v>
      </c>
      <c r="BX60" s="35">
        <f t="shared" si="202"/>
        <v>6.5814337459930456</v>
      </c>
      <c r="BY60" s="35">
        <f t="shared" si="202"/>
        <v>9.6883712957238277</v>
      </c>
      <c r="BZ60" s="35">
        <f>SUM(BZ28:BZ59)</f>
        <v>9.9463483703795461</v>
      </c>
      <c r="CA60" s="35">
        <f>SUM(CA28:CA59)</f>
        <v>5.5246819833106606</v>
      </c>
      <c r="CB60" s="35">
        <f>SUM(CB28:CB59)</f>
        <v>5.3973784778609346</v>
      </c>
      <c r="CC60" s="35">
        <f>SUM(CC28:CC59)</f>
        <v>11.131591168448857</v>
      </c>
      <c r="CD60" s="29"/>
      <c r="CK60" s="34" t="s">
        <v>68</v>
      </c>
      <c r="CL60" s="35">
        <f>SUM(CL27:CL59)</f>
        <v>15.189959417399885</v>
      </c>
      <c r="CM60" s="35">
        <f>SUM(CM27:CM59)</f>
        <v>17.810040582600113</v>
      </c>
      <c r="CN60" s="35">
        <f t="shared" ref="CN60:CS60" si="203">SUM(CN27:CN59)</f>
        <v>10.252710838612341</v>
      </c>
      <c r="CO60" s="35">
        <f t="shared" si="203"/>
        <v>3.6530842510875177</v>
      </c>
      <c r="CP60" s="35">
        <f t="shared" si="203"/>
        <v>1.284164327700029</v>
      </c>
      <c r="CQ60" s="35">
        <f t="shared" si="203"/>
        <v>0.74728916138766055</v>
      </c>
      <c r="CR60" s="35">
        <f t="shared" si="203"/>
        <v>7.3469157489124814</v>
      </c>
      <c r="CS60" s="35">
        <f t="shared" si="203"/>
        <v>9.7158356722999706</v>
      </c>
      <c r="CT60" s="35">
        <f>SUM(CT28:CT59)</f>
        <v>10.403889931494163</v>
      </c>
      <c r="CU60" s="35">
        <f>SUM(CU28:CU59)</f>
        <v>4.6345318594712142</v>
      </c>
      <c r="CV60" s="35">
        <f>SUM(CV28:CV59)</f>
        <v>4.4862466676177801</v>
      </c>
      <c r="CW60" s="35">
        <f>SUM(CW28:CW59)</f>
        <v>12.475331541416841</v>
      </c>
      <c r="CX60" s="29"/>
      <c r="DE60" s="34" t="s">
        <v>68</v>
      </c>
      <c r="DF60" s="35">
        <f>SUM(DF27:DF59)</f>
        <v>14.660391634273482</v>
      </c>
      <c r="DG60" s="35">
        <f>SUM(DG27:DG59)</f>
        <v>18.339608365726516</v>
      </c>
      <c r="DH60" s="35">
        <f t="shared" ref="DH60:DM60" si="204">SUM(DH27:DH59)</f>
        <v>10.457991421752663</v>
      </c>
      <c r="DI60" s="35">
        <f t="shared" si="204"/>
        <v>2.8799346187445507</v>
      </c>
      <c r="DJ60" s="35">
        <f t="shared" si="204"/>
        <v>1.3224655937762675</v>
      </c>
      <c r="DK60" s="35">
        <f t="shared" si="204"/>
        <v>0.54200857824733506</v>
      </c>
      <c r="DL60" s="35">
        <f t="shared" si="204"/>
        <v>8.1200653812554506</v>
      </c>
      <c r="DM60" s="35">
        <f t="shared" si="204"/>
        <v>9.6775344062237334</v>
      </c>
      <c r="DN60" s="35">
        <f>SUM(DN28:DN59)</f>
        <v>10.968054583979535</v>
      </c>
      <c r="DO60" s="35">
        <f>SUM(DO28:DO59)</f>
        <v>3.6444083995745991</v>
      </c>
      <c r="DP60" s="35">
        <f>SUM(DP28:DP59)</f>
        <v>3.5511577685682165</v>
      </c>
      <c r="DQ60" s="35">
        <f>SUM(DQ28:DQ59)</f>
        <v>13.836379247877648</v>
      </c>
      <c r="DR60" s="29"/>
      <c r="DY60" s="34" t="s">
        <v>68</v>
      </c>
      <c r="DZ60" s="35">
        <f t="shared" ref="DZ60:EG60" si="205">SUM(DZ27:DZ59)</f>
        <v>14.56353480360047</v>
      </c>
      <c r="EA60" s="35">
        <f t="shared" si="205"/>
        <v>18.436465196399531</v>
      </c>
      <c r="EB60" s="35">
        <f t="shared" si="205"/>
        <v>10.60661002279484</v>
      </c>
      <c r="EC60" s="35">
        <f t="shared" si="205"/>
        <v>2.4127181067611594</v>
      </c>
      <c r="ED60" s="35">
        <f t="shared" si="205"/>
        <v>1.5442066740444713</v>
      </c>
      <c r="EE60" s="35">
        <f t="shared" si="205"/>
        <v>0.39338997720516056</v>
      </c>
      <c r="EF60" s="35">
        <f t="shared" si="205"/>
        <v>8.5872818932388402</v>
      </c>
      <c r="EG60" s="35">
        <f t="shared" si="205"/>
        <v>9.4557933259555291</v>
      </c>
      <c r="EH60" s="35">
        <f>SUM(EH28:EH59)</f>
        <v>11.800421843761752</v>
      </c>
      <c r="EI60" s="35">
        <f>SUM(EI28:EI59)</f>
        <v>2.7546769102911757</v>
      </c>
      <c r="EJ60" s="35">
        <f>SUM(EJ28:EJ59)</f>
        <v>2.7289663341129975</v>
      </c>
      <c r="EK60" s="35">
        <f>SUM(EK28:EK59)</f>
        <v>14.71593491183407</v>
      </c>
      <c r="EL60" s="29"/>
      <c r="ES60" s="34" t="s">
        <v>68</v>
      </c>
      <c r="ET60" s="35">
        <f t="shared" ref="ET60:FA60" si="206">SUM(ET27:ET59)</f>
        <v>15.031251478676021</v>
      </c>
      <c r="EU60" s="35">
        <f t="shared" si="206"/>
        <v>17.968748521323977</v>
      </c>
      <c r="EV60" s="35">
        <f t="shared" si="206"/>
        <v>10.704691336517147</v>
      </c>
      <c r="EW60" s="35">
        <f t="shared" si="206"/>
        <v>2.3022900498041929</v>
      </c>
      <c r="EX60" s="35">
        <f t="shared" si="206"/>
        <v>2.0242700923546781</v>
      </c>
      <c r="EY60" s="35">
        <f t="shared" si="206"/>
        <v>0.2953086634828524</v>
      </c>
      <c r="EZ60" s="35">
        <f t="shared" si="206"/>
        <v>8.6977099501958079</v>
      </c>
      <c r="FA60" s="35">
        <f t="shared" si="206"/>
        <v>8.9757299076453219</v>
      </c>
      <c r="FB60" s="35">
        <f>SUM(FB28:FB59)</f>
        <v>12.95415642479086</v>
      </c>
      <c r="FC60" s="35">
        <f>SUM(FC28:FC59)</f>
        <v>2.076204327535986</v>
      </c>
      <c r="FD60" s="35">
        <f>SUM(FD28:FD59)</f>
        <v>2.07282700673783</v>
      </c>
      <c r="FE60" s="35">
        <f>SUM(FE28:FE59)</f>
        <v>14.896812240935322</v>
      </c>
      <c r="FF60" s="29"/>
      <c r="FM60" s="34" t="s">
        <v>68</v>
      </c>
      <c r="FN60" s="35">
        <f t="shared" ref="FN60:FU60" si="207">SUM(FN27:FN59)</f>
        <v>15.805882347728918</v>
      </c>
      <c r="FO60" s="35">
        <f t="shared" si="207"/>
        <v>17.194117652271082</v>
      </c>
      <c r="FP60" s="35">
        <f t="shared" si="207"/>
        <v>10.795996718737577</v>
      </c>
      <c r="FQ60" s="35">
        <f t="shared" si="207"/>
        <v>2.3543807964583561</v>
      </c>
      <c r="FR60" s="35">
        <f t="shared" si="207"/>
        <v>2.655504832532988</v>
      </c>
      <c r="FS60" s="35">
        <f t="shared" si="207"/>
        <v>0.20400328126242481</v>
      </c>
      <c r="FT60" s="35">
        <f t="shared" si="207"/>
        <v>8.6456192035416457</v>
      </c>
      <c r="FU60" s="35">
        <f t="shared" si="207"/>
        <v>8.3444951674670111</v>
      </c>
      <c r="FV60" s="35">
        <f>SUM(FV28:FV59)</f>
        <v>14.219158097320575</v>
      </c>
      <c r="FW60" s="35">
        <f>SUM(FW28:FW59)</f>
        <v>1.5866595701644957</v>
      </c>
      <c r="FX60" s="35">
        <f>SUM(FX28:FX59)</f>
        <v>1.5863942142485203</v>
      </c>
      <c r="FY60" s="35">
        <f>SUM(FY28:FY59)</f>
        <v>14.607788118266415</v>
      </c>
      <c r="FZ60" s="29"/>
      <c r="GG60" s="34" t="s">
        <v>68</v>
      </c>
      <c r="GH60" s="35">
        <f t="shared" ref="GH60:GO60" si="208">SUM(GH27:GH59)</f>
        <v>16.479246298735589</v>
      </c>
      <c r="GI60" s="35">
        <f t="shared" si="208"/>
        <v>16.520753701264415</v>
      </c>
      <c r="GJ60" s="35">
        <f t="shared" si="208"/>
        <v>10.883597404828302</v>
      </c>
      <c r="GK60" s="35">
        <f t="shared" si="208"/>
        <v>2.4348348200012704</v>
      </c>
      <c r="GL60" s="35">
        <f t="shared" si="208"/>
        <v>3.1608140739060153</v>
      </c>
      <c r="GM60" s="35">
        <f t="shared" si="208"/>
        <v>0.11640259517169897</v>
      </c>
      <c r="GN60" s="35">
        <f t="shared" si="208"/>
        <v>8.5651651799987309</v>
      </c>
      <c r="GO60" s="35">
        <f t="shared" si="208"/>
        <v>7.839185926093986</v>
      </c>
      <c r="GP60" s="35">
        <f>SUM(GP28:GP59)</f>
        <v>15.173607686436663</v>
      </c>
      <c r="GQ60" s="35">
        <f>SUM(GQ28:GQ59)</f>
        <v>1.3056350977957689</v>
      </c>
      <c r="GR60" s="35">
        <f>SUM(GR28:GR59)</f>
        <v>1.3056207794802299</v>
      </c>
      <c r="GS60" s="35">
        <f>SUM(GS28:GS59)</f>
        <v>14.215136436287334</v>
      </c>
      <c r="GT60" s="29"/>
      <c r="HA60" s="34" t="s">
        <v>68</v>
      </c>
      <c r="HB60" s="35">
        <f t="shared" ref="HB60:HI60" si="209">SUM(HB27:HB59)</f>
        <v>16.86414767124743</v>
      </c>
      <c r="HC60" s="35">
        <f t="shared" si="209"/>
        <v>16.13585232875257</v>
      </c>
      <c r="HD60" s="35">
        <f t="shared" si="209"/>
        <v>10.942363655577084</v>
      </c>
      <c r="HE60" s="35">
        <f t="shared" si="209"/>
        <v>2.4922138957521844</v>
      </c>
      <c r="HF60" s="35">
        <f t="shared" si="209"/>
        <v>3.4295701199181616</v>
      </c>
      <c r="HG60" s="35">
        <f t="shared" si="209"/>
        <v>5.7636344422916187E-2</v>
      </c>
      <c r="HH60" s="35">
        <f t="shared" si="209"/>
        <v>8.5077861042478151</v>
      </c>
      <c r="HI60" s="35">
        <f t="shared" si="209"/>
        <v>7.5704298800818375</v>
      </c>
      <c r="HJ60" s="35">
        <f>SUM(HJ28:HJ59)</f>
        <v>15.673072337831519</v>
      </c>
      <c r="HK60" s="35">
        <f>SUM(HK28:HK59)</f>
        <v>1.1910751759825569</v>
      </c>
      <c r="HL60" s="35">
        <f>SUM(HL28:HL59)</f>
        <v>1.1910745536000953</v>
      </c>
      <c r="HM60" s="35">
        <f>SUM(HM28:HM59)</f>
        <v>13.944777932585829</v>
      </c>
      <c r="HN60" s="17" t="s">
        <v>27</v>
      </c>
      <c r="HO60" s="18">
        <v>0.1</v>
      </c>
      <c r="HP60" s="18">
        <v>0.1</v>
      </c>
      <c r="HQ60" s="18">
        <v>0</v>
      </c>
      <c r="HR60" s="38"/>
      <c r="HS60" s="38"/>
      <c r="HT60" s="38"/>
      <c r="HU60" s="38"/>
      <c r="HV60" s="38"/>
      <c r="HW60" s="38"/>
    </row>
    <row r="61" spans="1:231" ht="15" thickTop="1" x14ac:dyDescent="0.3">
      <c r="J61" s="39" t="s">
        <v>69</v>
      </c>
      <c r="K61" s="40"/>
      <c r="L61" s="39" t="s">
        <v>70</v>
      </c>
      <c r="M61" s="40"/>
      <c r="N61" s="40"/>
      <c r="O61" s="40"/>
      <c r="P61" s="40"/>
      <c r="Q61" s="40"/>
      <c r="R61" s="39" t="s">
        <v>71</v>
      </c>
      <c r="S61" s="41"/>
      <c r="T61" s="42"/>
      <c r="U61" s="42"/>
      <c r="HN61" s="5"/>
      <c r="HO61" s="2"/>
      <c r="HP61" s="2"/>
      <c r="HQ61" s="2"/>
      <c r="HR61" s="38"/>
      <c r="HS61" s="38"/>
      <c r="HT61" s="38"/>
      <c r="HU61" s="38"/>
      <c r="HV61" s="38"/>
      <c r="HW61" s="38"/>
    </row>
    <row r="62" spans="1:231" x14ac:dyDescent="0.3">
      <c r="J62" s="40"/>
      <c r="K62" s="40"/>
      <c r="L62" s="40"/>
      <c r="M62" s="40"/>
      <c r="N62" s="40"/>
      <c r="O62" s="40"/>
      <c r="P62" s="40"/>
      <c r="Q62" s="40"/>
      <c r="R62" s="41"/>
      <c r="S62" s="41"/>
      <c r="T62" s="42"/>
      <c r="U62" s="42"/>
      <c r="HN62" s="5"/>
      <c r="HO62" s="2"/>
      <c r="HP62" s="2"/>
      <c r="HQ62" s="2"/>
      <c r="HR62" s="38"/>
      <c r="HS62" s="38"/>
      <c r="HT62" s="38"/>
      <c r="HU62" s="38"/>
      <c r="HV62" s="38"/>
      <c r="HW62" s="38"/>
    </row>
    <row r="63" spans="1:231" x14ac:dyDescent="0.3">
      <c r="J63" s="40"/>
      <c r="K63" s="40"/>
      <c r="L63" s="40"/>
      <c r="M63" s="40"/>
      <c r="N63" s="40"/>
      <c r="O63" s="40"/>
      <c r="P63" s="40"/>
      <c r="Q63" s="40"/>
      <c r="R63" s="41"/>
      <c r="S63" s="41"/>
      <c r="T63" s="42"/>
      <c r="U63" s="42"/>
      <c r="HN63" s="2"/>
      <c r="HO63" s="2"/>
      <c r="HP63" s="2"/>
      <c r="HQ63" s="2"/>
      <c r="HR63" s="38"/>
      <c r="HS63" s="38"/>
      <c r="HT63" s="38"/>
      <c r="HU63" s="38"/>
      <c r="HV63" s="38"/>
      <c r="HW63" s="38"/>
    </row>
    <row r="64" spans="1:231" x14ac:dyDescent="0.3">
      <c r="C64" s="36" t="s">
        <v>72</v>
      </c>
      <c r="J64" s="40"/>
      <c r="K64" s="40"/>
      <c r="L64" s="40"/>
      <c r="M64" s="40"/>
      <c r="N64" s="40"/>
      <c r="O64" s="40"/>
      <c r="P64" s="40"/>
      <c r="Q64" s="40"/>
      <c r="R64" s="41"/>
      <c r="S64" s="41"/>
      <c r="T64" s="42"/>
      <c r="U64" s="42"/>
      <c r="HN64" s="2"/>
      <c r="HO64" s="2"/>
      <c r="HP64" s="2"/>
      <c r="HQ64" s="2"/>
      <c r="HR64" s="38"/>
      <c r="HS64" s="38"/>
      <c r="HT64" s="38"/>
      <c r="HU64" s="38"/>
      <c r="HV64" s="38"/>
      <c r="HW64" s="38"/>
    </row>
    <row r="65" spans="10:231" x14ac:dyDescent="0.3">
      <c r="J65" s="40"/>
      <c r="K65" s="40"/>
      <c r="L65" s="40"/>
      <c r="M65" s="40"/>
      <c r="N65" s="40"/>
      <c r="O65" s="40"/>
      <c r="P65" s="40"/>
      <c r="Q65" s="40"/>
      <c r="R65" s="41"/>
      <c r="S65" s="41"/>
      <c r="T65" s="42"/>
      <c r="U65" s="42"/>
      <c r="HN65" s="2"/>
      <c r="HO65" s="2"/>
      <c r="HP65" s="2"/>
      <c r="HQ65" s="2"/>
      <c r="HR65" s="38"/>
      <c r="HS65" s="38"/>
      <c r="HT65" s="38"/>
      <c r="HU65" s="38"/>
      <c r="HV65" s="38"/>
      <c r="HW65" s="38"/>
    </row>
    <row r="66" spans="10:231" x14ac:dyDescent="0.3">
      <c r="J66" s="40"/>
      <c r="K66" s="40"/>
      <c r="L66" s="1"/>
      <c r="M66" s="1"/>
      <c r="N66" s="1"/>
      <c r="O66" s="1"/>
      <c r="P66" s="1"/>
      <c r="Q66" s="1"/>
      <c r="R66" s="40"/>
      <c r="S66" s="40"/>
      <c r="T66" s="40"/>
      <c r="U66" s="40"/>
      <c r="HN66" s="2"/>
      <c r="HO66" s="2"/>
      <c r="HP66" s="2"/>
      <c r="HQ66" s="2"/>
      <c r="HR66" s="38"/>
      <c r="HS66" s="38"/>
      <c r="HT66" s="38"/>
      <c r="HU66" s="38"/>
      <c r="HV66" s="38"/>
      <c r="HW66" s="38"/>
    </row>
    <row r="67" spans="10:231" x14ac:dyDescent="0.3">
      <c r="J67" s="1"/>
      <c r="K67" s="1"/>
      <c r="R67" s="1"/>
      <c r="S67" s="1"/>
      <c r="T67" s="1"/>
      <c r="U67" s="1"/>
      <c r="HN67" s="2"/>
      <c r="HO67" s="2"/>
      <c r="HP67" s="2"/>
      <c r="HQ67" s="2"/>
      <c r="HR67" s="38"/>
      <c r="HS67" s="38"/>
      <c r="HT67" s="38"/>
      <c r="HU67" s="38"/>
      <c r="HV67" s="38"/>
      <c r="HW67" s="38"/>
    </row>
    <row r="68" spans="10:231" x14ac:dyDescent="0.3">
      <c r="HN68" s="2"/>
      <c r="HO68" s="2"/>
      <c r="HP68" s="2"/>
      <c r="HQ68" s="2"/>
      <c r="HR68" s="38"/>
      <c r="HS68" s="38"/>
      <c r="HT68" s="38"/>
      <c r="HU68" s="38"/>
      <c r="HV68" s="38"/>
      <c r="HW68" s="38"/>
    </row>
    <row r="69" spans="10:231" x14ac:dyDescent="0.3">
      <c r="HN69" s="2"/>
      <c r="HO69" s="2"/>
      <c r="HP69" s="2"/>
      <c r="HQ69" s="2"/>
      <c r="HR69" s="38"/>
      <c r="HS69" s="38"/>
      <c r="HT69" s="38"/>
      <c r="HU69" s="38"/>
      <c r="HV69" s="38"/>
      <c r="HW69" s="38"/>
    </row>
  </sheetData>
  <mergeCells count="66">
    <mergeCell ref="A1:I2"/>
    <mergeCell ref="V1:AF3"/>
    <mergeCell ref="HN1:HS9"/>
    <mergeCell ref="GX2:HA2"/>
    <mergeCell ref="A3:I5"/>
    <mergeCell ref="GX3:HA3"/>
    <mergeCell ref="V4:AG9"/>
    <mergeCell ref="GX4:HA4"/>
    <mergeCell ref="A6:I9"/>
    <mergeCell ref="GY6:HE11"/>
    <mergeCell ref="CY17:DA19"/>
    <mergeCell ref="DR17:DR19"/>
    <mergeCell ref="HL11:HM20"/>
    <mergeCell ref="GY12:HE17"/>
    <mergeCell ref="R17:U25"/>
    <mergeCell ref="V17:V19"/>
    <mergeCell ref="W17:Y19"/>
    <mergeCell ref="AP17:AP19"/>
    <mergeCell ref="AQ17:AS19"/>
    <mergeCell ref="BJ17:BJ19"/>
    <mergeCell ref="GU17:GW19"/>
    <mergeCell ref="G18:H25"/>
    <mergeCell ref="I18:I24"/>
    <mergeCell ref="J18:K25"/>
    <mergeCell ref="FM25:FM26"/>
    <mergeCell ref="GG25:GG26"/>
    <mergeCell ref="DS17:DU19"/>
    <mergeCell ref="EL17:EL19"/>
    <mergeCell ref="EM17:EO19"/>
    <mergeCell ref="FF17:FF19"/>
    <mergeCell ref="FG17:FI19"/>
    <mergeCell ref="FZ17:FZ19"/>
    <mergeCell ref="BK17:BM19"/>
    <mergeCell ref="CD17:CD19"/>
    <mergeCell ref="CE17:CG19"/>
    <mergeCell ref="CX17:CX19"/>
    <mergeCell ref="DE25:DE26"/>
    <mergeCell ref="DY25:DY26"/>
    <mergeCell ref="ES25:ES26"/>
    <mergeCell ref="GA17:GC19"/>
    <mergeCell ref="GT17:GT19"/>
    <mergeCell ref="B25:B26"/>
    <mergeCell ref="I25:I26"/>
    <mergeCell ref="AC25:AC26"/>
    <mergeCell ref="AW25:AW26"/>
    <mergeCell ref="BQ25:BQ26"/>
    <mergeCell ref="C19:D25"/>
    <mergeCell ref="E19:F25"/>
    <mergeCell ref="L19:Q25"/>
    <mergeCell ref="W21:AA24"/>
    <mergeCell ref="HR55:HW69"/>
    <mergeCell ref="J61:K66"/>
    <mergeCell ref="L61:Q65"/>
    <mergeCell ref="R61:U66"/>
    <mergeCell ref="F11:H13"/>
    <mergeCell ref="F14:H16"/>
    <mergeCell ref="HA25:HA26"/>
    <mergeCell ref="HR26:HT28"/>
    <mergeCell ref="HR31:HT33"/>
    <mergeCell ref="HR39:HT41"/>
    <mergeCell ref="HR42:HT44"/>
    <mergeCell ref="HR47:HT53"/>
    <mergeCell ref="CK25:CK26"/>
    <mergeCell ref="HN18:HT20"/>
    <mergeCell ref="GZ19:HE24"/>
    <mergeCell ref="GU20:GX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Ohio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Barker, Joe</dc:creator>
  <cp:lastModifiedBy>Neel Mansukhani</cp:lastModifiedBy>
  <dcterms:created xsi:type="dcterms:W3CDTF">2020-02-13T17:55:02Z</dcterms:created>
  <dcterms:modified xsi:type="dcterms:W3CDTF">2021-03-12T14:07:39Z</dcterms:modified>
</cp:coreProperties>
</file>