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730" windowHeight="11160"/>
  </bookViews>
  <sheets>
    <sheet name="Example" sheetId="2" r:id="rId1"/>
    <sheet name="scaling" sheetId="3" r:id="rId2"/>
    <sheet name="Ecluiden Distancce" sheetId="4" r:id="rId3"/>
    <sheet name="Sheet2" sheetId="5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3"/>
  <c r="D12"/>
  <c r="D11"/>
  <c r="D10"/>
  <c r="D9"/>
  <c r="D8"/>
  <c r="D7"/>
  <c r="D6"/>
  <c r="B18"/>
  <c r="B17"/>
  <c r="B16"/>
  <c r="B15"/>
  <c r="B10" s="1"/>
  <c r="D8" i="2"/>
  <c r="D3"/>
  <c r="B9" i="3" l="1"/>
  <c r="B13"/>
  <c r="B12"/>
  <c r="B8"/>
  <c r="B7"/>
  <c r="B11"/>
  <c r="B6"/>
  <c r="F19" i="2"/>
  <c r="F18"/>
  <c r="F17"/>
  <c r="F16"/>
  <c r="F15"/>
  <c r="F14"/>
  <c r="F13"/>
  <c r="F12"/>
  <c r="F11"/>
  <c r="F10"/>
  <c r="F9"/>
  <c r="F8"/>
  <c r="F7"/>
  <c r="F6"/>
  <c r="F5"/>
  <c r="F4"/>
  <c r="F3"/>
  <c r="E19" l="1"/>
  <c r="E18"/>
  <c r="E17"/>
  <c r="E16"/>
  <c r="E15"/>
  <c r="E14"/>
  <c r="E13"/>
  <c r="E12"/>
  <c r="E11"/>
  <c r="E10"/>
  <c r="E9"/>
  <c r="E8"/>
  <c r="E7"/>
  <c r="E6"/>
  <c r="E5"/>
  <c r="E4"/>
  <c r="E3"/>
  <c r="D19"/>
  <c r="D18"/>
  <c r="D17"/>
  <c r="D16"/>
  <c r="D15"/>
  <c r="D14"/>
  <c r="D13"/>
  <c r="D12"/>
  <c r="D11"/>
  <c r="D10"/>
  <c r="D9"/>
  <c r="D7"/>
  <c r="D6"/>
  <c r="D5"/>
  <c r="D4"/>
  <c r="H6" l="1"/>
  <c r="H5"/>
  <c r="H4"/>
  <c r="H3"/>
  <c r="H7"/>
</calcChain>
</file>

<file path=xl/sharedStrings.xml><?xml version="1.0" encoding="utf-8"?>
<sst xmlns="http://schemas.openxmlformats.org/spreadsheetml/2006/main" count="109" uniqueCount="72">
  <si>
    <t>Height</t>
  </si>
  <si>
    <t>Weight</t>
  </si>
  <si>
    <t>Size</t>
  </si>
  <si>
    <t>M</t>
  </si>
  <si>
    <t>XL</t>
  </si>
  <si>
    <t>Step1-</t>
  </si>
  <si>
    <t>Calcuate Eucl Distance between new and old point</t>
  </si>
  <si>
    <t>Eucl Dist</t>
  </si>
  <si>
    <t>Step2-</t>
  </si>
  <si>
    <t>Set K=5 and find top 5</t>
  </si>
  <si>
    <t>Rank</t>
  </si>
  <si>
    <t xml:space="preserve">XL </t>
  </si>
  <si>
    <t xml:space="preserve">step3- </t>
  </si>
  <si>
    <t>scale the data ifrequired</t>
  </si>
  <si>
    <t>Distance between point P1 and P2</t>
  </si>
  <si>
    <t>If P1,P2 are close than its similar</t>
  </si>
  <si>
    <t>its based on pythagoras theorem</t>
  </si>
  <si>
    <t>AC2=AB2+BC2</t>
  </si>
  <si>
    <t>AC2=</t>
  </si>
  <si>
    <t>a</t>
  </si>
  <si>
    <t>c</t>
  </si>
  <si>
    <t>b</t>
  </si>
  <si>
    <t>AB2+BC2</t>
  </si>
  <si>
    <t>y</t>
  </si>
  <si>
    <t>x</t>
  </si>
  <si>
    <t>Prediction</t>
  </si>
  <si>
    <t>K=5</t>
  </si>
  <si>
    <t>Vadodara</t>
  </si>
  <si>
    <t xml:space="preserve">No of grocery </t>
  </si>
  <si>
    <t>Cost</t>
  </si>
  <si>
    <t>Procee</t>
  </si>
  <si>
    <t>Data</t>
  </si>
  <si>
    <t>Classification KNN</t>
  </si>
  <si>
    <t>All features/Variables- should be numeric in nature</t>
  </si>
  <si>
    <t>Scale your data</t>
  </si>
  <si>
    <t xml:space="preserve">age </t>
  </si>
  <si>
    <t>Salary</t>
  </si>
  <si>
    <t>Kmeans,Knn</t>
  </si>
  <si>
    <t>Eucleiden distance</t>
  </si>
  <si>
    <t>K=5,K=3</t>
  </si>
  <si>
    <t>Ranked</t>
  </si>
  <si>
    <t>Prediction- classification/regression</t>
  </si>
  <si>
    <t>Independent/Predictors/X</t>
  </si>
  <si>
    <t>Dependent/y/Response</t>
  </si>
  <si>
    <t>test data</t>
  </si>
  <si>
    <t>classification</t>
  </si>
  <si>
    <t>weifght</t>
  </si>
  <si>
    <t>height</t>
  </si>
  <si>
    <t>AC=sqrt(AB2+BC2)</t>
  </si>
  <si>
    <t>traindata</t>
  </si>
  <si>
    <t>S</t>
  </si>
  <si>
    <t>X</t>
  </si>
  <si>
    <t>Y</t>
  </si>
  <si>
    <t>X_train</t>
  </si>
  <si>
    <t>independent variables from traindata</t>
  </si>
  <si>
    <t>Y_train</t>
  </si>
  <si>
    <t>dependent variables array from your train data</t>
  </si>
  <si>
    <t>X_test</t>
  </si>
  <si>
    <t>independent variables from testdata</t>
  </si>
  <si>
    <t>Y_test</t>
  </si>
  <si>
    <t>dependent variables from testdata</t>
  </si>
  <si>
    <t>Scaling is a data normalization technique. It wont change your distribution as discussed in Process of ML.</t>
  </si>
  <si>
    <t>There are different method of scaling like</t>
  </si>
  <si>
    <t>Minmax Scaling-  Which change/convert  your data data with in range of 0 to 1</t>
  </si>
  <si>
    <t>values</t>
  </si>
  <si>
    <t>min</t>
  </si>
  <si>
    <t>max</t>
  </si>
  <si>
    <t>scaling</t>
  </si>
  <si>
    <t>mean</t>
  </si>
  <si>
    <t>std</t>
  </si>
  <si>
    <t>Standarization/normal</t>
  </si>
  <si>
    <t>Where as standarization(again a normalization technique) change distribution (as discused in Process of ML). Mean=0 and STD=1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</si>
</sst>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66675</xdr:rowOff>
    </xdr:from>
    <xdr:to>
      <xdr:col>3</xdr:col>
      <xdr:colOff>171450</xdr:colOff>
      <xdr:row>13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8DA80D5B-ECCE-42C2-996F-355CE0D777E9}"/>
            </a:ext>
          </a:extLst>
        </xdr:cNvPr>
        <xdr:cNvCxnSpPr/>
      </xdr:nvCxnSpPr>
      <xdr:spPr>
        <a:xfrm>
          <a:off x="1990725" y="1019175"/>
          <a:ext cx="9525" cy="1581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13</xdr:row>
      <xdr:rowOff>104775</xdr:rowOff>
    </xdr:from>
    <xdr:to>
      <xdr:col>6</xdr:col>
      <xdr:colOff>514350</xdr:colOff>
      <xdr:row>13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30F72C4D-6267-429E-82D1-C36D3C15519B}"/>
            </a:ext>
          </a:extLst>
        </xdr:cNvPr>
        <xdr:cNvCxnSpPr/>
      </xdr:nvCxnSpPr>
      <xdr:spPr>
        <a:xfrm flipV="1">
          <a:off x="2057400" y="2581275"/>
          <a:ext cx="21145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9</xdr:row>
      <xdr:rowOff>38100</xdr:rowOff>
    </xdr:from>
    <xdr:to>
      <xdr:col>4</xdr:col>
      <xdr:colOff>342900</xdr:colOff>
      <xdr:row>9</xdr:row>
      <xdr:rowOff>180975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5849F1ED-4287-4457-A8DB-24C03809FF4D}"/>
            </a:ext>
          </a:extLst>
        </xdr:cNvPr>
        <xdr:cNvSpPr/>
      </xdr:nvSpPr>
      <xdr:spPr>
        <a:xfrm>
          <a:off x="2600325" y="1752600"/>
          <a:ext cx="180975" cy="142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A</a:t>
          </a:r>
        </a:p>
      </xdr:txBody>
    </xdr:sp>
    <xdr:clientData/>
  </xdr:twoCellAnchor>
  <xdr:twoCellAnchor>
    <xdr:from>
      <xdr:col>5</xdr:col>
      <xdr:colOff>390525</xdr:colOff>
      <xdr:row>7</xdr:row>
      <xdr:rowOff>19050</xdr:rowOff>
    </xdr:from>
    <xdr:to>
      <xdr:col>5</xdr:col>
      <xdr:colOff>571500</xdr:colOff>
      <xdr:row>7</xdr:row>
      <xdr:rowOff>161925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9FE1F4B9-599E-4434-A52F-285CC85DE00F}"/>
            </a:ext>
          </a:extLst>
        </xdr:cNvPr>
        <xdr:cNvSpPr/>
      </xdr:nvSpPr>
      <xdr:spPr>
        <a:xfrm>
          <a:off x="3438525" y="1352550"/>
          <a:ext cx="180975" cy="142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316397</xdr:colOff>
      <xdr:row>7</xdr:row>
      <xdr:rowOff>19050</xdr:rowOff>
    </xdr:from>
    <xdr:to>
      <xdr:col>5</xdr:col>
      <xdr:colOff>481013</xdr:colOff>
      <xdr:row>9</xdr:row>
      <xdr:rowOff>59024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9504B81A-E406-4A1E-86E9-F02A204C2295}"/>
            </a:ext>
          </a:extLst>
        </xdr:cNvPr>
        <xdr:cNvCxnSpPr>
          <a:stCxn id="6" idx="7"/>
          <a:endCxn id="7" idx="0"/>
        </xdr:cNvCxnSpPr>
      </xdr:nvCxnSpPr>
      <xdr:spPr>
        <a:xfrm flipV="1">
          <a:off x="2754797" y="1352550"/>
          <a:ext cx="774216" cy="4209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252413</xdr:colOff>
      <xdr:row>9</xdr:row>
      <xdr:rowOff>133350</xdr:rowOff>
    </xdr:from>
    <xdr:to>
      <xdr:col>5</xdr:col>
      <xdr:colOff>495300</xdr:colOff>
      <xdr:row>9</xdr:row>
      <xdr:rowOff>180975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4DEB2B62-D303-4721-8CF7-D44BC9C5C911}"/>
            </a:ext>
          </a:extLst>
        </xdr:cNvPr>
        <xdr:cNvCxnSpPr>
          <a:stCxn id="6" idx="4"/>
        </xdr:cNvCxnSpPr>
      </xdr:nvCxnSpPr>
      <xdr:spPr>
        <a:xfrm flipV="1">
          <a:off x="2690813" y="1847850"/>
          <a:ext cx="852487" cy="47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7</xdr:row>
      <xdr:rowOff>19050</xdr:rowOff>
    </xdr:from>
    <xdr:to>
      <xdr:col>5</xdr:col>
      <xdr:colOff>481013</xdr:colOff>
      <xdr:row>9</xdr:row>
      <xdr:rowOff>161925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6760CBCD-D358-4C1E-BB01-AB8BEF5CEF86}"/>
            </a:ext>
          </a:extLst>
        </xdr:cNvPr>
        <xdr:cNvCxnSpPr>
          <a:endCxn id="7" idx="0"/>
        </xdr:cNvCxnSpPr>
      </xdr:nvCxnSpPr>
      <xdr:spPr>
        <a:xfrm flipV="1">
          <a:off x="3495675" y="1352550"/>
          <a:ext cx="33338" cy="523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30" zoomScaleNormal="130" workbookViewId="0">
      <selection activeCell="D5" sqref="D5"/>
    </sheetView>
  </sheetViews>
  <sheetFormatPr defaultRowHeight="15"/>
  <sheetData>
    <row r="1" spans="1:12" ht="45">
      <c r="A1" s="6" t="s">
        <v>42</v>
      </c>
      <c r="B1" s="6"/>
      <c r="C1" s="3" t="s">
        <v>43</v>
      </c>
    </row>
    <row r="2" spans="1:12">
      <c r="A2" s="2" t="s">
        <v>0</v>
      </c>
      <c r="B2" s="2" t="s">
        <v>1</v>
      </c>
      <c r="C2" t="s">
        <v>2</v>
      </c>
      <c r="D2" t="s">
        <v>7</v>
      </c>
      <c r="E2" t="s">
        <v>10</v>
      </c>
      <c r="G2" t="s">
        <v>26</v>
      </c>
      <c r="H2" t="s">
        <v>45</v>
      </c>
      <c r="I2" s="1"/>
      <c r="K2" t="s">
        <v>44</v>
      </c>
    </row>
    <row r="3" spans="1:12">
      <c r="A3">
        <v>167</v>
      </c>
      <c r="B3">
        <v>62</v>
      </c>
      <c r="C3" t="s">
        <v>3</v>
      </c>
      <c r="D3">
        <f>SQRT(($L$4-A3)^2+($L$5-B3)^2)</f>
        <v>6.0827625302982193</v>
      </c>
      <c r="E3">
        <f t="shared" ref="E3:E19" si="0">RANK(D3,D:D,1)</f>
        <v>5</v>
      </c>
      <c r="F3" t="str">
        <f>C3</f>
        <v>M</v>
      </c>
      <c r="G3">
        <v>1</v>
      </c>
      <c r="H3" t="str">
        <f>VLOOKUP(G3,E:F,2,0)</f>
        <v>XL</v>
      </c>
      <c r="I3">
        <v>10</v>
      </c>
      <c r="K3" s="5" t="s">
        <v>25</v>
      </c>
      <c r="L3" s="5"/>
    </row>
    <row r="4" spans="1:12">
      <c r="A4">
        <v>170</v>
      </c>
      <c r="B4">
        <v>66</v>
      </c>
      <c r="C4" t="s">
        <v>3</v>
      </c>
      <c r="D4">
        <f t="shared" ref="D4:D19" si="1">SQRT(($L$4-A4)^2+($L$5-B4)^2)</f>
        <v>10.295630140987001</v>
      </c>
      <c r="E4">
        <f t="shared" si="0"/>
        <v>17</v>
      </c>
      <c r="F4" t="str">
        <f t="shared" ref="F4:F19" si="2">C4</f>
        <v>M</v>
      </c>
      <c r="G4">
        <v>2</v>
      </c>
      <c r="H4" t="str">
        <f>VLOOKUP(G4,E:F,2,0)</f>
        <v>M</v>
      </c>
      <c r="I4">
        <v>20</v>
      </c>
      <c r="K4" t="s">
        <v>0</v>
      </c>
      <c r="L4">
        <v>161</v>
      </c>
    </row>
    <row r="5" spans="1:12">
      <c r="A5">
        <v>159</v>
      </c>
      <c r="B5">
        <v>58</v>
      </c>
      <c r="C5" t="s">
        <v>3</v>
      </c>
      <c r="D5">
        <f t="shared" si="1"/>
        <v>3.6055512754639891</v>
      </c>
      <c r="E5">
        <f t="shared" si="0"/>
        <v>2</v>
      </c>
      <c r="F5" t="str">
        <f t="shared" si="2"/>
        <v>M</v>
      </c>
      <c r="G5">
        <v>3</v>
      </c>
      <c r="H5" t="str">
        <f>VLOOKUP(G5,E:F,2,0)</f>
        <v>XL</v>
      </c>
      <c r="I5">
        <v>25</v>
      </c>
      <c r="K5" t="s">
        <v>1</v>
      </c>
      <c r="L5">
        <v>61</v>
      </c>
    </row>
    <row r="6" spans="1:12">
      <c r="A6">
        <v>168</v>
      </c>
      <c r="B6">
        <v>64</v>
      </c>
      <c r="C6" t="s">
        <v>3</v>
      </c>
      <c r="D6">
        <f t="shared" si="1"/>
        <v>7.6157731058639087</v>
      </c>
      <c r="E6">
        <f t="shared" si="0"/>
        <v>12</v>
      </c>
      <c r="F6" t="str">
        <f t="shared" si="2"/>
        <v>M</v>
      </c>
      <c r="G6">
        <v>4</v>
      </c>
      <c r="H6" t="str">
        <f>VLOOKUP(G6,E:F,2,0)</f>
        <v>XL</v>
      </c>
      <c r="I6">
        <v>78</v>
      </c>
      <c r="K6" t="s">
        <v>2</v>
      </c>
      <c r="L6" t="s">
        <v>11</v>
      </c>
    </row>
    <row r="7" spans="1:12">
      <c r="A7">
        <v>163</v>
      </c>
      <c r="B7">
        <v>67</v>
      </c>
      <c r="C7" t="s">
        <v>3</v>
      </c>
      <c r="D7">
        <f t="shared" si="1"/>
        <v>6.324555320336759</v>
      </c>
      <c r="E7">
        <f t="shared" si="0"/>
        <v>6</v>
      </c>
      <c r="F7" t="str">
        <f t="shared" si="2"/>
        <v>M</v>
      </c>
      <c r="G7">
        <v>5</v>
      </c>
      <c r="H7" t="str">
        <f>VLOOKUP(G7,E:F,2,0)</f>
        <v>M</v>
      </c>
      <c r="I7">
        <v>80</v>
      </c>
    </row>
    <row r="8" spans="1:12">
      <c r="A8">
        <v>168</v>
      </c>
      <c r="B8">
        <v>66</v>
      </c>
      <c r="C8" t="s">
        <v>3</v>
      </c>
      <c r="D8">
        <f>SQRT(($L$4-A8)^2+($L$5-B8)^2)</f>
        <v>8.6023252670426267</v>
      </c>
      <c r="E8">
        <f t="shared" si="0"/>
        <v>15</v>
      </c>
      <c r="F8" t="str">
        <f t="shared" si="2"/>
        <v>M</v>
      </c>
      <c r="K8" t="s">
        <v>5</v>
      </c>
      <c r="L8" t="s">
        <v>6</v>
      </c>
    </row>
    <row r="9" spans="1:12">
      <c r="A9">
        <v>168</v>
      </c>
      <c r="B9">
        <v>60</v>
      </c>
      <c r="C9" t="s">
        <v>3</v>
      </c>
      <c r="D9">
        <f t="shared" si="1"/>
        <v>7.0710678118654755</v>
      </c>
      <c r="E9">
        <f t="shared" si="0"/>
        <v>8</v>
      </c>
      <c r="F9" t="str">
        <f t="shared" si="2"/>
        <v>M</v>
      </c>
      <c r="K9" t="s">
        <v>8</v>
      </c>
      <c r="L9" t="s">
        <v>9</v>
      </c>
    </row>
    <row r="10" spans="1:12">
      <c r="A10">
        <v>163</v>
      </c>
      <c r="B10">
        <v>68</v>
      </c>
      <c r="C10" t="s">
        <v>4</v>
      </c>
      <c r="D10">
        <f t="shared" si="1"/>
        <v>7.2801098892805181</v>
      </c>
      <c r="E10">
        <f t="shared" si="0"/>
        <v>10</v>
      </c>
      <c r="F10" t="str">
        <f t="shared" si="2"/>
        <v>XL</v>
      </c>
      <c r="K10" t="s">
        <v>12</v>
      </c>
      <c r="L10" t="s">
        <v>13</v>
      </c>
    </row>
    <row r="11" spans="1:12">
      <c r="A11">
        <v>166</v>
      </c>
      <c r="B11">
        <v>66</v>
      </c>
      <c r="C11" t="s">
        <v>4</v>
      </c>
      <c r="D11">
        <f t="shared" si="1"/>
        <v>7.0710678118654755</v>
      </c>
      <c r="E11">
        <f t="shared" si="0"/>
        <v>8</v>
      </c>
      <c r="F11" t="str">
        <f t="shared" si="2"/>
        <v>XL</v>
      </c>
    </row>
    <row r="12" spans="1:12">
      <c r="A12">
        <v>164</v>
      </c>
      <c r="B12">
        <v>58</v>
      </c>
      <c r="C12" t="s">
        <v>4</v>
      </c>
      <c r="D12">
        <f t="shared" si="1"/>
        <v>4.2426406871192848</v>
      </c>
      <c r="E12">
        <f t="shared" si="0"/>
        <v>4</v>
      </c>
      <c r="F12" t="str">
        <f t="shared" si="2"/>
        <v>XL</v>
      </c>
    </row>
    <row r="13" spans="1:12">
      <c r="A13">
        <v>158</v>
      </c>
      <c r="B13">
        <v>68</v>
      </c>
      <c r="C13" t="s">
        <v>4</v>
      </c>
      <c r="D13">
        <f t="shared" si="1"/>
        <v>7.6157731058639087</v>
      </c>
      <c r="E13">
        <f t="shared" si="0"/>
        <v>12</v>
      </c>
      <c r="F13" t="str">
        <f t="shared" si="2"/>
        <v>XL</v>
      </c>
    </row>
    <row r="14" spans="1:12">
      <c r="A14">
        <v>159</v>
      </c>
      <c r="B14">
        <v>68</v>
      </c>
      <c r="C14" t="s">
        <v>4</v>
      </c>
      <c r="D14">
        <f t="shared" si="1"/>
        <v>7.2801098892805181</v>
      </c>
      <c r="E14">
        <f t="shared" si="0"/>
        <v>10</v>
      </c>
      <c r="F14" t="str">
        <f t="shared" si="2"/>
        <v>XL</v>
      </c>
    </row>
    <row r="15" spans="1:12">
      <c r="A15">
        <v>170</v>
      </c>
      <c r="B15">
        <v>61</v>
      </c>
      <c r="C15" t="s">
        <v>4</v>
      </c>
      <c r="D15">
        <f t="shared" si="1"/>
        <v>9</v>
      </c>
      <c r="E15">
        <f t="shared" si="0"/>
        <v>16</v>
      </c>
      <c r="F15" t="str">
        <f t="shared" si="2"/>
        <v>XL</v>
      </c>
    </row>
    <row r="16" spans="1:12">
      <c r="A16">
        <v>167</v>
      </c>
      <c r="B16">
        <v>64</v>
      </c>
      <c r="C16" t="s">
        <v>4</v>
      </c>
      <c r="D16">
        <f t="shared" si="1"/>
        <v>6.7082039324993694</v>
      </c>
      <c r="E16">
        <f t="shared" si="0"/>
        <v>7</v>
      </c>
      <c r="F16" t="str">
        <f t="shared" si="2"/>
        <v>XL</v>
      </c>
    </row>
    <row r="17" spans="1:6">
      <c r="A17">
        <v>166</v>
      </c>
      <c r="B17">
        <v>67</v>
      </c>
      <c r="C17" t="s">
        <v>4</v>
      </c>
      <c r="D17">
        <f t="shared" si="1"/>
        <v>7.810249675906654</v>
      </c>
      <c r="E17">
        <f t="shared" si="0"/>
        <v>14</v>
      </c>
      <c r="F17" t="str">
        <f t="shared" si="2"/>
        <v>XL</v>
      </c>
    </row>
    <row r="18" spans="1:6">
      <c r="A18">
        <v>163</v>
      </c>
      <c r="B18">
        <v>62</v>
      </c>
      <c r="C18" t="s">
        <v>4</v>
      </c>
      <c r="D18">
        <f t="shared" si="1"/>
        <v>2.2360679774997898</v>
      </c>
      <c r="E18">
        <f t="shared" si="0"/>
        <v>1</v>
      </c>
      <c r="F18" t="str">
        <f t="shared" si="2"/>
        <v>XL</v>
      </c>
    </row>
    <row r="19" spans="1:6">
      <c r="A19">
        <v>165</v>
      </c>
      <c r="B19">
        <v>61</v>
      </c>
      <c r="C19" t="s">
        <v>4</v>
      </c>
      <c r="D19">
        <f t="shared" si="1"/>
        <v>4</v>
      </c>
      <c r="E19">
        <f t="shared" si="0"/>
        <v>3</v>
      </c>
      <c r="F19" t="str">
        <f t="shared" si="2"/>
        <v>XL</v>
      </c>
    </row>
  </sheetData>
  <mergeCells count="2">
    <mergeCell ref="K3:L3"/>
    <mergeCell ref="A1:B1"/>
  </mergeCells>
  <conditionalFormatting sqref="E3:E19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6" sqref="D6"/>
    </sheetView>
  </sheetViews>
  <sheetFormatPr defaultRowHeight="15"/>
  <sheetData>
    <row r="1" spans="1:4">
      <c r="A1" t="s">
        <v>61</v>
      </c>
    </row>
    <row r="2" spans="1:4">
      <c r="A2" t="s">
        <v>71</v>
      </c>
    </row>
    <row r="3" spans="1:4">
      <c r="A3" t="s">
        <v>62</v>
      </c>
    </row>
    <row r="4" spans="1:4">
      <c r="A4" t="s">
        <v>63</v>
      </c>
    </row>
    <row r="5" spans="1:4">
      <c r="A5" t="s">
        <v>64</v>
      </c>
      <c r="B5" t="s">
        <v>67</v>
      </c>
      <c r="C5" s="3"/>
      <c r="D5" t="s">
        <v>70</v>
      </c>
    </row>
    <row r="6" spans="1:4">
      <c r="A6">
        <v>23</v>
      </c>
      <c r="B6">
        <f>(A6-$B$15)/($B$16-$B$15)</f>
        <v>0</v>
      </c>
      <c r="D6">
        <f>STANDARDIZE(A6,$B$17,$B$18)</f>
        <v>-1.1775254312296604</v>
      </c>
    </row>
    <row r="7" spans="1:4">
      <c r="A7">
        <v>70</v>
      </c>
      <c r="B7">
        <f t="shared" ref="B7:B13" si="0">(A7-$B$15)/($B$16-$B$15)</f>
        <v>0.61842105263157898</v>
      </c>
      <c r="D7">
        <f t="shared" ref="D7:D13" si="1">STANDARDIZE(A7,$B$17,$B$18)</f>
        <v>0.45023031194075253</v>
      </c>
    </row>
    <row r="8" spans="1:4">
      <c r="A8">
        <v>98</v>
      </c>
      <c r="B8">
        <f t="shared" si="0"/>
        <v>0.98684210526315785</v>
      </c>
      <c r="D8">
        <f t="shared" si="1"/>
        <v>1.4199571376592963</v>
      </c>
    </row>
    <row r="9" spans="1:4">
      <c r="A9">
        <v>37</v>
      </c>
      <c r="B9">
        <f t="shared" si="0"/>
        <v>0.18421052631578946</v>
      </c>
      <c r="D9">
        <f t="shared" si="1"/>
        <v>-0.69266201837038843</v>
      </c>
    </row>
    <row r="10" spans="1:4">
      <c r="A10">
        <v>41</v>
      </c>
      <c r="B10">
        <f t="shared" si="0"/>
        <v>0.23684210526315788</v>
      </c>
      <c r="D10">
        <f t="shared" si="1"/>
        <v>-0.55412961469631072</v>
      </c>
    </row>
    <row r="11" spans="1:4">
      <c r="A11">
        <v>99</v>
      </c>
      <c r="B11">
        <f t="shared" si="0"/>
        <v>1</v>
      </c>
      <c r="D11">
        <f t="shared" si="1"/>
        <v>1.4545902385778158</v>
      </c>
    </row>
    <row r="12" spans="1:4">
      <c r="A12">
        <v>50</v>
      </c>
      <c r="B12">
        <f t="shared" si="0"/>
        <v>0.35526315789473684</v>
      </c>
      <c r="D12">
        <f t="shared" si="1"/>
        <v>-0.24243170642963596</v>
      </c>
    </row>
    <row r="13" spans="1:4">
      <c r="A13">
        <v>38</v>
      </c>
      <c r="B13">
        <f t="shared" si="0"/>
        <v>0.19736842105263158</v>
      </c>
      <c r="D13">
        <f t="shared" si="1"/>
        <v>-0.65802891745186909</v>
      </c>
    </row>
    <row r="15" spans="1:4">
      <c r="A15" t="s">
        <v>65</v>
      </c>
      <c r="B15">
        <f>MIN(A6:A13)</f>
        <v>23</v>
      </c>
    </row>
    <row r="16" spans="1:4">
      <c r="A16" t="s">
        <v>66</v>
      </c>
      <c r="B16">
        <f>MAX(A6:A13)</f>
        <v>99</v>
      </c>
    </row>
    <row r="17" spans="1:2">
      <c r="A17" t="s">
        <v>68</v>
      </c>
      <c r="B17">
        <f>AVERAGE(A6:A13)</f>
        <v>57</v>
      </c>
    </row>
    <row r="18" spans="1:2">
      <c r="A18" t="s">
        <v>69</v>
      </c>
      <c r="B18">
        <f>STDEV(A6:A13)</f>
        <v>28.874110994354194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C12" sqref="C12"/>
    </sheetView>
  </sheetViews>
  <sheetFormatPr defaultRowHeight="15"/>
  <cols>
    <col min="1" max="1" width="31.7109375" bestFit="1" customWidth="1"/>
  </cols>
  <sheetData>
    <row r="1" spans="1:9">
      <c r="A1" t="s">
        <v>14</v>
      </c>
    </row>
    <row r="2" spans="1:9">
      <c r="A2" t="s">
        <v>15</v>
      </c>
    </row>
    <row r="3" spans="1:9">
      <c r="A3" t="s">
        <v>16</v>
      </c>
    </row>
    <row r="5" spans="1:9">
      <c r="A5" t="s">
        <v>17</v>
      </c>
    </row>
    <row r="6" spans="1:9">
      <c r="C6" t="s">
        <v>23</v>
      </c>
    </row>
    <row r="7" spans="1:9">
      <c r="B7" t="s">
        <v>47</v>
      </c>
      <c r="F7" t="s">
        <v>20</v>
      </c>
    </row>
    <row r="9" spans="1:9">
      <c r="E9" t="s">
        <v>19</v>
      </c>
      <c r="H9" t="s">
        <v>18</v>
      </c>
      <c r="I9" t="s">
        <v>22</v>
      </c>
    </row>
    <row r="10" spans="1:9">
      <c r="H10" t="s">
        <v>48</v>
      </c>
    </row>
    <row r="11" spans="1:9">
      <c r="F11" t="s">
        <v>21</v>
      </c>
    </row>
    <row r="16" spans="1:9">
      <c r="D16" t="s">
        <v>24</v>
      </c>
      <c r="E16" t="s">
        <v>46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P24"/>
  <sheetViews>
    <sheetView workbookViewId="0">
      <selection activeCell="H19" sqref="H19"/>
    </sheetView>
  </sheetViews>
  <sheetFormatPr defaultRowHeight="15"/>
  <cols>
    <col min="3" max="3" width="13.42578125" bestFit="1" customWidth="1"/>
  </cols>
  <sheetData>
    <row r="1" spans="2:16">
      <c r="C1" t="s">
        <v>27</v>
      </c>
      <c r="I1" t="s">
        <v>37</v>
      </c>
    </row>
    <row r="2" spans="2:16">
      <c r="C2" t="s">
        <v>28</v>
      </c>
      <c r="D2" t="s">
        <v>29</v>
      </c>
      <c r="I2" t="s">
        <v>30</v>
      </c>
    </row>
    <row r="3" spans="2:16">
      <c r="B3">
        <v>1</v>
      </c>
      <c r="C3">
        <v>1</v>
      </c>
      <c r="D3">
        <v>10</v>
      </c>
      <c r="I3" t="s">
        <v>31</v>
      </c>
      <c r="J3" t="s">
        <v>32</v>
      </c>
    </row>
    <row r="4" spans="2:16">
      <c r="B4">
        <v>2</v>
      </c>
      <c r="H4">
        <v>1</v>
      </c>
      <c r="I4" t="s">
        <v>33</v>
      </c>
      <c r="O4" t="s">
        <v>35</v>
      </c>
      <c r="P4" t="s">
        <v>36</v>
      </c>
    </row>
    <row r="5" spans="2:16">
      <c r="B5">
        <v>3</v>
      </c>
      <c r="H5">
        <v>2</v>
      </c>
      <c r="I5" t="s">
        <v>34</v>
      </c>
      <c r="O5">
        <v>20</v>
      </c>
      <c r="P5">
        <v>10000</v>
      </c>
    </row>
    <row r="6" spans="2:16">
      <c r="B6">
        <v>4</v>
      </c>
      <c r="C6">
        <v>1</v>
      </c>
      <c r="D6">
        <v>100</v>
      </c>
      <c r="H6">
        <v>3</v>
      </c>
      <c r="I6" t="s">
        <v>38</v>
      </c>
      <c r="O6">
        <v>30</v>
      </c>
      <c r="P6">
        <v>150000</v>
      </c>
    </row>
    <row r="7" spans="2:16">
      <c r="B7">
        <v>5</v>
      </c>
      <c r="H7">
        <v>4</v>
      </c>
      <c r="I7" t="s">
        <v>39</v>
      </c>
      <c r="O7">
        <v>25</v>
      </c>
      <c r="P7">
        <v>20000</v>
      </c>
    </row>
    <row r="8" spans="2:16">
      <c r="B8">
        <v>6</v>
      </c>
      <c r="C8">
        <v>1</v>
      </c>
      <c r="D8">
        <v>20</v>
      </c>
      <c r="H8">
        <v>5</v>
      </c>
      <c r="I8" t="s">
        <v>40</v>
      </c>
    </row>
    <row r="9" spans="2:16">
      <c r="B9">
        <v>7</v>
      </c>
      <c r="H9">
        <v>6</v>
      </c>
      <c r="I9" t="s">
        <v>41</v>
      </c>
    </row>
    <row r="10" spans="2:16">
      <c r="B10">
        <v>8</v>
      </c>
      <c r="C10">
        <v>1</v>
      </c>
      <c r="D10">
        <v>50</v>
      </c>
    </row>
    <row r="11" spans="2:16">
      <c r="B11">
        <v>9</v>
      </c>
    </row>
    <row r="12" spans="2:16">
      <c r="B12">
        <v>10</v>
      </c>
      <c r="C12">
        <v>1</v>
      </c>
      <c r="D12">
        <v>90</v>
      </c>
    </row>
    <row r="14" spans="2:16">
      <c r="C14" t="s">
        <v>51</v>
      </c>
      <c r="D14" t="s">
        <v>51</v>
      </c>
      <c r="E14" t="s">
        <v>52</v>
      </c>
    </row>
    <row r="15" spans="2:16">
      <c r="B15" s="2">
        <v>1</v>
      </c>
      <c r="C15" s="4">
        <v>77</v>
      </c>
      <c r="D15" s="4">
        <v>18</v>
      </c>
      <c r="E15" t="s">
        <v>3</v>
      </c>
      <c r="G15" t="s">
        <v>49</v>
      </c>
      <c r="H15" s="2" t="s">
        <v>53</v>
      </c>
      <c r="I15" t="s">
        <v>54</v>
      </c>
    </row>
    <row r="16" spans="2:16">
      <c r="B16" s="2">
        <v>2</v>
      </c>
      <c r="C16" s="4">
        <v>96</v>
      </c>
      <c r="D16" s="4">
        <v>28</v>
      </c>
      <c r="E16" t="s">
        <v>3</v>
      </c>
      <c r="G16" t="s">
        <v>49</v>
      </c>
      <c r="H16" s="2" t="s">
        <v>55</v>
      </c>
      <c r="I16" t="s">
        <v>56</v>
      </c>
    </row>
    <row r="17" spans="2:9">
      <c r="B17" s="2">
        <v>3</v>
      </c>
      <c r="C17" s="4">
        <v>60</v>
      </c>
      <c r="D17" s="4">
        <v>21</v>
      </c>
      <c r="E17" t="s">
        <v>50</v>
      </c>
      <c r="G17" t="s">
        <v>49</v>
      </c>
    </row>
    <row r="18" spans="2:9">
      <c r="B18" s="2">
        <v>4</v>
      </c>
      <c r="C18" s="4">
        <v>20</v>
      </c>
      <c r="D18" s="4">
        <v>11</v>
      </c>
      <c r="E18" t="s">
        <v>50</v>
      </c>
      <c r="G18" t="s">
        <v>49</v>
      </c>
    </row>
    <row r="19" spans="2:9">
      <c r="B19" s="2">
        <v>5</v>
      </c>
      <c r="C19" s="4">
        <v>15</v>
      </c>
      <c r="D19" s="4">
        <v>37</v>
      </c>
      <c r="E19" t="s">
        <v>50</v>
      </c>
      <c r="G19" t="s">
        <v>49</v>
      </c>
    </row>
    <row r="20" spans="2:9">
      <c r="B20" s="2">
        <v>6</v>
      </c>
      <c r="C20" s="4">
        <v>14</v>
      </c>
      <c r="D20" s="4">
        <v>79</v>
      </c>
      <c r="E20" t="s">
        <v>3</v>
      </c>
      <c r="G20" t="s">
        <v>49</v>
      </c>
    </row>
    <row r="21" spans="2:9">
      <c r="B21" s="2">
        <v>7</v>
      </c>
      <c r="C21" s="4">
        <v>85</v>
      </c>
      <c r="D21" s="4">
        <v>24</v>
      </c>
      <c r="E21" t="s">
        <v>50</v>
      </c>
      <c r="G21" t="s">
        <v>49</v>
      </c>
    </row>
    <row r="22" spans="2:9">
      <c r="B22" s="2">
        <v>8</v>
      </c>
      <c r="C22" s="4">
        <v>57</v>
      </c>
      <c r="D22" s="4">
        <v>28</v>
      </c>
      <c r="E22" t="s">
        <v>50</v>
      </c>
      <c r="G22" t="s">
        <v>49</v>
      </c>
    </row>
    <row r="23" spans="2:9">
      <c r="B23">
        <v>9</v>
      </c>
      <c r="C23">
        <v>38</v>
      </c>
      <c r="D23">
        <v>28</v>
      </c>
      <c r="E23" t="s">
        <v>50</v>
      </c>
      <c r="G23" t="s">
        <v>44</v>
      </c>
      <c r="H23" t="s">
        <v>57</v>
      </c>
      <c r="I23" t="s">
        <v>58</v>
      </c>
    </row>
    <row r="24" spans="2:9">
      <c r="B24">
        <v>10</v>
      </c>
      <c r="C24">
        <v>24</v>
      </c>
      <c r="D24">
        <v>23</v>
      </c>
      <c r="E24" t="s">
        <v>3</v>
      </c>
      <c r="G24" t="s">
        <v>44</v>
      </c>
      <c r="H24" t="s">
        <v>59</v>
      </c>
      <c r="I24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scaling</vt:lpstr>
      <vt:lpstr>Ecluiden Distancce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Soni, N.</dc:creator>
  <cp:lastModifiedBy>SBC785</cp:lastModifiedBy>
  <dcterms:created xsi:type="dcterms:W3CDTF">2015-06-05T18:17:20Z</dcterms:created>
  <dcterms:modified xsi:type="dcterms:W3CDTF">2020-07-18T14:55:46Z</dcterms:modified>
</cp:coreProperties>
</file>