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tics\Excel\"/>
    </mc:Choice>
  </mc:AlternateContent>
  <xr:revisionPtr revIDLastSave="0" documentId="13_ncr:1_{4B8BB580-F3F0-44EC-B928-5A361F2A36F2}" xr6:coauthVersionLast="47" xr6:coauthVersionMax="47" xr10:uidLastSave="{00000000-0000-0000-0000-000000000000}"/>
  <bookViews>
    <workbookView xWindow="-98" yWindow="-98" windowWidth="19396" windowHeight="10395" activeTab="2" xr2:uid="{7DA4F0B5-8884-40DB-AF9D-7E0F6A16D7C4}"/>
  </bookViews>
  <sheets>
    <sheet name="payroll" sheetId="1" r:id="rId1"/>
    <sheet name="overtime" sheetId="3" r:id="rId2"/>
    <sheet name="payroll final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4" l="1"/>
  <c r="T24" i="4"/>
  <c r="T25" i="4"/>
  <c r="T26" i="4"/>
  <c r="N26" i="4"/>
  <c r="D23" i="4"/>
  <c r="E23" i="4"/>
  <c r="F23" i="4"/>
  <c r="G23" i="4"/>
  <c r="D24" i="4"/>
  <c r="E24" i="4"/>
  <c r="F24" i="4"/>
  <c r="G24" i="4"/>
  <c r="D25" i="4"/>
  <c r="E25" i="4"/>
  <c r="F25" i="4"/>
  <c r="G25" i="4"/>
  <c r="D26" i="4"/>
  <c r="E26" i="4"/>
  <c r="F26" i="4"/>
  <c r="G26" i="4"/>
  <c r="S7" i="4"/>
  <c r="Q8" i="4"/>
  <c r="R8" i="4"/>
  <c r="Q9" i="4"/>
  <c r="Q13" i="4"/>
  <c r="R13" i="4"/>
  <c r="S13" i="4"/>
  <c r="R14" i="4"/>
  <c r="Q18" i="4"/>
  <c r="R18" i="4"/>
  <c r="Q19" i="4"/>
  <c r="R19" i="4"/>
  <c r="S19" i="4"/>
  <c r="P16" i="4"/>
  <c r="P17" i="4"/>
  <c r="P18" i="4"/>
  <c r="P4" i="4"/>
  <c r="N4" i="4"/>
  <c r="N23" i="4" s="1"/>
  <c r="O4" i="4"/>
  <c r="O23" i="4" s="1"/>
  <c r="N5" i="4"/>
  <c r="O5" i="4"/>
  <c r="N6" i="4"/>
  <c r="O6" i="4"/>
  <c r="N7" i="4"/>
  <c r="O7" i="4"/>
  <c r="N8" i="4"/>
  <c r="O8" i="4"/>
  <c r="N9" i="4"/>
  <c r="N25" i="4" s="1"/>
  <c r="O9" i="4"/>
  <c r="N10" i="4"/>
  <c r="O10" i="4"/>
  <c r="N11" i="4"/>
  <c r="O11" i="4"/>
  <c r="N12" i="4"/>
  <c r="O12" i="4"/>
  <c r="N13" i="4"/>
  <c r="O13" i="4"/>
  <c r="N14" i="4"/>
  <c r="O14" i="4"/>
  <c r="N15" i="4"/>
  <c r="O15" i="4"/>
  <c r="N16" i="4"/>
  <c r="O16" i="4"/>
  <c r="N17" i="4"/>
  <c r="O17" i="4"/>
  <c r="N18" i="4"/>
  <c r="O18" i="4"/>
  <c r="N19" i="4"/>
  <c r="O19" i="4"/>
  <c r="M4" i="4"/>
  <c r="M23" i="4" s="1"/>
  <c r="M5" i="4"/>
  <c r="M6" i="4"/>
  <c r="M7" i="4"/>
  <c r="M8" i="4"/>
  <c r="M9" i="4"/>
  <c r="M25" i="4" s="1"/>
  <c r="M10" i="4"/>
  <c r="M11" i="4"/>
  <c r="M12" i="4"/>
  <c r="M13" i="4"/>
  <c r="M14" i="4"/>
  <c r="M15" i="4"/>
  <c r="M16" i="4"/>
  <c r="M17" i="4"/>
  <c r="M18" i="4"/>
  <c r="M19" i="4"/>
  <c r="L5" i="4"/>
  <c r="L6" i="4"/>
  <c r="L7" i="4"/>
  <c r="T7" i="4" s="1"/>
  <c r="L8" i="4"/>
  <c r="L9" i="4"/>
  <c r="L10" i="4"/>
  <c r="L11" i="4"/>
  <c r="L12" i="4"/>
  <c r="L13" i="4"/>
  <c r="L14" i="4"/>
  <c r="L15" i="4"/>
  <c r="L16" i="4"/>
  <c r="T16" i="4" s="1"/>
  <c r="L17" i="4"/>
  <c r="T17" i="4" s="1"/>
  <c r="L18" i="4"/>
  <c r="L19" i="4"/>
  <c r="L4" i="4"/>
  <c r="I19" i="4"/>
  <c r="J19" i="4"/>
  <c r="K19" i="4"/>
  <c r="I18" i="4"/>
  <c r="J18" i="4"/>
  <c r="K18" i="4"/>
  <c r="S18" i="4" s="1"/>
  <c r="T18" i="4" s="1"/>
  <c r="I17" i="4"/>
  <c r="Q17" i="4" s="1"/>
  <c r="J17" i="4"/>
  <c r="R17" i="4" s="1"/>
  <c r="K17" i="4"/>
  <c r="S17" i="4" s="1"/>
  <c r="I16" i="4"/>
  <c r="Q16" i="4" s="1"/>
  <c r="J16" i="4"/>
  <c r="R16" i="4" s="1"/>
  <c r="K16" i="4"/>
  <c r="S16" i="4" s="1"/>
  <c r="I15" i="4"/>
  <c r="Q15" i="4" s="1"/>
  <c r="J15" i="4"/>
  <c r="R15" i="4" s="1"/>
  <c r="K15" i="4"/>
  <c r="S15" i="4" s="1"/>
  <c r="I14" i="4"/>
  <c r="I26" i="4" s="1"/>
  <c r="J14" i="4"/>
  <c r="K14" i="4"/>
  <c r="S14" i="4" s="1"/>
  <c r="I13" i="4"/>
  <c r="J13" i="4"/>
  <c r="K13" i="4"/>
  <c r="K12" i="4"/>
  <c r="S12" i="4" s="1"/>
  <c r="I12" i="4"/>
  <c r="Q12" i="4" s="1"/>
  <c r="J12" i="4"/>
  <c r="R12" i="4" s="1"/>
  <c r="I11" i="4"/>
  <c r="Q11" i="4" s="1"/>
  <c r="J11" i="4"/>
  <c r="R11" i="4" s="1"/>
  <c r="K11" i="4"/>
  <c r="S11" i="4" s="1"/>
  <c r="K10" i="4"/>
  <c r="S10" i="4" s="1"/>
  <c r="I10" i="4"/>
  <c r="Q10" i="4" s="1"/>
  <c r="J10" i="4"/>
  <c r="R10" i="4" s="1"/>
  <c r="I9" i="4"/>
  <c r="J9" i="4"/>
  <c r="R9" i="4" s="1"/>
  <c r="K9" i="4"/>
  <c r="S9" i="4" s="1"/>
  <c r="I8" i="4"/>
  <c r="J8" i="4"/>
  <c r="K8" i="4"/>
  <c r="S8" i="4" s="1"/>
  <c r="I7" i="4"/>
  <c r="Q7" i="4" s="1"/>
  <c r="J7" i="4"/>
  <c r="R7" i="4" s="1"/>
  <c r="K7" i="4"/>
  <c r="I6" i="4"/>
  <c r="Q6" i="4" s="1"/>
  <c r="J6" i="4"/>
  <c r="R6" i="4" s="1"/>
  <c r="K6" i="4"/>
  <c r="S6" i="4" s="1"/>
  <c r="I5" i="4"/>
  <c r="Q5" i="4" s="1"/>
  <c r="J5" i="4"/>
  <c r="R5" i="4" s="1"/>
  <c r="K5" i="4"/>
  <c r="S5" i="4" s="1"/>
  <c r="I4" i="4"/>
  <c r="Q4" i="4" s="1"/>
  <c r="J4" i="4"/>
  <c r="R4" i="4" s="1"/>
  <c r="K4" i="4"/>
  <c r="S4" i="4" s="1"/>
  <c r="C26" i="4"/>
  <c r="C25" i="4"/>
  <c r="C24" i="4"/>
  <c r="C23" i="4"/>
  <c r="H19" i="4"/>
  <c r="P19" i="4" s="1"/>
  <c r="H18" i="4"/>
  <c r="H17" i="4"/>
  <c r="H16" i="4"/>
  <c r="H15" i="4"/>
  <c r="P15" i="4" s="1"/>
  <c r="H14" i="4"/>
  <c r="P14" i="4" s="1"/>
  <c r="H13" i="4"/>
  <c r="P13" i="4" s="1"/>
  <c r="H12" i="4"/>
  <c r="P12" i="4" s="1"/>
  <c r="H11" i="4"/>
  <c r="P11" i="4" s="1"/>
  <c r="H10" i="4"/>
  <c r="P10" i="4" s="1"/>
  <c r="H9" i="4"/>
  <c r="P9" i="4" s="1"/>
  <c r="H8" i="4"/>
  <c r="P8" i="4" s="1"/>
  <c r="H7" i="4"/>
  <c r="P7" i="4" s="1"/>
  <c r="H6" i="4"/>
  <c r="P6" i="4" s="1"/>
  <c r="H5" i="4"/>
  <c r="P5" i="4" s="1"/>
  <c r="H4" i="4"/>
  <c r="H23" i="4" s="1"/>
  <c r="D25" i="3"/>
  <c r="E25" i="3"/>
  <c r="F25" i="3"/>
  <c r="G25" i="3"/>
  <c r="H25" i="3"/>
  <c r="D24" i="3"/>
  <c r="E24" i="3"/>
  <c r="F24" i="3"/>
  <c r="G24" i="3"/>
  <c r="H24" i="3"/>
  <c r="H23" i="3"/>
  <c r="G23" i="3"/>
  <c r="G26" i="3"/>
  <c r="H26" i="3"/>
  <c r="F26" i="3"/>
  <c r="D26" i="3"/>
  <c r="E26" i="3"/>
  <c r="D23" i="3"/>
  <c r="E23" i="3"/>
  <c r="F23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4" i="3"/>
  <c r="C26" i="3"/>
  <c r="C25" i="3"/>
  <c r="C24" i="3"/>
  <c r="C23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D26" i="1"/>
  <c r="D25" i="1"/>
  <c r="D24" i="1"/>
  <c r="D23" i="1"/>
  <c r="E5" i="1"/>
  <c r="E6" i="1"/>
  <c r="E7" i="1"/>
  <c r="E26" i="1" s="1"/>
  <c r="E8" i="1"/>
  <c r="E9" i="1"/>
  <c r="E10" i="1"/>
  <c r="E11" i="1"/>
  <c r="E12" i="1"/>
  <c r="E13" i="1"/>
  <c r="E14" i="1"/>
  <c r="E15" i="1"/>
  <c r="E16" i="1"/>
  <c r="E17" i="1"/>
  <c r="E18" i="1"/>
  <c r="E19" i="1"/>
  <c r="E4" i="1"/>
  <c r="C26" i="1"/>
  <c r="C25" i="1"/>
  <c r="C24" i="1"/>
  <c r="C23" i="1"/>
  <c r="T12" i="4" l="1"/>
  <c r="T13" i="4"/>
  <c r="T10" i="4"/>
  <c r="T15" i="4"/>
  <c r="T11" i="4"/>
  <c r="T9" i="4"/>
  <c r="T8" i="4"/>
  <c r="Q24" i="4"/>
  <c r="Q25" i="4"/>
  <c r="T6" i="4"/>
  <c r="T5" i="4"/>
  <c r="S23" i="4"/>
  <c r="S24" i="4"/>
  <c r="S25" i="4"/>
  <c r="S26" i="4"/>
  <c r="T4" i="4"/>
  <c r="P23" i="4"/>
  <c r="R23" i="4"/>
  <c r="R24" i="4"/>
  <c r="R25" i="4"/>
  <c r="R26" i="4"/>
  <c r="T19" i="4"/>
  <c r="Q14" i="4"/>
  <c r="T14" i="4" s="1"/>
  <c r="J26" i="4"/>
  <c r="M26" i="4"/>
  <c r="H26" i="4"/>
  <c r="P26" i="4"/>
  <c r="K26" i="4"/>
  <c r="K25" i="4"/>
  <c r="J25" i="4"/>
  <c r="L25" i="4"/>
  <c r="L26" i="4"/>
  <c r="I25" i="4"/>
  <c r="N24" i="4"/>
  <c r="H25" i="4"/>
  <c r="M24" i="4"/>
  <c r="P25" i="4"/>
  <c r="K24" i="4"/>
  <c r="L24" i="4"/>
  <c r="J24" i="4"/>
  <c r="I24" i="4"/>
  <c r="H24" i="4"/>
  <c r="L23" i="4"/>
  <c r="P24" i="4"/>
  <c r="K23" i="4"/>
  <c r="O26" i="4"/>
  <c r="J23" i="4"/>
  <c r="O25" i="4"/>
  <c r="I23" i="4"/>
  <c r="O24" i="4"/>
  <c r="E23" i="1"/>
  <c r="E24" i="1"/>
  <c r="E25" i="1"/>
  <c r="Q23" i="4" l="1"/>
  <c r="Q26" i="4"/>
</calcChain>
</file>

<file path=xl/sharedStrings.xml><?xml version="1.0" encoding="utf-8"?>
<sst xmlns="http://schemas.openxmlformats.org/spreadsheetml/2006/main" count="132" uniqueCount="45">
  <si>
    <t>Employee pay details</t>
  </si>
  <si>
    <t>last name</t>
  </si>
  <si>
    <t>first name</t>
  </si>
  <si>
    <t>hourly wage</t>
  </si>
  <si>
    <t>pay</t>
  </si>
  <si>
    <t>joshi</t>
  </si>
  <si>
    <t>neeth</t>
  </si>
  <si>
    <t>ramesh</t>
  </si>
  <si>
    <t>sachin</t>
  </si>
  <si>
    <t>sudhakar</t>
  </si>
  <si>
    <t>sona</t>
  </si>
  <si>
    <t>malayattil</t>
  </si>
  <si>
    <t>shravan</t>
  </si>
  <si>
    <t>shaji</t>
  </si>
  <si>
    <t>nirag</t>
  </si>
  <si>
    <t>krishna</t>
  </si>
  <si>
    <t>amal</t>
  </si>
  <si>
    <t xml:space="preserve">babu </t>
  </si>
  <si>
    <t>azad</t>
  </si>
  <si>
    <t>dutt</t>
  </si>
  <si>
    <t>siva</t>
  </si>
  <si>
    <t>motta</t>
  </si>
  <si>
    <t>sasi</t>
  </si>
  <si>
    <t>john</t>
  </si>
  <si>
    <t>smith</t>
  </si>
  <si>
    <t>sonu</t>
  </si>
  <si>
    <t xml:space="preserve">mohan </t>
  </si>
  <si>
    <t>neelima</t>
  </si>
  <si>
    <t>mohammed</t>
  </si>
  <si>
    <t>shafi</t>
  </si>
  <si>
    <t>ps</t>
  </si>
  <si>
    <t>nijin</t>
  </si>
  <si>
    <t>pn</t>
  </si>
  <si>
    <t>mazin</t>
  </si>
  <si>
    <t>vr</t>
  </si>
  <si>
    <t>deeraj</t>
  </si>
  <si>
    <t>hours worked</t>
  </si>
  <si>
    <t>MAX</t>
  </si>
  <si>
    <t>MIN</t>
  </si>
  <si>
    <t>AVERAGE</t>
  </si>
  <si>
    <t>TOTAL</t>
  </si>
  <si>
    <t>Over time</t>
  </si>
  <si>
    <t>Overtime bonus</t>
  </si>
  <si>
    <t>Total Pay</t>
  </si>
  <si>
    <t>Over time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</si>
</sst>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164" fontId="0" fillId="4" borderId="0" xfId="0" applyNumberFormat="1" applyFill="1"/>
    <xf numFmtId="16" fontId="0" fillId="5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FEDC-3F2C-4D8D-A565-0B1C23A5F135}">
  <dimension ref="A1:E26"/>
  <sheetViews>
    <sheetView workbookViewId="0">
      <selection activeCell="E26" sqref="A1:E26"/>
    </sheetView>
  </sheetViews>
  <sheetFormatPr defaultRowHeight="14.25" x14ac:dyDescent="0.45"/>
  <cols>
    <col min="3" max="3" width="10.3984375" bestFit="1" customWidth="1"/>
    <col min="4" max="4" width="11.73046875" bestFit="1" customWidth="1"/>
    <col min="5" max="5" width="9.73046875" bestFit="1" customWidth="1"/>
  </cols>
  <sheetData>
    <row r="1" spans="1:5" x14ac:dyDescent="0.45">
      <c r="A1" t="s">
        <v>0</v>
      </c>
    </row>
    <row r="2" spans="1:5" x14ac:dyDescent="0.45">
      <c r="D2" t="s">
        <v>36</v>
      </c>
      <c r="E2" t="s">
        <v>4</v>
      </c>
    </row>
    <row r="3" spans="1:5" x14ac:dyDescent="0.45">
      <c r="A3" t="s">
        <v>1</v>
      </c>
      <c r="B3" t="s">
        <v>2</v>
      </c>
      <c r="C3" t="s">
        <v>3</v>
      </c>
      <c r="D3" s="2">
        <v>44562</v>
      </c>
    </row>
    <row r="4" spans="1:5" x14ac:dyDescent="0.45">
      <c r="A4" t="s">
        <v>5</v>
      </c>
      <c r="B4" t="s">
        <v>6</v>
      </c>
      <c r="C4" s="1">
        <v>9.5</v>
      </c>
      <c r="D4">
        <v>18.5</v>
      </c>
      <c r="E4">
        <f>PRODUCT(C4:D4)</f>
        <v>175.75</v>
      </c>
    </row>
    <row r="5" spans="1:5" x14ac:dyDescent="0.45">
      <c r="A5" t="s">
        <v>7</v>
      </c>
      <c r="B5" t="s">
        <v>8</v>
      </c>
      <c r="C5" s="1">
        <v>7.5</v>
      </c>
      <c r="D5">
        <v>35</v>
      </c>
      <c r="E5">
        <f t="shared" ref="E5:E19" si="0">PRODUCT(C5:D5)</f>
        <v>262.5</v>
      </c>
    </row>
    <row r="6" spans="1:5" x14ac:dyDescent="0.45">
      <c r="A6" t="s">
        <v>9</v>
      </c>
      <c r="B6" t="s">
        <v>10</v>
      </c>
      <c r="C6" s="1">
        <v>10</v>
      </c>
      <c r="D6">
        <v>18.5</v>
      </c>
      <c r="E6">
        <f t="shared" si="0"/>
        <v>185</v>
      </c>
    </row>
    <row r="7" spans="1:5" x14ac:dyDescent="0.45">
      <c r="A7" t="s">
        <v>11</v>
      </c>
      <c r="B7" t="s">
        <v>12</v>
      </c>
      <c r="C7" s="1">
        <v>10</v>
      </c>
      <c r="D7">
        <v>41</v>
      </c>
      <c r="E7">
        <f t="shared" si="0"/>
        <v>410</v>
      </c>
    </row>
    <row r="8" spans="1:5" x14ac:dyDescent="0.45">
      <c r="A8" t="s">
        <v>13</v>
      </c>
      <c r="B8" t="s">
        <v>14</v>
      </c>
      <c r="C8" s="1">
        <v>9</v>
      </c>
      <c r="D8">
        <v>40</v>
      </c>
      <c r="E8">
        <f t="shared" si="0"/>
        <v>360</v>
      </c>
    </row>
    <row r="9" spans="1:5" x14ac:dyDescent="0.45">
      <c r="A9" t="s">
        <v>15</v>
      </c>
      <c r="B9" t="s">
        <v>16</v>
      </c>
      <c r="C9" s="1">
        <v>9.5</v>
      </c>
      <c r="D9">
        <v>35</v>
      </c>
      <c r="E9">
        <f t="shared" si="0"/>
        <v>332.5</v>
      </c>
    </row>
    <row r="10" spans="1:5" x14ac:dyDescent="0.45">
      <c r="A10" t="s">
        <v>17</v>
      </c>
      <c r="B10" t="s">
        <v>18</v>
      </c>
      <c r="C10" s="1">
        <v>11</v>
      </c>
      <c r="D10">
        <v>46</v>
      </c>
      <c r="E10">
        <f t="shared" si="0"/>
        <v>506</v>
      </c>
    </row>
    <row r="11" spans="1:5" x14ac:dyDescent="0.45">
      <c r="A11" t="s">
        <v>19</v>
      </c>
      <c r="B11" t="s">
        <v>20</v>
      </c>
      <c r="C11" s="1">
        <v>5</v>
      </c>
      <c r="D11">
        <v>2</v>
      </c>
      <c r="E11">
        <f t="shared" si="0"/>
        <v>10</v>
      </c>
    </row>
    <row r="12" spans="1:5" x14ac:dyDescent="0.45">
      <c r="A12" t="s">
        <v>21</v>
      </c>
      <c r="B12" t="s">
        <v>22</v>
      </c>
      <c r="C12" s="1">
        <v>7</v>
      </c>
      <c r="D12">
        <v>9</v>
      </c>
      <c r="E12">
        <f t="shared" si="0"/>
        <v>63</v>
      </c>
    </row>
    <row r="13" spans="1:5" x14ac:dyDescent="0.45">
      <c r="A13" t="s">
        <v>23</v>
      </c>
      <c r="B13" t="s">
        <v>24</v>
      </c>
      <c r="C13" s="1">
        <v>10</v>
      </c>
      <c r="D13">
        <v>15</v>
      </c>
      <c r="E13">
        <f t="shared" si="0"/>
        <v>150</v>
      </c>
    </row>
    <row r="14" spans="1:5" x14ac:dyDescent="0.45">
      <c r="A14" t="s">
        <v>15</v>
      </c>
      <c r="B14" t="s">
        <v>25</v>
      </c>
      <c r="C14" s="1">
        <v>9</v>
      </c>
      <c r="D14">
        <v>34</v>
      </c>
      <c r="E14">
        <f t="shared" si="0"/>
        <v>306</v>
      </c>
    </row>
    <row r="15" spans="1:5" x14ac:dyDescent="0.45">
      <c r="A15" t="s">
        <v>26</v>
      </c>
      <c r="B15" t="s">
        <v>27</v>
      </c>
      <c r="C15" s="1">
        <v>6</v>
      </c>
      <c r="D15">
        <v>17</v>
      </c>
      <c r="E15">
        <f t="shared" si="0"/>
        <v>102</v>
      </c>
    </row>
    <row r="16" spans="1:5" x14ac:dyDescent="0.45">
      <c r="A16" t="s">
        <v>28</v>
      </c>
      <c r="B16" t="s">
        <v>29</v>
      </c>
      <c r="C16" s="1">
        <v>9.5</v>
      </c>
      <c r="D16">
        <v>14</v>
      </c>
      <c r="E16">
        <f t="shared" si="0"/>
        <v>133</v>
      </c>
    </row>
    <row r="17" spans="1:5" x14ac:dyDescent="0.45">
      <c r="A17" t="s">
        <v>30</v>
      </c>
      <c r="B17" t="s">
        <v>31</v>
      </c>
      <c r="C17" s="1">
        <v>9.5</v>
      </c>
      <c r="D17">
        <v>25</v>
      </c>
      <c r="E17">
        <f t="shared" si="0"/>
        <v>237.5</v>
      </c>
    </row>
    <row r="18" spans="1:5" x14ac:dyDescent="0.45">
      <c r="A18" t="s">
        <v>32</v>
      </c>
      <c r="B18" t="s">
        <v>33</v>
      </c>
      <c r="C18" s="1">
        <v>9</v>
      </c>
      <c r="D18">
        <v>24</v>
      </c>
      <c r="E18">
        <f t="shared" si="0"/>
        <v>216</v>
      </c>
    </row>
    <row r="19" spans="1:5" x14ac:dyDescent="0.45">
      <c r="A19" t="s">
        <v>34</v>
      </c>
      <c r="B19" t="s">
        <v>35</v>
      </c>
      <c r="C19" s="1">
        <v>8</v>
      </c>
      <c r="D19">
        <v>10</v>
      </c>
      <c r="E19">
        <f t="shared" si="0"/>
        <v>80</v>
      </c>
    </row>
    <row r="23" spans="1:5" x14ac:dyDescent="0.45">
      <c r="A23" t="s">
        <v>37</v>
      </c>
      <c r="C23" s="1">
        <f>MAX(C4:C19)</f>
        <v>11</v>
      </c>
      <c r="D23" s="1">
        <f>MAX(D4:D19)</f>
        <v>46</v>
      </c>
      <c r="E23" s="1">
        <f>MAX(E4:E19)</f>
        <v>506</v>
      </c>
    </row>
    <row r="24" spans="1:5" x14ac:dyDescent="0.45">
      <c r="A24" t="s">
        <v>38</v>
      </c>
      <c r="C24" s="1">
        <f>MIN(C4:C19)</f>
        <v>5</v>
      </c>
      <c r="D24" s="1">
        <f>MIN(D4:D19)</f>
        <v>2</v>
      </c>
      <c r="E24" s="1">
        <f>MIN(E4:E19)</f>
        <v>10</v>
      </c>
    </row>
    <row r="25" spans="1:5" x14ac:dyDescent="0.45">
      <c r="A25" t="s">
        <v>39</v>
      </c>
      <c r="C25" s="1">
        <f>AVERAGE(C4:C19)</f>
        <v>8.71875</v>
      </c>
      <c r="D25" s="1">
        <f>AVERAGE(D4:D19)</f>
        <v>24</v>
      </c>
      <c r="E25" s="1">
        <f>AVERAGE(E4:E19)</f>
        <v>220.578125</v>
      </c>
    </row>
    <row r="26" spans="1:5" x14ac:dyDescent="0.45">
      <c r="A26" t="s">
        <v>40</v>
      </c>
      <c r="C26" s="1">
        <f>SUM(C4:C19)</f>
        <v>139.5</v>
      </c>
      <c r="D26" s="1">
        <f>SUM(D4:D19)</f>
        <v>384</v>
      </c>
      <c r="E26" s="1">
        <f>SUM(E4:E19)</f>
        <v>3529.25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9CC7-6023-4AF2-B38D-9C2E839DEA29}">
  <dimension ref="A1:H26"/>
  <sheetViews>
    <sheetView topLeftCell="A13" zoomScale="103" zoomScaleNormal="103" workbookViewId="0">
      <selection activeCell="H26" sqref="A1:H26"/>
    </sheetView>
  </sheetViews>
  <sheetFormatPr defaultRowHeight="14.25" x14ac:dyDescent="0.45"/>
  <cols>
    <col min="3" max="3" width="10.3984375" bestFit="1" customWidth="1"/>
    <col min="4" max="4" width="11.6640625" bestFit="1" customWidth="1"/>
    <col min="5" max="5" width="8.59765625" bestFit="1" customWidth="1"/>
    <col min="6" max="6" width="10" bestFit="1" customWidth="1"/>
    <col min="7" max="7" width="13.59765625" bestFit="1" customWidth="1"/>
    <col min="8" max="8" width="9.73046875" bestFit="1" customWidth="1"/>
  </cols>
  <sheetData>
    <row r="1" spans="1:8" x14ac:dyDescent="0.45">
      <c r="A1" t="s">
        <v>0</v>
      </c>
    </row>
    <row r="2" spans="1:8" x14ac:dyDescent="0.45">
      <c r="D2" t="s">
        <v>36</v>
      </c>
      <c r="E2" t="s">
        <v>41</v>
      </c>
      <c r="F2" t="s">
        <v>4</v>
      </c>
      <c r="G2" t="s">
        <v>42</v>
      </c>
      <c r="H2" t="s">
        <v>43</v>
      </c>
    </row>
    <row r="3" spans="1:8" x14ac:dyDescent="0.45">
      <c r="A3" t="s">
        <v>1</v>
      </c>
      <c r="B3" t="s">
        <v>2</v>
      </c>
      <c r="C3" t="s">
        <v>3</v>
      </c>
      <c r="D3" s="2">
        <v>44562</v>
      </c>
      <c r="E3" s="2"/>
    </row>
    <row r="4" spans="1:8" x14ac:dyDescent="0.45">
      <c r="A4" t="s">
        <v>5</v>
      </c>
      <c r="B4" t="s">
        <v>6</v>
      </c>
      <c r="C4" s="1">
        <v>9.5</v>
      </c>
      <c r="D4">
        <v>18.5</v>
      </c>
      <c r="E4">
        <f>IF(D4&gt;40, D4-40,0)</f>
        <v>0</v>
      </c>
      <c r="F4" s="1">
        <f t="shared" ref="F4:F19" si="0">PRODUCT(C4:D4)</f>
        <v>175.75</v>
      </c>
      <c r="G4" s="5">
        <f>PRODUCT(C4*0.5*E4)</f>
        <v>0</v>
      </c>
      <c r="H4" s="1">
        <f>SUM(G4+F4)</f>
        <v>175.75</v>
      </c>
    </row>
    <row r="5" spans="1:8" x14ac:dyDescent="0.45">
      <c r="A5" t="s">
        <v>7</v>
      </c>
      <c r="B5" t="s">
        <v>8</v>
      </c>
      <c r="C5" s="1">
        <v>7.5</v>
      </c>
      <c r="D5">
        <v>35</v>
      </c>
      <c r="E5">
        <f t="shared" ref="E5:E19" si="1">IF(D5&gt;40, D5-40,0)</f>
        <v>0</v>
      </c>
      <c r="F5" s="1">
        <f t="shared" si="0"/>
        <v>262.5</v>
      </c>
      <c r="G5" s="5">
        <f t="shared" ref="G5:G19" si="2">PRODUCT(C5*0.5*E5)</f>
        <v>0</v>
      </c>
      <c r="H5" s="1">
        <f t="shared" ref="H5:H19" si="3">SUM(G5+F5)</f>
        <v>262.5</v>
      </c>
    </row>
    <row r="6" spans="1:8" x14ac:dyDescent="0.45">
      <c r="A6" t="s">
        <v>9</v>
      </c>
      <c r="B6" t="s">
        <v>10</v>
      </c>
      <c r="C6" s="1">
        <v>10</v>
      </c>
      <c r="D6">
        <v>18.5</v>
      </c>
      <c r="E6">
        <f t="shared" si="1"/>
        <v>0</v>
      </c>
      <c r="F6" s="1">
        <f t="shared" si="0"/>
        <v>185</v>
      </c>
      <c r="G6" s="5">
        <f t="shared" si="2"/>
        <v>0</v>
      </c>
      <c r="H6" s="1">
        <f t="shared" si="3"/>
        <v>185</v>
      </c>
    </row>
    <row r="7" spans="1:8" x14ac:dyDescent="0.45">
      <c r="A7" t="s">
        <v>11</v>
      </c>
      <c r="B7" t="s">
        <v>12</v>
      </c>
      <c r="C7" s="1">
        <v>10</v>
      </c>
      <c r="D7">
        <v>41</v>
      </c>
      <c r="E7">
        <f t="shared" si="1"/>
        <v>1</v>
      </c>
      <c r="F7" s="1">
        <f t="shared" si="0"/>
        <v>410</v>
      </c>
      <c r="G7" s="5">
        <f t="shared" si="2"/>
        <v>5</v>
      </c>
      <c r="H7" s="1">
        <f t="shared" si="3"/>
        <v>415</v>
      </c>
    </row>
    <row r="8" spans="1:8" x14ac:dyDescent="0.45">
      <c r="A8" t="s">
        <v>13</v>
      </c>
      <c r="B8" t="s">
        <v>14</v>
      </c>
      <c r="C8" s="1">
        <v>9</v>
      </c>
      <c r="D8">
        <v>40</v>
      </c>
      <c r="E8">
        <f t="shared" si="1"/>
        <v>0</v>
      </c>
      <c r="F8" s="1">
        <f t="shared" si="0"/>
        <v>360</v>
      </c>
      <c r="G8" s="5">
        <f t="shared" si="2"/>
        <v>0</v>
      </c>
      <c r="H8" s="1">
        <f t="shared" si="3"/>
        <v>360</v>
      </c>
    </row>
    <row r="9" spans="1:8" x14ac:dyDescent="0.45">
      <c r="A9" t="s">
        <v>15</v>
      </c>
      <c r="B9" t="s">
        <v>16</v>
      </c>
      <c r="C9" s="1">
        <v>9.5</v>
      </c>
      <c r="D9">
        <v>35</v>
      </c>
      <c r="E9">
        <f t="shared" si="1"/>
        <v>0</v>
      </c>
      <c r="F9" s="1">
        <f t="shared" si="0"/>
        <v>332.5</v>
      </c>
      <c r="G9" s="5">
        <f t="shared" si="2"/>
        <v>0</v>
      </c>
      <c r="H9" s="1">
        <f t="shared" si="3"/>
        <v>332.5</v>
      </c>
    </row>
    <row r="10" spans="1:8" x14ac:dyDescent="0.45">
      <c r="A10" t="s">
        <v>17</v>
      </c>
      <c r="B10" t="s">
        <v>18</v>
      </c>
      <c r="C10" s="1">
        <v>11</v>
      </c>
      <c r="D10">
        <v>46</v>
      </c>
      <c r="E10">
        <f t="shared" si="1"/>
        <v>6</v>
      </c>
      <c r="F10" s="1">
        <f t="shared" si="0"/>
        <v>506</v>
      </c>
      <c r="G10" s="5">
        <f t="shared" si="2"/>
        <v>33</v>
      </c>
      <c r="H10" s="1">
        <f t="shared" si="3"/>
        <v>539</v>
      </c>
    </row>
    <row r="11" spans="1:8" x14ac:dyDescent="0.45">
      <c r="A11" t="s">
        <v>19</v>
      </c>
      <c r="B11" t="s">
        <v>20</v>
      </c>
      <c r="C11" s="1">
        <v>5</v>
      </c>
      <c r="D11">
        <v>2</v>
      </c>
      <c r="E11">
        <f t="shared" si="1"/>
        <v>0</v>
      </c>
      <c r="F11" s="1">
        <f t="shared" si="0"/>
        <v>10</v>
      </c>
      <c r="G11" s="5">
        <f t="shared" si="2"/>
        <v>0</v>
      </c>
      <c r="H11" s="1">
        <f t="shared" si="3"/>
        <v>10</v>
      </c>
    </row>
    <row r="12" spans="1:8" x14ac:dyDescent="0.45">
      <c r="A12" t="s">
        <v>21</v>
      </c>
      <c r="B12" t="s">
        <v>22</v>
      </c>
      <c r="C12" s="1">
        <v>7</v>
      </c>
      <c r="D12">
        <v>9</v>
      </c>
      <c r="E12">
        <f t="shared" si="1"/>
        <v>0</v>
      </c>
      <c r="F12" s="1">
        <f t="shared" si="0"/>
        <v>63</v>
      </c>
      <c r="G12" s="5">
        <f t="shared" si="2"/>
        <v>0</v>
      </c>
      <c r="H12" s="1">
        <f t="shared" si="3"/>
        <v>63</v>
      </c>
    </row>
    <row r="13" spans="1:8" x14ac:dyDescent="0.45">
      <c r="A13" t="s">
        <v>23</v>
      </c>
      <c r="B13" t="s">
        <v>24</v>
      </c>
      <c r="C13" s="1">
        <v>10</v>
      </c>
      <c r="D13">
        <v>15</v>
      </c>
      <c r="E13">
        <f t="shared" si="1"/>
        <v>0</v>
      </c>
      <c r="F13" s="1">
        <f t="shared" si="0"/>
        <v>150</v>
      </c>
      <c r="G13" s="5">
        <f t="shared" si="2"/>
        <v>0</v>
      </c>
      <c r="H13" s="1">
        <f t="shared" si="3"/>
        <v>150</v>
      </c>
    </row>
    <row r="14" spans="1:8" x14ac:dyDescent="0.45">
      <c r="A14" t="s">
        <v>15</v>
      </c>
      <c r="B14" t="s">
        <v>25</v>
      </c>
      <c r="C14" s="1">
        <v>9</v>
      </c>
      <c r="D14">
        <v>34</v>
      </c>
      <c r="E14">
        <f t="shared" si="1"/>
        <v>0</v>
      </c>
      <c r="F14" s="1">
        <f t="shared" si="0"/>
        <v>306</v>
      </c>
      <c r="G14" s="5">
        <f t="shared" si="2"/>
        <v>0</v>
      </c>
      <c r="H14" s="1">
        <f t="shared" si="3"/>
        <v>306</v>
      </c>
    </row>
    <row r="15" spans="1:8" x14ac:dyDescent="0.45">
      <c r="A15" t="s">
        <v>26</v>
      </c>
      <c r="B15" t="s">
        <v>27</v>
      </c>
      <c r="C15" s="1">
        <v>6</v>
      </c>
      <c r="D15">
        <v>17</v>
      </c>
      <c r="E15">
        <f t="shared" si="1"/>
        <v>0</v>
      </c>
      <c r="F15" s="1">
        <f t="shared" si="0"/>
        <v>102</v>
      </c>
      <c r="G15" s="5">
        <f t="shared" si="2"/>
        <v>0</v>
      </c>
      <c r="H15" s="1">
        <f t="shared" si="3"/>
        <v>102</v>
      </c>
    </row>
    <row r="16" spans="1:8" x14ac:dyDescent="0.45">
      <c r="A16" t="s">
        <v>28</v>
      </c>
      <c r="B16" t="s">
        <v>29</v>
      </c>
      <c r="C16" s="1">
        <v>9.5</v>
      </c>
      <c r="D16">
        <v>14</v>
      </c>
      <c r="E16">
        <f t="shared" si="1"/>
        <v>0</v>
      </c>
      <c r="F16" s="1">
        <f t="shared" si="0"/>
        <v>133</v>
      </c>
      <c r="G16" s="5">
        <f t="shared" si="2"/>
        <v>0</v>
      </c>
      <c r="H16" s="1">
        <f t="shared" si="3"/>
        <v>133</v>
      </c>
    </row>
    <row r="17" spans="1:8" x14ac:dyDescent="0.45">
      <c r="A17" t="s">
        <v>30</v>
      </c>
      <c r="B17" t="s">
        <v>31</v>
      </c>
      <c r="C17" s="1">
        <v>9.5</v>
      </c>
      <c r="D17">
        <v>25</v>
      </c>
      <c r="E17">
        <f t="shared" si="1"/>
        <v>0</v>
      </c>
      <c r="F17" s="1">
        <f t="shared" si="0"/>
        <v>237.5</v>
      </c>
      <c r="G17" s="5">
        <f t="shared" si="2"/>
        <v>0</v>
      </c>
      <c r="H17" s="1">
        <f t="shared" si="3"/>
        <v>237.5</v>
      </c>
    </row>
    <row r="18" spans="1:8" x14ac:dyDescent="0.45">
      <c r="A18" t="s">
        <v>32</v>
      </c>
      <c r="B18" t="s">
        <v>33</v>
      </c>
      <c r="C18" s="1">
        <v>9</v>
      </c>
      <c r="D18">
        <v>24</v>
      </c>
      <c r="E18">
        <f t="shared" si="1"/>
        <v>0</v>
      </c>
      <c r="F18" s="1">
        <f t="shared" si="0"/>
        <v>216</v>
      </c>
      <c r="G18" s="5">
        <f t="shared" si="2"/>
        <v>0</v>
      </c>
      <c r="H18" s="1">
        <f t="shared" si="3"/>
        <v>216</v>
      </c>
    </row>
    <row r="19" spans="1:8" x14ac:dyDescent="0.45">
      <c r="A19" t="s">
        <v>34</v>
      </c>
      <c r="B19" t="s">
        <v>35</v>
      </c>
      <c r="C19" s="1">
        <v>8</v>
      </c>
      <c r="D19">
        <v>10</v>
      </c>
      <c r="E19">
        <f t="shared" si="1"/>
        <v>0</v>
      </c>
      <c r="F19" s="1">
        <f t="shared" si="0"/>
        <v>80</v>
      </c>
      <c r="G19" s="5">
        <f t="shared" si="2"/>
        <v>0</v>
      </c>
      <c r="H19" s="1">
        <f t="shared" si="3"/>
        <v>80</v>
      </c>
    </row>
    <row r="23" spans="1:8" x14ac:dyDescent="0.45">
      <c r="A23" t="s">
        <v>37</v>
      </c>
      <c r="C23" s="1">
        <f t="shared" ref="C23:H23" si="4">MAX(C4:C19)</f>
        <v>11</v>
      </c>
      <c r="D23" s="4">
        <f t="shared" si="4"/>
        <v>46</v>
      </c>
      <c r="E23" s="3">
        <f t="shared" si="4"/>
        <v>6</v>
      </c>
      <c r="F23" s="1">
        <f t="shared" si="4"/>
        <v>506</v>
      </c>
      <c r="G23" s="1">
        <f t="shared" si="4"/>
        <v>33</v>
      </c>
      <c r="H23" s="1">
        <f t="shared" si="4"/>
        <v>539</v>
      </c>
    </row>
    <row r="24" spans="1:8" x14ac:dyDescent="0.45">
      <c r="A24" t="s">
        <v>38</v>
      </c>
      <c r="C24" s="1">
        <f t="shared" ref="C24:H24" si="5">MIN(C4:C19)</f>
        <v>5</v>
      </c>
      <c r="D24" s="4">
        <f t="shared" si="5"/>
        <v>2</v>
      </c>
      <c r="E24" s="3">
        <f t="shared" si="5"/>
        <v>0</v>
      </c>
      <c r="F24" s="1">
        <f t="shared" si="5"/>
        <v>10</v>
      </c>
      <c r="G24" s="1">
        <f t="shared" si="5"/>
        <v>0</v>
      </c>
      <c r="H24" s="1">
        <f t="shared" si="5"/>
        <v>10</v>
      </c>
    </row>
    <row r="25" spans="1:8" x14ac:dyDescent="0.45">
      <c r="A25" t="s">
        <v>39</v>
      </c>
      <c r="C25" s="1">
        <f t="shared" ref="C25:H25" si="6">AVERAGE(C4:C19)</f>
        <v>8.71875</v>
      </c>
      <c r="D25" s="4">
        <f t="shared" si="6"/>
        <v>24</v>
      </c>
      <c r="E25" s="3">
        <f t="shared" si="6"/>
        <v>0.4375</v>
      </c>
      <c r="F25" s="1">
        <f t="shared" si="6"/>
        <v>220.578125</v>
      </c>
      <c r="G25" s="1">
        <f t="shared" si="6"/>
        <v>2.375</v>
      </c>
      <c r="H25" s="1">
        <f t="shared" si="6"/>
        <v>222.953125</v>
      </c>
    </row>
    <row r="26" spans="1:8" x14ac:dyDescent="0.45">
      <c r="A26" t="s">
        <v>40</v>
      </c>
      <c r="C26" s="1">
        <f t="shared" ref="C26:H26" si="7">SUM(C4:C19)</f>
        <v>139.5</v>
      </c>
      <c r="D26" s="4">
        <f t="shared" si="7"/>
        <v>384</v>
      </c>
      <c r="E26" s="3">
        <f t="shared" si="7"/>
        <v>7</v>
      </c>
      <c r="F26" s="1">
        <f t="shared" si="7"/>
        <v>3529.25</v>
      </c>
      <c r="G26" s="1">
        <f t="shared" si="7"/>
        <v>38</v>
      </c>
      <c r="H26" s="1">
        <f t="shared" si="7"/>
        <v>3567.25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C83B-67E4-42D1-B868-9F62B1C2F9D0}">
  <dimension ref="A1:T26"/>
  <sheetViews>
    <sheetView tabSelected="1" topLeftCell="H7" zoomScale="103" zoomScaleNormal="103" workbookViewId="0">
      <selection activeCell="V24" sqref="V24"/>
    </sheetView>
  </sheetViews>
  <sheetFormatPr defaultRowHeight="14.25" x14ac:dyDescent="0.45"/>
  <cols>
    <col min="4" max="4" width="13.73046875" bestFit="1" customWidth="1"/>
    <col min="6" max="6" width="13.73046875" bestFit="1" customWidth="1"/>
    <col min="8" max="8" width="13.46484375" bestFit="1" customWidth="1"/>
    <col min="12" max="15" width="13.3984375" customWidth="1"/>
    <col min="20" max="20" width="10.73046875" bestFit="1" customWidth="1"/>
  </cols>
  <sheetData>
    <row r="1" spans="1:20" x14ac:dyDescent="0.45">
      <c r="A1" t="s">
        <v>0</v>
      </c>
    </row>
    <row r="2" spans="1:20" x14ac:dyDescent="0.45">
      <c r="D2" t="s">
        <v>36</v>
      </c>
      <c r="H2" t="s">
        <v>44</v>
      </c>
      <c r="L2" t="s">
        <v>4</v>
      </c>
      <c r="P2" t="s">
        <v>42</v>
      </c>
      <c r="T2" t="s">
        <v>43</v>
      </c>
    </row>
    <row r="3" spans="1:20" x14ac:dyDescent="0.45">
      <c r="A3" t="s">
        <v>1</v>
      </c>
      <c r="B3" t="s">
        <v>2</v>
      </c>
      <c r="C3" t="s">
        <v>3</v>
      </c>
      <c r="D3" s="6">
        <v>44562</v>
      </c>
      <c r="E3" s="6">
        <v>44569</v>
      </c>
      <c r="F3" s="6">
        <v>44576</v>
      </c>
      <c r="G3" s="6">
        <v>44583</v>
      </c>
      <c r="H3" s="8">
        <v>44562</v>
      </c>
      <c r="I3" s="8">
        <v>44569</v>
      </c>
      <c r="J3" s="8">
        <v>44576</v>
      </c>
      <c r="K3" s="8">
        <v>44583</v>
      </c>
      <c r="L3" s="10">
        <v>44562</v>
      </c>
      <c r="M3" s="10">
        <v>44569</v>
      </c>
      <c r="N3" s="10">
        <v>44576</v>
      </c>
      <c r="O3" s="10">
        <v>44583</v>
      </c>
      <c r="P3" s="12">
        <v>44562</v>
      </c>
      <c r="Q3" s="12">
        <v>44569</v>
      </c>
      <c r="R3" s="12">
        <v>44576</v>
      </c>
      <c r="S3" s="12">
        <v>44583</v>
      </c>
    </row>
    <row r="4" spans="1:20" x14ac:dyDescent="0.45">
      <c r="A4" t="s">
        <v>5</v>
      </c>
      <c r="B4" t="s">
        <v>6</v>
      </c>
      <c r="C4" s="1">
        <v>9.5</v>
      </c>
      <c r="D4" s="7">
        <v>18.5</v>
      </c>
      <c r="E4" s="7">
        <v>18.5</v>
      </c>
      <c r="F4" s="7">
        <v>18.5</v>
      </c>
      <c r="G4" s="7">
        <v>18.5</v>
      </c>
      <c r="H4" s="9">
        <f t="shared" ref="H4:H19" si="0">IF(D4&gt;40, D4-40,0)</f>
        <v>0</v>
      </c>
      <c r="I4" s="9">
        <f t="shared" ref="I4:K19" si="1">IF(E4&gt;40, E4-40,0)</f>
        <v>0</v>
      </c>
      <c r="J4" s="9">
        <f t="shared" si="1"/>
        <v>0</v>
      </c>
      <c r="K4" s="9">
        <f t="shared" si="1"/>
        <v>0</v>
      </c>
      <c r="L4" s="11">
        <f>$C4*D4</f>
        <v>175.75</v>
      </c>
      <c r="M4" s="11">
        <f>$C4*E4</f>
        <v>175.75</v>
      </c>
      <c r="N4" s="11">
        <f>$C4*F4</f>
        <v>175.75</v>
      </c>
      <c r="O4" s="11">
        <f>$C4*G4</f>
        <v>175.75</v>
      </c>
      <c r="P4" s="5">
        <f>$C4*0.5*H4</f>
        <v>0</v>
      </c>
      <c r="Q4" s="5">
        <f t="shared" ref="Q4:S19" si="2">$C4*0.5*I4</f>
        <v>0</v>
      </c>
      <c r="R4" s="5">
        <f t="shared" si="2"/>
        <v>0</v>
      </c>
      <c r="S4" s="5">
        <f t="shared" si="2"/>
        <v>0</v>
      </c>
      <c r="T4" s="1">
        <f>SUM(L4:S4)</f>
        <v>703</v>
      </c>
    </row>
    <row r="5" spans="1:20" x14ac:dyDescent="0.45">
      <c r="A5" t="s">
        <v>7</v>
      </c>
      <c r="B5" t="s">
        <v>8</v>
      </c>
      <c r="C5" s="1">
        <v>7.5</v>
      </c>
      <c r="D5" s="7">
        <v>35</v>
      </c>
      <c r="E5" s="7">
        <v>30</v>
      </c>
      <c r="F5" s="7">
        <v>15</v>
      </c>
      <c r="G5" s="7">
        <v>25</v>
      </c>
      <c r="H5" s="9">
        <f t="shared" si="0"/>
        <v>0</v>
      </c>
      <c r="I5" s="9">
        <f t="shared" si="1"/>
        <v>0</v>
      </c>
      <c r="J5" s="9">
        <f t="shared" si="1"/>
        <v>0</v>
      </c>
      <c r="K5" s="9">
        <f t="shared" si="1"/>
        <v>0</v>
      </c>
      <c r="L5" s="11">
        <f t="shared" ref="L5:M19" si="3">$C5*D5</f>
        <v>262.5</v>
      </c>
      <c r="M5" s="11">
        <f t="shared" si="3"/>
        <v>225</v>
      </c>
      <c r="N5" s="11">
        <f t="shared" ref="N5:N19" si="4">$C5*F5</f>
        <v>112.5</v>
      </c>
      <c r="O5" s="11">
        <f t="shared" ref="O5:O19" si="5">$C5*G5</f>
        <v>187.5</v>
      </c>
      <c r="P5" s="5">
        <f t="shared" ref="P5:P19" si="6">$C5*0.5*H5</f>
        <v>0</v>
      </c>
      <c r="Q5" s="5">
        <f t="shared" si="2"/>
        <v>0</v>
      </c>
      <c r="R5" s="5">
        <f t="shared" si="2"/>
        <v>0</v>
      </c>
      <c r="S5" s="5">
        <f t="shared" si="2"/>
        <v>0</v>
      </c>
      <c r="T5" s="1">
        <f t="shared" ref="T5:T19" si="7">SUM(L5:S5)</f>
        <v>787.5</v>
      </c>
    </row>
    <row r="6" spans="1:20" x14ac:dyDescent="0.45">
      <c r="A6" t="s">
        <v>9</v>
      </c>
      <c r="B6" t="s">
        <v>10</v>
      </c>
      <c r="C6" s="1">
        <v>10</v>
      </c>
      <c r="D6" s="7">
        <v>18.5</v>
      </c>
      <c r="E6" s="7">
        <v>25</v>
      </c>
      <c r="F6" s="7">
        <v>30</v>
      </c>
      <c r="G6" s="7">
        <v>19</v>
      </c>
      <c r="H6" s="9">
        <f t="shared" si="0"/>
        <v>0</v>
      </c>
      <c r="I6" s="9">
        <f t="shared" si="1"/>
        <v>0</v>
      </c>
      <c r="J6" s="9">
        <f t="shared" si="1"/>
        <v>0</v>
      </c>
      <c r="K6" s="9">
        <f t="shared" si="1"/>
        <v>0</v>
      </c>
      <c r="L6" s="11">
        <f t="shared" si="3"/>
        <v>185</v>
      </c>
      <c r="M6" s="11">
        <f t="shared" si="3"/>
        <v>250</v>
      </c>
      <c r="N6" s="11">
        <f t="shared" si="4"/>
        <v>300</v>
      </c>
      <c r="O6" s="11">
        <f t="shared" si="5"/>
        <v>190</v>
      </c>
      <c r="P6" s="5">
        <f t="shared" si="6"/>
        <v>0</v>
      </c>
      <c r="Q6" s="5">
        <f t="shared" si="2"/>
        <v>0</v>
      </c>
      <c r="R6" s="5">
        <f t="shared" si="2"/>
        <v>0</v>
      </c>
      <c r="S6" s="5">
        <f t="shared" si="2"/>
        <v>0</v>
      </c>
      <c r="T6" s="1">
        <f t="shared" si="7"/>
        <v>925</v>
      </c>
    </row>
    <row r="7" spans="1:20" x14ac:dyDescent="0.45">
      <c r="A7" t="s">
        <v>11</v>
      </c>
      <c r="B7" t="s">
        <v>12</v>
      </c>
      <c r="C7" s="1">
        <v>10</v>
      </c>
      <c r="D7" s="7">
        <v>41</v>
      </c>
      <c r="E7" s="7">
        <v>40</v>
      </c>
      <c r="F7" s="7">
        <v>45</v>
      </c>
      <c r="G7" s="7">
        <v>46</v>
      </c>
      <c r="H7" s="9">
        <f t="shared" si="0"/>
        <v>1</v>
      </c>
      <c r="I7" s="9">
        <f t="shared" si="1"/>
        <v>0</v>
      </c>
      <c r="J7" s="9">
        <f t="shared" si="1"/>
        <v>5</v>
      </c>
      <c r="K7" s="9">
        <f t="shared" si="1"/>
        <v>6</v>
      </c>
      <c r="L7" s="11">
        <f t="shared" si="3"/>
        <v>410</v>
      </c>
      <c r="M7" s="11">
        <f t="shared" si="3"/>
        <v>400</v>
      </c>
      <c r="N7" s="11">
        <f t="shared" si="4"/>
        <v>450</v>
      </c>
      <c r="O7" s="11">
        <f t="shared" si="5"/>
        <v>460</v>
      </c>
      <c r="P7" s="5">
        <f t="shared" si="6"/>
        <v>5</v>
      </c>
      <c r="Q7" s="5">
        <f t="shared" si="2"/>
        <v>0</v>
      </c>
      <c r="R7" s="5">
        <f t="shared" si="2"/>
        <v>25</v>
      </c>
      <c r="S7" s="5">
        <f t="shared" si="2"/>
        <v>30</v>
      </c>
      <c r="T7" s="1">
        <f t="shared" si="7"/>
        <v>1780</v>
      </c>
    </row>
    <row r="8" spans="1:20" x14ac:dyDescent="0.45">
      <c r="A8" t="s">
        <v>13</v>
      </c>
      <c r="B8" t="s">
        <v>14</v>
      </c>
      <c r="C8" s="1">
        <v>9</v>
      </c>
      <c r="D8" s="7">
        <v>40</v>
      </c>
      <c r="E8" s="7">
        <v>30</v>
      </c>
      <c r="F8" s="7">
        <v>45</v>
      </c>
      <c r="G8" s="7">
        <v>12</v>
      </c>
      <c r="H8" s="9">
        <f t="shared" si="0"/>
        <v>0</v>
      </c>
      <c r="I8" s="9">
        <f t="shared" si="1"/>
        <v>0</v>
      </c>
      <c r="J8" s="9">
        <f t="shared" si="1"/>
        <v>5</v>
      </c>
      <c r="K8" s="9">
        <f t="shared" si="1"/>
        <v>0</v>
      </c>
      <c r="L8" s="11">
        <f t="shared" si="3"/>
        <v>360</v>
      </c>
      <c r="M8" s="11">
        <f t="shared" si="3"/>
        <v>270</v>
      </c>
      <c r="N8" s="11">
        <f t="shared" si="4"/>
        <v>405</v>
      </c>
      <c r="O8" s="11">
        <f t="shared" si="5"/>
        <v>108</v>
      </c>
      <c r="P8" s="5">
        <f t="shared" si="6"/>
        <v>0</v>
      </c>
      <c r="Q8" s="5">
        <f t="shared" si="2"/>
        <v>0</v>
      </c>
      <c r="R8" s="5">
        <f t="shared" si="2"/>
        <v>22.5</v>
      </c>
      <c r="S8" s="5">
        <f t="shared" si="2"/>
        <v>0</v>
      </c>
      <c r="T8" s="1">
        <f t="shared" si="7"/>
        <v>1165.5</v>
      </c>
    </row>
    <row r="9" spans="1:20" x14ac:dyDescent="0.45">
      <c r="A9" t="s">
        <v>15</v>
      </c>
      <c r="B9" t="s">
        <v>16</v>
      </c>
      <c r="C9" s="1">
        <v>9.5</v>
      </c>
      <c r="D9" s="7">
        <v>35</v>
      </c>
      <c r="E9" s="7">
        <v>12</v>
      </c>
      <c r="F9" s="7">
        <v>20</v>
      </c>
      <c r="G9" s="7">
        <v>20</v>
      </c>
      <c r="H9" s="9">
        <f t="shared" si="0"/>
        <v>0</v>
      </c>
      <c r="I9" s="9">
        <f t="shared" si="1"/>
        <v>0</v>
      </c>
      <c r="J9" s="9">
        <f t="shared" si="1"/>
        <v>0</v>
      </c>
      <c r="K9" s="9">
        <f t="shared" si="1"/>
        <v>0</v>
      </c>
      <c r="L9" s="11">
        <f t="shared" si="3"/>
        <v>332.5</v>
      </c>
      <c r="M9" s="11">
        <f t="shared" si="3"/>
        <v>114</v>
      </c>
      <c r="N9" s="11">
        <f t="shared" si="4"/>
        <v>190</v>
      </c>
      <c r="O9" s="11">
        <f t="shared" si="5"/>
        <v>190</v>
      </c>
      <c r="P9" s="5">
        <f t="shared" si="6"/>
        <v>0</v>
      </c>
      <c r="Q9" s="5">
        <f t="shared" si="2"/>
        <v>0</v>
      </c>
      <c r="R9" s="5">
        <f t="shared" si="2"/>
        <v>0</v>
      </c>
      <c r="S9" s="5">
        <f t="shared" si="2"/>
        <v>0</v>
      </c>
      <c r="T9" s="1">
        <f t="shared" si="7"/>
        <v>826.5</v>
      </c>
    </row>
    <row r="10" spans="1:20" x14ac:dyDescent="0.45">
      <c r="A10" t="s">
        <v>17</v>
      </c>
      <c r="B10" t="s">
        <v>18</v>
      </c>
      <c r="C10" s="1">
        <v>11</v>
      </c>
      <c r="D10" s="7">
        <v>46</v>
      </c>
      <c r="E10" s="7">
        <v>45</v>
      </c>
      <c r="F10" s="7">
        <v>38</v>
      </c>
      <c r="G10" s="7">
        <v>42</v>
      </c>
      <c r="H10" s="9">
        <f t="shared" si="0"/>
        <v>6</v>
      </c>
      <c r="I10" s="9">
        <f t="shared" si="1"/>
        <v>5</v>
      </c>
      <c r="J10" s="9">
        <f t="shared" si="1"/>
        <v>0</v>
      </c>
      <c r="K10" s="9">
        <f>IF(G10&gt;40, G10-40,0)</f>
        <v>2</v>
      </c>
      <c r="L10" s="11">
        <f t="shared" si="3"/>
        <v>506</v>
      </c>
      <c r="M10" s="11">
        <f t="shared" si="3"/>
        <v>495</v>
      </c>
      <c r="N10" s="11">
        <f t="shared" si="4"/>
        <v>418</v>
      </c>
      <c r="O10" s="11">
        <f t="shared" si="5"/>
        <v>462</v>
      </c>
      <c r="P10" s="5">
        <f t="shared" si="6"/>
        <v>33</v>
      </c>
      <c r="Q10" s="5">
        <f t="shared" si="2"/>
        <v>27.5</v>
      </c>
      <c r="R10" s="5">
        <f t="shared" si="2"/>
        <v>0</v>
      </c>
      <c r="S10" s="5">
        <f t="shared" si="2"/>
        <v>11</v>
      </c>
      <c r="T10" s="1">
        <f t="shared" si="7"/>
        <v>1952.5</v>
      </c>
    </row>
    <row r="11" spans="1:20" x14ac:dyDescent="0.45">
      <c r="A11" t="s">
        <v>19</v>
      </c>
      <c r="B11" t="s">
        <v>20</v>
      </c>
      <c r="C11" s="1">
        <v>5</v>
      </c>
      <c r="D11" s="7">
        <v>2</v>
      </c>
      <c r="E11" s="7">
        <v>30</v>
      </c>
      <c r="F11" s="7">
        <v>10</v>
      </c>
      <c r="G11" s="7">
        <v>50</v>
      </c>
      <c r="H11" s="9">
        <f t="shared" si="0"/>
        <v>0</v>
      </c>
      <c r="I11" s="9">
        <f t="shared" si="1"/>
        <v>0</v>
      </c>
      <c r="J11" s="9">
        <f t="shared" si="1"/>
        <v>0</v>
      </c>
      <c r="K11" s="9">
        <f>IF(G11&gt;40, G11-40,0)</f>
        <v>10</v>
      </c>
      <c r="L11" s="11">
        <f t="shared" si="3"/>
        <v>10</v>
      </c>
      <c r="M11" s="11">
        <f t="shared" si="3"/>
        <v>150</v>
      </c>
      <c r="N11" s="11">
        <f t="shared" si="4"/>
        <v>50</v>
      </c>
      <c r="O11" s="11">
        <f t="shared" si="5"/>
        <v>250</v>
      </c>
      <c r="P11" s="5">
        <f t="shared" si="6"/>
        <v>0</v>
      </c>
      <c r="Q11" s="5">
        <f t="shared" si="2"/>
        <v>0</v>
      </c>
      <c r="R11" s="5">
        <f t="shared" si="2"/>
        <v>0</v>
      </c>
      <c r="S11" s="5">
        <f t="shared" si="2"/>
        <v>25</v>
      </c>
      <c r="T11" s="1">
        <f t="shared" si="7"/>
        <v>485</v>
      </c>
    </row>
    <row r="12" spans="1:20" x14ac:dyDescent="0.45">
      <c r="A12" t="s">
        <v>21</v>
      </c>
      <c r="B12" t="s">
        <v>22</v>
      </c>
      <c r="C12" s="1">
        <v>7</v>
      </c>
      <c r="D12" s="7">
        <v>9</v>
      </c>
      <c r="E12" s="7">
        <v>20</v>
      </c>
      <c r="F12" s="7">
        <v>20</v>
      </c>
      <c r="G12" s="7">
        <v>20</v>
      </c>
      <c r="H12" s="9">
        <f t="shared" si="0"/>
        <v>0</v>
      </c>
      <c r="I12" s="9">
        <f t="shared" si="1"/>
        <v>0</v>
      </c>
      <c r="J12" s="9">
        <f t="shared" si="1"/>
        <v>0</v>
      </c>
      <c r="K12" s="9">
        <f>IF(G12&gt;40, G12-40,0)</f>
        <v>0</v>
      </c>
      <c r="L12" s="11">
        <f t="shared" si="3"/>
        <v>63</v>
      </c>
      <c r="M12" s="11">
        <f t="shared" si="3"/>
        <v>140</v>
      </c>
      <c r="N12" s="11">
        <f t="shared" si="4"/>
        <v>140</v>
      </c>
      <c r="O12" s="11">
        <f t="shared" si="5"/>
        <v>140</v>
      </c>
      <c r="P12" s="5">
        <f t="shared" si="6"/>
        <v>0</v>
      </c>
      <c r="Q12" s="5">
        <f t="shared" si="2"/>
        <v>0</v>
      </c>
      <c r="R12" s="5">
        <f t="shared" si="2"/>
        <v>0</v>
      </c>
      <c r="S12" s="5">
        <f t="shared" si="2"/>
        <v>0</v>
      </c>
      <c r="T12" s="1">
        <f t="shared" si="7"/>
        <v>483</v>
      </c>
    </row>
    <row r="13" spans="1:20" x14ac:dyDescent="0.45">
      <c r="A13" t="s">
        <v>23</v>
      </c>
      <c r="B13" t="s">
        <v>24</v>
      </c>
      <c r="C13" s="1">
        <v>10</v>
      </c>
      <c r="D13" s="7">
        <v>15</v>
      </c>
      <c r="E13" s="7">
        <v>20</v>
      </c>
      <c r="F13" s="7">
        <v>25</v>
      </c>
      <c r="G13" s="7">
        <v>45</v>
      </c>
      <c r="H13" s="9">
        <f t="shared" si="0"/>
        <v>0</v>
      </c>
      <c r="I13" s="9">
        <f t="shared" si="1"/>
        <v>0</v>
      </c>
      <c r="J13" s="9">
        <f t="shared" si="1"/>
        <v>0</v>
      </c>
      <c r="K13" s="9">
        <f t="shared" ref="K13:K19" si="8">IF(G13&gt;40, G13-40,0)</f>
        <v>5</v>
      </c>
      <c r="L13" s="11">
        <f t="shared" si="3"/>
        <v>150</v>
      </c>
      <c r="M13" s="11">
        <f t="shared" si="3"/>
        <v>200</v>
      </c>
      <c r="N13" s="11">
        <f t="shared" si="4"/>
        <v>250</v>
      </c>
      <c r="O13" s="11">
        <f t="shared" si="5"/>
        <v>450</v>
      </c>
      <c r="P13" s="5">
        <f t="shared" si="6"/>
        <v>0</v>
      </c>
      <c r="Q13" s="5">
        <f t="shared" si="2"/>
        <v>0</v>
      </c>
      <c r="R13" s="5">
        <f t="shared" si="2"/>
        <v>0</v>
      </c>
      <c r="S13" s="5">
        <f t="shared" si="2"/>
        <v>25</v>
      </c>
      <c r="T13" s="1">
        <f t="shared" si="7"/>
        <v>1075</v>
      </c>
    </row>
    <row r="14" spans="1:20" x14ac:dyDescent="0.45">
      <c r="A14" t="s">
        <v>15</v>
      </c>
      <c r="B14" t="s">
        <v>25</v>
      </c>
      <c r="C14" s="1">
        <v>9</v>
      </c>
      <c r="D14" s="7">
        <v>34</v>
      </c>
      <c r="E14" s="7">
        <v>15</v>
      </c>
      <c r="F14" s="7">
        <v>16</v>
      </c>
      <c r="G14" s="7">
        <v>30</v>
      </c>
      <c r="H14" s="9">
        <f t="shared" si="0"/>
        <v>0</v>
      </c>
      <c r="I14" s="9">
        <f t="shared" si="1"/>
        <v>0</v>
      </c>
      <c r="J14" s="9">
        <f t="shared" si="1"/>
        <v>0</v>
      </c>
      <c r="K14" s="9">
        <f t="shared" si="8"/>
        <v>0</v>
      </c>
      <c r="L14" s="11">
        <f t="shared" si="3"/>
        <v>306</v>
      </c>
      <c r="M14" s="11">
        <f t="shared" si="3"/>
        <v>135</v>
      </c>
      <c r="N14" s="11">
        <f t="shared" si="4"/>
        <v>144</v>
      </c>
      <c r="O14" s="11">
        <f t="shared" si="5"/>
        <v>270</v>
      </c>
      <c r="P14" s="5">
        <f t="shared" si="6"/>
        <v>0</v>
      </c>
      <c r="Q14" s="5">
        <f t="shared" si="2"/>
        <v>0</v>
      </c>
      <c r="R14" s="5">
        <f t="shared" si="2"/>
        <v>0</v>
      </c>
      <c r="S14" s="5">
        <f t="shared" si="2"/>
        <v>0</v>
      </c>
      <c r="T14" s="1">
        <f t="shared" si="7"/>
        <v>855</v>
      </c>
    </row>
    <row r="15" spans="1:20" x14ac:dyDescent="0.45">
      <c r="A15" t="s">
        <v>26</v>
      </c>
      <c r="B15" t="s">
        <v>27</v>
      </c>
      <c r="C15" s="1">
        <v>6</v>
      </c>
      <c r="D15" s="7">
        <v>17</v>
      </c>
      <c r="E15" s="7">
        <v>12</v>
      </c>
      <c r="F15" s="7">
        <v>5</v>
      </c>
      <c r="G15" s="7">
        <v>30</v>
      </c>
      <c r="H15" s="9">
        <f t="shared" si="0"/>
        <v>0</v>
      </c>
      <c r="I15" s="9">
        <f t="shared" si="1"/>
        <v>0</v>
      </c>
      <c r="J15" s="9">
        <f t="shared" si="1"/>
        <v>0</v>
      </c>
      <c r="K15" s="9">
        <f t="shared" si="8"/>
        <v>0</v>
      </c>
      <c r="L15" s="11">
        <f t="shared" si="3"/>
        <v>102</v>
      </c>
      <c r="M15" s="11">
        <f t="shared" si="3"/>
        <v>72</v>
      </c>
      <c r="N15" s="11">
        <f t="shared" si="4"/>
        <v>30</v>
      </c>
      <c r="O15" s="11">
        <f t="shared" si="5"/>
        <v>180</v>
      </c>
      <c r="P15" s="5">
        <f t="shared" si="6"/>
        <v>0</v>
      </c>
      <c r="Q15" s="5">
        <f t="shared" si="2"/>
        <v>0</v>
      </c>
      <c r="R15" s="5">
        <f t="shared" si="2"/>
        <v>0</v>
      </c>
      <c r="S15" s="5">
        <f t="shared" si="2"/>
        <v>0</v>
      </c>
      <c r="T15" s="1">
        <f t="shared" si="7"/>
        <v>384</v>
      </c>
    </row>
    <row r="16" spans="1:20" x14ac:dyDescent="0.45">
      <c r="A16" t="s">
        <v>28</v>
      </c>
      <c r="B16" t="s">
        <v>29</v>
      </c>
      <c r="C16" s="1">
        <v>9.5</v>
      </c>
      <c r="D16" s="7">
        <v>14</v>
      </c>
      <c r="E16" s="7">
        <v>6</v>
      </c>
      <c r="F16" s="7">
        <v>12</v>
      </c>
      <c r="G16" s="7">
        <v>20</v>
      </c>
      <c r="H16" s="9">
        <f t="shared" si="0"/>
        <v>0</v>
      </c>
      <c r="I16" s="9">
        <f t="shared" si="1"/>
        <v>0</v>
      </c>
      <c r="J16" s="9">
        <f t="shared" si="1"/>
        <v>0</v>
      </c>
      <c r="K16" s="9">
        <f t="shared" si="8"/>
        <v>0</v>
      </c>
      <c r="L16" s="11">
        <f t="shared" si="3"/>
        <v>133</v>
      </c>
      <c r="M16" s="11">
        <f t="shared" si="3"/>
        <v>57</v>
      </c>
      <c r="N16" s="11">
        <f t="shared" si="4"/>
        <v>114</v>
      </c>
      <c r="O16" s="11">
        <f t="shared" si="5"/>
        <v>190</v>
      </c>
      <c r="P16" s="5">
        <f t="shared" si="6"/>
        <v>0</v>
      </c>
      <c r="Q16" s="5">
        <f t="shared" si="2"/>
        <v>0</v>
      </c>
      <c r="R16" s="5">
        <f t="shared" si="2"/>
        <v>0</v>
      </c>
      <c r="S16" s="5">
        <f t="shared" si="2"/>
        <v>0</v>
      </c>
      <c r="T16" s="1">
        <f t="shared" si="7"/>
        <v>494</v>
      </c>
    </row>
    <row r="17" spans="1:20" x14ac:dyDescent="0.45">
      <c r="A17" t="s">
        <v>30</v>
      </c>
      <c r="B17" t="s">
        <v>31</v>
      </c>
      <c r="C17" s="1">
        <v>9.5</v>
      </c>
      <c r="D17" s="7">
        <v>25</v>
      </c>
      <c r="E17" s="7">
        <v>28</v>
      </c>
      <c r="F17" s="7">
        <v>32</v>
      </c>
      <c r="G17" s="7">
        <v>41</v>
      </c>
      <c r="H17" s="9">
        <f t="shared" si="0"/>
        <v>0</v>
      </c>
      <c r="I17" s="9">
        <f t="shared" si="1"/>
        <v>0</v>
      </c>
      <c r="J17" s="9">
        <f t="shared" si="1"/>
        <v>0</v>
      </c>
      <c r="K17" s="9">
        <f t="shared" si="8"/>
        <v>1</v>
      </c>
      <c r="L17" s="11">
        <f t="shared" si="3"/>
        <v>237.5</v>
      </c>
      <c r="M17" s="11">
        <f t="shared" si="3"/>
        <v>266</v>
      </c>
      <c r="N17" s="11">
        <f t="shared" si="4"/>
        <v>304</v>
      </c>
      <c r="O17" s="11">
        <f t="shared" si="5"/>
        <v>389.5</v>
      </c>
      <c r="P17" s="5">
        <f t="shared" si="6"/>
        <v>0</v>
      </c>
      <c r="Q17" s="5">
        <f t="shared" si="2"/>
        <v>0</v>
      </c>
      <c r="R17" s="5">
        <f t="shared" si="2"/>
        <v>0</v>
      </c>
      <c r="S17" s="5">
        <f t="shared" si="2"/>
        <v>4.75</v>
      </c>
      <c r="T17" s="1">
        <f t="shared" si="7"/>
        <v>1201.75</v>
      </c>
    </row>
    <row r="18" spans="1:20" x14ac:dyDescent="0.45">
      <c r="A18" t="s">
        <v>32</v>
      </c>
      <c r="B18" t="s">
        <v>33</v>
      </c>
      <c r="C18" s="1">
        <v>9</v>
      </c>
      <c r="D18" s="7">
        <v>24</v>
      </c>
      <c r="E18" s="7">
        <v>20</v>
      </c>
      <c r="F18" s="7">
        <v>16</v>
      </c>
      <c r="G18" s="7">
        <v>32</v>
      </c>
      <c r="H18" s="9">
        <f t="shared" si="0"/>
        <v>0</v>
      </c>
      <c r="I18" s="9">
        <f t="shared" si="1"/>
        <v>0</v>
      </c>
      <c r="J18" s="9">
        <f t="shared" si="1"/>
        <v>0</v>
      </c>
      <c r="K18" s="9">
        <f t="shared" si="8"/>
        <v>0</v>
      </c>
      <c r="L18" s="11">
        <f t="shared" si="3"/>
        <v>216</v>
      </c>
      <c r="M18" s="11">
        <f t="shared" si="3"/>
        <v>180</v>
      </c>
      <c r="N18" s="11">
        <f t="shared" si="4"/>
        <v>144</v>
      </c>
      <c r="O18" s="11">
        <f t="shared" si="5"/>
        <v>288</v>
      </c>
      <c r="P18" s="5">
        <f t="shared" si="6"/>
        <v>0</v>
      </c>
      <c r="Q18" s="5">
        <f t="shared" si="2"/>
        <v>0</v>
      </c>
      <c r="R18" s="5">
        <f t="shared" si="2"/>
        <v>0</v>
      </c>
      <c r="S18" s="5">
        <f t="shared" si="2"/>
        <v>0</v>
      </c>
      <c r="T18" s="1">
        <f t="shared" si="7"/>
        <v>828</v>
      </c>
    </row>
    <row r="19" spans="1:20" x14ac:dyDescent="0.45">
      <c r="A19" t="s">
        <v>34</v>
      </c>
      <c r="B19" t="s">
        <v>35</v>
      </c>
      <c r="C19" s="1">
        <v>8</v>
      </c>
      <c r="D19" s="7">
        <v>10</v>
      </c>
      <c r="E19" s="7">
        <v>42</v>
      </c>
      <c r="F19" s="7">
        <v>47</v>
      </c>
      <c r="G19" s="7">
        <v>10</v>
      </c>
      <c r="H19" s="9">
        <f t="shared" si="0"/>
        <v>0</v>
      </c>
      <c r="I19" s="9">
        <f t="shared" si="1"/>
        <v>2</v>
      </c>
      <c r="J19" s="9">
        <f t="shared" si="1"/>
        <v>7</v>
      </c>
      <c r="K19" s="9">
        <f t="shared" si="8"/>
        <v>0</v>
      </c>
      <c r="L19" s="11">
        <f t="shared" si="3"/>
        <v>80</v>
      </c>
      <c r="M19" s="11">
        <f t="shared" si="3"/>
        <v>336</v>
      </c>
      <c r="N19" s="11">
        <f t="shared" si="4"/>
        <v>376</v>
      </c>
      <c r="O19" s="11">
        <f t="shared" si="5"/>
        <v>80</v>
      </c>
      <c r="P19" s="5">
        <f t="shared" si="6"/>
        <v>0</v>
      </c>
      <c r="Q19" s="5">
        <f t="shared" si="2"/>
        <v>8</v>
      </c>
      <c r="R19" s="5">
        <f t="shared" si="2"/>
        <v>28</v>
      </c>
      <c r="S19" s="5">
        <f t="shared" si="2"/>
        <v>0</v>
      </c>
      <c r="T19" s="1">
        <f t="shared" si="7"/>
        <v>908</v>
      </c>
    </row>
    <row r="23" spans="1:20" x14ac:dyDescent="0.45">
      <c r="A23" t="s">
        <v>37</v>
      </c>
      <c r="C23" s="1">
        <f t="shared" ref="C23:T23" si="9">MAX(C4:C19)</f>
        <v>11</v>
      </c>
      <c r="D23" s="1">
        <f t="shared" si="9"/>
        <v>46</v>
      </c>
      <c r="E23" s="1">
        <f t="shared" si="9"/>
        <v>45</v>
      </c>
      <c r="F23" s="1">
        <f t="shared" si="9"/>
        <v>47</v>
      </c>
      <c r="G23" s="1">
        <f t="shared" si="9"/>
        <v>50</v>
      </c>
      <c r="H23" s="1">
        <f t="shared" si="9"/>
        <v>6</v>
      </c>
      <c r="I23" s="1">
        <f t="shared" si="9"/>
        <v>5</v>
      </c>
      <c r="J23" s="1">
        <f t="shared" si="9"/>
        <v>7</v>
      </c>
      <c r="K23" s="1">
        <f t="shared" si="9"/>
        <v>10</v>
      </c>
      <c r="L23" s="1">
        <f t="shared" si="9"/>
        <v>506</v>
      </c>
      <c r="M23" s="1">
        <f t="shared" si="9"/>
        <v>495</v>
      </c>
      <c r="N23" s="1">
        <f t="shared" si="9"/>
        <v>450</v>
      </c>
      <c r="O23" s="1">
        <f t="shared" si="9"/>
        <v>462</v>
      </c>
      <c r="P23" s="1">
        <f t="shared" si="9"/>
        <v>33</v>
      </c>
      <c r="Q23" s="1">
        <f t="shared" si="9"/>
        <v>27.5</v>
      </c>
      <c r="R23" s="1">
        <f t="shared" si="9"/>
        <v>28</v>
      </c>
      <c r="S23" s="1">
        <f t="shared" si="9"/>
        <v>30</v>
      </c>
      <c r="T23" s="1">
        <f t="shared" si="9"/>
        <v>1952.5</v>
      </c>
    </row>
    <row r="24" spans="1:20" x14ac:dyDescent="0.45">
      <c r="A24" t="s">
        <v>38</v>
      </c>
      <c r="C24" s="1">
        <f t="shared" ref="C24:T24" si="10">MIN(C4:C19)</f>
        <v>5</v>
      </c>
      <c r="D24" s="1">
        <f t="shared" si="10"/>
        <v>2</v>
      </c>
      <c r="E24" s="1">
        <f t="shared" si="10"/>
        <v>6</v>
      </c>
      <c r="F24" s="1">
        <f t="shared" si="10"/>
        <v>5</v>
      </c>
      <c r="G24" s="1">
        <f t="shared" si="10"/>
        <v>10</v>
      </c>
      <c r="H24" s="1">
        <f t="shared" si="10"/>
        <v>0</v>
      </c>
      <c r="I24" s="1">
        <f t="shared" si="10"/>
        <v>0</v>
      </c>
      <c r="J24" s="1">
        <f t="shared" si="10"/>
        <v>0</v>
      </c>
      <c r="K24" s="1">
        <f t="shared" si="10"/>
        <v>0</v>
      </c>
      <c r="L24" s="1">
        <f t="shared" si="10"/>
        <v>10</v>
      </c>
      <c r="M24" s="1">
        <f t="shared" si="10"/>
        <v>57</v>
      </c>
      <c r="N24" s="1">
        <f t="shared" si="10"/>
        <v>30</v>
      </c>
      <c r="O24" s="1">
        <f t="shared" si="10"/>
        <v>80</v>
      </c>
      <c r="P24" s="1">
        <f t="shared" si="10"/>
        <v>0</v>
      </c>
      <c r="Q24" s="1">
        <f t="shared" si="10"/>
        <v>0</v>
      </c>
      <c r="R24" s="1">
        <f t="shared" si="10"/>
        <v>0</v>
      </c>
      <c r="S24" s="1">
        <f t="shared" si="10"/>
        <v>0</v>
      </c>
      <c r="T24" s="1">
        <f t="shared" si="10"/>
        <v>384</v>
      </c>
    </row>
    <row r="25" spans="1:20" x14ac:dyDescent="0.45">
      <c r="A25" t="s">
        <v>39</v>
      </c>
      <c r="C25" s="1">
        <f t="shared" ref="C25:T25" si="11">AVERAGE(C4:C19)</f>
        <v>8.71875</v>
      </c>
      <c r="D25" s="1">
        <f t="shared" si="11"/>
        <v>24</v>
      </c>
      <c r="E25" s="1">
        <f t="shared" si="11"/>
        <v>24.59375</v>
      </c>
      <c r="F25" s="1">
        <f t="shared" si="11"/>
        <v>24.65625</v>
      </c>
      <c r="G25" s="1">
        <f t="shared" si="11"/>
        <v>28.78125</v>
      </c>
      <c r="H25" s="1">
        <f t="shared" si="11"/>
        <v>0.4375</v>
      </c>
      <c r="I25" s="1">
        <f t="shared" si="11"/>
        <v>0.4375</v>
      </c>
      <c r="J25" s="1">
        <f t="shared" si="11"/>
        <v>1.0625</v>
      </c>
      <c r="K25" s="1">
        <f t="shared" si="11"/>
        <v>1.5</v>
      </c>
      <c r="L25" s="1">
        <f t="shared" si="11"/>
        <v>220.578125</v>
      </c>
      <c r="M25" s="1">
        <f t="shared" si="11"/>
        <v>216.609375</v>
      </c>
      <c r="N25" s="1">
        <f t="shared" si="11"/>
        <v>225.203125</v>
      </c>
      <c r="O25" s="1">
        <f t="shared" si="11"/>
        <v>250.671875</v>
      </c>
      <c r="P25" s="1">
        <f t="shared" si="11"/>
        <v>2.375</v>
      </c>
      <c r="Q25" s="1">
        <f t="shared" si="11"/>
        <v>2.21875</v>
      </c>
      <c r="R25" s="1">
        <f t="shared" si="11"/>
        <v>4.71875</v>
      </c>
      <c r="S25" s="1">
        <f t="shared" si="11"/>
        <v>5.984375</v>
      </c>
      <c r="T25" s="1">
        <f t="shared" si="11"/>
        <v>928.359375</v>
      </c>
    </row>
    <row r="26" spans="1:20" x14ac:dyDescent="0.45">
      <c r="A26" t="s">
        <v>40</v>
      </c>
      <c r="C26" s="1">
        <f t="shared" ref="C26:T26" si="12">SUM(C4:C19)</f>
        <v>139.5</v>
      </c>
      <c r="D26" s="1">
        <f t="shared" si="12"/>
        <v>384</v>
      </c>
      <c r="E26" s="1">
        <f t="shared" si="12"/>
        <v>393.5</v>
      </c>
      <c r="F26" s="1">
        <f t="shared" si="12"/>
        <v>394.5</v>
      </c>
      <c r="G26" s="1">
        <f t="shared" si="12"/>
        <v>460.5</v>
      </c>
      <c r="H26" s="1">
        <f t="shared" si="12"/>
        <v>7</v>
      </c>
      <c r="I26" s="1">
        <f t="shared" si="12"/>
        <v>7</v>
      </c>
      <c r="J26" s="1">
        <f t="shared" si="12"/>
        <v>17</v>
      </c>
      <c r="K26" s="1">
        <f t="shared" si="12"/>
        <v>24</v>
      </c>
      <c r="L26" s="1">
        <f t="shared" si="12"/>
        <v>3529.25</v>
      </c>
      <c r="M26" s="1">
        <f t="shared" si="12"/>
        <v>3465.75</v>
      </c>
      <c r="N26" s="1">
        <f t="shared" si="12"/>
        <v>3603.25</v>
      </c>
      <c r="O26" s="1">
        <f t="shared" si="12"/>
        <v>4010.75</v>
      </c>
      <c r="P26" s="1">
        <f t="shared" si="12"/>
        <v>38</v>
      </c>
      <c r="Q26" s="1">
        <f t="shared" si="12"/>
        <v>35.5</v>
      </c>
      <c r="R26" s="1">
        <f t="shared" si="12"/>
        <v>75.5</v>
      </c>
      <c r="S26" s="1">
        <f t="shared" si="12"/>
        <v>95.75</v>
      </c>
      <c r="T26" s="1">
        <f t="shared" si="12"/>
        <v>14853.75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payroll</vt:lpstr>
      <vt:lpstr>overtime</vt:lpstr>
      <vt:lpstr>payroll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joshi</dc:creator>
  <cp:lastModifiedBy>Navaneeth joshi</cp:lastModifiedBy>
  <dcterms:created xsi:type="dcterms:W3CDTF">2022-08-12T20:04:47Z</dcterms:created>
  <dcterms:modified xsi:type="dcterms:W3CDTF">2022-08-15T14:30:55Z</dcterms:modified>
</cp:coreProperties>
</file>