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BERT-Study\src\results\"/>
    </mc:Choice>
  </mc:AlternateContent>
  <bookViews>
    <workbookView xWindow="0" yWindow="0" windowWidth="23040" windowHeight="8388"/>
  </bookViews>
  <sheets>
    <sheet name="BERT_hybrid" sheetId="1" r:id="rId1"/>
    <sheet name="BERT_CNN1" sheetId="2" r:id="rId2"/>
    <sheet name="BERT_CNN2" sheetId="3" r:id="rId3"/>
  </sheets>
  <calcPr calcId="152511"/>
</workbook>
</file>

<file path=xl/calcChain.xml><?xml version="1.0" encoding="utf-8"?>
<calcChain xmlns="http://schemas.openxmlformats.org/spreadsheetml/2006/main">
  <c r="G28" i="3" l="1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4" i="3"/>
  <c r="F4" i="3"/>
  <c r="G3" i="3"/>
  <c r="F3" i="3"/>
  <c r="G2" i="3"/>
  <c r="F2" i="3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</calcChain>
</file>

<file path=xl/sharedStrings.xml><?xml version="1.0" encoding="utf-8"?>
<sst xmlns="http://schemas.openxmlformats.org/spreadsheetml/2006/main" count="184" uniqueCount="43">
  <si>
    <r>
      <rPr>
        <b/>
        <sz val="10"/>
        <color theme="1"/>
        <rFont val="Arial"/>
      </rPr>
      <t xml:space="preserve">Training </t>
    </r>
    <r>
      <rPr>
        <i/>
        <sz val="10"/>
        <color theme="1"/>
        <rFont val="Arial"/>
      </rPr>
      <t>(Fine-tuning on downstream task or not)</t>
    </r>
  </si>
  <si>
    <t>Token</t>
  </si>
  <si>
    <t>MRPC</t>
  </si>
  <si>
    <t>MRPC-MLM</t>
  </si>
  <si>
    <t>WNLI</t>
  </si>
  <si>
    <t>WNLI-MLM</t>
  </si>
  <si>
    <t>RTE</t>
  </si>
  <si>
    <t>RTE-MLM</t>
  </si>
  <si>
    <t>COLA</t>
  </si>
  <si>
    <t>COLA-MLM</t>
  </si>
  <si>
    <t>CLS</t>
  </si>
  <si>
    <t>avg</t>
  </si>
  <si>
    <t>max</t>
  </si>
  <si>
    <t>Key points:</t>
  </si>
  <si>
    <t>1. I have ran the pipeline for 4 different datasets: MRPC, WNLI,RTE, and COLA.</t>
  </si>
  <si>
    <t>2. "Dataset - MLM" represent that the BERT model was first fine-tuned on Masked Language Modeling task and then fine-tune on the downstream task.</t>
  </si>
  <si>
    <t>For example: MRPC-MLM represents that BERT was fine tuned on Masked Language Model using MRPC corpus and then fine-tune for MRPC identifying paraphrased sentence task.</t>
  </si>
  <si>
    <t>3. It can be noted that, using MLM task, the downstream tasks have better evaluation metric value especially in BERT fine-tuning(on downstream task) + CLS token.</t>
  </si>
  <si>
    <t>Input Channel</t>
  </si>
  <si>
    <t>Output Channel</t>
  </si>
  <si>
    <t>Kernel</t>
  </si>
  <si>
    <t>Criteria</t>
  </si>
  <si>
    <t>Result</t>
  </si>
  <si>
    <t>CNN Parameters</t>
  </si>
  <si>
    <t>379, 379</t>
  </si>
  <si>
    <t>*This is run on MRPC data</t>
  </si>
  <si>
    <t>1, 1</t>
  </si>
  <si>
    <t>1, 1, 1</t>
  </si>
  <si>
    <t>20, 10, 5</t>
  </si>
  <si>
    <t>10, 5</t>
  </si>
  <si>
    <t>5, 2</t>
  </si>
  <si>
    <t>1</t>
  </si>
  <si>
    <t>379</t>
  </si>
  <si>
    <t>767</t>
  </si>
  <si>
    <t>768</t>
  </si>
  <si>
    <t>48</t>
  </si>
  <si>
    <t>6</t>
  </si>
  <si>
    <t>10</t>
  </si>
  <si>
    <t>No BERT Fine-tuning + NN</t>
  </si>
  <si>
    <t>BERT Fine-tuning + NN</t>
  </si>
  <si>
    <t>BERT Fine-tuning + Attention + NN</t>
  </si>
  <si>
    <t>BERT Fine-tuning + CNN + NN</t>
  </si>
  <si>
    <t>NN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</si>
</sst>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,\ d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212121"/>
      <name val="Roboto"/>
    </font>
    <font>
      <sz val="10"/>
      <color theme="1"/>
      <name val="Arial"/>
      <scheme val="minor"/>
    </font>
    <font>
      <b/>
      <sz val="11"/>
      <color rgb="FF212121"/>
      <name val="Roboto"/>
    </font>
    <font>
      <b/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/>
    <xf numFmtId="10" fontId="3" fillId="0" borderId="1" xfId="0" applyNumberFormat="1" applyFont="1" applyBorder="1" applyAlignment="1"/>
    <xf numFmtId="10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49" fontId="3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showGridLines="0" tabSelected="1" workbookViewId="0">
      <selection activeCell="L9" sqref="L9"/>
    </sheetView>
  </sheetViews>
  <sheetFormatPr defaultColWidth="12.6640625" defaultRowHeight="15.75" customHeight="1"/>
  <cols>
    <col min="1" max="1" width="37.44140625" customWidth="1"/>
    <col min="3" max="3" width="8.77734375" customWidth="1"/>
    <col min="4" max="4" width="10.77734375" customWidth="1"/>
    <col min="5" max="5" width="9" customWidth="1"/>
    <col min="6" max="6" width="9.88671875" customWidth="1"/>
    <col min="7" max="7" width="8.88671875" customWidth="1"/>
    <col min="8" max="8" width="9.88671875" customWidth="1"/>
    <col min="9" max="9" width="9.109375" customWidth="1"/>
    <col min="10" max="10" width="11.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38</v>
      </c>
      <c r="B2" s="3" t="s">
        <v>10</v>
      </c>
      <c r="C2" s="4">
        <v>0.79888300000000001</v>
      </c>
      <c r="D2" s="4">
        <v>0.79915999999999998</v>
      </c>
      <c r="E2" s="5">
        <v>0.57746500000000001</v>
      </c>
      <c r="F2" s="5">
        <v>0.43662000000000001</v>
      </c>
      <c r="G2" s="4">
        <v>0.50541499999999995</v>
      </c>
      <c r="H2" s="4">
        <v>0.52346599999999999</v>
      </c>
      <c r="I2" s="4">
        <v>0.69319299999999995</v>
      </c>
      <c r="J2" s="4">
        <v>0.69127499999999997</v>
      </c>
    </row>
    <row r="3" spans="1:10">
      <c r="A3" s="2" t="s">
        <v>38</v>
      </c>
      <c r="B3" s="3" t="s">
        <v>11</v>
      </c>
      <c r="C3" s="4">
        <v>0.79651000000000005</v>
      </c>
      <c r="D3" s="4">
        <v>0.79874699999999998</v>
      </c>
      <c r="E3" s="5">
        <v>0.46478900000000001</v>
      </c>
      <c r="F3" s="5">
        <v>0.40845100000000001</v>
      </c>
      <c r="G3" s="4">
        <v>0.53429599999999999</v>
      </c>
      <c r="H3" s="4">
        <v>0.48014400000000002</v>
      </c>
      <c r="I3" s="4">
        <v>0.69798700000000002</v>
      </c>
      <c r="J3" s="4">
        <v>0.69319299999999995</v>
      </c>
    </row>
    <row r="4" spans="1:10">
      <c r="A4" s="2" t="s">
        <v>38</v>
      </c>
      <c r="B4" s="3" t="s">
        <v>12</v>
      </c>
      <c r="C4" s="4">
        <v>0.79846300000000003</v>
      </c>
      <c r="D4" s="4">
        <v>0.79874699999999998</v>
      </c>
      <c r="E4" s="5">
        <v>0.47887299999999999</v>
      </c>
      <c r="F4" s="5">
        <v>0.43662000000000001</v>
      </c>
      <c r="G4" s="4">
        <v>0.50541499999999995</v>
      </c>
      <c r="H4" s="4">
        <v>0.50541499999999995</v>
      </c>
      <c r="I4" s="4">
        <v>0.69127499999999997</v>
      </c>
      <c r="J4" s="4">
        <v>0.69127499999999997</v>
      </c>
    </row>
    <row r="5" spans="1:10">
      <c r="A5" s="6" t="s">
        <v>39</v>
      </c>
      <c r="B5" s="1" t="s">
        <v>10</v>
      </c>
      <c r="C5" s="4">
        <v>0.88074200000000002</v>
      </c>
      <c r="D5" s="4">
        <v>0.88107199999999997</v>
      </c>
      <c r="E5" s="5">
        <v>0.225352</v>
      </c>
      <c r="F5" s="5">
        <v>0.40845100000000001</v>
      </c>
      <c r="G5" s="4">
        <v>0.57039700000000004</v>
      </c>
      <c r="H5" s="4">
        <v>0.59566799999999998</v>
      </c>
      <c r="I5" s="4">
        <v>0.81879199999999996</v>
      </c>
      <c r="J5" s="4">
        <v>0.82166799999999995</v>
      </c>
    </row>
    <row r="6" spans="1:10">
      <c r="A6" s="2" t="s">
        <v>39</v>
      </c>
      <c r="B6" s="3" t="s">
        <v>11</v>
      </c>
      <c r="C6" s="4">
        <v>0.85955999999999999</v>
      </c>
      <c r="D6" s="4">
        <v>0.87406799999999996</v>
      </c>
      <c r="E6" s="5">
        <v>0.225352</v>
      </c>
      <c r="F6" s="5">
        <v>0.21126800000000001</v>
      </c>
      <c r="G6" s="4">
        <v>0.50541499999999995</v>
      </c>
      <c r="H6" s="4">
        <v>0.59927799999999998</v>
      </c>
      <c r="I6" s="4">
        <v>0.83221500000000004</v>
      </c>
      <c r="J6" s="4">
        <v>0.81495700000000004</v>
      </c>
    </row>
    <row r="7" spans="1:10">
      <c r="A7" s="2" t="s">
        <v>39</v>
      </c>
      <c r="B7" s="3" t="s">
        <v>12</v>
      </c>
      <c r="C7" s="4">
        <v>0.87004700000000001</v>
      </c>
      <c r="D7" s="4">
        <v>0.862761</v>
      </c>
      <c r="E7" s="5">
        <v>0.36619699999999999</v>
      </c>
      <c r="F7" s="5">
        <v>0.15493000000000001</v>
      </c>
      <c r="G7" s="4">
        <v>0.55234700000000003</v>
      </c>
      <c r="H7" s="4">
        <v>0.55956700000000004</v>
      </c>
      <c r="I7" s="4">
        <v>0.82070900000000002</v>
      </c>
      <c r="J7" s="4">
        <v>0.83125599999999999</v>
      </c>
    </row>
    <row r="8" spans="1:10">
      <c r="A8" s="2" t="s">
        <v>40</v>
      </c>
      <c r="B8" s="3" t="s">
        <v>10</v>
      </c>
      <c r="C8" s="4">
        <v>0.79874699999999998</v>
      </c>
      <c r="D8" s="4">
        <v>0.79874699999999998</v>
      </c>
      <c r="E8" s="5">
        <v>0.54929600000000001</v>
      </c>
      <c r="F8" s="5">
        <v>0.43662000000000001</v>
      </c>
      <c r="G8" s="4">
        <v>0.55956700000000004</v>
      </c>
      <c r="H8" s="4">
        <v>0.52707599999999999</v>
      </c>
      <c r="I8" s="4">
        <v>0.48418</v>
      </c>
      <c r="J8" s="4">
        <v>0.517737</v>
      </c>
    </row>
    <row r="9" spans="1:10">
      <c r="A9" s="2" t="s">
        <v>40</v>
      </c>
      <c r="B9" s="3" t="s">
        <v>11</v>
      </c>
      <c r="C9" s="4">
        <v>0.28571400000000002</v>
      </c>
      <c r="D9" s="4">
        <v>0.34773999999999999</v>
      </c>
      <c r="E9" s="5">
        <v>0.52112700000000001</v>
      </c>
      <c r="F9" s="5">
        <v>0.56337999999999999</v>
      </c>
      <c r="G9" s="4">
        <v>0.42960300000000001</v>
      </c>
      <c r="H9" s="4">
        <v>0.51624499999999995</v>
      </c>
      <c r="I9" s="4">
        <v>0.254075</v>
      </c>
      <c r="J9" s="4">
        <v>0.207095</v>
      </c>
    </row>
    <row r="10" spans="1:10">
      <c r="A10" s="2" t="s">
        <v>40</v>
      </c>
      <c r="B10" s="3" t="s">
        <v>12</v>
      </c>
      <c r="C10" s="4">
        <v>0.79874699999999998</v>
      </c>
      <c r="D10" s="4">
        <v>0.79874699999999998</v>
      </c>
      <c r="E10" s="5">
        <v>0.52112700000000001</v>
      </c>
      <c r="F10" s="5">
        <v>0.43662000000000001</v>
      </c>
      <c r="G10" s="4">
        <v>0.52707599999999999</v>
      </c>
      <c r="H10" s="4">
        <v>0.52707599999999999</v>
      </c>
      <c r="I10" s="4">
        <v>0.23394100000000001</v>
      </c>
      <c r="J10" s="4">
        <v>0.69127499999999997</v>
      </c>
    </row>
    <row r="11" spans="1:10">
      <c r="A11" s="6" t="s">
        <v>41</v>
      </c>
      <c r="B11" s="1" t="s">
        <v>10</v>
      </c>
      <c r="C11" s="4">
        <v>0.88227800000000001</v>
      </c>
      <c r="D11" s="4">
        <v>0.87914099999999995</v>
      </c>
      <c r="E11" s="5">
        <v>0.53521099999999999</v>
      </c>
      <c r="F11" s="5">
        <v>0.225352</v>
      </c>
      <c r="G11" s="4">
        <v>0.58483799999999997</v>
      </c>
      <c r="H11" s="4">
        <v>0.63176900000000002</v>
      </c>
      <c r="I11" s="4">
        <v>0.82933800000000002</v>
      </c>
      <c r="J11" s="4">
        <v>0.83029699999999995</v>
      </c>
    </row>
    <row r="12" spans="1:10">
      <c r="A12" s="2" t="s">
        <v>41</v>
      </c>
      <c r="B12" s="3" t="s">
        <v>11</v>
      </c>
      <c r="C12" s="4">
        <v>0.86379600000000001</v>
      </c>
      <c r="D12" s="4">
        <v>0.86611000000000005</v>
      </c>
      <c r="E12" s="5">
        <v>0.32394400000000001</v>
      </c>
      <c r="F12" s="5">
        <v>0.42253499999999999</v>
      </c>
      <c r="G12" s="4">
        <v>0.58122700000000005</v>
      </c>
      <c r="H12" s="4">
        <v>0.63176900000000002</v>
      </c>
      <c r="I12" s="4">
        <v>0.82166799999999995</v>
      </c>
      <c r="J12" s="4">
        <v>0.82358600000000004</v>
      </c>
    </row>
    <row r="13" spans="1:10">
      <c r="A13" s="2" t="s">
        <v>41</v>
      </c>
      <c r="B13" s="3" t="s">
        <v>12</v>
      </c>
      <c r="C13" s="4">
        <v>0.84621199999999996</v>
      </c>
      <c r="D13" s="4">
        <v>0.87048300000000001</v>
      </c>
      <c r="E13" s="5">
        <v>0.12676100000000001</v>
      </c>
      <c r="F13" s="5">
        <v>0.49295800000000001</v>
      </c>
      <c r="G13" s="4">
        <v>0.57039700000000004</v>
      </c>
      <c r="H13" s="4">
        <v>0.58122700000000005</v>
      </c>
      <c r="I13" s="4">
        <v>0.83029699999999995</v>
      </c>
      <c r="J13" s="4">
        <v>0.80824499999999999</v>
      </c>
    </row>
    <row r="17" spans="2:2">
      <c r="B17" s="7" t="s">
        <v>13</v>
      </c>
    </row>
    <row r="18" spans="2:2">
      <c r="B18" s="8" t="s">
        <v>14</v>
      </c>
    </row>
    <row r="19" spans="2:2">
      <c r="B19" s="8" t="s">
        <v>15</v>
      </c>
    </row>
    <row r="20" spans="2:2">
      <c r="B20" s="8" t="s">
        <v>16</v>
      </c>
    </row>
    <row r="21" spans="2:2">
      <c r="B21" s="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"/>
  <sheetViews>
    <sheetView workbookViewId="0">
      <selection activeCell="G1" sqref="G1"/>
    </sheetView>
  </sheetViews>
  <sheetFormatPr defaultColWidth="12.6640625" defaultRowHeight="15.75" customHeight="1"/>
  <cols>
    <col min="1" max="1" width="15.44140625" customWidth="1"/>
    <col min="2" max="2" width="16.6640625" customWidth="1"/>
    <col min="3" max="3" width="14.88671875" customWidth="1"/>
    <col min="6" max="6" width="16.21875" customWidth="1"/>
    <col min="9" max="9" width="29.109375" customWidth="1"/>
  </cols>
  <sheetData>
    <row r="1" spans="1:11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42</v>
      </c>
      <c r="I1" s="10"/>
      <c r="J1" s="10"/>
      <c r="K1" s="10"/>
    </row>
    <row r="2" spans="1:11">
      <c r="A2" s="11">
        <v>44562</v>
      </c>
      <c r="B2" s="11">
        <v>44562</v>
      </c>
      <c r="C2" s="12" t="s">
        <v>24</v>
      </c>
      <c r="D2" s="13" t="s">
        <v>10</v>
      </c>
      <c r="E2" s="7">
        <v>0.87993139028549106</v>
      </c>
      <c r="F2" s="14">
        <f t="shared" ref="F2:F4" si="0">2*(379*379+1)</f>
        <v>287284</v>
      </c>
      <c r="G2" s="14">
        <f t="shared" ref="G2:G4" si="1">12*2</f>
        <v>24</v>
      </c>
      <c r="I2" s="15"/>
      <c r="J2" s="15"/>
      <c r="K2" s="16"/>
    </row>
    <row r="3" spans="1:11">
      <c r="A3" s="11">
        <v>44562</v>
      </c>
      <c r="B3" s="11">
        <v>44562</v>
      </c>
      <c r="C3" s="12" t="s">
        <v>24</v>
      </c>
      <c r="D3" s="13" t="s">
        <v>11</v>
      </c>
      <c r="E3" s="8">
        <v>0.86389493942260698</v>
      </c>
      <c r="F3" s="14">
        <f t="shared" si="0"/>
        <v>287284</v>
      </c>
      <c r="G3" s="14">
        <f t="shared" si="1"/>
        <v>24</v>
      </c>
      <c r="I3" s="15"/>
      <c r="J3" s="15"/>
      <c r="K3" s="16"/>
    </row>
    <row r="4" spans="1:11">
      <c r="A4" s="11">
        <v>44562</v>
      </c>
      <c r="B4" s="11">
        <v>44562</v>
      </c>
      <c r="C4" s="12" t="s">
        <v>24</v>
      </c>
      <c r="D4" s="13" t="s">
        <v>12</v>
      </c>
      <c r="E4" s="8">
        <v>0.86907351016998202</v>
      </c>
      <c r="F4" s="14">
        <f t="shared" si="0"/>
        <v>287284</v>
      </c>
      <c r="G4" s="14">
        <f t="shared" si="1"/>
        <v>24</v>
      </c>
      <c r="I4" s="15"/>
      <c r="J4" s="15"/>
      <c r="K4" s="16"/>
    </row>
    <row r="5" spans="1:11">
      <c r="A5" s="13">
        <v>1</v>
      </c>
      <c r="B5" s="13">
        <v>1</v>
      </c>
      <c r="C5" s="13">
        <v>379</v>
      </c>
      <c r="D5" s="13" t="s">
        <v>10</v>
      </c>
      <c r="E5" s="8">
        <v>0.870175421237945</v>
      </c>
      <c r="F5" s="14">
        <f t="shared" ref="F5:F7" si="2">379*379+1</f>
        <v>143642</v>
      </c>
      <c r="G5" s="14">
        <f t="shared" ref="G5:G7" si="3">390*2</f>
        <v>780</v>
      </c>
      <c r="I5" s="15"/>
      <c r="J5" s="15"/>
      <c r="K5" s="16"/>
    </row>
    <row r="6" spans="1:11">
      <c r="A6" s="13">
        <v>1</v>
      </c>
      <c r="B6" s="13">
        <v>1</v>
      </c>
      <c r="C6" s="13">
        <v>379</v>
      </c>
      <c r="D6" s="13" t="s">
        <v>11</v>
      </c>
      <c r="E6" s="8">
        <v>0.86748969554901101</v>
      </c>
      <c r="F6" s="14">
        <f t="shared" si="2"/>
        <v>143642</v>
      </c>
      <c r="G6" s="14">
        <f t="shared" si="3"/>
        <v>780</v>
      </c>
      <c r="I6" s="15"/>
      <c r="J6" s="15"/>
      <c r="K6" s="16"/>
    </row>
    <row r="7" spans="1:11">
      <c r="A7" s="13">
        <v>1</v>
      </c>
      <c r="B7" s="13">
        <v>1</v>
      </c>
      <c r="C7" s="13">
        <v>379</v>
      </c>
      <c r="D7" s="13" t="s">
        <v>12</v>
      </c>
      <c r="E7" s="8">
        <v>0.86345201730728105</v>
      </c>
      <c r="F7" s="14">
        <f t="shared" si="2"/>
        <v>143642</v>
      </c>
      <c r="G7" s="14">
        <f t="shared" si="3"/>
        <v>780</v>
      </c>
      <c r="I7" s="15"/>
      <c r="J7" s="15"/>
      <c r="K7" s="16"/>
    </row>
    <row r="8" spans="1:11">
      <c r="A8" s="13">
        <v>1</v>
      </c>
      <c r="B8" s="13">
        <v>1</v>
      </c>
      <c r="C8" s="13">
        <v>767</v>
      </c>
      <c r="D8" s="13" t="s">
        <v>10</v>
      </c>
      <c r="E8" s="8">
        <v>0.86345905065536499</v>
      </c>
      <c r="F8" s="14">
        <f t="shared" ref="F8:F10" si="4">767*767 +1</f>
        <v>588290</v>
      </c>
      <c r="G8" s="14">
        <f t="shared" ref="G8:G10" si="5">2*2</f>
        <v>4</v>
      </c>
      <c r="I8" s="15"/>
      <c r="J8" s="15"/>
      <c r="K8" s="16"/>
    </row>
    <row r="9" spans="1:11">
      <c r="A9" s="13">
        <v>1</v>
      </c>
      <c r="B9" s="13">
        <v>1</v>
      </c>
      <c r="C9" s="13">
        <v>767</v>
      </c>
      <c r="D9" s="13" t="s">
        <v>11</v>
      </c>
      <c r="E9" s="8">
        <v>0.86540776491165095</v>
      </c>
      <c r="F9" s="14">
        <f t="shared" si="4"/>
        <v>588290</v>
      </c>
      <c r="G9" s="14">
        <f t="shared" si="5"/>
        <v>4</v>
      </c>
      <c r="I9" s="15"/>
      <c r="J9" s="15"/>
      <c r="K9" s="16"/>
    </row>
    <row r="10" spans="1:11">
      <c r="A10" s="13">
        <v>1</v>
      </c>
      <c r="B10" s="13">
        <v>1</v>
      </c>
      <c r="C10" s="13">
        <v>767</v>
      </c>
      <c r="D10" s="13" t="s">
        <v>12</v>
      </c>
      <c r="E10" s="8">
        <v>0.83547794818878096</v>
      </c>
      <c r="F10" s="14">
        <f t="shared" si="4"/>
        <v>588290</v>
      </c>
      <c r="G10" s="14">
        <f t="shared" si="5"/>
        <v>4</v>
      </c>
      <c r="I10" s="15"/>
      <c r="J10" s="15"/>
      <c r="K10" s="16"/>
    </row>
    <row r="11" spans="1:11">
      <c r="A11" s="13">
        <v>768</v>
      </c>
      <c r="B11" s="13">
        <v>48</v>
      </c>
      <c r="C11" s="13">
        <v>1</v>
      </c>
      <c r="D11" s="13" t="s">
        <v>10</v>
      </c>
      <c r="E11" s="8">
        <v>0.87830227613449097</v>
      </c>
      <c r="F11" s="14">
        <f t="shared" ref="F11:F13" si="6">768*48 + 48</f>
        <v>36912</v>
      </c>
      <c r="G11" s="14">
        <f t="shared" ref="G11:G13" si="7">48*2</f>
        <v>96</v>
      </c>
      <c r="I11" s="15"/>
      <c r="J11" s="15"/>
      <c r="K11" s="16"/>
    </row>
    <row r="12" spans="1:11">
      <c r="A12" s="13">
        <v>768</v>
      </c>
      <c r="B12" s="13">
        <v>48</v>
      </c>
      <c r="C12" s="13">
        <v>1</v>
      </c>
      <c r="D12" s="13" t="s">
        <v>11</v>
      </c>
      <c r="E12" s="8">
        <v>0.85095059871673495</v>
      </c>
      <c r="F12" s="14">
        <f t="shared" si="6"/>
        <v>36912</v>
      </c>
      <c r="G12" s="14">
        <f t="shared" si="7"/>
        <v>96</v>
      </c>
      <c r="I12" s="15"/>
      <c r="J12" s="15"/>
      <c r="K12" s="16"/>
    </row>
    <row r="13" spans="1:11">
      <c r="A13" s="13">
        <v>768</v>
      </c>
      <c r="B13" s="13">
        <v>48</v>
      </c>
      <c r="C13" s="13">
        <v>1</v>
      </c>
      <c r="D13" s="13" t="s">
        <v>12</v>
      </c>
      <c r="E13" s="8">
        <v>0.87417763471603305</v>
      </c>
      <c r="F13" s="14">
        <f t="shared" si="6"/>
        <v>36912</v>
      </c>
      <c r="G13" s="14">
        <f t="shared" si="7"/>
        <v>96</v>
      </c>
      <c r="I13" s="15"/>
      <c r="J13" s="15"/>
      <c r="K13" s="16"/>
    </row>
    <row r="14" spans="1:11">
      <c r="A14" s="13">
        <v>768</v>
      </c>
      <c r="B14" s="13">
        <v>6</v>
      </c>
      <c r="C14" s="13">
        <v>1</v>
      </c>
      <c r="D14" s="13" t="s">
        <v>10</v>
      </c>
      <c r="E14" s="7">
        <v>0.87457042932510298</v>
      </c>
      <c r="F14" s="14">
        <f t="shared" ref="F14:F16" si="8">768*6+6</f>
        <v>4614</v>
      </c>
      <c r="G14" s="14">
        <f t="shared" ref="G14:G16" si="9">6*2</f>
        <v>12</v>
      </c>
    </row>
    <row r="15" spans="1:11">
      <c r="A15" s="13">
        <v>768</v>
      </c>
      <c r="B15" s="13">
        <v>6</v>
      </c>
      <c r="C15" s="13">
        <v>1</v>
      </c>
      <c r="D15" s="13" t="s">
        <v>11</v>
      </c>
      <c r="E15" s="8">
        <v>0.86952930688857999</v>
      </c>
      <c r="F15" s="14">
        <f t="shared" si="8"/>
        <v>4614</v>
      </c>
      <c r="G15" s="14">
        <f t="shared" si="9"/>
        <v>12</v>
      </c>
    </row>
    <row r="16" spans="1:11">
      <c r="A16" s="13">
        <v>768</v>
      </c>
      <c r="B16" s="13">
        <v>6</v>
      </c>
      <c r="C16" s="13">
        <v>1</v>
      </c>
      <c r="D16" s="13" t="s">
        <v>12</v>
      </c>
      <c r="E16" s="8">
        <v>0.85764807462692205</v>
      </c>
      <c r="F16" s="14">
        <f t="shared" si="8"/>
        <v>4614</v>
      </c>
      <c r="G16" s="14">
        <f t="shared" si="9"/>
        <v>12</v>
      </c>
    </row>
    <row r="17" spans="1:7">
      <c r="A17" s="13">
        <v>768</v>
      </c>
      <c r="B17" s="13">
        <v>10</v>
      </c>
      <c r="C17" s="13">
        <v>1</v>
      </c>
      <c r="D17" s="13" t="s">
        <v>10</v>
      </c>
      <c r="E17" s="16">
        <v>0.86263999999999996</v>
      </c>
      <c r="F17" s="14">
        <f t="shared" ref="F17:F19" si="10">768*10 + 10</f>
        <v>7690</v>
      </c>
      <c r="G17" s="14">
        <f t="shared" ref="G17:G19" si="11">10*2</f>
        <v>20</v>
      </c>
    </row>
    <row r="18" spans="1:7">
      <c r="A18" s="13">
        <v>768</v>
      </c>
      <c r="B18" s="13">
        <v>10</v>
      </c>
      <c r="C18" s="13">
        <v>1</v>
      </c>
      <c r="D18" s="13" t="s">
        <v>11</v>
      </c>
      <c r="E18" s="16">
        <v>0.87451800000000002</v>
      </c>
      <c r="F18" s="14">
        <f t="shared" si="10"/>
        <v>7690</v>
      </c>
      <c r="G18" s="14">
        <f t="shared" si="11"/>
        <v>20</v>
      </c>
    </row>
    <row r="19" spans="1:7">
      <c r="A19" s="13">
        <v>768</v>
      </c>
      <c r="B19" s="13">
        <v>10</v>
      </c>
      <c r="C19" s="13">
        <v>1</v>
      </c>
      <c r="D19" s="13" t="s">
        <v>12</v>
      </c>
      <c r="E19" s="16">
        <v>0.85586399999999996</v>
      </c>
      <c r="F19" s="14">
        <f t="shared" si="10"/>
        <v>7690</v>
      </c>
      <c r="G19" s="14">
        <f t="shared" si="11"/>
        <v>20</v>
      </c>
    </row>
    <row r="22" spans="1:7">
      <c r="C22" s="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1"/>
  <sheetViews>
    <sheetView workbookViewId="0">
      <selection activeCell="J14" sqref="J14"/>
    </sheetView>
  </sheetViews>
  <sheetFormatPr defaultColWidth="12.6640625" defaultRowHeight="15.75" customHeight="1"/>
  <cols>
    <col min="1" max="1" width="19.21875" customWidth="1"/>
    <col min="2" max="2" width="15.77734375" customWidth="1"/>
    <col min="5" max="5" width="15.21875" customWidth="1"/>
    <col min="6" max="6" width="18.6640625" customWidth="1"/>
    <col min="7" max="7" width="13.44140625" customWidth="1"/>
  </cols>
  <sheetData>
    <row r="1" spans="1:7">
      <c r="A1" s="9" t="s">
        <v>18</v>
      </c>
      <c r="B1" s="9" t="s">
        <v>19</v>
      </c>
      <c r="C1" s="9" t="s">
        <v>20</v>
      </c>
      <c r="D1" s="9" t="s">
        <v>21</v>
      </c>
      <c r="E1" s="9" t="s">
        <v>2</v>
      </c>
      <c r="F1" s="9" t="s">
        <v>23</v>
      </c>
      <c r="G1" s="9" t="s">
        <v>42</v>
      </c>
    </row>
    <row r="2" spans="1:7">
      <c r="A2" s="17" t="s">
        <v>26</v>
      </c>
      <c r="B2" s="17" t="s">
        <v>26</v>
      </c>
      <c r="C2" s="17" t="s">
        <v>24</v>
      </c>
      <c r="D2" s="13" t="s">
        <v>10</v>
      </c>
      <c r="E2" s="18">
        <v>0.87993139028549106</v>
      </c>
      <c r="F2" s="19">
        <f t="shared" ref="F2:F4" si="0">2*(379*379+1)</f>
        <v>287284</v>
      </c>
      <c r="G2" s="19">
        <f t="shared" ref="G2:G4" si="1">12*2</f>
        <v>24</v>
      </c>
    </row>
    <row r="3" spans="1:7">
      <c r="A3" s="17" t="s">
        <v>26</v>
      </c>
      <c r="B3" s="17" t="s">
        <v>26</v>
      </c>
      <c r="C3" s="17" t="s">
        <v>24</v>
      </c>
      <c r="D3" s="13" t="s">
        <v>11</v>
      </c>
      <c r="E3" s="20">
        <v>0.86389493942260698</v>
      </c>
      <c r="F3" s="19">
        <f t="shared" si="0"/>
        <v>287284</v>
      </c>
      <c r="G3" s="19">
        <f t="shared" si="1"/>
        <v>24</v>
      </c>
    </row>
    <row r="4" spans="1:7">
      <c r="A4" s="17" t="s">
        <v>26</v>
      </c>
      <c r="B4" s="17" t="s">
        <v>26</v>
      </c>
      <c r="C4" s="17" t="s">
        <v>24</v>
      </c>
      <c r="D4" s="13" t="s">
        <v>12</v>
      </c>
      <c r="E4" s="20">
        <v>0.86907351016998202</v>
      </c>
      <c r="F4" s="19">
        <f t="shared" si="0"/>
        <v>287284</v>
      </c>
      <c r="G4" s="19">
        <f t="shared" si="1"/>
        <v>24</v>
      </c>
    </row>
    <row r="5" spans="1:7">
      <c r="A5" s="17" t="s">
        <v>27</v>
      </c>
      <c r="B5" s="17" t="s">
        <v>27</v>
      </c>
      <c r="C5" s="17" t="s">
        <v>28</v>
      </c>
      <c r="D5" s="13" t="s">
        <v>10</v>
      </c>
      <c r="E5" s="20">
        <v>0.83045977354049605</v>
      </c>
      <c r="F5" s="13">
        <v>528</v>
      </c>
      <c r="G5" s="13">
        <v>1472</v>
      </c>
    </row>
    <row r="6" spans="1:7">
      <c r="A6" s="17" t="s">
        <v>27</v>
      </c>
      <c r="B6" s="17" t="s">
        <v>27</v>
      </c>
      <c r="C6" s="17" t="s">
        <v>28</v>
      </c>
      <c r="D6" s="13" t="s">
        <v>11</v>
      </c>
      <c r="E6" s="20">
        <v>0.861824631690979</v>
      </c>
      <c r="F6" s="13">
        <v>528</v>
      </c>
      <c r="G6" s="13">
        <v>1472</v>
      </c>
    </row>
    <row r="7" spans="1:7">
      <c r="A7" s="17" t="s">
        <v>27</v>
      </c>
      <c r="B7" s="17" t="s">
        <v>27</v>
      </c>
      <c r="C7" s="17" t="s">
        <v>28</v>
      </c>
      <c r="D7" s="13" t="s">
        <v>12</v>
      </c>
      <c r="E7" s="20">
        <v>0.867861628532409</v>
      </c>
      <c r="F7" s="13">
        <v>528</v>
      </c>
      <c r="G7" s="13">
        <v>1472</v>
      </c>
    </row>
    <row r="8" spans="1:7">
      <c r="A8" s="17" t="s">
        <v>26</v>
      </c>
      <c r="B8" s="17" t="s">
        <v>26</v>
      </c>
      <c r="C8" s="17" t="s">
        <v>29</v>
      </c>
      <c r="D8" s="13" t="s">
        <v>10</v>
      </c>
      <c r="E8" s="20">
        <v>0.86616063117980902</v>
      </c>
      <c r="F8" s="13">
        <v>127</v>
      </c>
      <c r="G8" s="13">
        <v>1510</v>
      </c>
    </row>
    <row r="9" spans="1:7">
      <c r="A9" s="17" t="s">
        <v>26</v>
      </c>
      <c r="B9" s="17" t="s">
        <v>26</v>
      </c>
      <c r="C9" s="17" t="s">
        <v>29</v>
      </c>
      <c r="D9" s="13" t="s">
        <v>11</v>
      </c>
      <c r="E9" s="20">
        <v>0.87346941232681197</v>
      </c>
      <c r="F9" s="13">
        <v>127</v>
      </c>
      <c r="G9" s="13">
        <v>1510</v>
      </c>
    </row>
    <row r="10" spans="1:7">
      <c r="A10" s="17" t="s">
        <v>26</v>
      </c>
      <c r="B10" s="17" t="s">
        <v>26</v>
      </c>
      <c r="C10" s="17" t="s">
        <v>29</v>
      </c>
      <c r="D10" s="13" t="s">
        <v>12</v>
      </c>
      <c r="E10" s="20">
        <v>0.86727881431579501</v>
      </c>
      <c r="F10" s="13">
        <v>127</v>
      </c>
      <c r="G10" s="13">
        <v>1510</v>
      </c>
    </row>
    <row r="11" spans="1:7">
      <c r="A11" s="17" t="s">
        <v>26</v>
      </c>
      <c r="B11" s="17" t="s">
        <v>26</v>
      </c>
      <c r="C11" s="17" t="s">
        <v>30</v>
      </c>
      <c r="D11" s="13" t="s">
        <v>10</v>
      </c>
      <c r="E11" s="20">
        <v>0.87588208913803101</v>
      </c>
      <c r="F11" s="13">
        <v>31</v>
      </c>
      <c r="G11" s="13">
        <v>1526</v>
      </c>
    </row>
    <row r="12" spans="1:7">
      <c r="A12" s="17" t="s">
        <v>26</v>
      </c>
      <c r="B12" s="17" t="s">
        <v>26</v>
      </c>
      <c r="C12" s="17" t="s">
        <v>30</v>
      </c>
      <c r="D12" s="13" t="s">
        <v>11</v>
      </c>
      <c r="E12" s="20">
        <v>0.87526792287826505</v>
      </c>
      <c r="F12" s="13">
        <v>31</v>
      </c>
      <c r="G12" s="13">
        <v>1526</v>
      </c>
    </row>
    <row r="13" spans="1:7">
      <c r="A13" s="17" t="s">
        <v>26</v>
      </c>
      <c r="B13" s="17" t="s">
        <v>26</v>
      </c>
      <c r="C13" s="17" t="s">
        <v>30</v>
      </c>
      <c r="D13" s="13" t="s">
        <v>12</v>
      </c>
      <c r="E13" s="20">
        <v>0.85584354400634699</v>
      </c>
      <c r="F13" s="13">
        <v>31</v>
      </c>
      <c r="G13" s="13">
        <v>1526</v>
      </c>
    </row>
    <row r="14" spans="1:7">
      <c r="A14" s="17" t="s">
        <v>31</v>
      </c>
      <c r="B14" s="17" t="s">
        <v>31</v>
      </c>
      <c r="C14" s="17" t="s">
        <v>32</v>
      </c>
      <c r="D14" s="13" t="s">
        <v>10</v>
      </c>
      <c r="E14" s="20">
        <v>0.870175421237945</v>
      </c>
      <c r="F14" s="19">
        <f t="shared" ref="F14:F16" si="2">379*379+1</f>
        <v>143642</v>
      </c>
      <c r="G14" s="19">
        <f t="shared" ref="G14:G16" si="3">390*2</f>
        <v>780</v>
      </c>
    </row>
    <row r="15" spans="1:7">
      <c r="A15" s="17" t="s">
        <v>31</v>
      </c>
      <c r="B15" s="17" t="s">
        <v>31</v>
      </c>
      <c r="C15" s="17" t="s">
        <v>32</v>
      </c>
      <c r="D15" s="13" t="s">
        <v>11</v>
      </c>
      <c r="E15" s="20">
        <v>0.86748969554901101</v>
      </c>
      <c r="F15" s="19">
        <f t="shared" si="2"/>
        <v>143642</v>
      </c>
      <c r="G15" s="19">
        <f t="shared" si="3"/>
        <v>780</v>
      </c>
    </row>
    <row r="16" spans="1:7">
      <c r="A16" s="17" t="s">
        <v>31</v>
      </c>
      <c r="B16" s="17" t="s">
        <v>31</v>
      </c>
      <c r="C16" s="17" t="s">
        <v>32</v>
      </c>
      <c r="D16" s="13" t="s">
        <v>12</v>
      </c>
      <c r="E16" s="20">
        <v>0.86345201730728105</v>
      </c>
      <c r="F16" s="19">
        <f t="shared" si="2"/>
        <v>143642</v>
      </c>
      <c r="G16" s="19">
        <f t="shared" si="3"/>
        <v>780</v>
      </c>
    </row>
    <row r="17" spans="1:7">
      <c r="A17" s="17" t="s">
        <v>31</v>
      </c>
      <c r="B17" s="17" t="s">
        <v>31</v>
      </c>
      <c r="C17" s="17" t="s">
        <v>33</v>
      </c>
      <c r="D17" s="13" t="s">
        <v>10</v>
      </c>
      <c r="E17" s="20">
        <v>0.86345905065536499</v>
      </c>
      <c r="F17" s="19">
        <f t="shared" ref="F17:F19" si="4">767*767 +1</f>
        <v>588290</v>
      </c>
      <c r="G17" s="19">
        <f t="shared" ref="G17:G19" si="5">2*2</f>
        <v>4</v>
      </c>
    </row>
    <row r="18" spans="1:7">
      <c r="A18" s="17" t="s">
        <v>31</v>
      </c>
      <c r="B18" s="17" t="s">
        <v>31</v>
      </c>
      <c r="C18" s="17" t="s">
        <v>33</v>
      </c>
      <c r="D18" s="13" t="s">
        <v>11</v>
      </c>
      <c r="E18" s="20">
        <v>0.86540776491165095</v>
      </c>
      <c r="F18" s="19">
        <f t="shared" si="4"/>
        <v>588290</v>
      </c>
      <c r="G18" s="19">
        <f t="shared" si="5"/>
        <v>4</v>
      </c>
    </row>
    <row r="19" spans="1:7">
      <c r="A19" s="17" t="s">
        <v>31</v>
      </c>
      <c r="B19" s="17" t="s">
        <v>31</v>
      </c>
      <c r="C19" s="17" t="s">
        <v>33</v>
      </c>
      <c r="D19" s="13" t="s">
        <v>12</v>
      </c>
      <c r="E19" s="20">
        <v>0.83547794818878096</v>
      </c>
      <c r="F19" s="19">
        <f t="shared" si="4"/>
        <v>588290</v>
      </c>
      <c r="G19" s="19">
        <f t="shared" si="5"/>
        <v>4</v>
      </c>
    </row>
    <row r="20" spans="1:7">
      <c r="A20" s="17" t="s">
        <v>34</v>
      </c>
      <c r="B20" s="17" t="s">
        <v>35</v>
      </c>
      <c r="C20" s="17" t="s">
        <v>31</v>
      </c>
      <c r="D20" s="13" t="s">
        <v>10</v>
      </c>
      <c r="E20" s="20">
        <v>0.87830227613449097</v>
      </c>
      <c r="F20" s="19">
        <f t="shared" ref="F20:F22" si="6">768*48 + 48</f>
        <v>36912</v>
      </c>
      <c r="G20" s="19">
        <f t="shared" ref="G20:G22" si="7">48*2</f>
        <v>96</v>
      </c>
    </row>
    <row r="21" spans="1:7">
      <c r="A21" s="17" t="s">
        <v>34</v>
      </c>
      <c r="B21" s="17" t="s">
        <v>35</v>
      </c>
      <c r="C21" s="17" t="s">
        <v>31</v>
      </c>
      <c r="D21" s="13" t="s">
        <v>11</v>
      </c>
      <c r="E21" s="20">
        <v>0.85095059871673495</v>
      </c>
      <c r="F21" s="19">
        <f t="shared" si="6"/>
        <v>36912</v>
      </c>
      <c r="G21" s="19">
        <f t="shared" si="7"/>
        <v>96</v>
      </c>
    </row>
    <row r="22" spans="1:7">
      <c r="A22" s="17" t="s">
        <v>34</v>
      </c>
      <c r="B22" s="17" t="s">
        <v>35</v>
      </c>
      <c r="C22" s="17" t="s">
        <v>31</v>
      </c>
      <c r="D22" s="13" t="s">
        <v>12</v>
      </c>
      <c r="E22" s="20">
        <v>0.87417763471603305</v>
      </c>
      <c r="F22" s="19">
        <f t="shared" si="6"/>
        <v>36912</v>
      </c>
      <c r="G22" s="19">
        <f t="shared" si="7"/>
        <v>96</v>
      </c>
    </row>
    <row r="23" spans="1:7">
      <c r="A23" s="17" t="s">
        <v>34</v>
      </c>
      <c r="B23" s="17" t="s">
        <v>36</v>
      </c>
      <c r="C23" s="17" t="s">
        <v>31</v>
      </c>
      <c r="D23" s="13" t="s">
        <v>10</v>
      </c>
      <c r="E23" s="18">
        <v>0.87457042932510298</v>
      </c>
      <c r="F23" s="19">
        <f t="shared" ref="F23:F25" si="8">768*6+6</f>
        <v>4614</v>
      </c>
      <c r="G23" s="19">
        <f t="shared" ref="G23:G25" si="9">6*2</f>
        <v>12</v>
      </c>
    </row>
    <row r="24" spans="1:7">
      <c r="A24" s="17" t="s">
        <v>34</v>
      </c>
      <c r="B24" s="17" t="s">
        <v>36</v>
      </c>
      <c r="C24" s="17" t="s">
        <v>31</v>
      </c>
      <c r="D24" s="13" t="s">
        <v>11</v>
      </c>
      <c r="E24" s="20">
        <v>0.86952930688857999</v>
      </c>
      <c r="F24" s="19">
        <f t="shared" si="8"/>
        <v>4614</v>
      </c>
      <c r="G24" s="19">
        <f t="shared" si="9"/>
        <v>12</v>
      </c>
    </row>
    <row r="25" spans="1:7">
      <c r="A25" s="17" t="s">
        <v>34</v>
      </c>
      <c r="B25" s="17" t="s">
        <v>36</v>
      </c>
      <c r="C25" s="17" t="s">
        <v>31</v>
      </c>
      <c r="D25" s="13" t="s">
        <v>12</v>
      </c>
      <c r="E25" s="20">
        <v>0.85764807462692205</v>
      </c>
      <c r="F25" s="19">
        <f t="shared" si="8"/>
        <v>4614</v>
      </c>
      <c r="G25" s="19">
        <f t="shared" si="9"/>
        <v>12</v>
      </c>
    </row>
    <row r="26" spans="1:7">
      <c r="A26" s="17" t="s">
        <v>34</v>
      </c>
      <c r="B26" s="17" t="s">
        <v>37</v>
      </c>
      <c r="C26" s="17" t="s">
        <v>31</v>
      </c>
      <c r="D26" s="13" t="s">
        <v>10</v>
      </c>
      <c r="E26" s="20">
        <v>0.86260000000000003</v>
      </c>
      <c r="F26" s="19">
        <f t="shared" ref="F26:F28" si="10">768*10 + 10</f>
        <v>7690</v>
      </c>
      <c r="G26" s="19">
        <f t="shared" ref="G26:G28" si="11">10*2</f>
        <v>20</v>
      </c>
    </row>
    <row r="27" spans="1:7">
      <c r="A27" s="17" t="s">
        <v>34</v>
      </c>
      <c r="B27" s="17" t="s">
        <v>37</v>
      </c>
      <c r="C27" s="17" t="s">
        <v>31</v>
      </c>
      <c r="D27" s="13" t="s">
        <v>11</v>
      </c>
      <c r="E27" s="20">
        <v>0.87450000000000006</v>
      </c>
      <c r="F27" s="19">
        <f t="shared" si="10"/>
        <v>7690</v>
      </c>
      <c r="G27" s="19">
        <f t="shared" si="11"/>
        <v>20</v>
      </c>
    </row>
    <row r="28" spans="1:7">
      <c r="A28" s="17" t="s">
        <v>34</v>
      </c>
      <c r="B28" s="17" t="s">
        <v>37</v>
      </c>
      <c r="C28" s="17" t="s">
        <v>31</v>
      </c>
      <c r="D28" s="13" t="s">
        <v>12</v>
      </c>
      <c r="E28" s="20">
        <v>0.85589999999999999</v>
      </c>
      <c r="F28" s="19">
        <f t="shared" si="10"/>
        <v>7690</v>
      </c>
      <c r="G28" s="19">
        <f t="shared" si="11"/>
        <v>20</v>
      </c>
    </row>
    <row r="31" spans="1:7">
      <c r="C3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BERT_hybrid</vt:lpstr>
      <vt:lpstr>BERT_CNN1</vt:lpstr>
      <vt:lpstr>BERT_CNN2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2023-03-20T17:58:39Z</dcterms:modified>
</cp:coreProperties>
</file>