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C:\Users\neetsaki\Desktop\分子设计与产品工程\"/>
    </mc:Choice>
  </mc:AlternateContent>
  <xr:revisionPtr revIDLastSave="0" documentId="13_ncr:1_{8085CD5A-BEFD-43FA-968D-378C32C40D86}" xr6:coauthVersionLast="43" xr6:coauthVersionMax="43" xr10:uidLastSave="{00000000-0000-0000-0000-000000000000}"/>
  <bookViews>
    <workbookView xWindow="0" yWindow="0" windowWidth="23040" windowHeight="12360" activeTab="3" xr2:uid="{00000000-000D-0000-FFFF-FFFF00000000}"/>
  </bookViews>
  <sheets>
    <sheet name="AChE IC50 data" sheetId="5" r:id="rId1"/>
    <sheet name="Substituent parameters" sheetId="7" r:id="rId2"/>
    <sheet name="Data for Hansch equation" sheetId="6" r:id="rId3"/>
    <sheet name="4-Substituted" sheetId="11" r:id="rId4"/>
    <sheet name="2-Substituted" sheetId="13" r:id="rId5"/>
    <sheet name="LINEST EXAMPLE" sheetId="10" r:id="rId6"/>
  </sheets>
  <definedNames>
    <definedName name="_GoBack" localSheetId="5">'LINEST EXAMPLE'!$A$34</definedName>
    <definedName name="BMexample3" localSheetId="5">'LINEST EXAMPLE'!$A$1</definedName>
    <definedName name="_xlnm.Print_Area" localSheetId="0">'AChE IC50 data'!$A$1:$L$63</definedName>
    <definedName name="_xlnm.Print_Area" localSheetId="2">'Data for Hansch equation'!$A$1:$M$40</definedName>
    <definedName name="_xlnm.Print_Area" localSheetId="1">'Substituent parameters'!$A$3:$J$45</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4" i="13" l="1"/>
  <c r="C14" i="13"/>
  <c r="D14" i="13" s="1"/>
  <c r="E13" i="13"/>
  <c r="C13" i="13"/>
  <c r="D13" i="13" s="1"/>
  <c r="E12" i="13"/>
  <c r="C12" i="13"/>
  <c r="D12" i="13" s="1"/>
  <c r="E11" i="13"/>
  <c r="C11" i="13"/>
  <c r="D11" i="13" s="1"/>
  <c r="E10" i="13"/>
  <c r="C10" i="13"/>
  <c r="D10" i="13" s="1"/>
  <c r="E9" i="13"/>
  <c r="C9" i="13"/>
  <c r="D9" i="13" s="1"/>
  <c r="E8" i="13"/>
  <c r="C8" i="13"/>
  <c r="D8" i="13" s="1"/>
  <c r="E7" i="13"/>
  <c r="C7" i="13"/>
  <c r="D7" i="13" s="1"/>
  <c r="E6" i="13"/>
  <c r="C6" i="13"/>
  <c r="D6" i="13" s="1"/>
  <c r="E5" i="13"/>
  <c r="C5" i="13"/>
  <c r="D5" i="13" s="1"/>
  <c r="E4" i="13"/>
  <c r="C4" i="13"/>
  <c r="D4" i="13" s="1"/>
  <c r="E3" i="13"/>
  <c r="C3" i="13"/>
  <c r="D3" i="13" s="1"/>
  <c r="E14" i="11"/>
  <c r="C14" i="11"/>
  <c r="D14" i="11" s="1"/>
  <c r="E13" i="11"/>
  <c r="C13" i="11"/>
  <c r="D13" i="11" s="1"/>
  <c r="E12" i="11"/>
  <c r="C12" i="11"/>
  <c r="D12" i="11" s="1"/>
  <c r="E11" i="11"/>
  <c r="C11" i="11"/>
  <c r="D11" i="11" s="1"/>
  <c r="E10" i="11"/>
  <c r="C10" i="11"/>
  <c r="D10" i="11" s="1"/>
  <c r="E9" i="11"/>
  <c r="C9" i="11"/>
  <c r="D9" i="11" s="1"/>
  <c r="E8" i="11"/>
  <c r="C8" i="11"/>
  <c r="D8" i="11" s="1"/>
  <c r="E7" i="11"/>
  <c r="C7" i="11"/>
  <c r="D7" i="11" s="1"/>
  <c r="E6" i="11"/>
  <c r="C6" i="11"/>
  <c r="D6" i="11" s="1"/>
  <c r="E5" i="11"/>
  <c r="C5" i="11"/>
  <c r="D5" i="11" s="1"/>
  <c r="E4" i="11"/>
  <c r="C4" i="11"/>
  <c r="D4" i="11" s="1"/>
  <c r="E3" i="11"/>
  <c r="C3" i="11"/>
  <c r="D3" i="11" s="1"/>
  <c r="E13" i="6" l="1"/>
  <c r="E14" i="6"/>
  <c r="E15" i="6"/>
  <c r="E16" i="6"/>
  <c r="E17" i="6"/>
  <c r="E18" i="6"/>
  <c r="E19" i="6"/>
  <c r="E20" i="6"/>
  <c r="E21" i="6"/>
  <c r="E22" i="6"/>
  <c r="E23" i="6"/>
  <c r="E12" i="6"/>
  <c r="C13" i="6" l="1"/>
  <c r="D13" i="6" s="1"/>
  <c r="C14" i="6"/>
  <c r="D14" i="6" s="1"/>
  <c r="C15" i="6"/>
  <c r="D15" i="6" s="1"/>
  <c r="C16" i="6"/>
  <c r="D16" i="6" s="1"/>
  <c r="C17" i="6"/>
  <c r="D17" i="6" s="1"/>
  <c r="C18" i="6"/>
  <c r="D18" i="6" s="1"/>
  <c r="C19" i="6"/>
  <c r="D19" i="6" s="1"/>
  <c r="C20" i="6"/>
  <c r="D20" i="6" s="1"/>
  <c r="C21" i="6"/>
  <c r="D21" i="6" s="1"/>
  <c r="C22" i="6"/>
  <c r="D22" i="6" s="1"/>
  <c r="C23" i="6"/>
  <c r="D23" i="6" s="1"/>
  <c r="C12" i="6"/>
  <c r="D12" i="6" s="1"/>
  <c r="B51" i="10" l="1"/>
  <c r="E70"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Robin Allan</author>
  </authors>
  <commentList>
    <comment ref="F30" authorId="0" shapeId="0" xr:uid="{00000000-0006-0000-0100-000001000000}">
      <text>
        <r>
          <rPr>
            <b/>
            <sz val="10"/>
            <color indexed="81"/>
            <rFont val="Tahoma"/>
            <family val="2"/>
          </rPr>
          <t>Instructions:</t>
        </r>
        <r>
          <rPr>
            <sz val="10"/>
            <color indexed="81"/>
            <rFont val="Tahoma"/>
            <family val="2"/>
          </rPr>
          <t xml:space="preserve">
In your lectures the Hansch equation was expressed in terms of logP (equation in the black box).
In the computer assisted learning session the equation was expressed in an alternate form (equation in the blue box).
For our AChE inhibitors, we do not have their partition coefficients (P), but we can look up tables to find out the contribution of the 3-substituent to the partition coefficient.  This is given by the </t>
        </r>
        <r>
          <rPr>
            <sz val="10"/>
            <color indexed="81"/>
            <rFont val="Symbol"/>
            <family val="1"/>
            <charset val="2"/>
          </rPr>
          <t>p</t>
        </r>
        <r>
          <rPr>
            <sz val="10"/>
            <color indexed="81"/>
            <rFont val="Tahoma"/>
            <family val="2"/>
          </rPr>
          <t xml:space="preserve"> value (equation in the green box).
For this exercise we will analyse the data using the form of the equation in the red box; thereby using the </t>
        </r>
        <r>
          <rPr>
            <sz val="10"/>
            <color indexed="81"/>
            <rFont val="Symbol"/>
            <family val="1"/>
            <charset val="2"/>
          </rPr>
          <t>p</t>
        </r>
        <r>
          <rPr>
            <sz val="10"/>
            <color indexed="81"/>
            <rFont val="Tahoma"/>
            <family val="2"/>
          </rPr>
          <t xml:space="preserve"> value from the literature, constants k1, k2 etc as in the normal Hansch equation, and molar refractivity (MR) instead of Es as a measure of the steric factor (because the table in the book lists MR values and not Es values!).
You should do the multiple linear regression on the next sheet to see if the the IC50 can be predicted from </t>
        </r>
        <r>
          <rPr>
            <sz val="10"/>
            <color indexed="81"/>
            <rFont val="Symbol"/>
            <family val="1"/>
            <charset val="2"/>
          </rPr>
          <t>p</t>
        </r>
        <r>
          <rPr>
            <sz val="10"/>
            <color indexed="81"/>
            <rFont val="Tahoma"/>
            <family val="2"/>
          </rPr>
          <t xml:space="preserve">, </t>
        </r>
        <r>
          <rPr>
            <sz val="10"/>
            <color indexed="81"/>
            <rFont val="Symbol"/>
            <family val="1"/>
            <charset val="2"/>
          </rPr>
          <t>s</t>
        </r>
        <r>
          <rPr>
            <sz val="10"/>
            <color indexed="81"/>
            <rFont val="Tahoma"/>
            <family val="2"/>
          </rPr>
          <t xml:space="preserve"> and MR.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Robin Allan</author>
  </authors>
  <commentList>
    <comment ref="J8" authorId="0" shapeId="0" xr:uid="{00000000-0006-0000-0200-000001000000}">
      <text>
        <r>
          <rPr>
            <b/>
            <sz val="8"/>
            <color indexed="81"/>
            <rFont val="Tahoma"/>
            <family val="2"/>
          </rPr>
          <t xml:space="preserve">These are the parameters that are manipulated in the Excel linear regression using LINEST; i.e. </t>
        </r>
        <r>
          <rPr>
            <b/>
            <sz val="8"/>
            <color indexed="81"/>
            <rFont val="Symbol"/>
            <family val="1"/>
            <charset val="2"/>
          </rPr>
          <t>p</t>
        </r>
        <r>
          <rPr>
            <b/>
            <sz val="8"/>
            <color indexed="81"/>
            <rFont val="Tahoma"/>
            <family val="2"/>
          </rPr>
          <t xml:space="preserve"> will be represented by x2 and its contant will be m2.</t>
        </r>
        <r>
          <rPr>
            <sz val="8"/>
            <color indexed="81"/>
            <rFont val="Tahoma"/>
            <family val="2"/>
          </rPr>
          <t xml:space="preserve">
</t>
        </r>
      </text>
    </comment>
    <comment ref="E11" authorId="0" shapeId="0" xr:uid="{00000000-0006-0000-0200-000002000000}">
      <text>
        <r>
          <rPr>
            <b/>
            <sz val="8"/>
            <color indexed="81"/>
            <rFont val="Tahoma"/>
            <family val="2"/>
          </rPr>
          <t>Use Excel to calculate this value</t>
        </r>
      </text>
    </comment>
    <comment ref="L11" authorId="0" shapeId="0" xr:uid="{00000000-0006-0000-0200-000003000000}">
      <text>
        <r>
          <rPr>
            <b/>
            <sz val="8"/>
            <color indexed="81"/>
            <rFont val="Tahoma"/>
            <family val="2"/>
          </rPr>
          <t>Your final task is to plot a graph of experimental activity (log 1/IC50) against predicted activity (log 1/IC50). The predicted activity is that which is generated from the Hansch equation that you calculated.</t>
        </r>
      </text>
    </comment>
    <comment ref="I26" authorId="0" shapeId="0" xr:uid="{00000000-0006-0000-0200-000004000000}">
      <text>
        <r>
          <rPr>
            <b/>
            <sz val="8"/>
            <color indexed="81"/>
            <rFont val="Tahoma"/>
            <family val="2"/>
          </rPr>
          <t>Note that Excel puts the coefficients in reverse order</t>
        </r>
      </text>
    </comment>
    <comment ref="I29" authorId="0" shapeId="0" xr:uid="{00000000-0006-0000-0200-000005000000}">
      <text>
        <r>
          <rPr>
            <b/>
            <sz val="8"/>
            <color indexed="81"/>
            <rFont val="Tahoma"/>
            <family val="2"/>
          </rPr>
          <t>COMMENTS.
Excel can perform a linear regression.  You can check instructions in Microsoft Excel Help; look for "linear regression analysis" or LINEST. The last TAB in this EXCEL file gives an example of LINEST.
Excel calculates the equation in the form
y = m1x1 + m2x2 + m3x3 + m4x4 + b
where m1, m2, m3, m4, and b are the constants;
and x1, x2, x3, and x4 are the variables.
INSTRUCTIONS.
1. Click in the top  left cell (E27 - shaded blue) of the 5 x 5 array.
2.  Set up the =LINEST equation in this cell and press ENTER. The LINEST string should take the form: =LINEST(D12:D23, E12:H23, TRUE, TRUE), where D12:D23 represents the known values of y (dependent variable), and E12:H23 represents the four columns of known values for x (independent variables). TRUE, TRUE describe a constant and a statistical reference that do not need further explanation.
3. If the =LINEST equation has been set up correctly, the number 0.06 should be displayed in the cell. 
4. Highlight the 5 x 5 array (that is E27:I31) that contains your LINEST equation.
5. With the 5 x 5 cell array highlighted, press F2 - this will display your =LINEST equation. Then press 'CTRL', 'SHIFT, and 'ENTER' to populate your array.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Robin Allan</author>
  </authors>
  <commentList>
    <comment ref="E2" authorId="0" shapeId="0" xr:uid="{013B917C-469B-48BC-BC98-4F4596637DD4}">
      <text>
        <r>
          <rPr>
            <b/>
            <sz val="8"/>
            <color indexed="81"/>
            <rFont val="Tahoma"/>
            <family val="2"/>
          </rPr>
          <t>Use Excel to calculate this value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Robin Allan</author>
  </authors>
  <commentList>
    <comment ref="E2" authorId="0" shapeId="0" xr:uid="{9334324A-1E18-4FB9-9972-C51381DCEFE3}">
      <text>
        <r>
          <rPr>
            <b/>
            <sz val="8"/>
            <color indexed="81"/>
            <rFont val="Tahoma"/>
            <family val="2"/>
          </rPr>
          <t>Use Excel to calculate this value</t>
        </r>
      </text>
    </comment>
  </commentList>
</comments>
</file>

<file path=xl/sharedStrings.xml><?xml version="1.0" encoding="utf-8"?>
<sst xmlns="http://schemas.openxmlformats.org/spreadsheetml/2006/main" count="278" uniqueCount="151">
  <si>
    <r>
      <t>IC</t>
    </r>
    <r>
      <rPr>
        <vertAlign val="subscript"/>
        <sz val="9"/>
        <rFont val="Arial"/>
        <family val="2"/>
      </rPr>
      <t>50</t>
    </r>
    <r>
      <rPr>
        <sz val="9"/>
        <rFont val="Arial"/>
        <family val="2"/>
      </rPr>
      <t xml:space="preserve"> (</t>
    </r>
    <r>
      <rPr>
        <sz val="9"/>
        <rFont val="Symbol"/>
        <family val="1"/>
        <charset val="2"/>
      </rPr>
      <t>m</t>
    </r>
    <r>
      <rPr>
        <sz val="9"/>
        <rFont val="Arial"/>
        <family val="2"/>
      </rPr>
      <t>M)</t>
    </r>
  </si>
  <si>
    <r>
      <t>R</t>
    </r>
    <r>
      <rPr>
        <vertAlign val="subscript"/>
        <sz val="9"/>
        <rFont val="Arial"/>
        <family val="2"/>
      </rPr>
      <t>2</t>
    </r>
    <r>
      <rPr>
        <sz val="9"/>
        <rFont val="Arial"/>
        <family val="2"/>
      </rPr>
      <t xml:space="preserve"> = F</t>
    </r>
  </si>
  <si>
    <r>
      <t>R</t>
    </r>
    <r>
      <rPr>
        <vertAlign val="subscript"/>
        <sz val="9"/>
        <rFont val="Arial"/>
        <family val="2"/>
      </rPr>
      <t>2</t>
    </r>
    <r>
      <rPr>
        <sz val="9"/>
        <rFont val="Arial"/>
        <family val="2"/>
      </rPr>
      <t xml:space="preserve"> = Cl</t>
    </r>
  </si>
  <si>
    <r>
      <t>R</t>
    </r>
    <r>
      <rPr>
        <vertAlign val="subscript"/>
        <sz val="9"/>
        <rFont val="Arial"/>
        <family val="2"/>
      </rPr>
      <t>2</t>
    </r>
    <r>
      <rPr>
        <sz val="9"/>
        <rFont val="Arial"/>
        <family val="2"/>
      </rPr>
      <t xml:space="preserve"> = I</t>
    </r>
  </si>
  <si>
    <t>2-Substituted</t>
  </si>
  <si>
    <t>3-Substituted</t>
  </si>
  <si>
    <t>4-Substituted</t>
  </si>
  <si>
    <t>Other derivatives</t>
  </si>
  <si>
    <r>
      <t>R</t>
    </r>
    <r>
      <rPr>
        <b/>
        <vertAlign val="subscript"/>
        <sz val="9"/>
        <color indexed="10"/>
        <rFont val="Arial"/>
        <family val="2"/>
      </rPr>
      <t>3</t>
    </r>
    <r>
      <rPr>
        <b/>
        <sz val="9"/>
        <color indexed="10"/>
        <rFont val="Arial"/>
        <family val="2"/>
      </rPr>
      <t xml:space="preserve"> = H</t>
    </r>
  </si>
  <si>
    <r>
      <t>R</t>
    </r>
    <r>
      <rPr>
        <b/>
        <vertAlign val="subscript"/>
        <sz val="9"/>
        <color indexed="10"/>
        <rFont val="Arial"/>
        <family val="2"/>
      </rPr>
      <t>3</t>
    </r>
    <r>
      <rPr>
        <b/>
        <sz val="9"/>
        <color indexed="10"/>
        <rFont val="Arial"/>
        <family val="2"/>
      </rPr>
      <t xml:space="preserve"> = F</t>
    </r>
  </si>
  <si>
    <r>
      <t>R</t>
    </r>
    <r>
      <rPr>
        <b/>
        <vertAlign val="subscript"/>
        <sz val="9"/>
        <color indexed="10"/>
        <rFont val="Arial"/>
        <family val="2"/>
      </rPr>
      <t>3</t>
    </r>
    <r>
      <rPr>
        <b/>
        <sz val="9"/>
        <color indexed="10"/>
        <rFont val="Arial"/>
        <family val="2"/>
      </rPr>
      <t xml:space="preserve"> = Cl</t>
    </r>
  </si>
  <si>
    <r>
      <t>R</t>
    </r>
    <r>
      <rPr>
        <b/>
        <vertAlign val="subscript"/>
        <sz val="9"/>
        <color indexed="10"/>
        <rFont val="Arial"/>
        <family val="2"/>
      </rPr>
      <t>3</t>
    </r>
    <r>
      <rPr>
        <b/>
        <sz val="9"/>
        <color indexed="10"/>
        <rFont val="Arial"/>
        <family val="2"/>
      </rPr>
      <t xml:space="preserve"> = Br</t>
    </r>
  </si>
  <si>
    <r>
      <t>R</t>
    </r>
    <r>
      <rPr>
        <b/>
        <vertAlign val="subscript"/>
        <sz val="9"/>
        <color indexed="10"/>
        <rFont val="Arial"/>
        <family val="2"/>
      </rPr>
      <t>3</t>
    </r>
    <r>
      <rPr>
        <b/>
        <sz val="9"/>
        <color indexed="10"/>
        <rFont val="Arial"/>
        <family val="2"/>
      </rPr>
      <t xml:space="preserve"> = I</t>
    </r>
  </si>
  <si>
    <r>
      <t>R</t>
    </r>
    <r>
      <rPr>
        <b/>
        <vertAlign val="subscript"/>
        <sz val="9"/>
        <color indexed="10"/>
        <rFont val="Arial"/>
        <family val="2"/>
      </rPr>
      <t>3</t>
    </r>
    <r>
      <rPr>
        <b/>
        <sz val="9"/>
        <color indexed="10"/>
        <rFont val="Arial"/>
        <family val="2"/>
      </rPr>
      <t xml:space="preserve"> = Me</t>
    </r>
  </si>
  <si>
    <r>
      <t>R</t>
    </r>
    <r>
      <rPr>
        <b/>
        <vertAlign val="subscript"/>
        <sz val="9"/>
        <color indexed="10"/>
        <rFont val="Arial"/>
        <family val="2"/>
      </rPr>
      <t>4</t>
    </r>
    <r>
      <rPr>
        <b/>
        <sz val="9"/>
        <color indexed="10"/>
        <rFont val="Arial"/>
        <family val="2"/>
      </rPr>
      <t xml:space="preserve"> = Br</t>
    </r>
  </si>
  <si>
    <r>
      <t>R</t>
    </r>
    <r>
      <rPr>
        <b/>
        <vertAlign val="subscript"/>
        <sz val="9"/>
        <color indexed="10"/>
        <rFont val="Arial"/>
        <family val="2"/>
      </rPr>
      <t>2</t>
    </r>
    <r>
      <rPr>
        <b/>
        <sz val="9"/>
        <color indexed="10"/>
        <rFont val="Arial"/>
        <family val="2"/>
      </rPr>
      <t xml:space="preserve"> = iPr</t>
    </r>
  </si>
  <si>
    <r>
      <t>R</t>
    </r>
    <r>
      <rPr>
        <b/>
        <vertAlign val="subscript"/>
        <sz val="9"/>
        <color indexed="10"/>
        <rFont val="Arial"/>
        <family val="2"/>
      </rPr>
      <t>3</t>
    </r>
    <r>
      <rPr>
        <b/>
        <sz val="9"/>
        <color indexed="10"/>
        <rFont val="Arial"/>
        <family val="2"/>
      </rPr>
      <t xml:space="preserve"> = iPr</t>
    </r>
  </si>
  <si>
    <r>
      <t>R</t>
    </r>
    <r>
      <rPr>
        <b/>
        <vertAlign val="subscript"/>
        <sz val="9"/>
        <color indexed="10"/>
        <rFont val="Arial"/>
        <family val="2"/>
      </rPr>
      <t>4</t>
    </r>
    <r>
      <rPr>
        <b/>
        <sz val="9"/>
        <color indexed="10"/>
        <rFont val="Arial"/>
        <family val="2"/>
      </rPr>
      <t xml:space="preserve"> = iPr</t>
    </r>
  </si>
  <si>
    <t xml:space="preserve"> N-methylcarbamate</t>
  </si>
  <si>
    <t>( = carbaryl)</t>
  </si>
  <si>
    <r>
      <t>a</t>
    </r>
    <r>
      <rPr>
        <b/>
        <sz val="9"/>
        <color indexed="10"/>
        <rFont val="Arial"/>
        <family val="2"/>
      </rPr>
      <t>-naphthyl</t>
    </r>
  </si>
  <si>
    <r>
      <t>b</t>
    </r>
    <r>
      <rPr>
        <b/>
        <sz val="9"/>
        <color indexed="10"/>
        <rFont val="Arial"/>
        <family val="2"/>
      </rPr>
      <t>-naphthyl</t>
    </r>
  </si>
  <si>
    <r>
      <t>Structure of phenyl N-methylcarbamates and literature IC</t>
    </r>
    <r>
      <rPr>
        <b/>
        <u/>
        <vertAlign val="subscript"/>
        <sz val="9"/>
        <rFont val="Arial"/>
        <family val="2"/>
      </rPr>
      <t>50</t>
    </r>
    <r>
      <rPr>
        <b/>
        <u/>
        <sz val="9"/>
        <rFont val="Arial"/>
        <family val="2"/>
      </rPr>
      <t xml:space="preserve"> values for AChE</t>
    </r>
  </si>
  <si>
    <r>
      <t>R</t>
    </r>
    <r>
      <rPr>
        <b/>
        <vertAlign val="subscript"/>
        <sz val="9"/>
        <color indexed="10"/>
        <rFont val="Arial"/>
        <family val="2"/>
      </rPr>
      <t>3,5</t>
    </r>
    <r>
      <rPr>
        <b/>
        <sz val="9"/>
        <color indexed="10"/>
        <rFont val="Arial"/>
        <family val="2"/>
      </rPr>
      <t xml:space="preserve"> = Me,Me</t>
    </r>
  </si>
  <si>
    <t>Substituents</t>
  </si>
  <si>
    <t>Representative parameters of aromatic substituents</t>
  </si>
  <si>
    <t>p</t>
  </si>
  <si>
    <t>H</t>
  </si>
  <si>
    <t>F</t>
  </si>
  <si>
    <t>Cl</t>
  </si>
  <si>
    <t>Br</t>
  </si>
  <si>
    <t>I</t>
  </si>
  <si>
    <r>
      <t>CH</t>
    </r>
    <r>
      <rPr>
        <vertAlign val="subscript"/>
        <sz val="9"/>
        <rFont val="Arial"/>
        <family val="2"/>
      </rPr>
      <t>3</t>
    </r>
  </si>
  <si>
    <r>
      <t>CH</t>
    </r>
    <r>
      <rPr>
        <vertAlign val="subscript"/>
        <sz val="9"/>
        <rFont val="Arial"/>
        <family val="2"/>
      </rPr>
      <t>2</t>
    </r>
    <r>
      <rPr>
        <sz val="9"/>
        <rFont val="Arial"/>
        <family val="2"/>
      </rPr>
      <t>CH</t>
    </r>
    <r>
      <rPr>
        <vertAlign val="subscript"/>
        <sz val="9"/>
        <rFont val="Arial"/>
        <family val="2"/>
      </rPr>
      <t>3</t>
    </r>
  </si>
  <si>
    <r>
      <t>CH(CH</t>
    </r>
    <r>
      <rPr>
        <vertAlign val="subscript"/>
        <sz val="9"/>
        <rFont val="Arial"/>
        <family val="2"/>
      </rPr>
      <t>3</t>
    </r>
    <r>
      <rPr>
        <sz val="9"/>
        <rFont val="Arial"/>
        <family val="2"/>
      </rPr>
      <t>)</t>
    </r>
    <r>
      <rPr>
        <vertAlign val="subscript"/>
        <sz val="9"/>
        <rFont val="Arial"/>
        <family val="2"/>
      </rPr>
      <t>2</t>
    </r>
  </si>
  <si>
    <r>
      <t>OCH</t>
    </r>
    <r>
      <rPr>
        <vertAlign val="subscript"/>
        <sz val="9"/>
        <rFont val="Arial"/>
        <family val="2"/>
      </rPr>
      <t>3</t>
    </r>
  </si>
  <si>
    <r>
      <t>OCH(CH</t>
    </r>
    <r>
      <rPr>
        <vertAlign val="subscript"/>
        <sz val="9"/>
        <rFont val="Arial"/>
        <family val="2"/>
      </rPr>
      <t>3</t>
    </r>
    <r>
      <rPr>
        <sz val="9"/>
        <rFont val="Arial"/>
        <family val="2"/>
      </rPr>
      <t>)</t>
    </r>
    <r>
      <rPr>
        <vertAlign val="subscript"/>
        <sz val="9"/>
        <rFont val="Arial"/>
        <family val="2"/>
      </rPr>
      <t>2</t>
    </r>
  </si>
  <si>
    <r>
      <t>N(CH</t>
    </r>
    <r>
      <rPr>
        <vertAlign val="subscript"/>
        <sz val="9"/>
        <rFont val="Arial"/>
        <family val="2"/>
      </rPr>
      <t>3</t>
    </r>
    <r>
      <rPr>
        <sz val="9"/>
        <rFont val="Arial"/>
        <family val="2"/>
      </rPr>
      <t>)</t>
    </r>
    <r>
      <rPr>
        <vertAlign val="subscript"/>
        <sz val="9"/>
        <rFont val="Arial"/>
        <family val="2"/>
      </rPr>
      <t>2</t>
    </r>
  </si>
  <si>
    <r>
      <t>CH</t>
    </r>
    <r>
      <rPr>
        <vertAlign val="subscript"/>
        <sz val="9"/>
        <rFont val="Arial"/>
        <family val="2"/>
      </rPr>
      <t>2</t>
    </r>
    <r>
      <rPr>
        <sz val="9"/>
        <rFont val="Arial"/>
        <family val="2"/>
      </rPr>
      <t>CH(CH</t>
    </r>
    <r>
      <rPr>
        <vertAlign val="subscript"/>
        <sz val="9"/>
        <rFont val="Arial"/>
        <family val="2"/>
      </rPr>
      <t>3</t>
    </r>
    <r>
      <rPr>
        <sz val="9"/>
        <rFont val="Arial"/>
        <family val="2"/>
      </rPr>
      <t>)</t>
    </r>
    <r>
      <rPr>
        <vertAlign val="subscript"/>
        <sz val="9"/>
        <rFont val="Arial"/>
        <family val="2"/>
      </rPr>
      <t>2</t>
    </r>
  </si>
  <si>
    <t>(from Krogsgaard-Larsen and Bundgaard; A Textbook of Drug Design and Development, Harwood, 1991 )</t>
  </si>
  <si>
    <t>MR</t>
  </si>
  <si>
    <r>
      <t>s</t>
    </r>
    <r>
      <rPr>
        <b/>
        <vertAlign val="subscript"/>
        <sz val="9"/>
        <rFont val="Arial"/>
        <family val="2"/>
      </rPr>
      <t>m</t>
    </r>
  </si>
  <si>
    <r>
      <t>1/IC</t>
    </r>
    <r>
      <rPr>
        <vertAlign val="subscript"/>
        <sz val="9"/>
        <rFont val="Arial"/>
        <family val="2"/>
      </rPr>
      <t>50</t>
    </r>
  </si>
  <si>
    <r>
      <t>log(1/IC</t>
    </r>
    <r>
      <rPr>
        <vertAlign val="subscript"/>
        <sz val="9"/>
        <rFont val="Arial"/>
        <family val="2"/>
      </rPr>
      <t>50</t>
    </r>
    <r>
      <rPr>
        <sz val="9"/>
        <rFont val="Arial"/>
        <family val="2"/>
      </rPr>
      <t>)</t>
    </r>
  </si>
  <si>
    <t>y</t>
  </si>
  <si>
    <t>constants</t>
  </si>
  <si>
    <t>variables</t>
  </si>
  <si>
    <t>b</t>
  </si>
  <si>
    <r>
      <t>m</t>
    </r>
    <r>
      <rPr>
        <vertAlign val="subscript"/>
        <sz val="10"/>
        <rFont val="Arial"/>
        <family val="2"/>
      </rPr>
      <t>4</t>
    </r>
  </si>
  <si>
    <r>
      <t>m</t>
    </r>
    <r>
      <rPr>
        <vertAlign val="subscript"/>
        <sz val="10"/>
        <rFont val="Arial"/>
        <family val="2"/>
      </rPr>
      <t>3</t>
    </r>
  </si>
  <si>
    <r>
      <t>m</t>
    </r>
    <r>
      <rPr>
        <vertAlign val="subscript"/>
        <sz val="10"/>
        <rFont val="Arial"/>
        <family val="2"/>
      </rPr>
      <t>2</t>
    </r>
  </si>
  <si>
    <r>
      <t>m</t>
    </r>
    <r>
      <rPr>
        <vertAlign val="subscript"/>
        <sz val="10"/>
        <rFont val="Arial"/>
        <family val="2"/>
      </rPr>
      <t>1</t>
    </r>
  </si>
  <si>
    <r>
      <t>se</t>
    </r>
    <r>
      <rPr>
        <vertAlign val="subscript"/>
        <sz val="10"/>
        <rFont val="Arial"/>
        <family val="2"/>
      </rPr>
      <t>4</t>
    </r>
  </si>
  <si>
    <r>
      <t>se</t>
    </r>
    <r>
      <rPr>
        <vertAlign val="subscript"/>
        <sz val="10"/>
        <rFont val="Arial"/>
        <family val="2"/>
      </rPr>
      <t>3</t>
    </r>
  </si>
  <si>
    <r>
      <t>se</t>
    </r>
    <r>
      <rPr>
        <vertAlign val="subscript"/>
        <sz val="10"/>
        <rFont val="Arial"/>
        <family val="2"/>
      </rPr>
      <t>2</t>
    </r>
    <r>
      <rPr>
        <sz val="10"/>
        <rFont val="Arial"/>
        <family val="2"/>
      </rPr>
      <t/>
    </r>
  </si>
  <si>
    <r>
      <t>se</t>
    </r>
    <r>
      <rPr>
        <vertAlign val="subscript"/>
        <sz val="10"/>
        <rFont val="Arial"/>
        <family val="2"/>
      </rPr>
      <t>1</t>
    </r>
    <r>
      <rPr>
        <sz val="10"/>
        <rFont val="Arial"/>
        <family val="2"/>
      </rPr>
      <t/>
    </r>
  </si>
  <si>
    <r>
      <t>se</t>
    </r>
    <r>
      <rPr>
        <vertAlign val="subscript"/>
        <sz val="10"/>
        <rFont val="Arial"/>
        <family val="2"/>
      </rPr>
      <t>b</t>
    </r>
  </si>
  <si>
    <r>
      <t>r</t>
    </r>
    <r>
      <rPr>
        <vertAlign val="superscript"/>
        <sz val="10"/>
        <rFont val="Arial"/>
        <family val="2"/>
      </rPr>
      <t>2</t>
    </r>
  </si>
  <si>
    <r>
      <t>Se</t>
    </r>
    <r>
      <rPr>
        <vertAlign val="subscript"/>
        <sz val="10"/>
        <rFont val="Arial"/>
        <family val="2"/>
      </rPr>
      <t>y</t>
    </r>
  </si>
  <si>
    <r>
      <t>D</t>
    </r>
    <r>
      <rPr>
        <vertAlign val="subscript"/>
        <sz val="10"/>
        <rFont val="Arial"/>
        <family val="2"/>
      </rPr>
      <t>f</t>
    </r>
  </si>
  <si>
    <r>
      <t>ss</t>
    </r>
    <r>
      <rPr>
        <vertAlign val="subscript"/>
        <sz val="10"/>
        <rFont val="Arial"/>
        <family val="2"/>
      </rPr>
      <t>reg</t>
    </r>
  </si>
  <si>
    <r>
      <t>Ss</t>
    </r>
    <r>
      <rPr>
        <vertAlign val="subscript"/>
        <sz val="10"/>
        <rFont val="Arial"/>
        <family val="2"/>
      </rPr>
      <t>resid</t>
    </r>
  </si>
  <si>
    <r>
      <t>log(1/IC</t>
    </r>
    <r>
      <rPr>
        <b/>
        <vertAlign val="subscript"/>
        <sz val="10"/>
        <rFont val="Arial"/>
        <family val="2"/>
      </rPr>
      <t>50</t>
    </r>
    <r>
      <rPr>
        <b/>
        <sz val="10"/>
        <rFont val="Arial"/>
        <family val="2"/>
      </rPr>
      <t>)</t>
    </r>
  </si>
  <si>
    <t xml:space="preserve">Deriving the Hansch equation for substituents at the 3 position </t>
  </si>
  <si>
    <t>The above table from the Excel analysis shows:-</t>
  </si>
  <si>
    <r>
      <t>m</t>
    </r>
    <r>
      <rPr>
        <vertAlign val="subscript"/>
        <sz val="9"/>
        <rFont val="Arial"/>
        <family val="2"/>
      </rPr>
      <t>1</t>
    </r>
  </si>
  <si>
    <r>
      <t>m</t>
    </r>
    <r>
      <rPr>
        <vertAlign val="subscript"/>
        <sz val="9"/>
        <rFont val="Arial"/>
        <family val="2"/>
      </rPr>
      <t>2</t>
    </r>
  </si>
  <si>
    <r>
      <t>m</t>
    </r>
    <r>
      <rPr>
        <vertAlign val="subscript"/>
        <sz val="9"/>
        <rFont val="Arial"/>
        <family val="2"/>
      </rPr>
      <t>3</t>
    </r>
  </si>
  <si>
    <r>
      <t>m</t>
    </r>
    <r>
      <rPr>
        <vertAlign val="subscript"/>
        <sz val="9"/>
        <rFont val="Arial"/>
        <family val="2"/>
      </rPr>
      <t>4</t>
    </r>
  </si>
  <si>
    <r>
      <t>x</t>
    </r>
    <r>
      <rPr>
        <vertAlign val="subscript"/>
        <sz val="9"/>
        <rFont val="Arial"/>
        <family val="2"/>
      </rPr>
      <t>1</t>
    </r>
  </si>
  <si>
    <r>
      <t>x</t>
    </r>
    <r>
      <rPr>
        <vertAlign val="subscript"/>
        <sz val="9"/>
        <rFont val="Arial"/>
        <family val="2"/>
      </rPr>
      <t>2</t>
    </r>
  </si>
  <si>
    <r>
      <t>x</t>
    </r>
    <r>
      <rPr>
        <vertAlign val="subscript"/>
        <sz val="9"/>
        <rFont val="Arial"/>
        <family val="2"/>
      </rPr>
      <t>3</t>
    </r>
  </si>
  <si>
    <r>
      <t>x</t>
    </r>
    <r>
      <rPr>
        <vertAlign val="subscript"/>
        <sz val="9"/>
        <rFont val="Arial"/>
        <family val="2"/>
      </rPr>
      <t>4</t>
    </r>
  </si>
  <si>
    <r>
      <t>R</t>
    </r>
    <r>
      <rPr>
        <b/>
        <vertAlign val="subscript"/>
        <sz val="9"/>
        <color indexed="10"/>
        <rFont val="Arial"/>
        <family val="2"/>
      </rPr>
      <t>2</t>
    </r>
    <r>
      <rPr>
        <b/>
        <sz val="9"/>
        <color indexed="10"/>
        <rFont val="Arial"/>
        <family val="2"/>
      </rPr>
      <t xml:space="preserve"> = Br</t>
    </r>
  </si>
  <si>
    <r>
      <t>R</t>
    </r>
    <r>
      <rPr>
        <b/>
        <vertAlign val="subscript"/>
        <sz val="9"/>
        <color indexed="10"/>
        <rFont val="Arial"/>
        <family val="2"/>
      </rPr>
      <t>4</t>
    </r>
    <r>
      <rPr>
        <b/>
        <sz val="9"/>
        <color indexed="10"/>
        <rFont val="Arial"/>
        <family val="2"/>
      </rPr>
      <t xml:space="preserve"> = OMe</t>
    </r>
  </si>
  <si>
    <r>
      <t>R</t>
    </r>
    <r>
      <rPr>
        <b/>
        <vertAlign val="subscript"/>
        <sz val="9"/>
        <color indexed="10"/>
        <rFont val="Arial"/>
        <family val="2"/>
      </rPr>
      <t>3</t>
    </r>
    <r>
      <rPr>
        <b/>
        <sz val="9"/>
        <color indexed="10"/>
        <rFont val="Arial"/>
        <family val="2"/>
      </rPr>
      <t xml:space="preserve"> = OMe</t>
    </r>
  </si>
  <si>
    <r>
      <t>R</t>
    </r>
    <r>
      <rPr>
        <b/>
        <vertAlign val="subscript"/>
        <sz val="9"/>
        <rFont val="Arial"/>
        <family val="2"/>
      </rPr>
      <t>3</t>
    </r>
    <r>
      <rPr>
        <b/>
        <sz val="9"/>
        <rFont val="Arial"/>
        <family val="2"/>
      </rPr>
      <t xml:space="preserve"> = Et</t>
    </r>
  </si>
  <si>
    <r>
      <t>R</t>
    </r>
    <r>
      <rPr>
        <b/>
        <vertAlign val="subscript"/>
        <sz val="9"/>
        <rFont val="Arial"/>
        <family val="2"/>
      </rPr>
      <t>3</t>
    </r>
    <r>
      <rPr>
        <b/>
        <sz val="9"/>
        <rFont val="Arial"/>
        <family val="2"/>
      </rPr>
      <t xml:space="preserve"> = iBu</t>
    </r>
  </si>
  <si>
    <r>
      <t>R</t>
    </r>
    <r>
      <rPr>
        <b/>
        <vertAlign val="subscript"/>
        <sz val="9"/>
        <rFont val="Arial"/>
        <family val="2"/>
      </rPr>
      <t>3</t>
    </r>
    <r>
      <rPr>
        <b/>
        <sz val="9"/>
        <rFont val="Arial"/>
        <family val="2"/>
      </rPr>
      <t xml:space="preserve"> = tBu</t>
    </r>
  </si>
  <si>
    <r>
      <t>R</t>
    </r>
    <r>
      <rPr>
        <b/>
        <vertAlign val="subscript"/>
        <sz val="9"/>
        <rFont val="Arial"/>
        <family val="2"/>
      </rPr>
      <t>4</t>
    </r>
    <r>
      <rPr>
        <b/>
        <sz val="9"/>
        <rFont val="Arial"/>
        <family val="2"/>
      </rPr>
      <t xml:space="preserve"> = F</t>
    </r>
  </si>
  <si>
    <r>
      <t>R</t>
    </r>
    <r>
      <rPr>
        <b/>
        <vertAlign val="subscript"/>
        <sz val="9"/>
        <rFont val="Arial"/>
        <family val="2"/>
      </rPr>
      <t>4</t>
    </r>
    <r>
      <rPr>
        <b/>
        <sz val="9"/>
        <rFont val="Arial"/>
        <family val="2"/>
      </rPr>
      <t xml:space="preserve"> = Cl</t>
    </r>
  </si>
  <si>
    <r>
      <t>R</t>
    </r>
    <r>
      <rPr>
        <b/>
        <vertAlign val="subscript"/>
        <sz val="9"/>
        <rFont val="Arial"/>
        <family val="2"/>
      </rPr>
      <t>4</t>
    </r>
    <r>
      <rPr>
        <b/>
        <sz val="9"/>
        <rFont val="Arial"/>
        <family val="2"/>
      </rPr>
      <t xml:space="preserve"> = I</t>
    </r>
  </si>
  <si>
    <r>
      <t>R</t>
    </r>
    <r>
      <rPr>
        <b/>
        <vertAlign val="subscript"/>
        <sz val="9"/>
        <rFont val="Arial"/>
        <family val="2"/>
      </rPr>
      <t>3</t>
    </r>
    <r>
      <rPr>
        <b/>
        <sz val="9"/>
        <rFont val="Arial"/>
        <family val="2"/>
      </rPr>
      <t xml:space="preserve"> = Me</t>
    </r>
  </si>
  <si>
    <t>We should expect that the relative activity, and especially the order of potency, would be similar.</t>
  </si>
  <si>
    <r>
      <t>R</t>
    </r>
    <r>
      <rPr>
        <b/>
        <vertAlign val="subscript"/>
        <sz val="9"/>
        <rFont val="Arial"/>
        <family val="2"/>
      </rPr>
      <t>3</t>
    </r>
    <r>
      <rPr>
        <b/>
        <sz val="9"/>
        <rFont val="Arial"/>
        <family val="2"/>
      </rPr>
      <t xml:space="preserve"> = NMe</t>
    </r>
    <r>
      <rPr>
        <b/>
        <vertAlign val="subscript"/>
        <sz val="9"/>
        <rFont val="Arial"/>
        <family val="2"/>
      </rPr>
      <t>2</t>
    </r>
  </si>
  <si>
    <r>
      <t>R</t>
    </r>
    <r>
      <rPr>
        <b/>
        <vertAlign val="subscript"/>
        <sz val="9"/>
        <rFont val="Arial"/>
        <family val="2"/>
      </rPr>
      <t>2</t>
    </r>
    <r>
      <rPr>
        <b/>
        <sz val="9"/>
        <rFont val="Arial"/>
        <family val="2"/>
      </rPr>
      <t xml:space="preserve"> = OiPr</t>
    </r>
    <r>
      <rPr>
        <sz val="9"/>
        <rFont val="Arial"/>
        <family val="2"/>
      </rPr>
      <t xml:space="preserve"> ( = propoxur)</t>
    </r>
  </si>
  <si>
    <r>
      <t>R</t>
    </r>
    <r>
      <rPr>
        <b/>
        <vertAlign val="subscript"/>
        <sz val="9"/>
        <rFont val="Arial"/>
        <family val="2"/>
      </rPr>
      <t>3</t>
    </r>
    <r>
      <rPr>
        <b/>
        <sz val="9"/>
        <rFont val="Arial"/>
        <family val="2"/>
      </rPr>
      <t xml:space="preserve"> = OiPr</t>
    </r>
  </si>
  <si>
    <r>
      <t>R</t>
    </r>
    <r>
      <rPr>
        <b/>
        <vertAlign val="subscript"/>
        <sz val="9"/>
        <rFont val="Arial"/>
        <family val="2"/>
      </rPr>
      <t>4</t>
    </r>
    <r>
      <rPr>
        <b/>
        <sz val="9"/>
        <rFont val="Arial"/>
        <family val="2"/>
      </rPr>
      <t xml:space="preserve"> = OiPr</t>
    </r>
  </si>
  <si>
    <t>combined with insufficient time to repeat dubious readings, may account for these differences.</t>
  </si>
  <si>
    <r>
      <t>Use the IC</t>
    </r>
    <r>
      <rPr>
        <b/>
        <vertAlign val="subscript"/>
        <sz val="9"/>
        <color indexed="12"/>
        <rFont val="Arial"/>
        <family val="2"/>
      </rPr>
      <t>50</t>
    </r>
    <r>
      <rPr>
        <b/>
        <sz val="9"/>
        <color indexed="12"/>
        <rFont val="Arial"/>
        <family val="2"/>
      </rPr>
      <t xml:space="preserve"> values in blue for a QSAR analysis on the following spreadsheets (from the J Agric Food Chem 1965 reference)</t>
    </r>
  </si>
  <si>
    <t>Literature</t>
  </si>
  <si>
    <t>Floor space (x1)</t>
  </si>
  <si>
    <t>Offices (x2)</t>
  </si>
  <si>
    <t>Entrances (x3)</t>
  </si>
  <si>
    <t>Age (x4)</t>
  </si>
  <si>
    <t>Assessed value (y)</t>
  </si>
  <si>
    <t>Formula</t>
  </si>
  <si>
    <t>Example 3</t>
  </si>
  <si>
    <t>Multiple Linear Regression</t>
  </si>
  <si>
    <t>Suppose a commercial developer is considering purchasing a group of small office buildings in an established business district.</t>
  </si>
  <si>
    <t>The developer can use multiple linear regression analysis to estimate the value of an office building in a given area based on the following variables.</t>
  </si>
  <si>
    <t>Variable</t>
  </si>
  <si>
    <t>Refers to the</t>
  </si>
  <si>
    <t>Assessed value of the office building</t>
  </si>
  <si>
    <t>x1</t>
  </si>
  <si>
    <t>Floor space in square feet</t>
  </si>
  <si>
    <t>x2</t>
  </si>
  <si>
    <t>Number of offices</t>
  </si>
  <si>
    <t>x3</t>
  </si>
  <si>
    <t>Number of entrances</t>
  </si>
  <si>
    <t>x4</t>
  </si>
  <si>
    <t>Age of the office building in years</t>
  </si>
  <si>
    <t>This example assumes that a straight-line relationship exists between each independent variable (x1, x2, x3, and x4) and the dependent variable (y), the value of office buildings in the area.</t>
  </si>
  <si>
    <t>The developer randomly chooses a sample of 11 office buildings from a possible 1,500 office buildings and obtains the following data. "Half an entrance" means an entrance for deliveries only.</t>
  </si>
  <si>
    <t>The example may be easier to understand if you copy it to a blank worksheet.</t>
  </si>
  <si>
    <t>How do I copy an example?</t>
  </si>
  <si>
    <t>Select the example in this article. If you are copying the example in Excel Web App, copy and paste one cell at a time.</t>
  </si>
  <si>
    <t> Important   Do not select the row or column headers.</t>
  </si>
  <si>
    <t>Selecting an example from Help</t>
  </si>
  <si>
    <t>Press CTRL+C.</t>
  </si>
  <si>
    <t>Create a blank workbook or worksheet.</t>
  </si>
  <si>
    <t>In the worksheet, select cell A1, and press CTRL+V. If you are working in Excel Web App, repeat copying and pasting for each cell in the example.</t>
  </si>
  <si>
    <t> Important   For the example to work properly, you must paste it into cell A1 of the worksheet.</t>
  </si>
  <si>
    <r>
      <t xml:space="preserve">To switch between viewing the results and viewing the formulas that return the results, press CTRL+` (grave accent), or on the </t>
    </r>
    <r>
      <rPr>
        <b/>
        <sz val="10.8"/>
        <color rgb="FF454545"/>
        <rFont val="Arial"/>
        <family val="2"/>
      </rPr>
      <t>Formulas</t>
    </r>
    <r>
      <rPr>
        <sz val="10.8"/>
        <color rgb="FF454545"/>
        <rFont val="Arial"/>
        <family val="2"/>
      </rPr>
      <t xml:space="preserve"> tab, in the </t>
    </r>
    <r>
      <rPr>
        <b/>
        <sz val="10.8"/>
        <color rgb="FF454545"/>
        <rFont val="Arial"/>
        <family val="2"/>
      </rPr>
      <t>Formula Auditing</t>
    </r>
    <r>
      <rPr>
        <sz val="10.8"/>
        <color rgb="FF454545"/>
        <rFont val="Arial"/>
        <family val="2"/>
      </rPr>
      <t xml:space="preserve"> group, click the </t>
    </r>
    <r>
      <rPr>
        <b/>
        <sz val="10.8"/>
        <color rgb="FF454545"/>
        <rFont val="Arial"/>
        <family val="2"/>
      </rPr>
      <t>Show Formulas</t>
    </r>
    <r>
      <rPr>
        <sz val="10.8"/>
        <color rgb="FF454545"/>
        <rFont val="Arial"/>
        <family val="2"/>
      </rPr>
      <t xml:space="preserve"> button.</t>
    </r>
  </si>
  <si>
    <t>After you copy the example to a blank worksheet, you can adapt it to suit your needs.</t>
  </si>
  <si>
    <t>A</t>
  </si>
  <si>
    <t>B</t>
  </si>
  <si>
    <t>C</t>
  </si>
  <si>
    <t>D</t>
  </si>
  <si>
    <t>E</t>
  </si>
  <si>
    <t> Important   The formula in the example must be entered as an array formula. After copying the example to a blank worksheet, select the range A14:E18 starting with the formula cell. Press F2, and then press CTRL+SHIFT+ENTER. If the formula is not entered as an array formula, the single result is -234.2371645.</t>
  </si>
  <si>
    <t>When entered as an array, the following regression statistics are returned. Use this key to identify the statistic you want.</t>
  </si>
  <si>
    <t>The multiple regression equation, y = m1*x1 + m2*x2 + m3*x3 + m4*x4 + b, can be obtained by using the values from row 14:</t>
  </si>
  <si>
    <t>y = 27.64*x1 + 12,530*x2 + 2,553*x3 - 234.24*x4 + 52,318</t>
  </si>
  <si>
    <t>The developer can now estimate the assessed value of an office building in the same area that has 2,500 square feet, three offices, and two entrances and is 25 years old, by using the following equation:</t>
  </si>
  <si>
    <t>y = 27.64*2500 + 12530*3 + 2553*2 - 234.24*25 + 52318 = $158,261</t>
  </si>
  <si>
    <t>Alternatively, you can copy the following table to cell A21 of the worksheet that you created for this example.</t>
  </si>
  <si>
    <r>
      <t xml:space="preserve">You can also use the </t>
    </r>
    <r>
      <rPr>
        <b/>
        <sz val="10.8"/>
        <color rgb="FF454545"/>
        <rFont val="Arial"/>
        <family val="2"/>
      </rPr>
      <t>TREND</t>
    </r>
    <r>
      <rPr>
        <sz val="10.8"/>
        <color rgb="FF454545"/>
        <rFont val="Arial"/>
        <family val="2"/>
      </rPr>
      <t xml:space="preserve"> function to calculate this value.</t>
    </r>
  </si>
  <si>
    <t>Experimental Activity</t>
  </si>
  <si>
    <t>Predicted Activity</t>
  </si>
  <si>
    <r>
      <t>p</t>
    </r>
    <r>
      <rPr>
        <b/>
        <vertAlign val="superscript"/>
        <sz val="12"/>
        <rFont val="Symbol"/>
        <family val="1"/>
        <charset val="2"/>
      </rPr>
      <t>2</t>
    </r>
  </si>
  <si>
    <t>Student results from previous years will show different IC50s compared with those reported in the literature. Different assay conditions (e.g. relative concentrations of enzyme and substrates etc),</t>
  </si>
  <si>
    <t>Student Results (Av)</t>
  </si>
  <si>
    <t>There is insufficient data to perform a QSAR analysis the phenyl N-ethylcarbamates  - therefore, the QSAR analysis will focus upon the phenyl N-methylcarbamates from previous years</t>
  </si>
  <si>
    <t>Compounds made by students in previous years (phenyl N-methylcarbamates) are shown in red. In this class, you prepared phenyl N-ethylcarbamates.</t>
  </si>
  <si>
    <t>STUDENT RESULTS</t>
  </si>
  <si>
    <t>Student Results</t>
  </si>
  <si>
    <t>Insert the Hansch Equation you derived</t>
  </si>
  <si>
    <t>3-Substituted</t>
    <phoneticPr fontId="4" type="noConversion"/>
  </si>
  <si>
    <t>4-Substituted</t>
    <phoneticPr fontId="4" type="noConversion"/>
  </si>
  <si>
    <t>2-Substituted</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</si>
</sst>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
    <numFmt numFmtId="177" formatCode="0.0"/>
  </numFmts>
  <fonts count="48" x14ac:knownFonts="1">
    <font>
      <sz val="9"/>
      <name val="Arial"/>
    </font>
    <font>
      <sz val="10"/>
      <name val="Arial"/>
      <family val="2"/>
    </font>
    <font>
      <sz val="9"/>
      <name val="Arial"/>
      <family val="2"/>
    </font>
    <font>
      <b/>
      <sz val="9"/>
      <name val="Arial"/>
      <family val="2"/>
    </font>
    <font>
      <sz val="8"/>
      <name val="Arial"/>
      <family val="2"/>
    </font>
    <font>
      <sz val="8"/>
      <color indexed="81"/>
      <name val="Tahoma"/>
      <family val="2"/>
    </font>
    <font>
      <b/>
      <sz val="8"/>
      <color indexed="81"/>
      <name val="Tahoma"/>
      <family val="2"/>
    </font>
    <font>
      <b/>
      <u/>
      <sz val="9"/>
      <name val="Arial"/>
      <family val="2"/>
    </font>
    <font>
      <vertAlign val="subscript"/>
      <sz val="9"/>
      <name val="Arial"/>
      <family val="2"/>
    </font>
    <font>
      <sz val="9"/>
      <name val="Symbol"/>
      <family val="1"/>
      <charset val="2"/>
    </font>
    <font>
      <b/>
      <sz val="9"/>
      <color indexed="10"/>
      <name val="Arial"/>
      <family val="2"/>
    </font>
    <font>
      <b/>
      <vertAlign val="subscript"/>
      <sz val="9"/>
      <color indexed="10"/>
      <name val="Arial"/>
      <family val="2"/>
    </font>
    <font>
      <b/>
      <sz val="9"/>
      <color indexed="10"/>
      <name val="Symbol"/>
      <family val="1"/>
      <charset val="2"/>
    </font>
    <font>
      <b/>
      <u/>
      <vertAlign val="subscript"/>
      <sz val="9"/>
      <name val="Arial"/>
      <family val="2"/>
    </font>
    <font>
      <b/>
      <sz val="9"/>
      <color indexed="12"/>
      <name val="Arial"/>
      <family val="2"/>
    </font>
    <font>
      <b/>
      <vertAlign val="subscript"/>
      <sz val="9"/>
      <color indexed="12"/>
      <name val="Arial"/>
      <family val="2"/>
    </font>
    <font>
      <b/>
      <sz val="12"/>
      <name val="Symbol"/>
      <family val="1"/>
      <charset val="2"/>
    </font>
    <font>
      <b/>
      <vertAlign val="subscript"/>
      <sz val="9"/>
      <name val="Arial"/>
      <family val="2"/>
    </font>
    <font>
      <sz val="10"/>
      <color indexed="81"/>
      <name val="Symbol"/>
      <family val="1"/>
      <charset val="2"/>
    </font>
    <font>
      <b/>
      <vertAlign val="superscript"/>
      <sz val="12"/>
      <name val="Symbol"/>
      <family val="1"/>
      <charset val="2"/>
    </font>
    <font>
      <b/>
      <sz val="8"/>
      <color indexed="81"/>
      <name val="Symbol"/>
      <family val="1"/>
      <charset val="2"/>
    </font>
    <font>
      <i/>
      <sz val="10"/>
      <name val="Arial"/>
      <family val="2"/>
    </font>
    <font>
      <vertAlign val="subscript"/>
      <sz val="10"/>
      <name val="Arial"/>
      <family val="2"/>
    </font>
    <font>
      <vertAlign val="superscript"/>
      <sz val="10"/>
      <name val="Arial"/>
      <family val="2"/>
    </font>
    <font>
      <b/>
      <sz val="10"/>
      <name val="Arial"/>
      <family val="2"/>
    </font>
    <font>
      <b/>
      <vertAlign val="subscript"/>
      <sz val="10"/>
      <name val="Arial"/>
      <family val="2"/>
    </font>
    <font>
      <sz val="8"/>
      <name val="Arial"/>
      <family val="2"/>
    </font>
    <font>
      <b/>
      <u/>
      <sz val="9"/>
      <color indexed="12"/>
      <name val="Arial"/>
      <family val="2"/>
    </font>
    <font>
      <sz val="6"/>
      <name val="Arial"/>
      <family val="2"/>
    </font>
    <font>
      <sz val="9"/>
      <color indexed="10"/>
      <name val="Arial"/>
      <family val="2"/>
    </font>
    <font>
      <sz val="9"/>
      <color indexed="52"/>
      <name val="Arial"/>
      <family val="2"/>
    </font>
    <font>
      <b/>
      <sz val="9"/>
      <color indexed="23"/>
      <name val="Arial"/>
      <family val="2"/>
    </font>
    <font>
      <u val="double"/>
      <sz val="9"/>
      <color rgb="FFFF0000"/>
      <name val="Arial"/>
      <family val="2"/>
    </font>
    <font>
      <u val="double"/>
      <sz val="9"/>
      <color rgb="FFFFC000"/>
      <name val="Arial"/>
      <family val="2"/>
    </font>
    <font>
      <u val="double"/>
      <sz val="9"/>
      <color rgb="FF92D050"/>
      <name val="Arial"/>
      <family val="2"/>
    </font>
    <font>
      <u val="double"/>
      <sz val="9"/>
      <color rgb="FF002060"/>
      <name val="Arial"/>
      <family val="2"/>
    </font>
    <font>
      <u val="double"/>
      <sz val="9"/>
      <color rgb="FF7030A0"/>
      <name val="Arial"/>
      <family val="2"/>
    </font>
    <font>
      <b/>
      <sz val="9"/>
      <color theme="0" tint="-0.499984740745262"/>
      <name val="Arial"/>
      <family val="2"/>
    </font>
    <font>
      <b/>
      <sz val="9"/>
      <color rgb="FFCB27CF"/>
      <name val="Arial"/>
      <family val="2"/>
    </font>
    <font>
      <sz val="10.8"/>
      <color rgb="FF454545"/>
      <name val="Arial"/>
      <family val="2"/>
    </font>
    <font>
      <sz val="9"/>
      <color rgb="FF454545"/>
      <name val="Arial"/>
      <family val="2"/>
    </font>
    <font>
      <b/>
      <sz val="10.8"/>
      <color rgb="FF454545"/>
      <name val="Arial"/>
      <family val="2"/>
    </font>
    <font>
      <sz val="8.25"/>
      <color rgb="FF454545"/>
      <name val="Arial"/>
      <family val="2"/>
    </font>
    <font>
      <u/>
      <sz val="9"/>
      <color theme="10"/>
      <name val="Arial"/>
      <family val="2"/>
    </font>
    <font>
      <sz val="14"/>
      <name val="Arial"/>
      <family val="2"/>
    </font>
    <font>
      <b/>
      <sz val="10"/>
      <color indexed="81"/>
      <name val="Tahoma"/>
      <family val="2"/>
    </font>
    <font>
      <sz val="10"/>
      <color indexed="81"/>
      <name val="Tahoma"/>
      <family val="2"/>
    </font>
    <font>
      <sz val="9"/>
      <name val="宋体"/>
      <family val="3"/>
      <charset val="134"/>
    </font>
  </fonts>
  <fills count="7">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F3F3F3"/>
        <bgColor indexed="64"/>
      </patternFill>
    </fill>
    <fill>
      <patternFill patternType="solid">
        <fgColor rgb="FFD8D8D8"/>
        <bgColor indexed="64"/>
      </patternFill>
    </fill>
    <fill>
      <patternFill patternType="solid">
        <fgColor theme="4"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style="medium">
        <color indexed="64"/>
      </top>
      <bottom/>
      <diagonal/>
    </border>
    <border>
      <left/>
      <right/>
      <top/>
      <bottom style="medium">
        <color rgb="FFCCCCCC"/>
      </bottom>
      <diagonal/>
    </border>
    <border>
      <left/>
      <right/>
      <top style="medium">
        <color rgb="FFCCCCCC"/>
      </top>
      <bottom style="medium">
        <color rgb="FFCCCCCC"/>
      </bottom>
      <diagonal/>
    </border>
    <border>
      <left/>
      <right/>
      <top/>
      <bottom style="medium">
        <color rgb="FFFFC200"/>
      </bottom>
      <diagonal/>
    </border>
    <border>
      <left/>
      <right/>
      <top style="medium">
        <color rgb="FFA4A4A4"/>
      </top>
      <bottom style="medium">
        <color rgb="FFA4A4A4"/>
      </bottom>
      <diagonal/>
    </border>
    <border>
      <left style="thick">
        <color rgb="FF00B050"/>
      </left>
      <right/>
      <top style="thick">
        <color rgb="FF00B050"/>
      </top>
      <bottom/>
      <diagonal/>
    </border>
    <border>
      <left/>
      <right/>
      <top style="thick">
        <color rgb="FF00B050"/>
      </top>
      <bottom/>
      <diagonal/>
    </border>
    <border>
      <left/>
      <right style="thick">
        <color rgb="FF00B050"/>
      </right>
      <top style="thick">
        <color rgb="FF00B050"/>
      </top>
      <bottom/>
      <diagonal/>
    </border>
    <border>
      <left style="thick">
        <color rgb="FF00B050"/>
      </left>
      <right/>
      <top/>
      <bottom style="thick">
        <color rgb="FF00B050"/>
      </bottom>
      <diagonal/>
    </border>
    <border>
      <left/>
      <right/>
      <top/>
      <bottom style="thick">
        <color rgb="FF00B050"/>
      </bottom>
      <diagonal/>
    </border>
    <border>
      <left/>
      <right style="thick">
        <color rgb="FF00B050"/>
      </right>
      <top/>
      <bottom style="thick">
        <color rgb="FF00B050"/>
      </bottom>
      <diagonal/>
    </border>
  </borders>
  <cellStyleXfs count="2">
    <xf numFmtId="0" fontId="0" fillId="0" borderId="0"/>
    <xf numFmtId="0" fontId="43" fillId="0" borderId="0" applyNumberFormat="0" applyFill="0" applyBorder="0" applyAlignment="0" applyProtection="0">
      <alignment vertical="top"/>
      <protection locked="0"/>
    </xf>
  </cellStyleXfs>
  <cellXfs count="115">
    <xf numFmtId="0" fontId="0" fillId="0" borderId="0" xfId="0"/>
    <xf numFmtId="0" fontId="0" fillId="0" borderId="0" xfId="0" applyAlignment="1">
      <alignment horizontal="center"/>
    </xf>
    <xf numFmtId="0" fontId="2" fillId="0" borderId="0" xfId="0" applyFont="1"/>
    <xf numFmtId="0" fontId="3" fillId="0" borderId="0" xfId="0" applyFont="1" applyAlignment="1">
      <alignment horizontal="center"/>
    </xf>
    <xf numFmtId="0" fontId="2" fillId="0" borderId="0" xfId="0" applyFont="1" applyAlignment="1">
      <alignment horizontal="center"/>
    </xf>
    <xf numFmtId="2" fontId="2" fillId="0" borderId="0" xfId="0" applyNumberFormat="1" applyFont="1" applyAlignment="1">
      <alignment horizontal="center"/>
    </xf>
    <xf numFmtId="0" fontId="7" fillId="0" borderId="0" xfId="0" applyFont="1"/>
    <xf numFmtId="0" fontId="10" fillId="0" borderId="0" xfId="0" applyFont="1"/>
    <xf numFmtId="0" fontId="10" fillId="0" borderId="0" xfId="0" applyFont="1" applyAlignment="1">
      <alignment horizontal="center"/>
    </xf>
    <xf numFmtId="0" fontId="12" fillId="0" borderId="0" xfId="0" applyFont="1" applyAlignment="1">
      <alignment horizontal="center"/>
    </xf>
    <xf numFmtId="177" fontId="2" fillId="0" borderId="0" xfId="0" applyNumberFormat="1" applyFont="1" applyAlignment="1">
      <alignment horizontal="center"/>
    </xf>
    <xf numFmtId="0" fontId="14" fillId="0" borderId="0" xfId="0" applyFont="1" applyAlignment="1">
      <alignment horizontal="center"/>
    </xf>
    <xf numFmtId="177" fontId="14" fillId="0" borderId="0" xfId="0" applyNumberFormat="1" applyFont="1" applyAlignment="1">
      <alignment horizontal="center"/>
    </xf>
    <xf numFmtId="0" fontId="14" fillId="0" borderId="0" xfId="0" applyFont="1"/>
    <xf numFmtId="0" fontId="16" fillId="0" borderId="0" xfId="0" applyFont="1" applyAlignment="1">
      <alignment horizontal="center"/>
    </xf>
    <xf numFmtId="2" fontId="0" fillId="0" borderId="0" xfId="0" applyNumberFormat="1" applyAlignment="1">
      <alignment horizontal="center"/>
    </xf>
    <xf numFmtId="0" fontId="7" fillId="0" borderId="0" xfId="0" applyFont="1" applyAlignment="1">
      <alignment horizontal="left"/>
    </xf>
    <xf numFmtId="0" fontId="3" fillId="0" borderId="0" xfId="0" applyFont="1" applyAlignment="1">
      <alignment horizontal="left"/>
    </xf>
    <xf numFmtId="49" fontId="16" fillId="0" borderId="0" xfId="0" applyNumberFormat="1" applyFont="1" applyAlignment="1">
      <alignment horizontal="center"/>
    </xf>
    <xf numFmtId="0" fontId="0" fillId="0" borderId="0" xfId="0" applyAlignment="1">
      <alignment horizontal="left"/>
    </xf>
    <xf numFmtId="0" fontId="2" fillId="0" borderId="1" xfId="0" applyFont="1" applyBorder="1" applyAlignment="1">
      <alignment horizontal="center"/>
    </xf>
    <xf numFmtId="0" fontId="2" fillId="0" borderId="1" xfId="0" applyFont="1" applyBorder="1"/>
    <xf numFmtId="0" fontId="21" fillId="0" borderId="1" xfId="0" applyFont="1" applyBorder="1" applyAlignment="1">
      <alignment horizontal="center"/>
    </xf>
    <xf numFmtId="0" fontId="0" fillId="0" borderId="1" xfId="0" applyBorder="1" applyAlignment="1">
      <alignment horizontal="center"/>
    </xf>
    <xf numFmtId="0" fontId="0" fillId="2" borderId="1" xfId="0" applyFill="1" applyBorder="1" applyAlignment="1">
      <alignment horizontal="center" wrapText="1"/>
    </xf>
    <xf numFmtId="2" fontId="0" fillId="0" borderId="1" xfId="0" applyNumberFormat="1" applyBorder="1" applyAlignment="1">
      <alignment horizontal="center"/>
    </xf>
    <xf numFmtId="2" fontId="0" fillId="0" borderId="2" xfId="0" applyNumberFormat="1" applyBorder="1" applyAlignment="1">
      <alignment horizontal="center"/>
    </xf>
    <xf numFmtId="2" fontId="0" fillId="0" borderId="4" xfId="0" applyNumberFormat="1" applyBorder="1" applyAlignment="1">
      <alignment horizontal="center"/>
    </xf>
    <xf numFmtId="2" fontId="0" fillId="0" borderId="5" xfId="0" applyNumberFormat="1" applyBorder="1" applyAlignment="1">
      <alignment horizontal="center"/>
    </xf>
    <xf numFmtId="2" fontId="0" fillId="0" borderId="6" xfId="0" applyNumberFormat="1" applyBorder="1" applyAlignment="1">
      <alignment horizontal="center"/>
    </xf>
    <xf numFmtId="2" fontId="0" fillId="0" borderId="7" xfId="0" applyNumberFormat="1" applyBorder="1" applyAlignment="1">
      <alignment horizontal="center"/>
    </xf>
    <xf numFmtId="2" fontId="0" fillId="0" borderId="8" xfId="0" applyNumberFormat="1" applyBorder="1" applyAlignment="1">
      <alignment horizontal="center"/>
    </xf>
    <xf numFmtId="2" fontId="0" fillId="0" borderId="9" xfId="0" applyNumberFormat="1" applyBorder="1" applyAlignment="1">
      <alignment horizontal="center"/>
    </xf>
    <xf numFmtId="2" fontId="0" fillId="0" borderId="10" xfId="0" applyNumberFormat="1" applyBorder="1" applyAlignment="1">
      <alignment horizontal="center"/>
    </xf>
    <xf numFmtId="0" fontId="2" fillId="0" borderId="0" xfId="0" applyFont="1" applyBorder="1" applyAlignment="1">
      <alignment horizontal="center"/>
    </xf>
    <xf numFmtId="0" fontId="2" fillId="0" borderId="0" xfId="0" applyFont="1" applyBorder="1"/>
    <xf numFmtId="2" fontId="24" fillId="0" borderId="0" xfId="0" applyNumberFormat="1" applyFont="1" applyAlignment="1">
      <alignment horizontal="center"/>
    </xf>
    <xf numFmtId="2" fontId="0" fillId="0" borderId="11" xfId="0" applyNumberFormat="1" applyBorder="1" applyAlignment="1">
      <alignment horizontal="center"/>
    </xf>
    <xf numFmtId="2" fontId="2" fillId="0" borderId="0" xfId="0" applyNumberFormat="1" applyFont="1" applyBorder="1" applyAlignment="1">
      <alignment horizontal="center"/>
    </xf>
    <xf numFmtId="177" fontId="3" fillId="0" borderId="0" xfId="0" applyNumberFormat="1" applyFont="1" applyAlignment="1">
      <alignment horizontal="center"/>
    </xf>
    <xf numFmtId="0" fontId="3" fillId="0" borderId="0" xfId="0" applyFont="1"/>
    <xf numFmtId="2" fontId="3" fillId="0" borderId="0" xfId="0" applyNumberFormat="1" applyFont="1" applyAlignment="1">
      <alignment horizontal="center"/>
    </xf>
    <xf numFmtId="0" fontId="26" fillId="0" borderId="0" xfId="0" applyFont="1" applyAlignment="1">
      <alignment horizontal="center"/>
    </xf>
    <xf numFmtId="0" fontId="2" fillId="0" borderId="12" xfId="0" applyFont="1" applyBorder="1" applyAlignment="1">
      <alignment horizontal="center"/>
    </xf>
    <xf numFmtId="0" fontId="2" fillId="0" borderId="12" xfId="0" applyFont="1" applyBorder="1"/>
    <xf numFmtId="0" fontId="2" fillId="0" borderId="13" xfId="0" applyFont="1" applyBorder="1" applyAlignment="1">
      <alignment horizontal="center"/>
    </xf>
    <xf numFmtId="0" fontId="2" fillId="0" borderId="15" xfId="0" applyFont="1" applyBorder="1" applyAlignment="1">
      <alignment horizontal="center"/>
    </xf>
    <xf numFmtId="0" fontId="0" fillId="0" borderId="0" xfId="0" applyBorder="1" applyAlignment="1">
      <alignment horizontal="center"/>
    </xf>
    <xf numFmtId="0" fontId="2" fillId="0" borderId="14" xfId="0" applyFont="1" applyBorder="1" applyAlignment="1">
      <alignment horizontal="center"/>
    </xf>
    <xf numFmtId="0" fontId="2" fillId="0" borderId="14" xfId="0" applyFont="1" applyBorder="1"/>
    <xf numFmtId="0" fontId="26" fillId="0" borderId="0" xfId="0" applyFont="1" applyBorder="1" applyAlignment="1">
      <alignment horizontal="center"/>
    </xf>
    <xf numFmtId="0" fontId="10" fillId="0" borderId="0" xfId="0" applyFont="1" applyBorder="1" applyAlignment="1">
      <alignment horizontal="center"/>
    </xf>
    <xf numFmtId="0" fontId="3" fillId="0" borderId="0" xfId="0" applyFont="1" applyBorder="1" applyAlignment="1">
      <alignment horizontal="center"/>
    </xf>
    <xf numFmtId="0" fontId="12" fillId="0" borderId="0" xfId="0" applyFont="1" applyBorder="1" applyAlignment="1">
      <alignment horizontal="center"/>
    </xf>
    <xf numFmtId="0" fontId="10" fillId="0" borderId="0" xfId="0" applyFont="1" applyBorder="1"/>
    <xf numFmtId="0" fontId="2" fillId="0" borderId="16" xfId="0" applyFont="1" applyBorder="1"/>
    <xf numFmtId="0" fontId="2" fillId="0" borderId="17" xfId="0" applyFont="1" applyBorder="1" applyAlignment="1">
      <alignment horizontal="center"/>
    </xf>
    <xf numFmtId="0" fontId="2" fillId="0" borderId="17" xfId="0" applyFont="1" applyBorder="1"/>
    <xf numFmtId="0" fontId="28" fillId="0" borderId="0" xfId="0" applyFont="1" applyAlignment="1">
      <alignment horizontal="center"/>
    </xf>
    <xf numFmtId="0" fontId="2" fillId="0" borderId="12" xfId="0" applyFont="1" applyBorder="1" applyAlignment="1"/>
    <xf numFmtId="0" fontId="2" fillId="0" borderId="0" xfId="0" applyFont="1" applyBorder="1" applyAlignment="1"/>
    <xf numFmtId="0" fontId="0" fillId="0" borderId="0" xfId="0" applyBorder="1" applyAlignment="1"/>
    <xf numFmtId="0" fontId="29" fillId="0" borderId="0" xfId="0" applyFont="1" applyBorder="1" applyAlignment="1">
      <alignment horizontal="center"/>
    </xf>
    <xf numFmtId="0" fontId="0" fillId="0" borderId="17" xfId="0" applyBorder="1" applyAlignment="1">
      <alignment horizontal="center"/>
    </xf>
    <xf numFmtId="0" fontId="2" fillId="0" borderId="17" xfId="0" applyFont="1" applyBorder="1" applyAlignment="1"/>
    <xf numFmtId="0" fontId="2" fillId="0" borderId="18" xfId="0" applyFont="1" applyBorder="1" applyAlignment="1">
      <alignment horizontal="center"/>
    </xf>
    <xf numFmtId="0" fontId="30" fillId="0" borderId="0" xfId="0" applyFont="1" applyBorder="1" applyAlignment="1">
      <alignment horizontal="center"/>
    </xf>
    <xf numFmtId="177" fontId="30" fillId="0" borderId="0" xfId="0" applyNumberFormat="1" applyFont="1" applyBorder="1" applyAlignment="1">
      <alignment horizontal="center"/>
    </xf>
    <xf numFmtId="0" fontId="31" fillId="0" borderId="0" xfId="0" applyFont="1" applyAlignment="1">
      <alignment horizontal="center"/>
    </xf>
    <xf numFmtId="0" fontId="10" fillId="0" borderId="14" xfId="0" applyFont="1" applyBorder="1" applyAlignment="1">
      <alignment horizontal="center"/>
    </xf>
    <xf numFmtId="0" fontId="3" fillId="0" borderId="0" xfId="0" applyFont="1" applyBorder="1"/>
    <xf numFmtId="0" fontId="3" fillId="0" borderId="14" xfId="0" applyFont="1" applyBorder="1" applyAlignment="1">
      <alignment horizontal="center"/>
    </xf>
    <xf numFmtId="0" fontId="10" fillId="0" borderId="17" xfId="0" applyFont="1" applyBorder="1" applyAlignment="1">
      <alignment horizontal="center"/>
    </xf>
    <xf numFmtId="177" fontId="3" fillId="0" borderId="0" xfId="0" applyNumberFormat="1" applyFont="1" applyBorder="1" applyAlignment="1">
      <alignment horizontal="center"/>
    </xf>
    <xf numFmtId="0" fontId="3" fillId="0" borderId="15" xfId="0" applyFont="1" applyBorder="1" applyAlignment="1">
      <alignment horizontal="center"/>
    </xf>
    <xf numFmtId="0" fontId="37" fillId="0" borderId="0" xfId="0" applyFont="1" applyAlignment="1">
      <alignment horizontal="center"/>
    </xf>
    <xf numFmtId="177" fontId="37" fillId="0" borderId="0" xfId="0" applyNumberFormat="1" applyFont="1" applyAlignment="1">
      <alignment horizontal="center"/>
    </xf>
    <xf numFmtId="176" fontId="2" fillId="0" borderId="0" xfId="0" applyNumberFormat="1" applyFont="1" applyAlignment="1">
      <alignment horizontal="center"/>
    </xf>
    <xf numFmtId="0" fontId="27" fillId="0" borderId="19" xfId="0" applyFont="1" applyBorder="1"/>
    <xf numFmtId="0" fontId="33" fillId="0" borderId="19" xfId="0" applyFont="1" applyBorder="1" applyAlignment="1">
      <alignment horizontal="center"/>
    </xf>
    <xf numFmtId="0" fontId="32" fillId="0" borderId="19" xfId="0" applyFont="1" applyBorder="1" applyAlignment="1">
      <alignment horizontal="center"/>
    </xf>
    <xf numFmtId="0" fontId="34" fillId="0" borderId="19" xfId="0" applyFont="1" applyBorder="1" applyAlignment="1">
      <alignment horizontal="center"/>
    </xf>
    <xf numFmtId="0" fontId="35" fillId="0" borderId="19" xfId="0" applyFont="1" applyBorder="1" applyAlignment="1">
      <alignment horizontal="center"/>
    </xf>
    <xf numFmtId="0" fontId="36" fillId="0" borderId="19" xfId="0" applyFont="1" applyBorder="1" applyAlignment="1">
      <alignment horizontal="center"/>
    </xf>
    <xf numFmtId="0" fontId="27" fillId="0" borderId="20" xfId="0" applyFont="1" applyBorder="1"/>
    <xf numFmtId="1" fontId="3" fillId="0" borderId="17" xfId="0" applyNumberFormat="1" applyFont="1" applyBorder="1" applyAlignment="1">
      <alignment horizontal="center"/>
    </xf>
    <xf numFmtId="0" fontId="38" fillId="0" borderId="0" xfId="0" applyFont="1" applyBorder="1" applyAlignment="1">
      <alignment horizontal="center"/>
    </xf>
    <xf numFmtId="0" fontId="38" fillId="0" borderId="15" xfId="0" applyFont="1" applyBorder="1" applyAlignment="1">
      <alignment horizontal="center"/>
    </xf>
    <xf numFmtId="0" fontId="41" fillId="3" borderId="21" xfId="0" applyFont="1" applyFill="1" applyBorder="1" applyAlignment="1">
      <alignment vertical="top" wrapText="1" indent="1"/>
    </xf>
    <xf numFmtId="0" fontId="40" fillId="4" borderId="22" xfId="0" applyFont="1" applyFill="1" applyBorder="1" applyAlignment="1">
      <alignment vertical="top" wrapText="1" indent="1"/>
    </xf>
    <xf numFmtId="3" fontId="40" fillId="4" borderId="22" xfId="0" applyNumberFormat="1" applyFont="1" applyFill="1" applyBorder="1" applyAlignment="1">
      <alignment vertical="top" wrapText="1" indent="1"/>
    </xf>
    <xf numFmtId="0" fontId="40" fillId="3" borderId="21" xfId="0" applyFont="1" applyFill="1" applyBorder="1" applyAlignment="1">
      <alignment vertical="top" wrapText="1" indent="1"/>
    </xf>
    <xf numFmtId="3" fontId="40" fillId="3" borderId="21" xfId="0" applyNumberFormat="1" applyFont="1" applyFill="1" applyBorder="1" applyAlignment="1">
      <alignment vertical="top" wrapText="1" indent="1"/>
    </xf>
    <xf numFmtId="0" fontId="43" fillId="0" borderId="23" xfId="1" applyBorder="1" applyAlignment="1" applyProtection="1">
      <alignment horizontal="left" indent="1"/>
    </xf>
    <xf numFmtId="0" fontId="0" fillId="0" borderId="0" xfId="0" applyAlignment="1">
      <alignment horizontal="left" indent="1"/>
    </xf>
    <xf numFmtId="0" fontId="41" fillId="0" borderId="0" xfId="0" applyFont="1" applyAlignment="1">
      <alignment horizontal="left" indent="1"/>
    </xf>
    <xf numFmtId="0" fontId="39" fillId="0" borderId="0" xfId="0" applyFont="1" applyAlignment="1">
      <alignment horizontal="left" indent="1"/>
    </xf>
    <xf numFmtId="0" fontId="41" fillId="5" borderId="24" xfId="0" applyFont="1" applyFill="1" applyBorder="1" applyAlignment="1">
      <alignment horizontal="left" vertical="center" wrapText="1" indent="1"/>
    </xf>
    <xf numFmtId="0" fontId="42" fillId="3" borderId="21" xfId="0" applyFont="1" applyFill="1" applyBorder="1" applyAlignment="1">
      <alignment vertical="top" wrapText="1" indent="1"/>
    </xf>
    <xf numFmtId="0" fontId="42" fillId="4" borderId="22" xfId="0" applyFont="1" applyFill="1" applyBorder="1" applyAlignment="1">
      <alignment vertical="top" wrapText="1" indent="1"/>
    </xf>
    <xf numFmtId="0" fontId="43" fillId="0" borderId="0" xfId="1" applyAlignment="1" applyProtection="1">
      <alignment horizontal="left" indent="1"/>
    </xf>
    <xf numFmtId="0" fontId="0" fillId="0" borderId="0" xfId="0" applyAlignment="1">
      <alignment horizontal="left" indent="2"/>
    </xf>
    <xf numFmtId="0" fontId="39" fillId="0" borderId="0" xfId="0" applyFont="1" applyAlignment="1">
      <alignment horizontal="left" indent="2"/>
    </xf>
    <xf numFmtId="0" fontId="39" fillId="0" borderId="0" xfId="0" applyFont="1" applyAlignment="1">
      <alignment horizontal="left" indent="6"/>
    </xf>
    <xf numFmtId="2" fontId="0" fillId="6" borderId="3" xfId="0" applyNumberFormat="1" applyFill="1" applyBorder="1" applyAlignment="1">
      <alignment horizontal="center"/>
    </xf>
    <xf numFmtId="0" fontId="38" fillId="0" borderId="0" xfId="0" applyFont="1" applyAlignment="1">
      <alignment horizontal="center"/>
    </xf>
    <xf numFmtId="177" fontId="38" fillId="0" borderId="0" xfId="0" applyNumberFormat="1" applyFont="1" applyAlignment="1">
      <alignment horizontal="center"/>
    </xf>
    <xf numFmtId="1" fontId="38" fillId="0" borderId="0" xfId="0" applyNumberFormat="1" applyFont="1" applyAlignment="1">
      <alignment horizontal="center"/>
    </xf>
    <xf numFmtId="177" fontId="44" fillId="0" borderId="25" xfId="0" applyNumberFormat="1" applyFont="1"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29" xfId="0" applyBorder="1" applyAlignment="1">
      <alignment horizontal="left"/>
    </xf>
    <xf numFmtId="0" fontId="0" fillId="0" borderId="30" xfId="0" applyBorder="1" applyAlignment="1">
      <alignment horizontal="left"/>
    </xf>
    <xf numFmtId="2" fontId="0" fillId="0" borderId="0" xfId="0" applyNumberFormat="1"/>
  </cellXfs>
  <cellStyles count="2">
    <cellStyle name="常规" xfId="0" builtinId="0"/>
    <cellStyle name="超链接" xfId="1" builtinId="8"/>
  </cellStyles>
  <dxfs count="0"/>
  <tableStyles count="0" defaultTableStyle="TableStyleMedium9" defaultPivotStyle="PivotStyleLight16"/>
  <colors>
    <mruColors>
      <color rgb="FFCB27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 Id="rId4" Type="http://schemas.openxmlformats.org/officeDocument/2006/relationships/image" Target="../media/image10.emf"/></Relationships>
</file>

<file path=xl/drawings/_rels/drawing3.xml.rels><?xml version="1.0" encoding="UTF-8" standalone="yes"?>
<Relationships xmlns="http://schemas.openxmlformats.org/package/2006/relationships"><Relationship Id="rId1" Type="http://schemas.openxmlformats.org/officeDocument/2006/relationships/image" Target="../media/image10.emf"/></Relationships>
</file>

<file path=xl/drawings/_rels/drawing4.xml.rels><?xml version="1.0" encoding="UTF-8" standalone="yes"?>
<Relationships xmlns="http://schemas.openxmlformats.org/package/2006/relationships"><Relationship Id="rId3" Type="http://schemas.openxmlformats.org/officeDocument/2006/relationships/image" Target="../media/image12.gif"/><Relationship Id="rId2" Type="http://schemas.openxmlformats.org/officeDocument/2006/relationships/image" Target="../media/image11.gif"/><Relationship Id="rId1" Type="http://schemas.openxmlformats.org/officeDocument/2006/relationships/hyperlink" Target="javascript:ToggleDiv('divExpCollAsst_855304042')" TargetMode="External"/><Relationship Id="rId4" Type="http://schemas.openxmlformats.org/officeDocument/2006/relationships/image" Target="../media/image13.gif"/></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22860</xdr:colOff>
          <xdr:row>12</xdr:row>
          <xdr:rowOff>45720</xdr:rowOff>
        </xdr:from>
        <xdr:to>
          <xdr:col>4</xdr:col>
          <xdr:colOff>0</xdr:colOff>
          <xdr:row>15</xdr:row>
          <xdr:rowOff>0</xdr:rowOff>
        </xdr:to>
        <xdr:sp macro="" textlink="">
          <xdr:nvSpPr>
            <xdr:cNvPr id="7171" name="Object 3" hidden="1">
              <a:extLst>
                <a:ext uri="{63B3BB69-23CF-44E3-9099-C40C66FF867C}">
                  <a14:compatExt spid="_x0000_s7171"/>
                </a:ext>
                <a:ext uri="{FF2B5EF4-FFF2-40B4-BE49-F238E27FC236}">
                  <a16:creationId xmlns:a16="http://schemas.microsoft.com/office/drawing/2014/main" id="{00000000-0008-0000-0000-000003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99060</xdr:colOff>
          <xdr:row>11</xdr:row>
          <xdr:rowOff>60960</xdr:rowOff>
        </xdr:from>
        <xdr:to>
          <xdr:col>0</xdr:col>
          <xdr:colOff>1097280</xdr:colOff>
          <xdr:row>15</xdr:row>
          <xdr:rowOff>7620</xdr:rowOff>
        </xdr:to>
        <xdr:sp macro="" textlink="">
          <xdr:nvSpPr>
            <xdr:cNvPr id="7172" name="Object 4" hidden="1">
              <a:extLst>
                <a:ext uri="{63B3BB69-23CF-44E3-9099-C40C66FF867C}">
                  <a14:compatExt spid="_x0000_s7172"/>
                </a:ext>
                <a:ext uri="{FF2B5EF4-FFF2-40B4-BE49-F238E27FC236}">
                  <a16:creationId xmlns:a16="http://schemas.microsoft.com/office/drawing/2014/main" id="{00000000-0008-0000-0000-000004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22860</xdr:colOff>
          <xdr:row>12</xdr:row>
          <xdr:rowOff>0</xdr:rowOff>
        </xdr:from>
        <xdr:to>
          <xdr:col>7</xdr:col>
          <xdr:colOff>0</xdr:colOff>
          <xdr:row>15</xdr:row>
          <xdr:rowOff>7620</xdr:rowOff>
        </xdr:to>
        <xdr:sp macro="" textlink="">
          <xdr:nvSpPr>
            <xdr:cNvPr id="7173" name="Object 5" hidden="1">
              <a:extLst>
                <a:ext uri="{63B3BB69-23CF-44E3-9099-C40C66FF867C}">
                  <a14:compatExt spid="_x0000_s7173"/>
                </a:ext>
                <a:ext uri="{FF2B5EF4-FFF2-40B4-BE49-F238E27FC236}">
                  <a16:creationId xmlns:a16="http://schemas.microsoft.com/office/drawing/2014/main" id="{00000000-0008-0000-0000-000005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xdr:colOff>
          <xdr:row>30</xdr:row>
          <xdr:rowOff>0</xdr:rowOff>
        </xdr:from>
        <xdr:to>
          <xdr:col>4</xdr:col>
          <xdr:colOff>7620</xdr:colOff>
          <xdr:row>34</xdr:row>
          <xdr:rowOff>0</xdr:rowOff>
        </xdr:to>
        <xdr:sp macro="" textlink="">
          <xdr:nvSpPr>
            <xdr:cNvPr id="7175" name="Object 7" hidden="1">
              <a:extLst>
                <a:ext uri="{63B3BB69-23CF-44E3-9099-C40C66FF867C}">
                  <a14:compatExt spid="_x0000_s7175"/>
                </a:ext>
                <a:ext uri="{FF2B5EF4-FFF2-40B4-BE49-F238E27FC236}">
                  <a16:creationId xmlns:a16="http://schemas.microsoft.com/office/drawing/2014/main" id="{00000000-0008-0000-0000-000007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12</xdr:row>
          <xdr:rowOff>22860</xdr:rowOff>
        </xdr:from>
        <xdr:to>
          <xdr:col>10</xdr:col>
          <xdr:colOff>0</xdr:colOff>
          <xdr:row>16</xdr:row>
          <xdr:rowOff>7620</xdr:rowOff>
        </xdr:to>
        <xdr:sp macro="" textlink="">
          <xdr:nvSpPr>
            <xdr:cNvPr id="7176" name="Object 8" hidden="1">
              <a:extLst>
                <a:ext uri="{63B3BB69-23CF-44E3-9099-C40C66FF867C}">
                  <a14:compatExt spid="_x0000_s7176"/>
                </a:ext>
                <a:ext uri="{FF2B5EF4-FFF2-40B4-BE49-F238E27FC236}">
                  <a16:creationId xmlns:a16="http://schemas.microsoft.com/office/drawing/2014/main" id="{00000000-0008-0000-0000-000008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22</xdr:row>
          <xdr:rowOff>99060</xdr:rowOff>
        </xdr:from>
        <xdr:to>
          <xdr:col>10</xdr:col>
          <xdr:colOff>30480</xdr:colOff>
          <xdr:row>24</xdr:row>
          <xdr:rowOff>160020</xdr:rowOff>
        </xdr:to>
        <xdr:sp macro="" textlink="">
          <xdr:nvSpPr>
            <xdr:cNvPr id="7177" name="Object 9" hidden="1">
              <a:extLst>
                <a:ext uri="{63B3BB69-23CF-44E3-9099-C40C66FF867C}">
                  <a14:compatExt spid="_x0000_s7177"/>
                </a:ext>
                <a:ext uri="{FF2B5EF4-FFF2-40B4-BE49-F238E27FC236}">
                  <a16:creationId xmlns:a16="http://schemas.microsoft.com/office/drawing/2014/main" id="{00000000-0008-0000-0000-000009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40</xdr:row>
          <xdr:rowOff>45720</xdr:rowOff>
        </xdr:from>
        <xdr:to>
          <xdr:col>4</xdr:col>
          <xdr:colOff>0</xdr:colOff>
          <xdr:row>43</xdr:row>
          <xdr:rowOff>0</xdr:rowOff>
        </xdr:to>
        <xdr:sp macro="" textlink="">
          <xdr:nvSpPr>
            <xdr:cNvPr id="7178" name="Object 10" hidden="1">
              <a:extLst>
                <a:ext uri="{63B3BB69-23CF-44E3-9099-C40C66FF867C}">
                  <a14:compatExt spid="_x0000_s7178"/>
                </a:ext>
                <a:ext uri="{FF2B5EF4-FFF2-40B4-BE49-F238E27FC236}">
                  <a16:creationId xmlns:a16="http://schemas.microsoft.com/office/drawing/2014/main" id="{00000000-0008-0000-0000-00000A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99060</xdr:colOff>
          <xdr:row>39</xdr:row>
          <xdr:rowOff>60960</xdr:rowOff>
        </xdr:from>
        <xdr:to>
          <xdr:col>0</xdr:col>
          <xdr:colOff>1097280</xdr:colOff>
          <xdr:row>43</xdr:row>
          <xdr:rowOff>7620</xdr:rowOff>
        </xdr:to>
        <xdr:sp macro="" textlink="">
          <xdr:nvSpPr>
            <xdr:cNvPr id="7179" name="Object 11" hidden="1">
              <a:extLst>
                <a:ext uri="{63B3BB69-23CF-44E3-9099-C40C66FF867C}">
                  <a14:compatExt spid="_x0000_s7179"/>
                </a:ext>
                <a:ext uri="{FF2B5EF4-FFF2-40B4-BE49-F238E27FC236}">
                  <a16:creationId xmlns:a16="http://schemas.microsoft.com/office/drawing/2014/main" id="{00000000-0008-0000-0000-00000B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22860</xdr:colOff>
          <xdr:row>40</xdr:row>
          <xdr:rowOff>0</xdr:rowOff>
        </xdr:from>
        <xdr:to>
          <xdr:col>7</xdr:col>
          <xdr:colOff>0</xdr:colOff>
          <xdr:row>43</xdr:row>
          <xdr:rowOff>7620</xdr:rowOff>
        </xdr:to>
        <xdr:sp macro="" textlink="">
          <xdr:nvSpPr>
            <xdr:cNvPr id="7180" name="Object 12" hidden="1">
              <a:extLst>
                <a:ext uri="{63B3BB69-23CF-44E3-9099-C40C66FF867C}">
                  <a14:compatExt spid="_x0000_s7180"/>
                </a:ext>
                <a:ext uri="{FF2B5EF4-FFF2-40B4-BE49-F238E27FC236}">
                  <a16:creationId xmlns:a16="http://schemas.microsoft.com/office/drawing/2014/main" id="{00000000-0008-0000-0000-00000C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xdr:colOff>
          <xdr:row>58</xdr:row>
          <xdr:rowOff>0</xdr:rowOff>
        </xdr:from>
        <xdr:to>
          <xdr:col>4</xdr:col>
          <xdr:colOff>7620</xdr:colOff>
          <xdr:row>62</xdr:row>
          <xdr:rowOff>0</xdr:rowOff>
        </xdr:to>
        <xdr:sp macro="" textlink="">
          <xdr:nvSpPr>
            <xdr:cNvPr id="7181" name="Object 13" hidden="1">
              <a:extLst>
                <a:ext uri="{63B3BB69-23CF-44E3-9099-C40C66FF867C}">
                  <a14:compatExt spid="_x0000_s7181"/>
                </a:ext>
                <a:ext uri="{FF2B5EF4-FFF2-40B4-BE49-F238E27FC236}">
                  <a16:creationId xmlns:a16="http://schemas.microsoft.com/office/drawing/2014/main" id="{00000000-0008-0000-0000-00000D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40</xdr:row>
          <xdr:rowOff>22860</xdr:rowOff>
        </xdr:from>
        <xdr:to>
          <xdr:col>10</xdr:col>
          <xdr:colOff>0</xdr:colOff>
          <xdr:row>44</xdr:row>
          <xdr:rowOff>7620</xdr:rowOff>
        </xdr:to>
        <xdr:sp macro="" textlink="">
          <xdr:nvSpPr>
            <xdr:cNvPr id="7182" name="Object 14" hidden="1">
              <a:extLst>
                <a:ext uri="{63B3BB69-23CF-44E3-9099-C40C66FF867C}">
                  <a14:compatExt spid="_x0000_s7182"/>
                </a:ext>
                <a:ext uri="{FF2B5EF4-FFF2-40B4-BE49-F238E27FC236}">
                  <a16:creationId xmlns:a16="http://schemas.microsoft.com/office/drawing/2014/main" id="{00000000-0008-0000-0000-00000E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50</xdr:row>
          <xdr:rowOff>99060</xdr:rowOff>
        </xdr:from>
        <xdr:to>
          <xdr:col>10</xdr:col>
          <xdr:colOff>30480</xdr:colOff>
          <xdr:row>52</xdr:row>
          <xdr:rowOff>160020</xdr:rowOff>
        </xdr:to>
        <xdr:sp macro="" textlink="">
          <xdr:nvSpPr>
            <xdr:cNvPr id="7183" name="Object 15" hidden="1">
              <a:extLst>
                <a:ext uri="{63B3BB69-23CF-44E3-9099-C40C66FF867C}">
                  <a14:compatExt spid="_x0000_s7183"/>
                </a:ext>
                <a:ext uri="{FF2B5EF4-FFF2-40B4-BE49-F238E27FC236}">
                  <a16:creationId xmlns:a16="http://schemas.microsoft.com/office/drawing/2014/main" id="{00000000-0008-0000-0000-00000F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xdr:colOff>
          <xdr:row>58</xdr:row>
          <xdr:rowOff>0</xdr:rowOff>
        </xdr:from>
        <xdr:to>
          <xdr:col>4</xdr:col>
          <xdr:colOff>7620</xdr:colOff>
          <xdr:row>62</xdr:row>
          <xdr:rowOff>0</xdr:rowOff>
        </xdr:to>
        <xdr:sp macro="" textlink="">
          <xdr:nvSpPr>
            <xdr:cNvPr id="7184" name="Object 16" hidden="1">
              <a:extLst>
                <a:ext uri="{63B3BB69-23CF-44E3-9099-C40C66FF867C}">
                  <a14:compatExt spid="_x0000_s7184"/>
                </a:ext>
                <a:ext uri="{FF2B5EF4-FFF2-40B4-BE49-F238E27FC236}">
                  <a16:creationId xmlns:a16="http://schemas.microsoft.com/office/drawing/2014/main" id="{00000000-0008-0000-0000-000010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20</xdr:row>
      <xdr:rowOff>114300</xdr:rowOff>
    </xdr:from>
    <xdr:to>
      <xdr:col>5</xdr:col>
      <xdr:colOff>47625</xdr:colOff>
      <xdr:row>23</xdr:row>
      <xdr:rowOff>142875</xdr:rowOff>
    </xdr:to>
    <xdr:pic>
      <xdr:nvPicPr>
        <xdr:cNvPr id="9350" name="Picture 2">
          <a:extLst>
            <a:ext uri="{FF2B5EF4-FFF2-40B4-BE49-F238E27FC236}">
              <a16:creationId xmlns:a16="http://schemas.microsoft.com/office/drawing/2014/main" id="{00000000-0008-0000-0100-0000862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3314700"/>
          <a:ext cx="3219450" cy="485775"/>
        </a:xfrm>
        <a:prstGeom prst="rect">
          <a:avLst/>
        </a:prstGeom>
        <a:noFill/>
        <a:ln w="9525">
          <a:noFill/>
          <a:miter lim="800000"/>
          <a:headEnd/>
          <a:tailEnd/>
        </a:ln>
      </xdr:spPr>
    </xdr:pic>
    <xdr:clientData/>
  </xdr:twoCellAnchor>
  <xdr:twoCellAnchor editAs="oneCell">
    <xdr:from>
      <xdr:col>0</xdr:col>
      <xdr:colOff>9525</xdr:colOff>
      <xdr:row>24</xdr:row>
      <xdr:rowOff>142875</xdr:rowOff>
    </xdr:from>
    <xdr:to>
      <xdr:col>3</xdr:col>
      <xdr:colOff>76200</xdr:colOff>
      <xdr:row>26</xdr:row>
      <xdr:rowOff>123825</xdr:rowOff>
    </xdr:to>
    <xdr:pic>
      <xdr:nvPicPr>
        <xdr:cNvPr id="9351" name="Picture 3">
          <a:extLst>
            <a:ext uri="{FF2B5EF4-FFF2-40B4-BE49-F238E27FC236}">
              <a16:creationId xmlns:a16="http://schemas.microsoft.com/office/drawing/2014/main" id="{00000000-0008-0000-0100-0000872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525" y="3952875"/>
          <a:ext cx="2076450" cy="285750"/>
        </a:xfrm>
        <a:prstGeom prst="rect">
          <a:avLst/>
        </a:prstGeom>
        <a:noFill/>
        <a:ln w="9525">
          <a:noFill/>
          <a:miter lim="800000"/>
          <a:headEnd/>
          <a:tailEnd/>
        </a:ln>
      </xdr:spPr>
    </xdr:pic>
    <xdr:clientData/>
  </xdr:twoCellAnchor>
  <xdr:twoCellAnchor editAs="oneCell">
    <xdr:from>
      <xdr:col>0</xdr:col>
      <xdr:colOff>0</xdr:colOff>
      <xdr:row>16</xdr:row>
      <xdr:rowOff>133350</xdr:rowOff>
    </xdr:from>
    <xdr:to>
      <xdr:col>7</xdr:col>
      <xdr:colOff>257175</xdr:colOff>
      <xdr:row>20</xdr:row>
      <xdr:rowOff>9525</xdr:rowOff>
    </xdr:to>
    <xdr:pic>
      <xdr:nvPicPr>
        <xdr:cNvPr id="9352" name="Picture 4">
          <a:extLst>
            <a:ext uri="{FF2B5EF4-FFF2-40B4-BE49-F238E27FC236}">
              <a16:creationId xmlns:a16="http://schemas.microsoft.com/office/drawing/2014/main" id="{00000000-0008-0000-0100-00008824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724150"/>
          <a:ext cx="4591050" cy="485775"/>
        </a:xfrm>
        <a:prstGeom prst="rect">
          <a:avLst/>
        </a:prstGeom>
        <a:noFill/>
        <a:ln w="9525">
          <a:noFill/>
          <a:miter lim="800000"/>
          <a:headEnd/>
          <a:tailEnd/>
        </a:ln>
      </xdr:spPr>
    </xdr:pic>
    <xdr:clientData/>
  </xdr:twoCellAnchor>
  <xdr:twoCellAnchor editAs="oneCell">
    <xdr:from>
      <xdr:col>0</xdr:col>
      <xdr:colOff>0</xdr:colOff>
      <xdr:row>27</xdr:row>
      <xdr:rowOff>133350</xdr:rowOff>
    </xdr:from>
    <xdr:to>
      <xdr:col>6</xdr:col>
      <xdr:colOff>228600</xdr:colOff>
      <xdr:row>30</xdr:row>
      <xdr:rowOff>142875</xdr:rowOff>
    </xdr:to>
    <xdr:pic>
      <xdr:nvPicPr>
        <xdr:cNvPr id="9353" name="Picture 5">
          <a:extLst>
            <a:ext uri="{FF2B5EF4-FFF2-40B4-BE49-F238E27FC236}">
              <a16:creationId xmlns:a16="http://schemas.microsoft.com/office/drawing/2014/main" id="{00000000-0008-0000-0100-00008924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0" y="4400550"/>
          <a:ext cx="3981450" cy="48577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571500</xdr:colOff>
      <xdr:row>1</xdr:row>
      <xdr:rowOff>114300</xdr:rowOff>
    </xdr:from>
    <xdr:to>
      <xdr:col>5</xdr:col>
      <xdr:colOff>775335</xdr:colOff>
      <xdr:row>4</xdr:row>
      <xdr:rowOff>142875</xdr:rowOff>
    </xdr:to>
    <xdr:pic>
      <xdr:nvPicPr>
        <xdr:cNvPr id="8256" name="Picture 22">
          <a:extLst>
            <a:ext uri="{FF2B5EF4-FFF2-40B4-BE49-F238E27FC236}">
              <a16:creationId xmlns:a16="http://schemas.microsoft.com/office/drawing/2014/main" id="{00000000-0008-0000-0200-0000402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419225" y="266700"/>
          <a:ext cx="3981450" cy="48577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21</xdr:row>
      <xdr:rowOff>0</xdr:rowOff>
    </xdr:from>
    <xdr:to>
      <xdr:col>0</xdr:col>
      <xdr:colOff>85725</xdr:colOff>
      <xdr:row>21</xdr:row>
      <xdr:rowOff>85725</xdr:rowOff>
    </xdr:to>
    <xdr:pic>
      <xdr:nvPicPr>
        <xdr:cNvPr id="12289" name="divExpCollAsst_855304042_img" descr="Show">
          <a:hlinkClick xmlns:r="http://schemas.openxmlformats.org/officeDocument/2006/relationships" r:id="rId1"/>
          <a:extLst>
            <a:ext uri="{FF2B5EF4-FFF2-40B4-BE49-F238E27FC236}">
              <a16:creationId xmlns:a16="http://schemas.microsoft.com/office/drawing/2014/main" id="{00000000-0008-0000-0300-0000013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0" y="5429250"/>
          <a:ext cx="85725" cy="85725"/>
        </a:xfrm>
        <a:prstGeom prst="rect">
          <a:avLst/>
        </a:prstGeom>
        <a:noFill/>
      </xdr:spPr>
    </xdr:pic>
    <xdr:clientData/>
  </xdr:twoCellAnchor>
  <xdr:twoCellAnchor editAs="oneCell">
    <xdr:from>
      <xdr:col>0</xdr:col>
      <xdr:colOff>0</xdr:colOff>
      <xdr:row>25</xdr:row>
      <xdr:rowOff>0</xdr:rowOff>
    </xdr:from>
    <xdr:to>
      <xdr:col>1</xdr:col>
      <xdr:colOff>742950</xdr:colOff>
      <xdr:row>30</xdr:row>
      <xdr:rowOff>104775</xdr:rowOff>
    </xdr:to>
    <xdr:pic>
      <xdr:nvPicPr>
        <xdr:cNvPr id="12290" name="Picture 2" descr="Selecting an example from Help">
          <a:extLst>
            <a:ext uri="{FF2B5EF4-FFF2-40B4-BE49-F238E27FC236}">
              <a16:creationId xmlns:a16="http://schemas.microsoft.com/office/drawing/2014/main" id="{00000000-0008-0000-0300-0000023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6076950"/>
          <a:ext cx="2076450" cy="962025"/>
        </a:xfrm>
        <a:prstGeom prst="rect">
          <a:avLst/>
        </a:prstGeom>
        <a:noFill/>
      </xdr:spPr>
    </xdr:pic>
    <xdr:clientData/>
  </xdr:twoCellAnchor>
  <xdr:twoCellAnchor editAs="oneCell">
    <xdr:from>
      <xdr:col>0</xdr:col>
      <xdr:colOff>0</xdr:colOff>
      <xdr:row>56</xdr:row>
      <xdr:rowOff>0</xdr:rowOff>
    </xdr:from>
    <xdr:to>
      <xdr:col>1</xdr:col>
      <xdr:colOff>1666875</xdr:colOff>
      <xdr:row>61</xdr:row>
      <xdr:rowOff>28575</xdr:rowOff>
    </xdr:to>
    <xdr:pic>
      <xdr:nvPicPr>
        <xdr:cNvPr id="12292" name="Picture 4" descr="A key of regression statistics">
          <a:extLst>
            <a:ext uri="{FF2B5EF4-FFF2-40B4-BE49-F238E27FC236}">
              <a16:creationId xmlns:a16="http://schemas.microsoft.com/office/drawing/2014/main" id="{00000000-0008-0000-0300-0000043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0" y="12115800"/>
          <a:ext cx="3000375" cy="84772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emf"/><Relationship Id="rId18" Type="http://schemas.openxmlformats.org/officeDocument/2006/relationships/oleObject" Target="../embeddings/oleObject9.bin"/><Relationship Id="rId3" Type="http://schemas.openxmlformats.org/officeDocument/2006/relationships/vmlDrawing" Target="../drawings/vmlDrawing1.vml"/><Relationship Id="rId21" Type="http://schemas.openxmlformats.org/officeDocument/2006/relationships/oleObject" Target="../embeddings/oleObject12.bin"/><Relationship Id="rId7" Type="http://schemas.openxmlformats.org/officeDocument/2006/relationships/image" Target="../media/image2.emf"/><Relationship Id="rId12" Type="http://schemas.openxmlformats.org/officeDocument/2006/relationships/oleObject" Target="../embeddings/oleObject5.bin"/><Relationship Id="rId17" Type="http://schemas.openxmlformats.org/officeDocument/2006/relationships/oleObject" Target="../embeddings/oleObject8.bin"/><Relationship Id="rId2" Type="http://schemas.openxmlformats.org/officeDocument/2006/relationships/drawing" Target="../drawings/drawing1.xml"/><Relationship Id="rId16" Type="http://schemas.openxmlformats.org/officeDocument/2006/relationships/oleObject" Target="../embeddings/oleObject7.bin"/><Relationship Id="rId20" Type="http://schemas.openxmlformats.org/officeDocument/2006/relationships/oleObject" Target="../embeddings/oleObject11.bin"/><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image" Target="../media/image6.emf"/><Relationship Id="rId10" Type="http://schemas.openxmlformats.org/officeDocument/2006/relationships/oleObject" Target="../embeddings/oleObject4.bin"/><Relationship Id="rId19" Type="http://schemas.openxmlformats.org/officeDocument/2006/relationships/oleObject" Target="../embeddings/oleObject10.bin"/><Relationship Id="rId4" Type="http://schemas.openxmlformats.org/officeDocument/2006/relationships/oleObject" Target="../embeddings/oleObject1.bin"/><Relationship Id="rId9" Type="http://schemas.openxmlformats.org/officeDocument/2006/relationships/image" Target="../media/image3.emf"/><Relationship Id="rId14" Type="http://schemas.openxmlformats.org/officeDocument/2006/relationships/oleObject" Target="../embeddings/oleObject6.bin"/><Relationship Id="rId22" Type="http://schemas.openxmlformats.org/officeDocument/2006/relationships/oleObject" Target="../embeddings/oleObject13.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hyperlink" Target="http://office.microsoft.com/client/&amp;app=ZXL&amp;ver=12" TargetMode="External"/><Relationship Id="rId2" Type="http://schemas.openxmlformats.org/officeDocument/2006/relationships/hyperlink" Target="javascript:ToggleDiv('divExpCollAsst_855304042')" TargetMode="External"/><Relationship Id="rId1" Type="http://schemas.openxmlformats.org/officeDocument/2006/relationships/hyperlink" Target="http://office.microsoft.com/client/&amp;app=ZXL&amp;ver=12" TargetMode="External"/><Relationship Id="rId5" Type="http://schemas.openxmlformats.org/officeDocument/2006/relationships/vmlDrawing" Target="../drawings/vmlDrawing6.v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64"/>
  <sheetViews>
    <sheetView workbookViewId="0">
      <selection activeCell="H17" sqref="H17:H27"/>
    </sheetView>
  </sheetViews>
  <sheetFormatPr defaultColWidth="9.125" defaultRowHeight="11.4" x14ac:dyDescent="0.2"/>
  <cols>
    <col min="1" max="1" width="18.625" style="2" customWidth="1"/>
    <col min="2" max="2" width="8.75" style="4" customWidth="1"/>
    <col min="3" max="3" width="22.75" style="4" customWidth="1"/>
    <col min="4" max="4" width="18.625" style="4" customWidth="1"/>
    <col min="5" max="5" width="8.75" style="4" customWidth="1"/>
    <col min="6" max="6" width="22.75" style="4" customWidth="1"/>
    <col min="7" max="7" width="18.625" style="2" customWidth="1"/>
    <col min="8" max="8" width="8.75" style="4" customWidth="1"/>
    <col min="9" max="9" width="22.75" style="4" customWidth="1"/>
    <col min="10" max="10" width="18.625" style="2" customWidth="1"/>
    <col min="11" max="11" width="8.75" style="4" customWidth="1"/>
    <col min="12" max="12" width="22.75" style="4" customWidth="1"/>
    <col min="13" max="16" width="18.625" style="2" customWidth="1"/>
    <col min="17" max="16384" width="9.125" style="2"/>
  </cols>
  <sheetData>
    <row r="1" spans="1:12" ht="13.2" x14ac:dyDescent="0.3">
      <c r="A1" s="6" t="s">
        <v>22</v>
      </c>
    </row>
    <row r="2" spans="1:12" ht="12" x14ac:dyDescent="0.25">
      <c r="A2" s="7" t="s">
        <v>144</v>
      </c>
    </row>
    <row r="3" spans="1:12" ht="12" x14ac:dyDescent="0.25">
      <c r="A3" s="7" t="s">
        <v>143</v>
      </c>
    </row>
    <row r="4" spans="1:12" ht="13.2" x14ac:dyDescent="0.3">
      <c r="A4" s="13" t="s">
        <v>89</v>
      </c>
    </row>
    <row r="5" spans="1:12" ht="12" x14ac:dyDescent="0.25">
      <c r="A5" s="13"/>
    </row>
    <row r="6" spans="1:12" ht="12" x14ac:dyDescent="0.25">
      <c r="A6" s="40" t="s">
        <v>141</v>
      </c>
    </row>
    <row r="7" spans="1:12" ht="12" x14ac:dyDescent="0.25">
      <c r="A7" s="40" t="s">
        <v>88</v>
      </c>
    </row>
    <row r="8" spans="1:12" ht="12" x14ac:dyDescent="0.25">
      <c r="A8" s="40" t="s">
        <v>83</v>
      </c>
    </row>
    <row r="9" spans="1:12" ht="12" x14ac:dyDescent="0.25">
      <c r="A9" s="40"/>
    </row>
    <row r="10" spans="1:12" ht="12" x14ac:dyDescent="0.25">
      <c r="A10" s="40"/>
      <c r="B10" s="4" t="s">
        <v>90</v>
      </c>
      <c r="C10" s="4" t="s">
        <v>142</v>
      </c>
      <c r="E10" s="4" t="s">
        <v>90</v>
      </c>
      <c r="F10" s="4" t="s">
        <v>142</v>
      </c>
      <c r="H10" s="4" t="s">
        <v>90</v>
      </c>
      <c r="I10" s="4" t="s">
        <v>142</v>
      </c>
      <c r="K10" s="4" t="s">
        <v>90</v>
      </c>
      <c r="L10" s="4" t="s">
        <v>142</v>
      </c>
    </row>
    <row r="11" spans="1:12" s="4" customFormat="1" ht="15" x14ac:dyDescent="0.35">
      <c r="A11" s="4" t="s">
        <v>150</v>
      </c>
      <c r="B11" s="4" t="s">
        <v>0</v>
      </c>
      <c r="C11" s="4" t="s">
        <v>0</v>
      </c>
      <c r="D11" s="4" t="s">
        <v>148</v>
      </c>
      <c r="E11" s="4" t="s">
        <v>0</v>
      </c>
      <c r="F11" s="4" t="s">
        <v>0</v>
      </c>
      <c r="G11" s="4" t="s">
        <v>149</v>
      </c>
      <c r="H11" s="4" t="s">
        <v>0</v>
      </c>
      <c r="I11" s="4" t="s">
        <v>0</v>
      </c>
      <c r="J11" s="4" t="s">
        <v>7</v>
      </c>
      <c r="K11" s="4" t="s">
        <v>0</v>
      </c>
      <c r="L11" s="4" t="s">
        <v>0</v>
      </c>
    </row>
    <row r="12" spans="1:12" x14ac:dyDescent="0.2">
      <c r="C12" s="58"/>
      <c r="F12" s="58"/>
      <c r="I12" s="58"/>
      <c r="L12" s="58"/>
    </row>
    <row r="13" spans="1:12" x14ac:dyDescent="0.2">
      <c r="C13" s="42"/>
    </row>
    <row r="17" spans="1:12" ht="13.2" x14ac:dyDescent="0.3">
      <c r="B17" s="4">
        <v>200</v>
      </c>
      <c r="D17" s="8" t="s">
        <v>8</v>
      </c>
      <c r="E17" s="11">
        <v>200</v>
      </c>
      <c r="F17" s="105"/>
      <c r="H17" s="4">
        <v>200</v>
      </c>
    </row>
    <row r="18" spans="1:12" ht="15" x14ac:dyDescent="0.35">
      <c r="A18" s="4" t="s">
        <v>1</v>
      </c>
      <c r="B18" s="3">
        <v>16</v>
      </c>
      <c r="D18" s="8" t="s">
        <v>9</v>
      </c>
      <c r="E18" s="11">
        <v>85</v>
      </c>
      <c r="F18" s="105"/>
      <c r="G18" s="3" t="s">
        <v>79</v>
      </c>
      <c r="H18" s="3">
        <v>230</v>
      </c>
      <c r="J18" s="9" t="s">
        <v>20</v>
      </c>
    </row>
    <row r="19" spans="1:12" ht="15" x14ac:dyDescent="0.35">
      <c r="A19" s="4" t="s">
        <v>2</v>
      </c>
      <c r="B19" s="39">
        <v>5</v>
      </c>
      <c r="C19" s="10"/>
      <c r="D19" s="8" t="s">
        <v>10</v>
      </c>
      <c r="E19" s="11">
        <v>50</v>
      </c>
      <c r="F19" s="105"/>
      <c r="G19" s="3" t="s">
        <v>80</v>
      </c>
      <c r="H19" s="3">
        <v>240</v>
      </c>
      <c r="J19" s="7" t="s">
        <v>18</v>
      </c>
      <c r="K19" s="41">
        <v>0.9</v>
      </c>
      <c r="L19" s="105"/>
    </row>
    <row r="20" spans="1:12" ht="13.2" x14ac:dyDescent="0.3">
      <c r="A20" s="8" t="s">
        <v>73</v>
      </c>
      <c r="B20" s="3">
        <v>2.2000000000000002</v>
      </c>
      <c r="C20" s="105"/>
      <c r="D20" s="8" t="s">
        <v>11</v>
      </c>
      <c r="E20" s="11">
        <v>13</v>
      </c>
      <c r="F20" s="105"/>
      <c r="G20" s="8" t="s">
        <v>14</v>
      </c>
      <c r="H20" s="3">
        <v>88</v>
      </c>
      <c r="I20" s="105"/>
      <c r="J20" s="8" t="s">
        <v>19</v>
      </c>
      <c r="L20" s="68"/>
    </row>
    <row r="21" spans="1:12" ht="15" x14ac:dyDescent="0.35">
      <c r="A21" s="4" t="s">
        <v>3</v>
      </c>
      <c r="B21" s="3">
        <v>0.8</v>
      </c>
      <c r="C21" s="105"/>
      <c r="D21" s="8" t="s">
        <v>12</v>
      </c>
      <c r="E21" s="12">
        <v>7</v>
      </c>
      <c r="F21" s="107"/>
      <c r="G21" s="3" t="s">
        <v>81</v>
      </c>
      <c r="H21" s="3">
        <v>200</v>
      </c>
      <c r="I21" s="68"/>
      <c r="L21" s="68"/>
    </row>
    <row r="22" spans="1:12" ht="13.2" x14ac:dyDescent="0.3">
      <c r="A22" s="4"/>
      <c r="B22" s="3"/>
      <c r="C22" s="105"/>
      <c r="D22" s="8" t="s">
        <v>13</v>
      </c>
      <c r="E22" s="11">
        <v>14</v>
      </c>
      <c r="F22" s="105"/>
      <c r="G22" s="52" t="s">
        <v>82</v>
      </c>
      <c r="H22" s="3"/>
      <c r="I22" s="68"/>
      <c r="L22" s="68"/>
    </row>
    <row r="23" spans="1:12" ht="13.2" x14ac:dyDescent="0.3">
      <c r="A23" s="4"/>
      <c r="B23" s="3"/>
      <c r="C23" s="105"/>
      <c r="D23" s="3" t="s">
        <v>76</v>
      </c>
      <c r="E23" s="11">
        <v>4.8</v>
      </c>
      <c r="F23" s="105"/>
      <c r="G23" s="40"/>
      <c r="H23" s="3"/>
      <c r="I23" s="68"/>
      <c r="L23" s="68"/>
    </row>
    <row r="24" spans="1:12" ht="13.2" x14ac:dyDescent="0.3">
      <c r="A24" s="8" t="s">
        <v>15</v>
      </c>
      <c r="B24" s="39">
        <v>6</v>
      </c>
      <c r="C24" s="106"/>
      <c r="D24" s="8" t="s">
        <v>16</v>
      </c>
      <c r="E24" s="11">
        <v>0.34</v>
      </c>
      <c r="F24" s="105"/>
      <c r="G24" s="8" t="s">
        <v>17</v>
      </c>
      <c r="H24" s="3">
        <v>70</v>
      </c>
      <c r="I24" s="105"/>
      <c r="L24" s="68"/>
    </row>
    <row r="25" spans="1:12" ht="13.2" x14ac:dyDescent="0.3">
      <c r="A25" s="4"/>
      <c r="B25" s="3"/>
      <c r="D25" s="3" t="s">
        <v>77</v>
      </c>
      <c r="E25" s="11">
        <v>0.16</v>
      </c>
      <c r="F25" s="105"/>
      <c r="G25" s="40"/>
      <c r="H25" s="3"/>
      <c r="L25" s="68"/>
    </row>
    <row r="26" spans="1:12" ht="13.2" x14ac:dyDescent="0.3">
      <c r="A26" s="4"/>
      <c r="B26" s="3"/>
      <c r="D26" s="8" t="s">
        <v>75</v>
      </c>
      <c r="E26" s="11">
        <v>22</v>
      </c>
      <c r="F26" s="105"/>
      <c r="G26" s="8" t="s">
        <v>74</v>
      </c>
      <c r="H26" s="3">
        <v>80</v>
      </c>
      <c r="I26" s="105"/>
      <c r="L26" s="68"/>
    </row>
    <row r="27" spans="1:12" ht="13.2" x14ac:dyDescent="0.3">
      <c r="A27" s="3" t="s">
        <v>85</v>
      </c>
      <c r="B27" s="3">
        <v>0.69</v>
      </c>
      <c r="D27" s="3" t="s">
        <v>86</v>
      </c>
      <c r="E27" s="11">
        <v>9.1999999999999993</v>
      </c>
      <c r="F27" s="75"/>
      <c r="G27" s="3" t="s">
        <v>87</v>
      </c>
      <c r="H27" s="3">
        <v>88</v>
      </c>
      <c r="J27" s="9" t="s">
        <v>21</v>
      </c>
      <c r="L27" s="68"/>
    </row>
    <row r="28" spans="1:12" ht="13.2" x14ac:dyDescent="0.3">
      <c r="A28" s="4"/>
      <c r="D28" s="3" t="s">
        <v>84</v>
      </c>
      <c r="E28" s="12">
        <v>8</v>
      </c>
      <c r="F28" s="76"/>
      <c r="J28" s="7" t="s">
        <v>18</v>
      </c>
      <c r="K28" s="3">
        <v>14</v>
      </c>
      <c r="L28" s="105"/>
    </row>
    <row r="29" spans="1:12" ht="13.2" x14ac:dyDescent="0.3">
      <c r="D29" s="3" t="s">
        <v>78</v>
      </c>
    </row>
    <row r="31" spans="1:12" ht="12" x14ac:dyDescent="0.25">
      <c r="A31" s="78"/>
    </row>
    <row r="32" spans="1:12" x14ac:dyDescent="0.2">
      <c r="A32" s="79"/>
    </row>
    <row r="33" spans="1:12" x14ac:dyDescent="0.2">
      <c r="A33" s="80"/>
    </row>
    <row r="34" spans="1:12" x14ac:dyDescent="0.2">
      <c r="A34" s="79"/>
    </row>
    <row r="35" spans="1:12" ht="13.2" x14ac:dyDescent="0.3">
      <c r="A35" s="81"/>
      <c r="D35" s="8" t="s">
        <v>23</v>
      </c>
      <c r="E35" s="39">
        <v>6</v>
      </c>
      <c r="F35" s="10"/>
    </row>
    <row r="36" spans="1:12" x14ac:dyDescent="0.2">
      <c r="A36" s="82"/>
    </row>
    <row r="37" spans="1:12" ht="12" thickBot="1" x14ac:dyDescent="0.25">
      <c r="A37" s="83"/>
    </row>
    <row r="38" spans="1:12" ht="12" x14ac:dyDescent="0.25">
      <c r="A38" s="84" t="s">
        <v>145</v>
      </c>
      <c r="B38" s="43"/>
      <c r="C38" s="43" t="s">
        <v>146</v>
      </c>
      <c r="D38" s="43"/>
      <c r="E38" s="43"/>
      <c r="F38" s="43" t="s">
        <v>146</v>
      </c>
      <c r="G38" s="44"/>
      <c r="H38" s="43"/>
      <c r="I38" s="43" t="s">
        <v>146</v>
      </c>
      <c r="J38" s="44"/>
      <c r="K38" s="59"/>
      <c r="L38" s="45" t="s">
        <v>146</v>
      </c>
    </row>
    <row r="39" spans="1:12" ht="15" x14ac:dyDescent="0.35">
      <c r="A39" s="48" t="s">
        <v>4</v>
      </c>
      <c r="B39" s="47"/>
      <c r="C39" s="34" t="s">
        <v>0</v>
      </c>
      <c r="D39" s="34" t="s">
        <v>5</v>
      </c>
      <c r="E39" s="47"/>
      <c r="F39" s="34" t="s">
        <v>0</v>
      </c>
      <c r="G39" s="34" t="s">
        <v>6</v>
      </c>
      <c r="H39" s="47"/>
      <c r="I39" s="34" t="s">
        <v>0</v>
      </c>
      <c r="J39" s="34" t="s">
        <v>7</v>
      </c>
      <c r="K39" s="61"/>
      <c r="L39" s="46" t="s">
        <v>0</v>
      </c>
    </row>
    <row r="40" spans="1:12" x14ac:dyDescent="0.2">
      <c r="A40" s="49"/>
      <c r="B40" s="47"/>
      <c r="C40" s="50"/>
      <c r="D40" s="34"/>
      <c r="E40" s="47"/>
      <c r="F40" s="34"/>
      <c r="G40" s="35"/>
      <c r="H40" s="47"/>
      <c r="I40" s="34"/>
      <c r="J40" s="35"/>
      <c r="K40" s="61"/>
      <c r="L40" s="46"/>
    </row>
    <row r="41" spans="1:12" x14ac:dyDescent="0.2">
      <c r="A41" s="49"/>
      <c r="B41" s="47"/>
      <c r="C41" s="50"/>
      <c r="D41" s="34"/>
      <c r="E41" s="47"/>
      <c r="F41" s="34"/>
      <c r="G41" s="35"/>
      <c r="H41" s="47"/>
      <c r="I41" s="34"/>
      <c r="J41" s="35"/>
      <c r="K41" s="61"/>
      <c r="L41" s="46"/>
    </row>
    <row r="42" spans="1:12" ht="12" x14ac:dyDescent="0.25">
      <c r="A42" s="49"/>
      <c r="B42" s="47"/>
      <c r="C42" s="34"/>
      <c r="D42" s="34"/>
      <c r="E42" s="47"/>
      <c r="F42" s="34"/>
      <c r="G42" s="35"/>
      <c r="H42" s="47"/>
      <c r="I42" s="34"/>
      <c r="J42" s="35"/>
      <c r="K42" s="61"/>
      <c r="L42" s="87"/>
    </row>
    <row r="43" spans="1:12" x14ac:dyDescent="0.2">
      <c r="A43" s="49"/>
      <c r="B43" s="47"/>
      <c r="C43" s="34"/>
      <c r="D43" s="34"/>
      <c r="E43" s="47"/>
      <c r="F43" s="34"/>
      <c r="G43" s="35"/>
      <c r="H43" s="47"/>
      <c r="I43" s="34"/>
      <c r="J43" s="35"/>
      <c r="K43" s="61"/>
      <c r="L43" s="46"/>
    </row>
    <row r="44" spans="1:12" x14ac:dyDescent="0.2">
      <c r="A44" s="49"/>
      <c r="B44" s="47"/>
      <c r="C44" s="34"/>
      <c r="D44" s="34"/>
      <c r="E44" s="47"/>
      <c r="F44" s="34"/>
      <c r="G44" s="35"/>
      <c r="H44" s="47"/>
      <c r="I44" s="34"/>
      <c r="J44" s="35"/>
      <c r="K44" s="61"/>
      <c r="L44" s="46"/>
    </row>
    <row r="45" spans="1:12" ht="13.2" x14ac:dyDescent="0.3">
      <c r="A45" s="49"/>
      <c r="B45" s="47"/>
      <c r="C45" s="34"/>
      <c r="D45" s="51" t="s">
        <v>8</v>
      </c>
      <c r="E45" s="34"/>
      <c r="F45" s="86"/>
      <c r="G45" s="35"/>
      <c r="H45" s="47"/>
      <c r="I45" s="34"/>
      <c r="J45" s="35"/>
      <c r="K45" s="61"/>
      <c r="L45" s="46"/>
    </row>
    <row r="46" spans="1:12" ht="15" x14ac:dyDescent="0.35">
      <c r="A46" s="48" t="s">
        <v>1</v>
      </c>
      <c r="B46" s="47"/>
      <c r="C46" s="52"/>
      <c r="D46" s="51" t="s">
        <v>9</v>
      </c>
      <c r="E46" s="34"/>
      <c r="F46" s="86"/>
      <c r="G46" s="52" t="s">
        <v>79</v>
      </c>
      <c r="H46" s="47"/>
      <c r="I46" s="52"/>
      <c r="J46" s="53" t="s">
        <v>20</v>
      </c>
      <c r="K46" s="67"/>
      <c r="L46" s="74"/>
    </row>
    <row r="47" spans="1:12" ht="15" x14ac:dyDescent="0.35">
      <c r="A47" s="48" t="s">
        <v>2</v>
      </c>
      <c r="B47" s="47"/>
      <c r="C47" s="73"/>
      <c r="D47" s="51" t="s">
        <v>10</v>
      </c>
      <c r="E47" s="34"/>
      <c r="F47" s="86"/>
      <c r="G47" s="52" t="s">
        <v>80</v>
      </c>
      <c r="H47" s="47"/>
      <c r="I47" s="52"/>
      <c r="J47" s="54" t="s">
        <v>18</v>
      </c>
      <c r="K47" s="61"/>
      <c r="L47" s="74"/>
    </row>
    <row r="48" spans="1:12" ht="13.2" x14ac:dyDescent="0.3">
      <c r="A48" s="69" t="s">
        <v>73</v>
      </c>
      <c r="C48" s="86"/>
      <c r="D48" s="51" t="s">
        <v>11</v>
      </c>
      <c r="F48" s="86"/>
      <c r="G48" s="51" t="s">
        <v>14</v>
      </c>
      <c r="I48" s="86"/>
      <c r="J48" s="51" t="s">
        <v>19</v>
      </c>
      <c r="K48" s="61"/>
      <c r="L48" s="74"/>
    </row>
    <row r="49" spans="1:12" ht="15" x14ac:dyDescent="0.35">
      <c r="A49" s="48" t="s">
        <v>3</v>
      </c>
      <c r="B49" s="47"/>
      <c r="C49" s="52"/>
      <c r="D49" s="51" t="s">
        <v>12</v>
      </c>
      <c r="E49" s="34"/>
      <c r="F49" s="86"/>
      <c r="G49" s="52" t="s">
        <v>81</v>
      </c>
      <c r="H49" s="34"/>
      <c r="I49" s="52"/>
      <c r="J49" s="35"/>
      <c r="K49" s="61"/>
      <c r="L49" s="74"/>
    </row>
    <row r="50" spans="1:12" ht="13.2" x14ac:dyDescent="0.3">
      <c r="A50" s="48"/>
      <c r="B50" s="47"/>
      <c r="C50" s="52"/>
      <c r="D50" s="51" t="s">
        <v>13</v>
      </c>
      <c r="E50" s="62"/>
      <c r="F50" s="86"/>
      <c r="G50" s="52" t="s">
        <v>82</v>
      </c>
      <c r="H50" s="34"/>
      <c r="I50" s="52"/>
      <c r="J50" s="35"/>
      <c r="K50" s="61"/>
      <c r="L50" s="74"/>
    </row>
    <row r="51" spans="1:12" ht="13.2" x14ac:dyDescent="0.3">
      <c r="A51" s="48"/>
      <c r="B51" s="47"/>
      <c r="C51" s="52"/>
      <c r="D51" s="52" t="s">
        <v>76</v>
      </c>
      <c r="E51" s="47"/>
      <c r="F51" s="52"/>
      <c r="G51" s="70"/>
      <c r="H51" s="34"/>
      <c r="I51" s="52"/>
      <c r="J51" s="35"/>
      <c r="K51" s="61"/>
      <c r="L51" s="74"/>
    </row>
    <row r="52" spans="1:12" ht="13.2" x14ac:dyDescent="0.3">
      <c r="A52" s="69" t="s">
        <v>15</v>
      </c>
      <c r="C52" s="86"/>
      <c r="D52" s="51" t="s">
        <v>16</v>
      </c>
      <c r="E52" s="34"/>
      <c r="F52" s="86"/>
      <c r="G52" s="51" t="s">
        <v>17</v>
      </c>
      <c r="H52" s="34"/>
      <c r="I52" s="86"/>
      <c r="J52" s="35"/>
      <c r="K52" s="61"/>
      <c r="L52" s="87"/>
    </row>
    <row r="53" spans="1:12" ht="13.2" x14ac:dyDescent="0.3">
      <c r="A53" s="48"/>
      <c r="B53" s="47"/>
      <c r="C53" s="52"/>
      <c r="D53" s="52" t="s">
        <v>77</v>
      </c>
      <c r="E53" s="34"/>
      <c r="F53" s="52"/>
      <c r="G53" s="70"/>
      <c r="H53" s="34"/>
      <c r="I53" s="52"/>
      <c r="J53" s="35"/>
      <c r="K53" s="61"/>
      <c r="L53" s="74"/>
    </row>
    <row r="54" spans="1:12" ht="13.2" x14ac:dyDescent="0.3">
      <c r="A54" s="48"/>
      <c r="B54" s="47"/>
      <c r="C54" s="52"/>
      <c r="D54" s="51" t="s">
        <v>75</v>
      </c>
      <c r="E54" s="34"/>
      <c r="F54" s="86"/>
      <c r="G54" s="51" t="s">
        <v>74</v>
      </c>
      <c r="I54" s="86"/>
      <c r="J54" s="35"/>
      <c r="K54" s="61"/>
      <c r="L54" s="74"/>
    </row>
    <row r="55" spans="1:12" ht="13.2" x14ac:dyDescent="0.3">
      <c r="A55" s="71" t="s">
        <v>85</v>
      </c>
      <c r="B55" s="47"/>
      <c r="C55" s="52"/>
      <c r="D55" s="52" t="s">
        <v>86</v>
      </c>
      <c r="E55" s="34"/>
      <c r="F55" s="52"/>
      <c r="G55" s="52" t="s">
        <v>87</v>
      </c>
      <c r="H55" s="47"/>
      <c r="I55" s="86"/>
      <c r="J55" s="53" t="s">
        <v>21</v>
      </c>
      <c r="K55" s="66"/>
      <c r="L55" s="74"/>
    </row>
    <row r="56" spans="1:12" ht="13.2" x14ac:dyDescent="0.3">
      <c r="A56" s="48"/>
      <c r="B56" s="34"/>
      <c r="C56" s="34"/>
      <c r="D56" s="52" t="s">
        <v>84</v>
      </c>
      <c r="E56" s="34"/>
      <c r="F56" s="52"/>
      <c r="G56" s="35"/>
      <c r="H56" s="34"/>
      <c r="I56" s="34"/>
      <c r="J56" s="54" t="s">
        <v>18</v>
      </c>
      <c r="K56" s="61"/>
      <c r="L56" s="74"/>
    </row>
    <row r="57" spans="1:12" ht="13.2" x14ac:dyDescent="0.3">
      <c r="A57" s="49"/>
      <c r="B57" s="34"/>
      <c r="C57" s="34"/>
      <c r="D57" s="52" t="s">
        <v>78</v>
      </c>
      <c r="E57" s="47"/>
      <c r="F57" s="52"/>
      <c r="G57" s="35"/>
      <c r="H57" s="34"/>
      <c r="I57" s="34"/>
      <c r="J57" s="35"/>
      <c r="K57" s="61"/>
      <c r="L57" s="46"/>
    </row>
    <row r="58" spans="1:12" x14ac:dyDescent="0.2">
      <c r="A58" s="49"/>
      <c r="B58" s="34"/>
      <c r="C58" s="34"/>
      <c r="D58" s="34"/>
      <c r="E58" s="47"/>
      <c r="F58" s="34"/>
      <c r="G58" s="35"/>
      <c r="H58" s="34"/>
      <c r="I58" s="34"/>
      <c r="J58" s="35"/>
      <c r="K58" s="60"/>
      <c r="L58" s="46"/>
    </row>
    <row r="59" spans="1:12" x14ac:dyDescent="0.2">
      <c r="A59" s="49"/>
      <c r="B59" s="34"/>
      <c r="C59" s="34"/>
      <c r="D59" s="34"/>
      <c r="E59" s="47"/>
      <c r="F59" s="34"/>
      <c r="G59" s="35"/>
      <c r="H59" s="34"/>
      <c r="I59" s="34"/>
      <c r="J59" s="35"/>
      <c r="K59" s="60"/>
      <c r="L59" s="46"/>
    </row>
    <row r="60" spans="1:12" ht="12" x14ac:dyDescent="0.25">
      <c r="A60" s="49"/>
      <c r="B60" s="34"/>
      <c r="C60" s="34"/>
      <c r="D60" s="34"/>
      <c r="E60" s="47"/>
      <c r="F60" s="86"/>
      <c r="G60" s="35"/>
      <c r="H60" s="34"/>
      <c r="I60" s="34"/>
      <c r="J60" s="35"/>
      <c r="K60" s="60"/>
      <c r="L60" s="46"/>
    </row>
    <row r="61" spans="1:12" x14ac:dyDescent="0.2">
      <c r="A61" s="49"/>
      <c r="B61" s="34"/>
      <c r="C61" s="34"/>
      <c r="D61" s="34"/>
      <c r="E61" s="47"/>
      <c r="F61" s="34"/>
      <c r="G61" s="35"/>
      <c r="H61" s="34"/>
      <c r="I61" s="34"/>
      <c r="J61" s="35"/>
      <c r="K61" s="60"/>
      <c r="L61" s="46"/>
    </row>
    <row r="62" spans="1:12" x14ac:dyDescent="0.2">
      <c r="A62" s="49"/>
      <c r="B62" s="34"/>
      <c r="C62" s="34"/>
      <c r="D62" s="34"/>
      <c r="E62" s="47"/>
      <c r="F62" s="34"/>
      <c r="G62" s="35"/>
      <c r="H62" s="34"/>
      <c r="I62" s="34"/>
      <c r="J62" s="35"/>
      <c r="K62" s="60"/>
      <c r="L62" s="46"/>
    </row>
    <row r="63" spans="1:12" ht="13.8" thickBot="1" x14ac:dyDescent="0.35">
      <c r="A63" s="55"/>
      <c r="B63" s="56"/>
      <c r="C63" s="56"/>
      <c r="D63" s="72" t="s">
        <v>23</v>
      </c>
      <c r="E63" s="63"/>
      <c r="F63" s="85"/>
      <c r="G63" s="57"/>
      <c r="H63" s="56"/>
      <c r="I63" s="56"/>
      <c r="J63" s="57"/>
      <c r="K63" s="64"/>
      <c r="L63" s="65"/>
    </row>
    <row r="64" spans="1:12" x14ac:dyDescent="0.2">
      <c r="D64" s="34"/>
    </row>
  </sheetData>
  <phoneticPr fontId="4" type="noConversion"/>
  <pageMargins left="0.74803149606299213" right="0.74803149606299213" top="0.98425196850393704" bottom="0.98425196850393704" header="0.51181102362204722" footer="0.51181102362204722"/>
  <pageSetup paperSize="9" scale="61" orientation="landscape" horizontalDpi="300" verticalDpi="300" r:id="rId1"/>
  <headerFooter alignWithMargins="0"/>
  <drawing r:id="rId2"/>
  <legacyDrawing r:id="rId3"/>
  <oleObjects>
    <mc:AlternateContent xmlns:mc="http://schemas.openxmlformats.org/markup-compatibility/2006">
      <mc:Choice Requires="x14">
        <oleObject progId="ChemDraw.Document.6.0" shapeId="7171" r:id="rId4">
          <objectPr defaultSize="0" autoPict="0" r:id="rId5">
            <anchor moveWithCells="1">
              <from>
                <xdr:col>3</xdr:col>
                <xdr:colOff>22860</xdr:colOff>
                <xdr:row>12</xdr:row>
                <xdr:rowOff>45720</xdr:rowOff>
              </from>
              <to>
                <xdr:col>4</xdr:col>
                <xdr:colOff>0</xdr:colOff>
                <xdr:row>15</xdr:row>
                <xdr:rowOff>0</xdr:rowOff>
              </to>
            </anchor>
          </objectPr>
        </oleObject>
      </mc:Choice>
      <mc:Fallback>
        <oleObject progId="ChemDraw.Document.6.0" shapeId="7171" r:id="rId4"/>
      </mc:Fallback>
    </mc:AlternateContent>
    <mc:AlternateContent xmlns:mc="http://schemas.openxmlformats.org/markup-compatibility/2006">
      <mc:Choice Requires="x14">
        <oleObject progId="ChemDraw.Document.6.0" shapeId="7172" r:id="rId6">
          <objectPr defaultSize="0" autoPict="0" r:id="rId7">
            <anchor moveWithCells="1">
              <from>
                <xdr:col>0</xdr:col>
                <xdr:colOff>99060</xdr:colOff>
                <xdr:row>11</xdr:row>
                <xdr:rowOff>60960</xdr:rowOff>
              </from>
              <to>
                <xdr:col>0</xdr:col>
                <xdr:colOff>1097280</xdr:colOff>
                <xdr:row>15</xdr:row>
                <xdr:rowOff>7620</xdr:rowOff>
              </to>
            </anchor>
          </objectPr>
        </oleObject>
      </mc:Choice>
      <mc:Fallback>
        <oleObject progId="ChemDraw.Document.6.0" shapeId="7172" r:id="rId6"/>
      </mc:Fallback>
    </mc:AlternateContent>
    <mc:AlternateContent xmlns:mc="http://schemas.openxmlformats.org/markup-compatibility/2006">
      <mc:Choice Requires="x14">
        <oleObject progId="ChemDraw.Document.6.0" shapeId="7173" r:id="rId8">
          <objectPr defaultSize="0" autoPict="0" r:id="rId9">
            <anchor moveWithCells="1">
              <from>
                <xdr:col>6</xdr:col>
                <xdr:colOff>22860</xdr:colOff>
                <xdr:row>12</xdr:row>
                <xdr:rowOff>0</xdr:rowOff>
              </from>
              <to>
                <xdr:col>7</xdr:col>
                <xdr:colOff>0</xdr:colOff>
                <xdr:row>15</xdr:row>
                <xdr:rowOff>7620</xdr:rowOff>
              </to>
            </anchor>
          </objectPr>
        </oleObject>
      </mc:Choice>
      <mc:Fallback>
        <oleObject progId="ChemDraw.Document.6.0" shapeId="7173" r:id="rId8"/>
      </mc:Fallback>
    </mc:AlternateContent>
    <mc:AlternateContent xmlns:mc="http://schemas.openxmlformats.org/markup-compatibility/2006">
      <mc:Choice Requires="x14">
        <oleObject progId="ChemDraw.Document.6.0" shapeId="7175" r:id="rId10">
          <objectPr defaultSize="0" autoPict="0" r:id="rId11">
            <anchor moveWithCells="1">
              <from>
                <xdr:col>3</xdr:col>
                <xdr:colOff>7620</xdr:colOff>
                <xdr:row>30</xdr:row>
                <xdr:rowOff>0</xdr:rowOff>
              </from>
              <to>
                <xdr:col>4</xdr:col>
                <xdr:colOff>7620</xdr:colOff>
                <xdr:row>34</xdr:row>
                <xdr:rowOff>0</xdr:rowOff>
              </to>
            </anchor>
          </objectPr>
        </oleObject>
      </mc:Choice>
      <mc:Fallback>
        <oleObject progId="ChemDraw.Document.6.0" shapeId="7175" r:id="rId10"/>
      </mc:Fallback>
    </mc:AlternateContent>
    <mc:AlternateContent xmlns:mc="http://schemas.openxmlformats.org/markup-compatibility/2006">
      <mc:Choice Requires="x14">
        <oleObject progId="ChemDraw.Document.6.0" shapeId="7176" r:id="rId12">
          <objectPr defaultSize="0" autoPict="0" r:id="rId13">
            <anchor moveWithCells="1">
              <from>
                <xdr:col>9</xdr:col>
                <xdr:colOff>22860</xdr:colOff>
                <xdr:row>12</xdr:row>
                <xdr:rowOff>22860</xdr:rowOff>
              </from>
              <to>
                <xdr:col>10</xdr:col>
                <xdr:colOff>0</xdr:colOff>
                <xdr:row>16</xdr:row>
                <xdr:rowOff>7620</xdr:rowOff>
              </to>
            </anchor>
          </objectPr>
        </oleObject>
      </mc:Choice>
      <mc:Fallback>
        <oleObject progId="ChemDraw.Document.6.0" shapeId="7176" r:id="rId12"/>
      </mc:Fallback>
    </mc:AlternateContent>
    <mc:AlternateContent xmlns:mc="http://schemas.openxmlformats.org/markup-compatibility/2006">
      <mc:Choice Requires="x14">
        <oleObject progId="ChemDraw.Document.6.0" shapeId="7177" r:id="rId14">
          <objectPr defaultSize="0" autoPict="0" r:id="rId15">
            <anchor moveWithCells="1">
              <from>
                <xdr:col>9</xdr:col>
                <xdr:colOff>0</xdr:colOff>
                <xdr:row>22</xdr:row>
                <xdr:rowOff>99060</xdr:rowOff>
              </from>
              <to>
                <xdr:col>10</xdr:col>
                <xdr:colOff>30480</xdr:colOff>
                <xdr:row>24</xdr:row>
                <xdr:rowOff>160020</xdr:rowOff>
              </to>
            </anchor>
          </objectPr>
        </oleObject>
      </mc:Choice>
      <mc:Fallback>
        <oleObject progId="ChemDraw.Document.6.0" shapeId="7177" r:id="rId14"/>
      </mc:Fallback>
    </mc:AlternateContent>
    <mc:AlternateContent xmlns:mc="http://schemas.openxmlformats.org/markup-compatibility/2006">
      <mc:Choice Requires="x14">
        <oleObject progId="ChemDraw.Document.6.0" shapeId="7178" r:id="rId16">
          <objectPr defaultSize="0" autoPict="0" r:id="rId5">
            <anchor moveWithCells="1">
              <from>
                <xdr:col>3</xdr:col>
                <xdr:colOff>22860</xdr:colOff>
                <xdr:row>40</xdr:row>
                <xdr:rowOff>45720</xdr:rowOff>
              </from>
              <to>
                <xdr:col>4</xdr:col>
                <xdr:colOff>0</xdr:colOff>
                <xdr:row>43</xdr:row>
                <xdr:rowOff>0</xdr:rowOff>
              </to>
            </anchor>
          </objectPr>
        </oleObject>
      </mc:Choice>
      <mc:Fallback>
        <oleObject progId="ChemDraw.Document.6.0" shapeId="7178" r:id="rId16"/>
      </mc:Fallback>
    </mc:AlternateContent>
    <mc:AlternateContent xmlns:mc="http://schemas.openxmlformats.org/markup-compatibility/2006">
      <mc:Choice Requires="x14">
        <oleObject progId="ChemDraw.Document.6.0" shapeId="7179" r:id="rId17">
          <objectPr defaultSize="0" autoPict="0" r:id="rId7">
            <anchor moveWithCells="1">
              <from>
                <xdr:col>0</xdr:col>
                <xdr:colOff>99060</xdr:colOff>
                <xdr:row>39</xdr:row>
                <xdr:rowOff>60960</xdr:rowOff>
              </from>
              <to>
                <xdr:col>0</xdr:col>
                <xdr:colOff>1097280</xdr:colOff>
                <xdr:row>43</xdr:row>
                <xdr:rowOff>7620</xdr:rowOff>
              </to>
            </anchor>
          </objectPr>
        </oleObject>
      </mc:Choice>
      <mc:Fallback>
        <oleObject progId="ChemDraw.Document.6.0" shapeId="7179" r:id="rId17"/>
      </mc:Fallback>
    </mc:AlternateContent>
    <mc:AlternateContent xmlns:mc="http://schemas.openxmlformats.org/markup-compatibility/2006">
      <mc:Choice Requires="x14">
        <oleObject progId="ChemDraw.Document.6.0" shapeId="7180" r:id="rId18">
          <objectPr defaultSize="0" autoPict="0" r:id="rId9">
            <anchor moveWithCells="1">
              <from>
                <xdr:col>6</xdr:col>
                <xdr:colOff>22860</xdr:colOff>
                <xdr:row>40</xdr:row>
                <xdr:rowOff>0</xdr:rowOff>
              </from>
              <to>
                <xdr:col>7</xdr:col>
                <xdr:colOff>0</xdr:colOff>
                <xdr:row>43</xdr:row>
                <xdr:rowOff>7620</xdr:rowOff>
              </to>
            </anchor>
          </objectPr>
        </oleObject>
      </mc:Choice>
      <mc:Fallback>
        <oleObject progId="ChemDraw.Document.6.0" shapeId="7180" r:id="rId18"/>
      </mc:Fallback>
    </mc:AlternateContent>
    <mc:AlternateContent xmlns:mc="http://schemas.openxmlformats.org/markup-compatibility/2006">
      <mc:Choice Requires="x14">
        <oleObject progId="ChemDraw.Document.6.0" shapeId="7181" r:id="rId19">
          <objectPr defaultSize="0" autoPict="0" r:id="rId11">
            <anchor moveWithCells="1">
              <from>
                <xdr:col>3</xdr:col>
                <xdr:colOff>7620</xdr:colOff>
                <xdr:row>58</xdr:row>
                <xdr:rowOff>0</xdr:rowOff>
              </from>
              <to>
                <xdr:col>4</xdr:col>
                <xdr:colOff>7620</xdr:colOff>
                <xdr:row>62</xdr:row>
                <xdr:rowOff>0</xdr:rowOff>
              </to>
            </anchor>
          </objectPr>
        </oleObject>
      </mc:Choice>
      <mc:Fallback>
        <oleObject progId="ChemDraw.Document.6.0" shapeId="7181" r:id="rId19"/>
      </mc:Fallback>
    </mc:AlternateContent>
    <mc:AlternateContent xmlns:mc="http://schemas.openxmlformats.org/markup-compatibility/2006">
      <mc:Choice Requires="x14">
        <oleObject progId="ChemDraw.Document.6.0" shapeId="7182" r:id="rId20">
          <objectPr defaultSize="0" autoPict="0" r:id="rId13">
            <anchor moveWithCells="1">
              <from>
                <xdr:col>9</xdr:col>
                <xdr:colOff>22860</xdr:colOff>
                <xdr:row>40</xdr:row>
                <xdr:rowOff>22860</xdr:rowOff>
              </from>
              <to>
                <xdr:col>10</xdr:col>
                <xdr:colOff>0</xdr:colOff>
                <xdr:row>44</xdr:row>
                <xdr:rowOff>7620</xdr:rowOff>
              </to>
            </anchor>
          </objectPr>
        </oleObject>
      </mc:Choice>
      <mc:Fallback>
        <oleObject progId="ChemDraw.Document.6.0" shapeId="7182" r:id="rId20"/>
      </mc:Fallback>
    </mc:AlternateContent>
    <mc:AlternateContent xmlns:mc="http://schemas.openxmlformats.org/markup-compatibility/2006">
      <mc:Choice Requires="x14">
        <oleObject progId="ChemDraw.Document.6.0" shapeId="7183" r:id="rId21">
          <objectPr defaultSize="0" autoPict="0" r:id="rId15">
            <anchor moveWithCells="1">
              <from>
                <xdr:col>9</xdr:col>
                <xdr:colOff>0</xdr:colOff>
                <xdr:row>50</xdr:row>
                <xdr:rowOff>99060</xdr:rowOff>
              </from>
              <to>
                <xdr:col>10</xdr:col>
                <xdr:colOff>30480</xdr:colOff>
                <xdr:row>52</xdr:row>
                <xdr:rowOff>160020</xdr:rowOff>
              </to>
            </anchor>
          </objectPr>
        </oleObject>
      </mc:Choice>
      <mc:Fallback>
        <oleObject progId="ChemDraw.Document.6.0" shapeId="7183" r:id="rId21"/>
      </mc:Fallback>
    </mc:AlternateContent>
    <mc:AlternateContent xmlns:mc="http://schemas.openxmlformats.org/markup-compatibility/2006">
      <mc:Choice Requires="x14">
        <oleObject progId="ChemDraw.Document.6.0" shapeId="7184" r:id="rId22">
          <objectPr defaultSize="0" autoPict="0" r:id="rId11">
            <anchor moveWithCells="1">
              <from>
                <xdr:col>3</xdr:col>
                <xdr:colOff>7620</xdr:colOff>
                <xdr:row>58</xdr:row>
                <xdr:rowOff>0</xdr:rowOff>
              </from>
              <to>
                <xdr:col>4</xdr:col>
                <xdr:colOff>7620</xdr:colOff>
                <xdr:row>62</xdr:row>
                <xdr:rowOff>0</xdr:rowOff>
              </to>
            </anchor>
          </objectPr>
        </oleObject>
      </mc:Choice>
      <mc:Fallback>
        <oleObject progId="ChemDraw.Document.6.0" shapeId="7184" r:id="rId22"/>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6"/>
  <sheetViews>
    <sheetView workbookViewId="0">
      <selection activeCell="B5" sqref="B5:D16"/>
    </sheetView>
  </sheetViews>
  <sheetFormatPr defaultColWidth="9.125" defaultRowHeight="11.4" x14ac:dyDescent="0.2"/>
  <cols>
    <col min="1" max="1" width="12.75" style="4" customWidth="1"/>
    <col min="2" max="4" width="8.75" style="4" customWidth="1"/>
    <col min="5" max="5" width="8.75" style="2" customWidth="1"/>
    <col min="6" max="6" width="8.75" style="4" customWidth="1"/>
    <col min="7" max="7" width="8.75" style="2" customWidth="1"/>
    <col min="8" max="8" width="8.75" style="4" customWidth="1"/>
    <col min="9" max="17" width="8.75" style="2" customWidth="1"/>
    <col min="18" max="16384" width="9.125" style="2"/>
  </cols>
  <sheetData>
    <row r="1" spans="1:8" ht="12" x14ac:dyDescent="0.25">
      <c r="A1" s="16" t="s">
        <v>25</v>
      </c>
    </row>
    <row r="2" spans="1:8" ht="12" x14ac:dyDescent="0.25">
      <c r="A2" s="17" t="s">
        <v>39</v>
      </c>
    </row>
    <row r="4" spans="1:8" s="3" customFormat="1" ht="13.5" customHeight="1" x14ac:dyDescent="0.3">
      <c r="A4" s="3" t="s">
        <v>24</v>
      </c>
      <c r="B4" s="14" t="s">
        <v>26</v>
      </c>
      <c r="C4" s="14" t="s">
        <v>41</v>
      </c>
      <c r="D4" s="3" t="s">
        <v>40</v>
      </c>
    </row>
    <row r="5" spans="1:8" s="4" customFormat="1" x14ac:dyDescent="0.2">
      <c r="A5" s="1" t="s">
        <v>27</v>
      </c>
      <c r="B5" s="5">
        <v>0</v>
      </c>
      <c r="C5" s="15">
        <v>0</v>
      </c>
      <c r="D5" s="1">
        <v>1.03</v>
      </c>
      <c r="E5"/>
      <c r="F5"/>
      <c r="G5"/>
      <c r="H5"/>
    </row>
    <row r="6" spans="1:8" x14ac:dyDescent="0.2">
      <c r="A6" s="1" t="s">
        <v>28</v>
      </c>
      <c r="B6" s="5">
        <v>0.14000000000000001</v>
      </c>
      <c r="C6" s="15">
        <v>0.34</v>
      </c>
      <c r="D6" s="1">
        <v>0.92</v>
      </c>
      <c r="E6"/>
      <c r="F6"/>
      <c r="G6"/>
      <c r="H6"/>
    </row>
    <row r="7" spans="1:8" x14ac:dyDescent="0.2">
      <c r="A7" s="1" t="s">
        <v>29</v>
      </c>
      <c r="B7" s="5">
        <v>0.71</v>
      </c>
      <c r="C7" s="15">
        <v>0.37</v>
      </c>
      <c r="D7" s="1">
        <v>6.03</v>
      </c>
      <c r="E7"/>
      <c r="F7"/>
      <c r="G7"/>
      <c r="H7"/>
    </row>
    <row r="8" spans="1:8" x14ac:dyDescent="0.2">
      <c r="A8" s="1" t="s">
        <v>30</v>
      </c>
      <c r="B8" s="5">
        <v>0.86</v>
      </c>
      <c r="C8" s="15">
        <v>0.39</v>
      </c>
      <c r="D8" s="1">
        <v>8.8800000000000008</v>
      </c>
      <c r="E8"/>
      <c r="F8"/>
      <c r="G8"/>
      <c r="H8"/>
    </row>
    <row r="9" spans="1:8" x14ac:dyDescent="0.2">
      <c r="A9" s="1" t="s">
        <v>31</v>
      </c>
      <c r="B9" s="5">
        <v>1.1200000000000001</v>
      </c>
      <c r="C9" s="15">
        <v>0.35</v>
      </c>
      <c r="D9" s="1">
        <v>13.94</v>
      </c>
      <c r="E9"/>
      <c r="F9"/>
      <c r="G9"/>
      <c r="H9"/>
    </row>
    <row r="10" spans="1:8" ht="15" x14ac:dyDescent="0.35">
      <c r="A10" s="1" t="s">
        <v>32</v>
      </c>
      <c r="B10" s="5">
        <v>0.56000000000000005</v>
      </c>
      <c r="C10" s="15">
        <v>-7.0000000000000007E-2</v>
      </c>
      <c r="D10" s="1">
        <v>5.65</v>
      </c>
      <c r="E10"/>
      <c r="F10"/>
      <c r="G10"/>
      <c r="H10"/>
    </row>
    <row r="11" spans="1:8" ht="15" x14ac:dyDescent="0.35">
      <c r="A11" s="1" t="s">
        <v>33</v>
      </c>
      <c r="B11" s="5">
        <v>1.02</v>
      </c>
      <c r="C11" s="15">
        <v>-7.0000000000000007E-2</v>
      </c>
      <c r="D11" s="15">
        <v>10.3</v>
      </c>
      <c r="E11"/>
      <c r="F11"/>
      <c r="G11"/>
      <c r="H11"/>
    </row>
    <row r="12" spans="1:8" ht="15" x14ac:dyDescent="0.35">
      <c r="A12" s="1" t="s">
        <v>34</v>
      </c>
      <c r="B12" s="5">
        <v>1.53</v>
      </c>
      <c r="C12" s="15">
        <v>-7.0000000000000007E-2</v>
      </c>
      <c r="D12" s="1">
        <v>14.98</v>
      </c>
      <c r="E12"/>
      <c r="F12"/>
      <c r="G12"/>
      <c r="H12"/>
    </row>
    <row r="13" spans="1:8" ht="15" x14ac:dyDescent="0.35">
      <c r="A13" s="1" t="s">
        <v>38</v>
      </c>
      <c r="B13" s="5">
        <v>1.98</v>
      </c>
      <c r="C13" s="15">
        <v>-0.1</v>
      </c>
      <c r="D13" s="1">
        <v>19.62</v>
      </c>
      <c r="E13"/>
      <c r="F13"/>
      <c r="G13"/>
      <c r="H13"/>
    </row>
    <row r="14" spans="1:8" ht="15" x14ac:dyDescent="0.35">
      <c r="A14" s="1" t="s">
        <v>35</v>
      </c>
      <c r="B14" s="5">
        <v>-0.02</v>
      </c>
      <c r="C14" s="15">
        <v>0.12</v>
      </c>
      <c r="D14" s="1">
        <v>7.87</v>
      </c>
      <c r="E14"/>
      <c r="F14"/>
      <c r="G14"/>
      <c r="H14"/>
    </row>
    <row r="15" spans="1:8" ht="15" x14ac:dyDescent="0.35">
      <c r="A15" s="1" t="s">
        <v>36</v>
      </c>
      <c r="B15" s="5">
        <v>0.36</v>
      </c>
      <c r="C15" s="15">
        <v>0.1</v>
      </c>
      <c r="D15" s="1">
        <v>17.059999999999999</v>
      </c>
      <c r="E15"/>
      <c r="F15"/>
      <c r="G15"/>
      <c r="H15"/>
    </row>
    <row r="16" spans="1:8" ht="15" x14ac:dyDescent="0.35">
      <c r="A16" s="1" t="s">
        <v>37</v>
      </c>
      <c r="B16" s="5">
        <v>0.18</v>
      </c>
      <c r="C16" s="15">
        <v>-0.15</v>
      </c>
      <c r="D16" s="1">
        <v>15.55</v>
      </c>
      <c r="E16"/>
      <c r="F16"/>
      <c r="G16"/>
      <c r="H16"/>
    </row>
    <row r="17" spans="1:8" x14ac:dyDescent="0.2">
      <c r="A17" s="1"/>
      <c r="B17" s="1"/>
      <c r="C17" s="1"/>
      <c r="D17" s="1"/>
      <c r="E17"/>
      <c r="G17"/>
      <c r="H17"/>
    </row>
    <row r="18" spans="1:8" x14ac:dyDescent="0.2">
      <c r="A18" s="1"/>
      <c r="B18" s="1"/>
      <c r="C18" s="1"/>
      <c r="D18" s="1"/>
      <c r="E18"/>
      <c r="F18"/>
      <c r="G18"/>
      <c r="H18"/>
    </row>
    <row r="19" spans="1:8" x14ac:dyDescent="0.2">
      <c r="B19" s="1"/>
      <c r="C19" s="1"/>
      <c r="D19" s="1"/>
      <c r="E19"/>
      <c r="F19"/>
      <c r="G19"/>
      <c r="H19"/>
    </row>
    <row r="20" spans="1:8" x14ac:dyDescent="0.2">
      <c r="A20" s="1"/>
      <c r="B20" s="1"/>
      <c r="C20" s="1"/>
      <c r="D20" s="1"/>
      <c r="E20"/>
      <c r="F20"/>
      <c r="G20"/>
      <c r="H20"/>
    </row>
    <row r="21" spans="1:8" x14ac:dyDescent="0.2">
      <c r="A21" s="1"/>
      <c r="B21"/>
      <c r="C21" s="1"/>
      <c r="D21" s="1"/>
      <c r="E21"/>
      <c r="F21"/>
      <c r="G21"/>
      <c r="H21"/>
    </row>
    <row r="22" spans="1:8" x14ac:dyDescent="0.2">
      <c r="A22" s="1"/>
      <c r="B22"/>
      <c r="C22" s="1"/>
      <c r="D22" s="1"/>
      <c r="E22"/>
      <c r="F22"/>
      <c r="G22"/>
      <c r="H22"/>
    </row>
    <row r="23" spans="1:8" x14ac:dyDescent="0.2">
      <c r="A23" s="1"/>
      <c r="B23"/>
      <c r="C23" s="1"/>
      <c r="D23" s="1"/>
      <c r="E23"/>
      <c r="F23"/>
      <c r="G23"/>
      <c r="H23"/>
    </row>
    <row r="24" spans="1:8" x14ac:dyDescent="0.2">
      <c r="A24" s="1"/>
      <c r="B24"/>
      <c r="C24" s="1"/>
      <c r="D24" s="1"/>
      <c r="E24"/>
      <c r="F24"/>
      <c r="G24"/>
      <c r="H24"/>
    </row>
    <row r="25" spans="1:8" x14ac:dyDescent="0.2">
      <c r="A25" s="1"/>
      <c r="B25"/>
      <c r="C25" s="1"/>
      <c r="D25" s="1"/>
      <c r="E25"/>
      <c r="F25"/>
      <c r="G25"/>
      <c r="H25"/>
    </row>
    <row r="26" spans="1:8" x14ac:dyDescent="0.2">
      <c r="A26" s="1"/>
      <c r="B26"/>
      <c r="C26" s="1"/>
      <c r="D26" s="1"/>
      <c r="E26"/>
      <c r="F26"/>
      <c r="G26"/>
      <c r="H26"/>
    </row>
    <row r="27" spans="1:8" x14ac:dyDescent="0.2">
      <c r="A27" s="1"/>
      <c r="B27"/>
      <c r="C27" s="1"/>
      <c r="D27" s="1"/>
      <c r="E27"/>
      <c r="F27"/>
      <c r="G27"/>
      <c r="H27"/>
    </row>
    <row r="28" spans="1:8" x14ac:dyDescent="0.2">
      <c r="A28" s="1"/>
      <c r="B28"/>
      <c r="C28" s="1"/>
      <c r="D28" s="1"/>
      <c r="E28"/>
      <c r="F28"/>
      <c r="G28"/>
      <c r="H28"/>
    </row>
    <row r="29" spans="1:8" x14ac:dyDescent="0.2">
      <c r="A29" s="1"/>
      <c r="B29"/>
      <c r="C29" s="1"/>
      <c r="D29" s="1"/>
      <c r="E29"/>
      <c r="F29"/>
      <c r="G29"/>
      <c r="H29"/>
    </row>
    <row r="30" spans="1:8" customFormat="1" ht="13.5" customHeight="1" x14ac:dyDescent="0.2">
      <c r="A30" s="1"/>
      <c r="C30" s="1"/>
      <c r="D30" s="1"/>
      <c r="F30" s="1"/>
    </row>
    <row r="31" spans="1:8" x14ac:dyDescent="0.2">
      <c r="A31" s="1"/>
      <c r="B31"/>
      <c r="C31" s="1"/>
      <c r="D31" s="1"/>
      <c r="E31"/>
      <c r="F31"/>
      <c r="G31"/>
      <c r="H31"/>
    </row>
    <row r="32" spans="1:8" x14ac:dyDescent="0.2">
      <c r="A32" s="1"/>
      <c r="B32"/>
      <c r="C32" s="1"/>
      <c r="D32" s="1"/>
      <c r="E32"/>
      <c r="F32"/>
      <c r="G32"/>
      <c r="H32"/>
    </row>
    <row r="33" spans="1:8" x14ac:dyDescent="0.2">
      <c r="A33" s="1"/>
      <c r="B33"/>
      <c r="C33" s="1"/>
      <c r="D33" s="1"/>
      <c r="E33"/>
      <c r="F33"/>
      <c r="G33"/>
      <c r="H33"/>
    </row>
    <row r="34" spans="1:8" x14ac:dyDescent="0.2">
      <c r="A34" s="1"/>
      <c r="B34" s="1"/>
      <c r="C34" s="1"/>
      <c r="D34" s="1"/>
      <c r="E34"/>
      <c r="F34"/>
      <c r="G34"/>
      <c r="H34"/>
    </row>
    <row r="35" spans="1:8" ht="12" x14ac:dyDescent="0.25">
      <c r="B35" s="1"/>
      <c r="C35" s="1"/>
      <c r="D35" s="3"/>
      <c r="E35"/>
      <c r="F35"/>
      <c r="G35"/>
      <c r="H35"/>
    </row>
    <row r="36" spans="1:8" x14ac:dyDescent="0.2">
      <c r="A36" s="1"/>
      <c r="B36" s="1"/>
      <c r="C36" s="1"/>
      <c r="D36" s="1"/>
      <c r="E36"/>
      <c r="F36"/>
      <c r="G36"/>
      <c r="H36"/>
    </row>
  </sheetData>
  <phoneticPr fontId="4" type="noConversion"/>
  <pageMargins left="0.75" right="0.75" top="1" bottom="1" header="0.5" footer="0.5"/>
  <pageSetup paperSize="9" orientation="portrait" horizontalDpi="300" verticalDpi="3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49"/>
  <sheetViews>
    <sheetView topLeftCell="A7" workbookViewId="0">
      <selection activeCell="A11" sqref="A11:H23"/>
    </sheetView>
  </sheetViews>
  <sheetFormatPr defaultColWidth="9.125" defaultRowHeight="11.4" x14ac:dyDescent="0.2"/>
  <cols>
    <col min="1" max="1" width="12.75" style="4" customWidth="1"/>
    <col min="2" max="2" width="19.75" style="4" customWidth="1"/>
    <col min="3" max="4" width="8.75" style="4" customWidth="1"/>
    <col min="5" max="5" width="19" style="4" customWidth="1"/>
    <col min="6" max="6" width="16.125" style="4" customWidth="1"/>
    <col min="7" max="7" width="13.75" style="4" customWidth="1"/>
    <col min="8" max="8" width="15" style="4" customWidth="1"/>
    <col min="9" max="9" width="8.75" style="2" customWidth="1"/>
    <col min="10" max="11" width="8.75" style="4" customWidth="1"/>
    <col min="12" max="12" width="19.25" style="2" customWidth="1"/>
    <col min="13" max="13" width="16.875" style="4" customWidth="1"/>
    <col min="14" max="14" width="8.75" style="2" customWidth="1"/>
    <col min="15" max="15" width="8.75" style="4" customWidth="1"/>
    <col min="16" max="17" width="8.75" style="2" customWidth="1"/>
    <col min="18" max="19" width="7.75" style="2" customWidth="1"/>
    <col min="20" max="16384" width="9.125" style="2"/>
  </cols>
  <sheetData>
    <row r="1" spans="1:15" ht="12" x14ac:dyDescent="0.25">
      <c r="A1" s="16" t="s">
        <v>63</v>
      </c>
    </row>
    <row r="2" spans="1:15" ht="12" x14ac:dyDescent="0.25">
      <c r="A2" s="17"/>
    </row>
    <row r="3" spans="1:15" ht="12" x14ac:dyDescent="0.25">
      <c r="A3" s="17"/>
    </row>
    <row r="4" spans="1:15" ht="12" x14ac:dyDescent="0.25">
      <c r="A4" s="17"/>
    </row>
    <row r="5" spans="1:15" ht="12" x14ac:dyDescent="0.25">
      <c r="A5" s="17"/>
    </row>
    <row r="6" spans="1:15" ht="12" x14ac:dyDescent="0.25">
      <c r="A6" s="17"/>
    </row>
    <row r="7" spans="1:15" ht="12" x14ac:dyDescent="0.25">
      <c r="A7" s="17"/>
    </row>
    <row r="8" spans="1:15" ht="15" x14ac:dyDescent="0.35">
      <c r="A8" s="17"/>
      <c r="D8" s="20"/>
      <c r="E8" s="20" t="s">
        <v>65</v>
      </c>
      <c r="F8" s="20" t="s">
        <v>66</v>
      </c>
      <c r="G8" s="20" t="s">
        <v>67</v>
      </c>
      <c r="H8" s="20" t="s">
        <v>68</v>
      </c>
      <c r="I8" s="20" t="s">
        <v>47</v>
      </c>
      <c r="J8" s="20" t="s">
        <v>45</v>
      </c>
      <c r="K8" s="34"/>
    </row>
    <row r="9" spans="1:15" ht="15" x14ac:dyDescent="0.35">
      <c r="D9" s="20" t="s">
        <v>44</v>
      </c>
      <c r="E9" s="20" t="s">
        <v>69</v>
      </c>
      <c r="F9" s="20" t="s">
        <v>70</v>
      </c>
      <c r="G9" s="20" t="s">
        <v>71</v>
      </c>
      <c r="H9" s="20" t="s">
        <v>72</v>
      </c>
      <c r="I9" s="21"/>
      <c r="J9" s="20" t="s">
        <v>46</v>
      </c>
      <c r="K9" s="34"/>
      <c r="L9" s="3"/>
      <c r="M9" s="3"/>
    </row>
    <row r="10" spans="1:15" ht="12" x14ac:dyDescent="0.25">
      <c r="B10" s="3" t="s">
        <v>138</v>
      </c>
      <c r="D10" s="34"/>
      <c r="E10" s="34"/>
      <c r="F10" s="34"/>
      <c r="G10" s="34"/>
      <c r="H10" s="34"/>
      <c r="I10" s="35"/>
      <c r="J10" s="34"/>
      <c r="K10" s="34"/>
      <c r="L10" s="3" t="s">
        <v>138</v>
      </c>
      <c r="M10" s="3" t="s">
        <v>139</v>
      </c>
    </row>
    <row r="11" spans="1:15" s="3" customFormat="1" ht="18" x14ac:dyDescent="0.35">
      <c r="A11" s="3" t="s">
        <v>24</v>
      </c>
      <c r="B11" s="4" t="s">
        <v>0</v>
      </c>
      <c r="C11" s="4" t="s">
        <v>42</v>
      </c>
      <c r="D11" s="4" t="s">
        <v>43</v>
      </c>
      <c r="E11" s="18" t="s">
        <v>140</v>
      </c>
      <c r="F11" s="14" t="s">
        <v>26</v>
      </c>
      <c r="G11" s="14" t="s">
        <v>41</v>
      </c>
      <c r="H11" s="3" t="s">
        <v>40</v>
      </c>
      <c r="L11" s="36" t="s">
        <v>62</v>
      </c>
      <c r="M11" s="36" t="s">
        <v>62</v>
      </c>
    </row>
    <row r="12" spans="1:15" s="4" customFormat="1" ht="12" x14ac:dyDescent="0.25">
      <c r="A12" s="1" t="s">
        <v>27</v>
      </c>
      <c r="B12" s="11">
        <v>200</v>
      </c>
      <c r="C12" s="38">
        <f>1/B12</f>
        <v>5.0000000000000001E-3</v>
      </c>
      <c r="D12" s="38">
        <f>LOG(C12,10)</f>
        <v>-2.3010299956639808</v>
      </c>
      <c r="E12" s="38">
        <f>F12^2</f>
        <v>0</v>
      </c>
      <c r="F12" s="5">
        <v>0</v>
      </c>
      <c r="G12" s="15">
        <v>0</v>
      </c>
      <c r="H12" s="1">
        <v>1.03</v>
      </c>
      <c r="I12"/>
      <c r="L12" s="5"/>
      <c r="M12" s="5"/>
      <c r="N12" s="77"/>
      <c r="O12" s="10"/>
    </row>
    <row r="13" spans="1:15" ht="12" x14ac:dyDescent="0.25">
      <c r="A13" s="1" t="s">
        <v>28</v>
      </c>
      <c r="B13" s="11">
        <v>85</v>
      </c>
      <c r="C13" s="38">
        <f t="shared" ref="C13:C23" si="0">1/B13</f>
        <v>1.1764705882352941E-2</v>
      </c>
      <c r="D13" s="38">
        <f t="shared" ref="D13:D23" si="1">LOG(C13,10)</f>
        <v>-1.9294189257142926</v>
      </c>
      <c r="E13" s="38">
        <f t="shared" ref="E13:E23" si="2">F13^2</f>
        <v>1.9600000000000003E-2</v>
      </c>
      <c r="F13" s="5">
        <v>0.14000000000000001</v>
      </c>
      <c r="G13" s="15">
        <v>0.34</v>
      </c>
      <c r="H13" s="1">
        <v>0.92</v>
      </c>
      <c r="I13"/>
      <c r="J13"/>
      <c r="K13"/>
      <c r="L13" s="5"/>
      <c r="M13" s="5"/>
      <c r="N13" s="77"/>
      <c r="O13" s="10"/>
    </row>
    <row r="14" spans="1:15" ht="12" x14ac:dyDescent="0.25">
      <c r="A14" s="1" t="s">
        <v>29</v>
      </c>
      <c r="B14" s="11">
        <v>50</v>
      </c>
      <c r="C14" s="38">
        <f t="shared" si="0"/>
        <v>0.02</v>
      </c>
      <c r="D14" s="38">
        <f t="shared" si="1"/>
        <v>-1.6989700043360185</v>
      </c>
      <c r="E14" s="38">
        <f t="shared" si="2"/>
        <v>0.50409999999999999</v>
      </c>
      <c r="F14" s="5">
        <v>0.71</v>
      </c>
      <c r="G14" s="15">
        <v>0.37</v>
      </c>
      <c r="H14" s="1">
        <v>6.03</v>
      </c>
      <c r="I14"/>
      <c r="J14"/>
      <c r="K14"/>
      <c r="L14" s="5"/>
      <c r="M14" s="5"/>
      <c r="N14" s="77"/>
      <c r="O14" s="10"/>
    </row>
    <row r="15" spans="1:15" ht="12" x14ac:dyDescent="0.25">
      <c r="A15" s="1" t="s">
        <v>30</v>
      </c>
      <c r="B15" s="11">
        <v>13</v>
      </c>
      <c r="C15" s="38">
        <f t="shared" si="0"/>
        <v>7.6923076923076927E-2</v>
      </c>
      <c r="D15" s="38">
        <f t="shared" si="1"/>
        <v>-1.1139433523068367</v>
      </c>
      <c r="E15" s="38">
        <f t="shared" si="2"/>
        <v>0.73959999999999992</v>
      </c>
      <c r="F15" s="5">
        <v>0.86</v>
      </c>
      <c r="G15" s="15">
        <v>0.39</v>
      </c>
      <c r="H15" s="1">
        <v>8.8800000000000008</v>
      </c>
      <c r="I15"/>
      <c r="J15"/>
      <c r="K15"/>
      <c r="L15" s="5"/>
      <c r="M15" s="5"/>
      <c r="N15" s="77"/>
      <c r="O15" s="10"/>
    </row>
    <row r="16" spans="1:15" ht="12" x14ac:dyDescent="0.25">
      <c r="A16" s="1" t="s">
        <v>31</v>
      </c>
      <c r="B16" s="12">
        <v>7</v>
      </c>
      <c r="C16" s="38">
        <f t="shared" si="0"/>
        <v>0.14285714285714285</v>
      </c>
      <c r="D16" s="38">
        <f t="shared" si="1"/>
        <v>-0.84509804001425681</v>
      </c>
      <c r="E16" s="38">
        <f t="shared" si="2"/>
        <v>1.2544000000000002</v>
      </c>
      <c r="F16" s="5">
        <v>1.1200000000000001</v>
      </c>
      <c r="G16" s="15">
        <v>0.35</v>
      </c>
      <c r="H16" s="1">
        <v>13.94</v>
      </c>
      <c r="I16"/>
      <c r="J16"/>
      <c r="K16"/>
      <c r="L16" s="5"/>
      <c r="M16" s="5"/>
      <c r="N16" s="77"/>
      <c r="O16" s="10"/>
    </row>
    <row r="17" spans="1:20" ht="15" x14ac:dyDescent="0.35">
      <c r="A17" s="1" t="s">
        <v>32</v>
      </c>
      <c r="B17" s="11">
        <v>14</v>
      </c>
      <c r="C17" s="38">
        <f t="shared" si="0"/>
        <v>7.1428571428571425E-2</v>
      </c>
      <c r="D17" s="38">
        <f t="shared" si="1"/>
        <v>-1.146128035678238</v>
      </c>
      <c r="E17" s="38">
        <f t="shared" si="2"/>
        <v>0.31360000000000005</v>
      </c>
      <c r="F17" s="5">
        <v>0.56000000000000005</v>
      </c>
      <c r="G17" s="15">
        <v>-7.0000000000000007E-2</v>
      </c>
      <c r="H17" s="1">
        <v>5.65</v>
      </c>
      <c r="I17"/>
      <c r="J17"/>
      <c r="K17"/>
      <c r="L17" s="5"/>
      <c r="M17" s="5"/>
      <c r="N17" s="77"/>
      <c r="O17" s="10"/>
    </row>
    <row r="18" spans="1:20" ht="15" x14ac:dyDescent="0.35">
      <c r="A18" s="1" t="s">
        <v>33</v>
      </c>
      <c r="B18" s="11">
        <v>4.8</v>
      </c>
      <c r="C18" s="38">
        <f t="shared" si="0"/>
        <v>0.20833333333333334</v>
      </c>
      <c r="D18" s="38">
        <f t="shared" si="1"/>
        <v>-0.68124123737558717</v>
      </c>
      <c r="E18" s="38">
        <f t="shared" si="2"/>
        <v>1.0404</v>
      </c>
      <c r="F18" s="5">
        <v>1.02</v>
      </c>
      <c r="G18" s="15">
        <v>-7.0000000000000007E-2</v>
      </c>
      <c r="H18" s="15">
        <v>10.3</v>
      </c>
      <c r="I18"/>
      <c r="J18"/>
      <c r="K18"/>
      <c r="L18" s="5"/>
      <c r="M18" s="5"/>
      <c r="N18" s="77"/>
      <c r="O18" s="10"/>
    </row>
    <row r="19" spans="1:20" ht="15" x14ac:dyDescent="0.35">
      <c r="A19" s="1" t="s">
        <v>34</v>
      </c>
      <c r="B19" s="11">
        <v>0.34</v>
      </c>
      <c r="C19" s="38">
        <f t="shared" si="0"/>
        <v>2.9411764705882351</v>
      </c>
      <c r="D19" s="38">
        <f t="shared" si="1"/>
        <v>0.46852108295774475</v>
      </c>
      <c r="E19" s="38">
        <f t="shared" si="2"/>
        <v>2.3409</v>
      </c>
      <c r="F19" s="5">
        <v>1.53</v>
      </c>
      <c r="G19" s="15">
        <v>-7.0000000000000007E-2</v>
      </c>
      <c r="H19" s="1">
        <v>14.98</v>
      </c>
      <c r="I19"/>
      <c r="J19"/>
      <c r="K19"/>
      <c r="L19" s="5"/>
      <c r="M19" s="5"/>
      <c r="N19" s="77"/>
      <c r="O19" s="10"/>
    </row>
    <row r="20" spans="1:20" ht="15" x14ac:dyDescent="0.35">
      <c r="A20" s="1" t="s">
        <v>38</v>
      </c>
      <c r="B20" s="11">
        <v>0.16</v>
      </c>
      <c r="C20" s="38">
        <f t="shared" si="0"/>
        <v>6.25</v>
      </c>
      <c r="D20" s="38">
        <f t="shared" si="1"/>
        <v>0.79588001734407521</v>
      </c>
      <c r="E20" s="38">
        <f t="shared" si="2"/>
        <v>3.9203999999999999</v>
      </c>
      <c r="F20" s="5">
        <v>1.98</v>
      </c>
      <c r="G20" s="15">
        <v>-0.1</v>
      </c>
      <c r="H20" s="1">
        <v>19.62</v>
      </c>
      <c r="I20"/>
      <c r="J20"/>
      <c r="K20"/>
      <c r="L20" s="5"/>
      <c r="M20" s="5"/>
      <c r="N20" s="77"/>
      <c r="O20" s="10"/>
    </row>
    <row r="21" spans="1:20" ht="15" x14ac:dyDescent="0.35">
      <c r="A21" s="1" t="s">
        <v>35</v>
      </c>
      <c r="B21" s="11">
        <v>22</v>
      </c>
      <c r="C21" s="38">
        <f t="shared" si="0"/>
        <v>4.5454545454545456E-2</v>
      </c>
      <c r="D21" s="38">
        <f t="shared" si="1"/>
        <v>-1.3424226808222059</v>
      </c>
      <c r="E21" s="38">
        <f t="shared" si="2"/>
        <v>4.0000000000000002E-4</v>
      </c>
      <c r="F21" s="5">
        <v>-0.02</v>
      </c>
      <c r="G21" s="15">
        <v>0.12</v>
      </c>
      <c r="H21" s="1">
        <v>7.87</v>
      </c>
      <c r="I21"/>
      <c r="J21"/>
      <c r="K21"/>
      <c r="L21" s="5"/>
      <c r="M21" s="5"/>
      <c r="N21" s="77"/>
      <c r="O21" s="10"/>
    </row>
    <row r="22" spans="1:20" ht="15.6" thickBot="1" x14ac:dyDescent="0.4">
      <c r="A22" s="1" t="s">
        <v>36</v>
      </c>
      <c r="B22" s="11">
        <v>9.1999999999999993</v>
      </c>
      <c r="C22" s="38">
        <f t="shared" si="0"/>
        <v>0.10869565217391305</v>
      </c>
      <c r="D22" s="38">
        <f t="shared" si="1"/>
        <v>-0.96378782734555513</v>
      </c>
      <c r="E22" s="38">
        <f t="shared" si="2"/>
        <v>0.12959999999999999</v>
      </c>
      <c r="F22" s="5">
        <v>0.36</v>
      </c>
      <c r="G22" s="15">
        <v>0.1</v>
      </c>
      <c r="H22" s="1">
        <v>17.059999999999999</v>
      </c>
      <c r="I22"/>
      <c r="J22"/>
      <c r="K22"/>
      <c r="L22" s="5"/>
      <c r="M22" s="5"/>
      <c r="N22" s="77"/>
      <c r="O22" s="10"/>
    </row>
    <row r="23" spans="1:20" ht="15.6" thickTop="1" x14ac:dyDescent="0.35">
      <c r="A23" s="1" t="s">
        <v>37</v>
      </c>
      <c r="B23" s="12">
        <v>8</v>
      </c>
      <c r="C23" s="38">
        <f t="shared" si="0"/>
        <v>0.125</v>
      </c>
      <c r="D23" s="38">
        <f t="shared" si="1"/>
        <v>-0.90308998699194343</v>
      </c>
      <c r="E23" s="38">
        <f t="shared" si="2"/>
        <v>3.2399999999999998E-2</v>
      </c>
      <c r="F23" s="5">
        <v>0.18</v>
      </c>
      <c r="G23" s="15">
        <v>-0.15</v>
      </c>
      <c r="H23" s="1">
        <v>15.55</v>
      </c>
      <c r="I23"/>
      <c r="J23"/>
      <c r="K23"/>
      <c r="L23" s="5"/>
      <c r="M23" s="5"/>
      <c r="N23" s="77"/>
      <c r="O23" s="108" t="s">
        <v>147</v>
      </c>
      <c r="P23" s="109"/>
      <c r="Q23" s="109"/>
      <c r="R23" s="109"/>
      <c r="S23" s="109"/>
      <c r="T23" s="110"/>
    </row>
    <row r="24" spans="1:20" ht="12" thickBot="1" x14ac:dyDescent="0.25">
      <c r="A24" s="1"/>
      <c r="B24" s="1"/>
      <c r="C24" s="1"/>
      <c r="D24" s="1"/>
      <c r="F24" s="1"/>
      <c r="G24" s="1"/>
      <c r="H24" s="1"/>
      <c r="I24"/>
      <c r="J24"/>
      <c r="K24"/>
      <c r="L24"/>
      <c r="M24" s="2"/>
      <c r="O24" s="111"/>
      <c r="P24" s="112"/>
      <c r="Q24" s="112"/>
      <c r="R24" s="112"/>
      <c r="S24" s="112"/>
      <c r="T24" s="113"/>
    </row>
    <row r="25" spans="1:20" ht="12" thickTop="1" x14ac:dyDescent="0.2">
      <c r="A25"/>
      <c r="B25"/>
      <c r="C25"/>
      <c r="D25"/>
      <c r="E25"/>
      <c r="F25"/>
      <c r="G25"/>
      <c r="H25"/>
      <c r="I25"/>
      <c r="J25"/>
      <c r="K25"/>
      <c r="L25"/>
      <c r="M25"/>
    </row>
    <row r="26" spans="1:20" ht="15.6" thickBot="1" x14ac:dyDescent="0.4">
      <c r="A26"/>
      <c r="B26"/>
      <c r="C26"/>
      <c r="D26"/>
      <c r="E26" s="26" t="s">
        <v>68</v>
      </c>
      <c r="F26" s="26" t="s">
        <v>67</v>
      </c>
      <c r="G26" s="26" t="s">
        <v>66</v>
      </c>
      <c r="H26" s="26" t="s">
        <v>65</v>
      </c>
      <c r="I26" s="26" t="s">
        <v>47</v>
      </c>
      <c r="J26"/>
      <c r="K26"/>
      <c r="M26"/>
    </row>
    <row r="27" spans="1:20" x14ac:dyDescent="0.2">
      <c r="A27"/>
      <c r="B27"/>
      <c r="C27"/>
      <c r="D27"/>
      <c r="E27" s="104"/>
      <c r="F27" s="27"/>
      <c r="G27" s="27"/>
      <c r="H27" s="27"/>
      <c r="I27" s="28"/>
      <c r="J27"/>
      <c r="K27"/>
      <c r="L27"/>
      <c r="M27"/>
    </row>
    <row r="28" spans="1:20" x14ac:dyDescent="0.2">
      <c r="A28" s="1"/>
      <c r="B28"/>
      <c r="C28"/>
      <c r="D28"/>
      <c r="E28" s="29"/>
      <c r="F28" s="25"/>
      <c r="G28" s="25"/>
      <c r="H28" s="25"/>
      <c r="I28" s="30"/>
      <c r="J28"/>
      <c r="K28"/>
      <c r="L28"/>
      <c r="M28"/>
    </row>
    <row r="29" spans="1:20" x14ac:dyDescent="0.2">
      <c r="A29" s="1"/>
      <c r="B29"/>
      <c r="C29"/>
      <c r="D29"/>
      <c r="E29" s="29"/>
      <c r="F29" s="25"/>
      <c r="G29" s="25"/>
      <c r="H29" s="25"/>
      <c r="I29" s="37"/>
      <c r="J29"/>
      <c r="K29"/>
      <c r="L29"/>
      <c r="M29"/>
    </row>
    <row r="30" spans="1:20" x14ac:dyDescent="0.2">
      <c r="A30" s="1"/>
      <c r="B30"/>
      <c r="C30"/>
      <c r="D30"/>
      <c r="E30" s="29"/>
      <c r="F30" s="25"/>
      <c r="G30" s="25"/>
      <c r="H30" s="25"/>
      <c r="I30" s="30"/>
      <c r="J30"/>
      <c r="K30"/>
      <c r="L30"/>
      <c r="M30"/>
    </row>
    <row r="31" spans="1:20" ht="12" thickBot="1" x14ac:dyDescent="0.25">
      <c r="A31" s="1"/>
      <c r="B31"/>
      <c r="C31"/>
      <c r="D31"/>
      <c r="E31" s="31"/>
      <c r="F31" s="32"/>
      <c r="G31" s="32"/>
      <c r="H31" s="32"/>
      <c r="I31" s="33"/>
      <c r="J31"/>
      <c r="K31"/>
      <c r="L31"/>
      <c r="M31"/>
    </row>
    <row r="32" spans="1:20" x14ac:dyDescent="0.2">
      <c r="A32" s="1"/>
      <c r="B32"/>
      <c r="C32"/>
      <c r="D32"/>
      <c r="E32"/>
      <c r="F32"/>
      <c r="G32" s="1"/>
      <c r="H32" s="1"/>
      <c r="I32"/>
      <c r="J32"/>
      <c r="K32"/>
      <c r="L32"/>
      <c r="M32"/>
    </row>
    <row r="33" spans="1:15" x14ac:dyDescent="0.2">
      <c r="A33" s="1"/>
      <c r="B33"/>
      <c r="D33" s="19" t="s">
        <v>64</v>
      </c>
      <c r="E33" s="1"/>
      <c r="F33" s="15"/>
      <c r="G33" s="1"/>
      <c r="H33" s="1"/>
      <c r="I33" s="1"/>
      <c r="J33"/>
      <c r="K33"/>
      <c r="L33"/>
      <c r="M33"/>
    </row>
    <row r="34" spans="1:15" ht="15.6" x14ac:dyDescent="0.35">
      <c r="A34" s="1"/>
      <c r="B34"/>
      <c r="D34" s="1"/>
      <c r="E34" s="22" t="s">
        <v>48</v>
      </c>
      <c r="F34" s="22" t="s">
        <v>49</v>
      </c>
      <c r="G34" s="22" t="s">
        <v>50</v>
      </c>
      <c r="H34" s="22" t="s">
        <v>51</v>
      </c>
      <c r="I34" s="23" t="s">
        <v>47</v>
      </c>
      <c r="J34"/>
      <c r="K34"/>
      <c r="L34"/>
      <c r="M34"/>
    </row>
    <row r="35" spans="1:15" customFormat="1" ht="13.5" customHeight="1" x14ac:dyDescent="0.35">
      <c r="A35" s="1"/>
      <c r="C35" s="4"/>
      <c r="D35" s="1"/>
      <c r="E35" s="22" t="s">
        <v>52</v>
      </c>
      <c r="F35" s="22" t="s">
        <v>53</v>
      </c>
      <c r="G35" s="22" t="s">
        <v>54</v>
      </c>
      <c r="H35" s="22" t="s">
        <v>55</v>
      </c>
      <c r="I35" s="22" t="s">
        <v>56</v>
      </c>
      <c r="J35" s="4"/>
      <c r="K35" s="4"/>
      <c r="O35" s="1"/>
    </row>
    <row r="36" spans="1:15" ht="16.8" x14ac:dyDescent="0.35">
      <c r="A36" s="1"/>
      <c r="B36"/>
      <c r="D36" s="1"/>
      <c r="E36" s="24" t="s">
        <v>57</v>
      </c>
      <c r="F36" s="24" t="s">
        <v>58</v>
      </c>
      <c r="G36" s="23"/>
      <c r="H36" s="23"/>
      <c r="I36" s="23"/>
      <c r="J36"/>
      <c r="K36"/>
      <c r="L36"/>
      <c r="M36"/>
    </row>
    <row r="37" spans="1:15" ht="15.6" x14ac:dyDescent="0.35">
      <c r="A37" s="1"/>
      <c r="B37"/>
      <c r="D37" s="1"/>
      <c r="E37" s="24" t="s">
        <v>28</v>
      </c>
      <c r="F37" s="24" t="s">
        <v>59</v>
      </c>
      <c r="G37" s="23"/>
      <c r="H37" s="23"/>
      <c r="I37" s="23"/>
      <c r="J37"/>
      <c r="K37"/>
      <c r="L37"/>
      <c r="M37"/>
    </row>
    <row r="38" spans="1:15" ht="15.6" x14ac:dyDescent="0.35">
      <c r="A38" s="1"/>
      <c r="B38"/>
      <c r="D38" s="1"/>
      <c r="E38" s="24" t="s">
        <v>60</v>
      </c>
      <c r="F38" s="24" t="s">
        <v>61</v>
      </c>
      <c r="G38" s="23"/>
      <c r="H38" s="23"/>
      <c r="I38" s="23"/>
      <c r="J38"/>
      <c r="K38"/>
      <c r="L38"/>
      <c r="M38"/>
    </row>
    <row r="39" spans="1:15" x14ac:dyDescent="0.2">
      <c r="A39" s="1"/>
      <c r="B39" s="1"/>
      <c r="C39" s="1"/>
      <c r="D39" s="1"/>
      <c r="E39" s="1"/>
      <c r="F39" s="1"/>
      <c r="G39" s="1"/>
      <c r="H39" s="1"/>
      <c r="I39"/>
      <c r="J39"/>
      <c r="K39"/>
      <c r="L39"/>
      <c r="M39"/>
    </row>
    <row r="40" spans="1:15" ht="12" x14ac:dyDescent="0.25">
      <c r="B40" s="1"/>
      <c r="C40" s="1"/>
      <c r="D40" s="1"/>
      <c r="E40" s="1"/>
      <c r="F40" s="1"/>
      <c r="G40" s="1"/>
      <c r="H40" s="3"/>
      <c r="I40"/>
      <c r="J40"/>
      <c r="K40"/>
      <c r="L40"/>
      <c r="M40"/>
    </row>
    <row r="41" spans="1:15" x14ac:dyDescent="0.2">
      <c r="A41" s="1"/>
      <c r="B41" s="1"/>
      <c r="C41" s="1"/>
      <c r="D41" s="1"/>
      <c r="E41" s="1"/>
      <c r="F41" s="1"/>
      <c r="G41" s="1"/>
      <c r="H41" s="1"/>
      <c r="I41"/>
      <c r="J41"/>
      <c r="K41"/>
      <c r="L41"/>
      <c r="M41"/>
    </row>
    <row r="45" spans="1:15" x14ac:dyDescent="0.2">
      <c r="B45" s="2"/>
    </row>
    <row r="46" spans="1:15" x14ac:dyDescent="0.2">
      <c r="B46" s="2"/>
    </row>
    <row r="47" spans="1:15" x14ac:dyDescent="0.2">
      <c r="B47" s="2"/>
    </row>
    <row r="48" spans="1:15" x14ac:dyDescent="0.2">
      <c r="B48" s="2"/>
    </row>
    <row r="49" spans="2:2" x14ac:dyDescent="0.2">
      <c r="B49" s="2"/>
    </row>
  </sheetData>
  <mergeCells count="1">
    <mergeCell ref="O23:T24"/>
  </mergeCells>
  <phoneticPr fontId="4" type="noConversion"/>
  <pageMargins left="0.75" right="0.75" top="1" bottom="1" header="0.5" footer="0.5"/>
  <pageSetup paperSize="9" scale="90" orientation="landscape" horizontalDpi="300" verticalDpi="3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7C7A7-27E2-4F5F-AE0B-17B4D0CB929C}">
  <dimension ref="A2:N14"/>
  <sheetViews>
    <sheetView tabSelected="1" workbookViewId="0">
      <selection activeCell="J9" sqref="J9:N10"/>
    </sheetView>
  </sheetViews>
  <sheetFormatPr defaultRowHeight="11.4" x14ac:dyDescent="0.2"/>
  <sheetData>
    <row r="2" spans="1:14" ht="18" x14ac:dyDescent="0.35">
      <c r="A2" s="3" t="s">
        <v>24</v>
      </c>
      <c r="B2" s="4" t="s">
        <v>0</v>
      </c>
      <c r="C2" s="4" t="s">
        <v>42</v>
      </c>
      <c r="D2" s="4" t="s">
        <v>43</v>
      </c>
      <c r="E2" s="18" t="s">
        <v>140</v>
      </c>
      <c r="F2" s="14" t="s">
        <v>26</v>
      </c>
      <c r="G2" s="14" t="s">
        <v>41</v>
      </c>
      <c r="H2" s="3" t="s">
        <v>40</v>
      </c>
    </row>
    <row r="3" spans="1:14" x14ac:dyDescent="0.2">
      <c r="A3" s="1" t="s">
        <v>27</v>
      </c>
      <c r="B3" s="4">
        <v>200</v>
      </c>
      <c r="C3" s="38">
        <f>1/B3</f>
        <v>5.0000000000000001E-3</v>
      </c>
      <c r="D3" s="38">
        <f>LOG(C3,10)</f>
        <v>-2.3010299956639808</v>
      </c>
      <c r="E3" s="38">
        <f>F3^2</f>
        <v>0</v>
      </c>
      <c r="F3" s="5">
        <v>0</v>
      </c>
      <c r="G3" s="15">
        <v>0</v>
      </c>
      <c r="H3" s="1">
        <v>1.03</v>
      </c>
      <c r="J3">
        <v>-2.3010299956639808</v>
      </c>
      <c r="K3">
        <v>0</v>
      </c>
      <c r="L3">
        <v>0</v>
      </c>
      <c r="M3">
        <v>0</v>
      </c>
      <c r="N3">
        <v>1.03</v>
      </c>
    </row>
    <row r="4" spans="1:14" ht="12" x14ac:dyDescent="0.25">
      <c r="A4" s="1" t="s">
        <v>28</v>
      </c>
      <c r="B4" s="3">
        <v>230</v>
      </c>
      <c r="C4" s="38">
        <f t="shared" ref="C4:C14" si="0">1/B4</f>
        <v>4.3478260869565218E-3</v>
      </c>
      <c r="D4" s="38">
        <f t="shared" ref="D4:D14" si="1">LOG(C4,10)</f>
        <v>-2.3617278360175926</v>
      </c>
      <c r="E4" s="38">
        <f t="shared" ref="E4:E14" si="2">F4^2</f>
        <v>1.9600000000000003E-2</v>
      </c>
      <c r="F4" s="5">
        <v>0.14000000000000001</v>
      </c>
      <c r="G4" s="15">
        <v>0.34</v>
      </c>
      <c r="H4" s="1">
        <v>0.92</v>
      </c>
      <c r="J4">
        <v>-2.3617278360175926</v>
      </c>
      <c r="K4">
        <v>1.9600000000000003E-2</v>
      </c>
      <c r="L4">
        <v>0.14000000000000001</v>
      </c>
      <c r="M4">
        <v>0.34</v>
      </c>
      <c r="N4">
        <v>0.92</v>
      </c>
    </row>
    <row r="5" spans="1:14" ht="12" x14ac:dyDescent="0.25">
      <c r="A5" s="1" t="s">
        <v>29</v>
      </c>
      <c r="B5" s="3">
        <v>240</v>
      </c>
      <c r="C5" s="38">
        <f t="shared" si="0"/>
        <v>4.1666666666666666E-3</v>
      </c>
      <c r="D5" s="38">
        <f t="shared" si="1"/>
        <v>-2.3802112417116059</v>
      </c>
      <c r="E5" s="38">
        <f t="shared" si="2"/>
        <v>0.50409999999999999</v>
      </c>
      <c r="F5" s="5">
        <v>0.71</v>
      </c>
      <c r="G5" s="15">
        <v>0.37</v>
      </c>
      <c r="H5" s="1">
        <v>6.03</v>
      </c>
      <c r="J5">
        <v>-2.3802112417116059</v>
      </c>
      <c r="K5">
        <v>0.50409999999999999</v>
      </c>
      <c r="L5">
        <v>0.71</v>
      </c>
      <c r="M5">
        <v>0.37</v>
      </c>
      <c r="N5">
        <v>6.03</v>
      </c>
    </row>
    <row r="6" spans="1:14" ht="12" x14ac:dyDescent="0.25">
      <c r="A6" s="1" t="s">
        <v>30</v>
      </c>
      <c r="B6" s="3">
        <v>88</v>
      </c>
      <c r="C6" s="38">
        <f t="shared" si="0"/>
        <v>1.1363636363636364E-2</v>
      </c>
      <c r="D6" s="38">
        <f t="shared" si="1"/>
        <v>-1.9444826721501687</v>
      </c>
      <c r="E6" s="38">
        <f t="shared" si="2"/>
        <v>0.73959999999999992</v>
      </c>
      <c r="F6" s="5">
        <v>0.86</v>
      </c>
      <c r="G6" s="15">
        <v>0.39</v>
      </c>
      <c r="H6" s="1">
        <v>8.8800000000000008</v>
      </c>
      <c r="J6">
        <v>-1.9444826721501687</v>
      </c>
      <c r="K6">
        <v>0.73959999999999992</v>
      </c>
      <c r="L6">
        <v>0.86</v>
      </c>
      <c r="M6">
        <v>0.39</v>
      </c>
      <c r="N6">
        <v>8.8800000000000008</v>
      </c>
    </row>
    <row r="7" spans="1:14" ht="12" x14ac:dyDescent="0.25">
      <c r="A7" s="1" t="s">
        <v>31</v>
      </c>
      <c r="B7" s="3">
        <v>200</v>
      </c>
      <c r="C7" s="38">
        <f t="shared" si="0"/>
        <v>5.0000000000000001E-3</v>
      </c>
      <c r="D7" s="38">
        <f t="shared" si="1"/>
        <v>-2.3010299956639808</v>
      </c>
      <c r="E7" s="38">
        <f t="shared" si="2"/>
        <v>1.2544000000000002</v>
      </c>
      <c r="F7" s="5">
        <v>1.1200000000000001</v>
      </c>
      <c r="G7" s="15">
        <v>0.35</v>
      </c>
      <c r="H7" s="1">
        <v>13.94</v>
      </c>
      <c r="J7">
        <v>-2.3010299956639808</v>
      </c>
      <c r="K7">
        <v>1.2544000000000002</v>
      </c>
      <c r="L7">
        <v>1.1200000000000001</v>
      </c>
      <c r="M7">
        <v>0.35</v>
      </c>
      <c r="N7">
        <v>13.94</v>
      </c>
    </row>
    <row r="8" spans="1:14" ht="15" x14ac:dyDescent="0.35">
      <c r="A8" s="1" t="s">
        <v>32</v>
      </c>
      <c r="B8" s="3"/>
      <c r="C8" s="38" t="e">
        <f t="shared" si="0"/>
        <v>#DIV/0!</v>
      </c>
      <c r="D8" s="38" t="e">
        <f t="shared" si="1"/>
        <v>#DIV/0!</v>
      </c>
      <c r="E8" s="38">
        <f t="shared" si="2"/>
        <v>0.31360000000000005</v>
      </c>
      <c r="F8" s="5">
        <v>0.56000000000000005</v>
      </c>
      <c r="G8" s="15">
        <v>-7.0000000000000007E-2</v>
      </c>
      <c r="H8" s="1">
        <v>5.65</v>
      </c>
      <c r="J8" s="114">
        <v>-1.8450980400142569</v>
      </c>
      <c r="K8" s="114">
        <v>2.3409</v>
      </c>
      <c r="L8" s="114">
        <v>1.53</v>
      </c>
      <c r="M8" s="114">
        <v>-7.0000000000000007E-2</v>
      </c>
      <c r="N8">
        <v>14.98</v>
      </c>
    </row>
    <row r="9" spans="1:14" ht="15" x14ac:dyDescent="0.35">
      <c r="A9" s="1" t="s">
        <v>33</v>
      </c>
      <c r="B9" s="3"/>
      <c r="C9" s="38" t="e">
        <f t="shared" si="0"/>
        <v>#DIV/0!</v>
      </c>
      <c r="D9" s="38" t="e">
        <f t="shared" si="1"/>
        <v>#DIV/0!</v>
      </c>
      <c r="E9" s="38">
        <f t="shared" si="2"/>
        <v>1.0404</v>
      </c>
      <c r="F9" s="5">
        <v>1.02</v>
      </c>
      <c r="G9" s="15">
        <v>-7.0000000000000007E-2</v>
      </c>
      <c r="H9" s="15">
        <v>10.3</v>
      </c>
      <c r="J9">
        <v>-1.9030899869919433</v>
      </c>
      <c r="K9">
        <v>4.0000000000000002E-4</v>
      </c>
      <c r="L9">
        <v>-0.02</v>
      </c>
      <c r="M9">
        <v>0.12</v>
      </c>
      <c r="N9">
        <v>7.87</v>
      </c>
    </row>
    <row r="10" spans="1:14" ht="15" x14ac:dyDescent="0.35">
      <c r="A10" s="1" t="s">
        <v>34</v>
      </c>
      <c r="B10" s="3">
        <v>70</v>
      </c>
      <c r="C10" s="38">
        <f t="shared" si="0"/>
        <v>1.4285714285714285E-2</v>
      </c>
      <c r="D10" s="38">
        <f t="shared" si="1"/>
        <v>-1.8450980400142569</v>
      </c>
      <c r="E10" s="38">
        <f t="shared" si="2"/>
        <v>2.3409</v>
      </c>
      <c r="F10" s="5">
        <v>1.53</v>
      </c>
      <c r="G10" s="15">
        <v>-7.0000000000000007E-2</v>
      </c>
      <c r="H10" s="1">
        <v>14.98</v>
      </c>
      <c r="J10">
        <v>-1.9444826721501687</v>
      </c>
      <c r="K10">
        <v>0.12959999999999999</v>
      </c>
      <c r="L10">
        <v>0.36</v>
      </c>
      <c r="M10">
        <v>0.1</v>
      </c>
      <c r="N10">
        <v>17.059999999999999</v>
      </c>
    </row>
    <row r="11" spans="1:14" ht="15" x14ac:dyDescent="0.35">
      <c r="A11" s="1" t="s">
        <v>38</v>
      </c>
      <c r="B11" s="3"/>
      <c r="C11" s="38" t="e">
        <f t="shared" si="0"/>
        <v>#DIV/0!</v>
      </c>
      <c r="D11" s="38" t="e">
        <f t="shared" si="1"/>
        <v>#DIV/0!</v>
      </c>
      <c r="E11" s="38">
        <f t="shared" si="2"/>
        <v>3.9203999999999999</v>
      </c>
      <c r="F11" s="5">
        <v>1.98</v>
      </c>
      <c r="G11" s="15">
        <v>-0.1</v>
      </c>
      <c r="H11" s="1">
        <v>19.62</v>
      </c>
    </row>
    <row r="12" spans="1:14" ht="15" x14ac:dyDescent="0.35">
      <c r="A12" s="1" t="s">
        <v>35</v>
      </c>
      <c r="B12" s="3">
        <v>80</v>
      </c>
      <c r="C12" s="38">
        <f t="shared" si="0"/>
        <v>1.2500000000000001E-2</v>
      </c>
      <c r="D12" s="38">
        <f t="shared" si="1"/>
        <v>-1.9030899869919433</v>
      </c>
      <c r="E12" s="38">
        <f t="shared" si="2"/>
        <v>4.0000000000000002E-4</v>
      </c>
      <c r="F12" s="5">
        <v>-0.02</v>
      </c>
      <c r="G12" s="15">
        <v>0.12</v>
      </c>
      <c r="H12" s="1">
        <v>7.87</v>
      </c>
    </row>
    <row r="13" spans="1:14" ht="15" x14ac:dyDescent="0.35">
      <c r="A13" s="1" t="s">
        <v>36</v>
      </c>
      <c r="B13" s="3">
        <v>88</v>
      </c>
      <c r="C13" s="38">
        <f t="shared" si="0"/>
        <v>1.1363636363636364E-2</v>
      </c>
      <c r="D13" s="38">
        <f t="shared" si="1"/>
        <v>-1.9444826721501687</v>
      </c>
      <c r="E13" s="38">
        <f t="shared" si="2"/>
        <v>0.12959999999999999</v>
      </c>
      <c r="F13" s="5">
        <v>0.36</v>
      </c>
      <c r="G13" s="15">
        <v>0.1</v>
      </c>
      <c r="H13" s="1">
        <v>17.059999999999999</v>
      </c>
    </row>
    <row r="14" spans="1:14" ht="15" x14ac:dyDescent="0.35">
      <c r="A14" s="1" t="s">
        <v>37</v>
      </c>
      <c r="B14" s="12"/>
      <c r="C14" s="38" t="e">
        <f t="shared" si="0"/>
        <v>#DIV/0!</v>
      </c>
      <c r="D14" s="38" t="e">
        <f t="shared" si="1"/>
        <v>#DIV/0!</v>
      </c>
      <c r="E14" s="38">
        <f t="shared" si="2"/>
        <v>3.2399999999999998E-2</v>
      </c>
      <c r="F14" s="5">
        <v>0.18</v>
      </c>
      <c r="G14" s="15">
        <v>-0.15</v>
      </c>
      <c r="H14" s="1">
        <v>15.55</v>
      </c>
    </row>
  </sheetData>
  <phoneticPr fontId="47"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42D04-9A97-4D1B-AA8E-951942500D16}">
  <dimension ref="A2:O14"/>
  <sheetViews>
    <sheetView workbookViewId="0">
      <selection activeCell="K8" sqref="K8:O9"/>
    </sheetView>
  </sheetViews>
  <sheetFormatPr defaultRowHeight="11.4" x14ac:dyDescent="0.2"/>
  <sheetData>
    <row r="2" spans="1:15" ht="18" x14ac:dyDescent="0.35">
      <c r="A2" s="3" t="s">
        <v>24</v>
      </c>
      <c r="B2" s="4" t="s">
        <v>0</v>
      </c>
      <c r="C2" s="4" t="s">
        <v>42</v>
      </c>
      <c r="D2" s="4" t="s">
        <v>43</v>
      </c>
      <c r="E2" s="18" t="s">
        <v>140</v>
      </c>
      <c r="F2" s="14" t="s">
        <v>26</v>
      </c>
      <c r="G2" s="14" t="s">
        <v>41</v>
      </c>
      <c r="H2" s="3" t="s">
        <v>40</v>
      </c>
    </row>
    <row r="3" spans="1:15" x14ac:dyDescent="0.2">
      <c r="A3" s="1" t="s">
        <v>27</v>
      </c>
      <c r="B3" s="4">
        <v>200</v>
      </c>
      <c r="C3" s="38">
        <f>1/B3</f>
        <v>5.0000000000000001E-3</v>
      </c>
      <c r="D3" s="38">
        <f>LOG(C3,10)</f>
        <v>-2.3010299956639808</v>
      </c>
      <c r="E3" s="38">
        <f>F3^2</f>
        <v>0</v>
      </c>
      <c r="F3" s="5">
        <v>0</v>
      </c>
      <c r="G3" s="15">
        <v>0</v>
      </c>
      <c r="H3" s="1">
        <v>1.03</v>
      </c>
      <c r="K3">
        <v>-2.3010299956639808</v>
      </c>
      <c r="L3">
        <v>0</v>
      </c>
      <c r="M3">
        <v>0</v>
      </c>
      <c r="N3">
        <v>0</v>
      </c>
      <c r="O3">
        <v>1.03</v>
      </c>
    </row>
    <row r="4" spans="1:15" ht="12" x14ac:dyDescent="0.25">
      <c r="A4" s="1" t="s">
        <v>28</v>
      </c>
      <c r="B4" s="3">
        <v>16</v>
      </c>
      <c r="C4" s="38">
        <f t="shared" ref="C4:C14" si="0">1/B4</f>
        <v>6.25E-2</v>
      </c>
      <c r="D4" s="38">
        <f t="shared" ref="D4:D14" si="1">LOG(C4,10)</f>
        <v>-1.2041199826559246</v>
      </c>
      <c r="E4" s="38">
        <f t="shared" ref="E4:E14" si="2">F4^2</f>
        <v>1.9600000000000003E-2</v>
      </c>
      <c r="F4" s="5">
        <v>0.14000000000000001</v>
      </c>
      <c r="G4" s="15">
        <v>0.34</v>
      </c>
      <c r="H4" s="1">
        <v>0.92</v>
      </c>
      <c r="K4">
        <v>-1.2041199826559246</v>
      </c>
      <c r="L4">
        <v>1.9600000000000003E-2</v>
      </c>
      <c r="M4">
        <v>0.14000000000000001</v>
      </c>
      <c r="N4">
        <v>0.34</v>
      </c>
      <c r="O4">
        <v>0.92</v>
      </c>
    </row>
    <row r="5" spans="1:15" ht="12" x14ac:dyDescent="0.25">
      <c r="A5" s="1" t="s">
        <v>29</v>
      </c>
      <c r="B5" s="39">
        <v>5</v>
      </c>
      <c r="C5" s="38">
        <f t="shared" si="0"/>
        <v>0.2</v>
      </c>
      <c r="D5" s="38">
        <f t="shared" si="1"/>
        <v>-0.69897000433601875</v>
      </c>
      <c r="E5" s="38">
        <f t="shared" si="2"/>
        <v>0.50409999999999999</v>
      </c>
      <c r="F5" s="5">
        <v>0.71</v>
      </c>
      <c r="G5" s="15">
        <v>0.37</v>
      </c>
      <c r="H5" s="1">
        <v>6.03</v>
      </c>
      <c r="K5">
        <v>-0.69897000433601875</v>
      </c>
      <c r="L5">
        <v>0.50409999999999999</v>
      </c>
      <c r="M5">
        <v>0.71</v>
      </c>
      <c r="N5">
        <v>0.37</v>
      </c>
      <c r="O5">
        <v>6.03</v>
      </c>
    </row>
    <row r="6" spans="1:15" ht="12" x14ac:dyDescent="0.25">
      <c r="A6" s="1" t="s">
        <v>30</v>
      </c>
      <c r="B6" s="3">
        <v>2.2000000000000002</v>
      </c>
      <c r="C6" s="38">
        <f t="shared" si="0"/>
        <v>0.45454545454545453</v>
      </c>
      <c r="D6" s="38">
        <f t="shared" si="1"/>
        <v>-0.34242268082220623</v>
      </c>
      <c r="E6" s="38">
        <f t="shared" si="2"/>
        <v>0.73959999999999992</v>
      </c>
      <c r="F6" s="5">
        <v>0.86</v>
      </c>
      <c r="G6" s="15">
        <v>0.39</v>
      </c>
      <c r="H6" s="1">
        <v>8.8800000000000008</v>
      </c>
      <c r="K6">
        <v>-0.34242268082220623</v>
      </c>
      <c r="L6">
        <v>0.73959999999999992</v>
      </c>
      <c r="M6">
        <v>0.86</v>
      </c>
      <c r="N6">
        <v>0.39</v>
      </c>
      <c r="O6">
        <v>8.8800000000000008</v>
      </c>
    </row>
    <row r="7" spans="1:15" ht="12" x14ac:dyDescent="0.25">
      <c r="A7" s="1" t="s">
        <v>31</v>
      </c>
      <c r="B7" s="3">
        <v>0.8</v>
      </c>
      <c r="C7" s="38">
        <f t="shared" si="0"/>
        <v>1.25</v>
      </c>
      <c r="D7" s="38">
        <f t="shared" si="1"/>
        <v>9.6910013008056406E-2</v>
      </c>
      <c r="E7" s="38">
        <f t="shared" si="2"/>
        <v>1.2544000000000002</v>
      </c>
      <c r="F7" s="5">
        <v>1.1200000000000001</v>
      </c>
      <c r="G7" s="15">
        <v>0.35</v>
      </c>
      <c r="H7" s="1">
        <v>13.94</v>
      </c>
      <c r="K7">
        <v>9.6910013008056406E-2</v>
      </c>
      <c r="L7">
        <v>1.2544000000000002</v>
      </c>
      <c r="M7">
        <v>1.1200000000000001</v>
      </c>
      <c r="N7">
        <v>0.35</v>
      </c>
      <c r="O7">
        <v>13.94</v>
      </c>
    </row>
    <row r="8" spans="1:15" ht="15" x14ac:dyDescent="0.35">
      <c r="A8" s="1" t="s">
        <v>32</v>
      </c>
      <c r="B8" s="3"/>
      <c r="C8" s="38" t="e">
        <f t="shared" si="0"/>
        <v>#DIV/0!</v>
      </c>
      <c r="D8" s="38" t="e">
        <f t="shared" si="1"/>
        <v>#DIV/0!</v>
      </c>
      <c r="E8" s="38">
        <f t="shared" si="2"/>
        <v>0.31360000000000005</v>
      </c>
      <c r="F8" s="5">
        <v>0.56000000000000005</v>
      </c>
      <c r="G8" s="15">
        <v>-7.0000000000000007E-2</v>
      </c>
      <c r="H8" s="1">
        <v>5.65</v>
      </c>
      <c r="K8">
        <v>-0.77815125038364352</v>
      </c>
      <c r="L8">
        <v>2.3409</v>
      </c>
      <c r="M8">
        <v>1.53</v>
      </c>
      <c r="N8">
        <v>-7.0000000000000007E-2</v>
      </c>
      <c r="O8">
        <v>14.98</v>
      </c>
    </row>
    <row r="9" spans="1:15" ht="15" x14ac:dyDescent="0.35">
      <c r="A9" s="1" t="s">
        <v>33</v>
      </c>
      <c r="B9" s="3"/>
      <c r="C9" s="38" t="e">
        <f t="shared" si="0"/>
        <v>#DIV/0!</v>
      </c>
      <c r="D9" s="38" t="e">
        <f t="shared" si="1"/>
        <v>#DIV/0!</v>
      </c>
      <c r="E9" s="38">
        <f t="shared" si="2"/>
        <v>1.0404</v>
      </c>
      <c r="F9" s="5">
        <v>1.02</v>
      </c>
      <c r="G9" s="15">
        <v>-7.0000000000000007E-2</v>
      </c>
      <c r="H9" s="15">
        <v>10.3</v>
      </c>
      <c r="K9">
        <v>0.16115090926274472</v>
      </c>
      <c r="L9">
        <v>0.12959999999999999</v>
      </c>
      <c r="M9">
        <v>0.36</v>
      </c>
      <c r="N9">
        <v>0.1</v>
      </c>
      <c r="O9">
        <v>17.059999999999999</v>
      </c>
    </row>
    <row r="10" spans="1:15" ht="15" x14ac:dyDescent="0.35">
      <c r="A10" s="1" t="s">
        <v>34</v>
      </c>
      <c r="B10" s="39">
        <v>6</v>
      </c>
      <c r="C10" s="38">
        <f t="shared" si="0"/>
        <v>0.16666666666666666</v>
      </c>
      <c r="D10" s="38">
        <f t="shared" si="1"/>
        <v>-0.77815125038364352</v>
      </c>
      <c r="E10" s="38">
        <f t="shared" si="2"/>
        <v>2.3409</v>
      </c>
      <c r="F10" s="5">
        <v>1.53</v>
      </c>
      <c r="G10" s="15">
        <v>-7.0000000000000007E-2</v>
      </c>
      <c r="H10" s="1">
        <v>14.98</v>
      </c>
    </row>
    <row r="11" spans="1:15" ht="15" x14ac:dyDescent="0.35">
      <c r="A11" s="1" t="s">
        <v>38</v>
      </c>
      <c r="B11" s="3"/>
      <c r="C11" s="38" t="e">
        <f t="shared" si="0"/>
        <v>#DIV/0!</v>
      </c>
      <c r="D11" s="38" t="e">
        <f t="shared" si="1"/>
        <v>#DIV/0!</v>
      </c>
      <c r="E11" s="38">
        <f t="shared" si="2"/>
        <v>3.9203999999999999</v>
      </c>
      <c r="F11" s="5">
        <v>1.98</v>
      </c>
      <c r="G11" s="15">
        <v>-0.1</v>
      </c>
      <c r="H11" s="1">
        <v>19.62</v>
      </c>
    </row>
    <row r="12" spans="1:15" ht="15" x14ac:dyDescent="0.35">
      <c r="A12" s="1" t="s">
        <v>35</v>
      </c>
      <c r="B12" s="3"/>
      <c r="C12" s="38" t="e">
        <f t="shared" si="0"/>
        <v>#DIV/0!</v>
      </c>
      <c r="D12" s="38" t="e">
        <f t="shared" si="1"/>
        <v>#DIV/0!</v>
      </c>
      <c r="E12" s="38">
        <f t="shared" si="2"/>
        <v>4.0000000000000002E-4</v>
      </c>
      <c r="F12" s="5">
        <v>-0.02</v>
      </c>
      <c r="G12" s="15">
        <v>0.12</v>
      </c>
      <c r="H12" s="1">
        <v>7.87</v>
      </c>
    </row>
    <row r="13" spans="1:15" ht="15" x14ac:dyDescent="0.35">
      <c r="A13" s="1" t="s">
        <v>36</v>
      </c>
      <c r="B13" s="3">
        <v>0.69</v>
      </c>
      <c r="C13" s="38">
        <f t="shared" si="0"/>
        <v>1.4492753623188408</v>
      </c>
      <c r="D13" s="38">
        <f t="shared" si="1"/>
        <v>0.16115090926274472</v>
      </c>
      <c r="E13" s="38">
        <f t="shared" si="2"/>
        <v>0.12959999999999999</v>
      </c>
      <c r="F13" s="5">
        <v>0.36</v>
      </c>
      <c r="G13" s="15">
        <v>0.1</v>
      </c>
      <c r="H13" s="1">
        <v>17.059999999999999</v>
      </c>
    </row>
    <row r="14" spans="1:15" ht="15" x14ac:dyDescent="0.35">
      <c r="A14" s="1" t="s">
        <v>37</v>
      </c>
      <c r="B14" s="12"/>
      <c r="C14" s="38" t="e">
        <f t="shared" si="0"/>
        <v>#DIV/0!</v>
      </c>
      <c r="D14" s="38" t="e">
        <f t="shared" si="1"/>
        <v>#DIV/0!</v>
      </c>
      <c r="E14" s="38">
        <f t="shared" si="2"/>
        <v>3.2399999999999998E-2</v>
      </c>
      <c r="F14" s="5">
        <v>0.18</v>
      </c>
      <c r="G14" s="15">
        <v>-0.15</v>
      </c>
      <c r="H14" s="1">
        <v>15.55</v>
      </c>
    </row>
  </sheetData>
  <phoneticPr fontId="47"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2"/>
  <sheetViews>
    <sheetView topLeftCell="A49" workbookViewId="0">
      <selection activeCell="B50" sqref="B50"/>
    </sheetView>
  </sheetViews>
  <sheetFormatPr defaultRowHeight="11.4" x14ac:dyDescent="0.2"/>
  <cols>
    <col min="1" max="1" width="20" customWidth="1"/>
    <col min="2" max="2" width="45" customWidth="1"/>
    <col min="3" max="3" width="11.625" customWidth="1"/>
    <col min="4" max="4" width="17.375" customWidth="1"/>
    <col min="5" max="5" width="19.875" customWidth="1"/>
    <col min="6" max="6" width="28" customWidth="1"/>
  </cols>
  <sheetData>
    <row r="1" spans="1:2" ht="12" thickBot="1" x14ac:dyDescent="0.25">
      <c r="A1" s="93" t="s">
        <v>97</v>
      </c>
    </row>
    <row r="2" spans="1:2" x14ac:dyDescent="0.2">
      <c r="A2" s="94"/>
    </row>
    <row r="3" spans="1:2" ht="13.8" x14ac:dyDescent="0.25">
      <c r="A3" s="95" t="s">
        <v>98</v>
      </c>
    </row>
    <row r="4" spans="1:2" x14ac:dyDescent="0.2">
      <c r="A4" s="94"/>
    </row>
    <row r="5" spans="1:2" ht="13.8" x14ac:dyDescent="0.25">
      <c r="A5" s="96" t="s">
        <v>99</v>
      </c>
    </row>
    <row r="6" spans="1:2" x14ac:dyDescent="0.2">
      <c r="A6" s="94"/>
    </row>
    <row r="7" spans="1:2" ht="13.8" x14ac:dyDescent="0.25">
      <c r="A7" s="96" t="s">
        <v>100</v>
      </c>
    </row>
    <row r="8" spans="1:2" ht="14.4" thickBot="1" x14ac:dyDescent="0.3">
      <c r="A8" s="96"/>
    </row>
    <row r="9" spans="1:2" ht="14.4" thickBot="1" x14ac:dyDescent="0.25">
      <c r="A9" s="97" t="s">
        <v>101</v>
      </c>
      <c r="B9" s="97" t="s">
        <v>102</v>
      </c>
    </row>
    <row r="10" spans="1:2" ht="12" thickBot="1" x14ac:dyDescent="0.25">
      <c r="A10" s="98" t="s">
        <v>44</v>
      </c>
      <c r="B10" s="98" t="s">
        <v>103</v>
      </c>
    </row>
    <row r="11" spans="1:2" ht="12" thickBot="1" x14ac:dyDescent="0.25">
      <c r="A11" s="99" t="s">
        <v>104</v>
      </c>
      <c r="B11" s="99" t="s">
        <v>105</v>
      </c>
    </row>
    <row r="12" spans="1:2" ht="12" thickBot="1" x14ac:dyDescent="0.25">
      <c r="A12" s="98" t="s">
        <v>106</v>
      </c>
      <c r="B12" s="98" t="s">
        <v>107</v>
      </c>
    </row>
    <row r="13" spans="1:2" ht="12" thickBot="1" x14ac:dyDescent="0.25">
      <c r="A13" s="99" t="s">
        <v>108</v>
      </c>
      <c r="B13" s="99" t="s">
        <v>109</v>
      </c>
    </row>
    <row r="14" spans="1:2" ht="12" thickBot="1" x14ac:dyDescent="0.25">
      <c r="A14" s="98" t="s">
        <v>110</v>
      </c>
      <c r="B14" s="98" t="s">
        <v>111</v>
      </c>
    </row>
    <row r="15" spans="1:2" x14ac:dyDescent="0.2">
      <c r="A15" s="94"/>
    </row>
    <row r="16" spans="1:2" ht="13.8" x14ac:dyDescent="0.25">
      <c r="A16" s="96" t="s">
        <v>112</v>
      </c>
    </row>
    <row r="17" spans="1:1" x14ac:dyDescent="0.2">
      <c r="A17" s="94"/>
    </row>
    <row r="18" spans="1:1" ht="13.8" x14ac:dyDescent="0.25">
      <c r="A18" s="96" t="s">
        <v>113</v>
      </c>
    </row>
    <row r="19" spans="1:1" x14ac:dyDescent="0.2">
      <c r="A19" s="94"/>
    </row>
    <row r="20" spans="1:1" ht="13.8" x14ac:dyDescent="0.25">
      <c r="A20" s="96" t="s">
        <v>114</v>
      </c>
    </row>
    <row r="21" spans="1:1" ht="13.8" x14ac:dyDescent="0.25">
      <c r="A21" s="96"/>
    </row>
    <row r="22" spans="1:1" x14ac:dyDescent="0.2">
      <c r="A22" s="100" t="s">
        <v>115</v>
      </c>
    </row>
    <row r="23" spans="1:1" x14ac:dyDescent="0.2">
      <c r="A23" s="101"/>
    </row>
    <row r="24" spans="1:1" ht="13.8" x14ac:dyDescent="0.25">
      <c r="A24" s="102" t="s">
        <v>116</v>
      </c>
    </row>
    <row r="25" spans="1:1" ht="13.8" x14ac:dyDescent="0.25">
      <c r="A25" s="103" t="s">
        <v>117</v>
      </c>
    </row>
    <row r="26" spans="1:1" ht="13.8" x14ac:dyDescent="0.25">
      <c r="A26" s="103"/>
    </row>
    <row r="27" spans="1:1" ht="13.8" x14ac:dyDescent="0.25">
      <c r="A27" s="96" t="s">
        <v>118</v>
      </c>
    </row>
    <row r="28" spans="1:1" ht="13.8" x14ac:dyDescent="0.25">
      <c r="A28" s="102" t="s">
        <v>119</v>
      </c>
    </row>
    <row r="29" spans="1:1" ht="13.8" x14ac:dyDescent="0.25">
      <c r="A29" s="102" t="s">
        <v>120</v>
      </c>
    </row>
    <row r="30" spans="1:1" ht="13.8" x14ac:dyDescent="0.25">
      <c r="A30" s="102" t="s">
        <v>121</v>
      </c>
    </row>
    <row r="31" spans="1:1" ht="13.8" x14ac:dyDescent="0.25">
      <c r="A31" s="103" t="s">
        <v>122</v>
      </c>
    </row>
    <row r="32" spans="1:1" ht="13.8" x14ac:dyDescent="0.25">
      <c r="A32" s="102" t="s">
        <v>123</v>
      </c>
    </row>
    <row r="33" spans="1:6" x14ac:dyDescent="0.2">
      <c r="A33" s="94"/>
    </row>
    <row r="34" spans="1:6" x14ac:dyDescent="0.2">
      <c r="A34" s="100" t="s">
        <v>124</v>
      </c>
    </row>
    <row r="35" spans="1:6" x14ac:dyDescent="0.2">
      <c r="A35" s="94"/>
    </row>
    <row r="36" spans="1:6" ht="12" thickBot="1" x14ac:dyDescent="0.25"/>
    <row r="37" spans="1:6" ht="14.4" thickBot="1" x14ac:dyDescent="0.25">
      <c r="A37" s="89"/>
      <c r="B37" s="97" t="s">
        <v>125</v>
      </c>
      <c r="C37" s="97" t="s">
        <v>126</v>
      </c>
      <c r="D37" s="97" t="s">
        <v>127</v>
      </c>
      <c r="E37" s="97" t="s">
        <v>128</v>
      </c>
      <c r="F37" s="97" t="s">
        <v>129</v>
      </c>
    </row>
    <row r="38" spans="1:6" ht="28.2" thickBot="1" x14ac:dyDescent="0.25">
      <c r="A38" s="97">
        <v>1</v>
      </c>
      <c r="B38" s="88" t="s">
        <v>91</v>
      </c>
      <c r="C38" s="88" t="s">
        <v>92</v>
      </c>
      <c r="D38" s="88" t="s">
        <v>93</v>
      </c>
      <c r="E38" s="88" t="s">
        <v>94</v>
      </c>
      <c r="F38" s="88" t="s">
        <v>95</v>
      </c>
    </row>
    <row r="39" spans="1:6" ht="14.4" thickBot="1" x14ac:dyDescent="0.25">
      <c r="A39" s="97">
        <v>2</v>
      </c>
      <c r="B39" s="89">
        <v>2310</v>
      </c>
      <c r="C39" s="89">
        <v>2</v>
      </c>
      <c r="D39" s="89">
        <v>2</v>
      </c>
      <c r="E39" s="89">
        <v>20</v>
      </c>
      <c r="F39" s="90">
        <v>142000</v>
      </c>
    </row>
    <row r="40" spans="1:6" ht="14.4" thickBot="1" x14ac:dyDescent="0.25">
      <c r="A40" s="97">
        <v>3</v>
      </c>
      <c r="B40" s="91">
        <v>2333</v>
      </c>
      <c r="C40" s="91">
        <v>2</v>
      </c>
      <c r="D40" s="91">
        <v>2</v>
      </c>
      <c r="E40" s="91">
        <v>12</v>
      </c>
      <c r="F40" s="92">
        <v>144000</v>
      </c>
    </row>
    <row r="41" spans="1:6" ht="14.4" thickBot="1" x14ac:dyDescent="0.25">
      <c r="A41" s="97">
        <v>4</v>
      </c>
      <c r="B41" s="89">
        <v>2356</v>
      </c>
      <c r="C41" s="89">
        <v>3</v>
      </c>
      <c r="D41" s="89">
        <v>1.5</v>
      </c>
      <c r="E41" s="89">
        <v>33</v>
      </c>
      <c r="F41" s="90">
        <v>151000</v>
      </c>
    </row>
    <row r="42" spans="1:6" ht="14.4" thickBot="1" x14ac:dyDescent="0.25">
      <c r="A42" s="97">
        <v>5</v>
      </c>
      <c r="B42" s="91">
        <v>2379</v>
      </c>
      <c r="C42" s="91">
        <v>3</v>
      </c>
      <c r="D42" s="91">
        <v>2</v>
      </c>
      <c r="E42" s="91">
        <v>43</v>
      </c>
      <c r="F42" s="92">
        <v>150000</v>
      </c>
    </row>
    <row r="43" spans="1:6" ht="14.4" thickBot="1" x14ac:dyDescent="0.25">
      <c r="A43" s="97">
        <v>6</v>
      </c>
      <c r="B43" s="89">
        <v>2402</v>
      </c>
      <c r="C43" s="89">
        <v>2</v>
      </c>
      <c r="D43" s="89">
        <v>3</v>
      </c>
      <c r="E43" s="89">
        <v>53</v>
      </c>
      <c r="F43" s="90">
        <v>139000</v>
      </c>
    </row>
    <row r="44" spans="1:6" ht="14.4" thickBot="1" x14ac:dyDescent="0.25">
      <c r="A44" s="97">
        <v>7</v>
      </c>
      <c r="B44" s="91">
        <v>2425</v>
      </c>
      <c r="C44" s="91">
        <v>4</v>
      </c>
      <c r="D44" s="91">
        <v>2</v>
      </c>
      <c r="E44" s="91">
        <v>23</v>
      </c>
      <c r="F44" s="92">
        <v>169000</v>
      </c>
    </row>
    <row r="45" spans="1:6" ht="14.4" thickBot="1" x14ac:dyDescent="0.25">
      <c r="A45" s="97">
        <v>8</v>
      </c>
      <c r="B45" s="89">
        <v>2448</v>
      </c>
      <c r="C45" s="89">
        <v>2</v>
      </c>
      <c r="D45" s="89">
        <v>1.5</v>
      </c>
      <c r="E45" s="89">
        <v>99</v>
      </c>
      <c r="F45" s="90">
        <v>126000</v>
      </c>
    </row>
    <row r="46" spans="1:6" ht="14.4" thickBot="1" x14ac:dyDescent="0.25">
      <c r="A46" s="97">
        <v>9</v>
      </c>
      <c r="B46" s="91">
        <v>2471</v>
      </c>
      <c r="C46" s="91">
        <v>2</v>
      </c>
      <c r="D46" s="91">
        <v>2</v>
      </c>
      <c r="E46" s="91">
        <v>34</v>
      </c>
      <c r="F46" s="92">
        <v>142900</v>
      </c>
    </row>
    <row r="47" spans="1:6" ht="14.4" thickBot="1" x14ac:dyDescent="0.25">
      <c r="A47" s="97">
        <v>10</v>
      </c>
      <c r="B47" s="89">
        <v>2494</v>
      </c>
      <c r="C47" s="89">
        <v>3</v>
      </c>
      <c r="D47" s="89">
        <v>3</v>
      </c>
      <c r="E47" s="89">
        <v>23</v>
      </c>
      <c r="F47" s="90">
        <v>163000</v>
      </c>
    </row>
    <row r="48" spans="1:6" ht="14.4" thickBot="1" x14ac:dyDescent="0.25">
      <c r="A48" s="97">
        <v>11</v>
      </c>
      <c r="B48" s="91">
        <v>2517</v>
      </c>
      <c r="C48" s="91">
        <v>4</v>
      </c>
      <c r="D48" s="91">
        <v>4</v>
      </c>
      <c r="E48" s="91">
        <v>55</v>
      </c>
      <c r="F48" s="92">
        <v>169000</v>
      </c>
    </row>
    <row r="49" spans="1:6" ht="14.4" thickBot="1" x14ac:dyDescent="0.25">
      <c r="A49" s="97">
        <v>12</v>
      </c>
      <c r="B49" s="89">
        <v>2540</v>
      </c>
      <c r="C49" s="89">
        <v>2</v>
      </c>
      <c r="D49" s="89">
        <v>3</v>
      </c>
      <c r="E49" s="89">
        <v>22</v>
      </c>
      <c r="F49" s="90">
        <v>149000</v>
      </c>
    </row>
    <row r="50" spans="1:6" ht="14.4" thickBot="1" x14ac:dyDescent="0.25">
      <c r="A50" s="97">
        <v>13</v>
      </c>
      <c r="B50" s="88" t="s">
        <v>96</v>
      </c>
      <c r="C50" s="91"/>
      <c r="D50" s="91"/>
      <c r="E50" s="91"/>
      <c r="F50" s="91"/>
    </row>
    <row r="51" spans="1:6" ht="14.4" thickBot="1" x14ac:dyDescent="0.25">
      <c r="A51" s="97">
        <v>14</v>
      </c>
      <c r="B51" s="89" t="e">
        <f>LINEST(E2:E12,A2:D12,TRUE,TRUE)</f>
        <v>#VALUE!</v>
      </c>
      <c r="C51" s="89"/>
      <c r="D51" s="89"/>
      <c r="E51" s="89"/>
      <c r="F51" s="89"/>
    </row>
    <row r="52" spans="1:6" x14ac:dyDescent="0.2">
      <c r="A52" s="94"/>
    </row>
    <row r="53" spans="1:6" ht="13.8" x14ac:dyDescent="0.25">
      <c r="A53" s="96" t="s">
        <v>130</v>
      </c>
    </row>
    <row r="54" spans="1:6" x14ac:dyDescent="0.2">
      <c r="A54" s="94"/>
    </row>
    <row r="55" spans="1:6" ht="13.8" x14ac:dyDescent="0.25">
      <c r="A55" s="96" t="s">
        <v>131</v>
      </c>
    </row>
    <row r="56" spans="1:6" ht="13.8" x14ac:dyDescent="0.25">
      <c r="A56" s="96"/>
    </row>
    <row r="57" spans="1:6" ht="13.8" x14ac:dyDescent="0.25">
      <c r="A57" s="96"/>
    </row>
    <row r="58" spans="1:6" x14ac:dyDescent="0.2">
      <c r="A58" s="94"/>
    </row>
    <row r="59" spans="1:6" ht="13.8" x14ac:dyDescent="0.25">
      <c r="A59" s="96" t="s">
        <v>132</v>
      </c>
    </row>
    <row r="60" spans="1:6" x14ac:dyDescent="0.2">
      <c r="A60" s="94"/>
    </row>
    <row r="61" spans="1:6" ht="13.8" x14ac:dyDescent="0.25">
      <c r="A61" s="96" t="s">
        <v>133</v>
      </c>
    </row>
    <row r="62" spans="1:6" x14ac:dyDescent="0.2">
      <c r="A62" s="94"/>
    </row>
    <row r="63" spans="1:6" ht="13.8" x14ac:dyDescent="0.25">
      <c r="A63" s="96" t="s">
        <v>134</v>
      </c>
    </row>
    <row r="64" spans="1:6" x14ac:dyDescent="0.2">
      <c r="A64" s="94"/>
    </row>
    <row r="65" spans="1:5" ht="13.8" x14ac:dyDescent="0.25">
      <c r="A65" s="96" t="s">
        <v>135</v>
      </c>
    </row>
    <row r="66" spans="1:5" x14ac:dyDescent="0.2">
      <c r="A66" s="94"/>
    </row>
    <row r="67" spans="1:5" ht="13.8" x14ac:dyDescent="0.25">
      <c r="A67" s="96" t="s">
        <v>136</v>
      </c>
    </row>
    <row r="68" spans="1:5" ht="14.4" thickBot="1" x14ac:dyDescent="0.3">
      <c r="A68" s="96"/>
    </row>
    <row r="69" spans="1:5" ht="28.2" thickBot="1" x14ac:dyDescent="0.25">
      <c r="A69" s="97" t="s">
        <v>91</v>
      </c>
      <c r="B69" s="97" t="s">
        <v>92</v>
      </c>
      <c r="C69" s="97" t="s">
        <v>93</v>
      </c>
      <c r="D69" s="97" t="s">
        <v>94</v>
      </c>
      <c r="E69" s="97" t="s">
        <v>95</v>
      </c>
    </row>
    <row r="70" spans="1:5" ht="12" thickBot="1" x14ac:dyDescent="0.25">
      <c r="A70" s="98">
        <v>2500</v>
      </c>
      <c r="B70" s="98">
        <v>3</v>
      </c>
      <c r="C70" s="98">
        <v>2</v>
      </c>
      <c r="D70" s="98">
        <v>25</v>
      </c>
      <c r="E70" s="98" t="e">
        <f>D14*A22 + C14*B22 + B14*C22 + A14*D22 + E14</f>
        <v>#VALUE!</v>
      </c>
    </row>
    <row r="71" spans="1:5" x14ac:dyDescent="0.2">
      <c r="A71" s="94"/>
    </row>
    <row r="72" spans="1:5" ht="13.8" x14ac:dyDescent="0.25">
      <c r="A72" s="96" t="s">
        <v>137</v>
      </c>
    </row>
  </sheetData>
  <phoneticPr fontId="47" type="noConversion"/>
  <hyperlinks>
    <hyperlink ref="A1" r:id="rId1" display="http://office.microsoft.com/client/&amp;app=ZXL&amp;ver=12" xr:uid="{00000000-0004-0000-0300-000000000000}"/>
    <hyperlink ref="A22" r:id="rId2" display="javascript:ToggleDiv('divExpCollAsst_855304042')" xr:uid="{00000000-0004-0000-0300-000001000000}"/>
    <hyperlink ref="A34" r:id="rId3" display="http://office.microsoft.com/client/&amp;app=ZXL&amp;ver=12" xr:uid="{00000000-0004-0000-0300-000002000000}"/>
  </hyperlinks>
  <pageMargins left="0.7" right="0.7" top="0.75" bottom="0.75" header="0.3" footer="0.3"/>
  <drawing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5</vt:i4>
      </vt:variant>
    </vt:vector>
  </HeadingPairs>
  <TitlesOfParts>
    <vt:vector size="11" baseType="lpstr">
      <vt:lpstr>AChE IC50 data</vt:lpstr>
      <vt:lpstr>Substituent parameters</vt:lpstr>
      <vt:lpstr>Data for Hansch equation</vt:lpstr>
      <vt:lpstr>4-Substituted</vt:lpstr>
      <vt:lpstr>2-Substituted</vt:lpstr>
      <vt:lpstr>LINEST EXAMPLE</vt:lpstr>
      <vt:lpstr>'LINEST EXAMPLE'!_GoBack</vt:lpstr>
      <vt:lpstr>'LINEST EXAMPLE'!BMexample3</vt:lpstr>
      <vt:lpstr>'AChE IC50 data'!Print_Area</vt:lpstr>
      <vt:lpstr>'Data for Hansch equation'!Print_Area</vt:lpstr>
      <vt:lpstr>'Substituent parameters'!Print_Area</vt:lpstr>
    </vt:vector>
  </TitlesOfParts>
  <Company>University of Sydney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AChE Prac 3</dc:title>
  <dc:creator>Robin Allan</dc:creator>
  <cp:lastModifiedBy>neetsaki</cp:lastModifiedBy>
  <cp:lastPrinted>2012-05-02T04:21:25Z</cp:lastPrinted>
  <dcterms:created xsi:type="dcterms:W3CDTF">2000-04-11T04:36:21Z</dcterms:created>
  <dcterms:modified xsi:type="dcterms:W3CDTF">2019-05-29T09:12:41Z</dcterms:modified>
</cp:coreProperties>
</file>