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Reward" sheetId="4" r:id="rId1"/>
    <sheet name="Duration" sheetId="1" r:id="rId2"/>
    <sheet name="Tabelle2" sheetId="2" r:id="rId3"/>
    <sheet name="Tabelle3" sheetId="3" r:id="rId4"/>
    <sheet name="Tabelle5" sheetId="5" r:id="rId5"/>
  </sheets>
  <definedNames>
    <definedName name="reward_248" localSheetId="0">Reward!$D$2:$D$31</definedName>
    <definedName name="reward_249" localSheetId="0">Reward!$E$2:$E$31</definedName>
    <definedName name="reward_257" localSheetId="0">Reward!$F$2:$F$31</definedName>
    <definedName name="reward_258" localSheetId="0">Reward!$G$2:$G$31</definedName>
    <definedName name="reward_298" localSheetId="0">Reward!$H$2:$H$31</definedName>
    <definedName name="reward_78" localSheetId="0">Reward!$C$2:$C$31</definedName>
  </definedNames>
  <calcPr calcId="145621"/>
</workbook>
</file>

<file path=xl/calcChain.xml><?xml version="1.0" encoding="utf-8"?>
<calcChain xmlns="http://schemas.openxmlformats.org/spreadsheetml/2006/main">
  <c r="C42" i="4" l="1"/>
  <c r="D42" i="4"/>
  <c r="E42" i="4"/>
  <c r="F42" i="4"/>
  <c r="G42" i="4"/>
  <c r="G44" i="4" s="1"/>
  <c r="H42" i="4"/>
  <c r="H44" i="4" s="1"/>
  <c r="B42" i="4"/>
  <c r="B44" i="4" s="1"/>
  <c r="C40" i="4"/>
  <c r="D40" i="4"/>
  <c r="E40" i="4"/>
  <c r="F40" i="4"/>
  <c r="G40" i="4"/>
  <c r="H40" i="4"/>
  <c r="B40" i="4"/>
  <c r="D38" i="4"/>
  <c r="E38" i="4"/>
  <c r="F38" i="4"/>
  <c r="G38" i="4"/>
  <c r="H38" i="4"/>
  <c r="C38" i="4"/>
  <c r="C37" i="4"/>
  <c r="D37" i="4"/>
  <c r="E37" i="4"/>
  <c r="F37" i="4"/>
  <c r="G37" i="4"/>
  <c r="H37" i="4"/>
  <c r="B38" i="4"/>
  <c r="B37" i="4"/>
  <c r="C35" i="4"/>
  <c r="D35" i="4"/>
  <c r="E35" i="4"/>
  <c r="F35" i="4"/>
  <c r="G35" i="4"/>
  <c r="H35" i="4"/>
  <c r="B35" i="4"/>
  <c r="C33" i="4"/>
  <c r="D33" i="4"/>
  <c r="E33" i="4"/>
  <c r="F33" i="4"/>
  <c r="G33" i="4"/>
  <c r="H33" i="4"/>
  <c r="B33" i="4"/>
  <c r="F44" i="4"/>
  <c r="E44" i="4"/>
  <c r="D44" i="4"/>
  <c r="C44" i="4"/>
  <c r="H39" i="4"/>
  <c r="G39" i="4"/>
  <c r="F39" i="4"/>
  <c r="E39" i="4"/>
  <c r="D39" i="4"/>
  <c r="C39" i="4"/>
  <c r="B39" i="4"/>
  <c r="P29" i="5"/>
  <c r="O29" i="5"/>
  <c r="N29" i="5"/>
  <c r="M29" i="5"/>
  <c r="L29" i="5"/>
  <c r="K29" i="5"/>
  <c r="J29" i="5"/>
  <c r="I29" i="5"/>
  <c r="P28" i="5"/>
  <c r="O28" i="5"/>
  <c r="N28" i="5"/>
  <c r="M28" i="5"/>
  <c r="L28" i="5"/>
  <c r="K28" i="5"/>
  <c r="J28" i="5"/>
  <c r="I28" i="5"/>
  <c r="P27" i="5"/>
  <c r="O27" i="5"/>
  <c r="N27" i="5"/>
  <c r="M27" i="5"/>
  <c r="L27" i="5"/>
  <c r="K27" i="5"/>
  <c r="J27" i="5"/>
  <c r="I27" i="5"/>
  <c r="T27" i="5" s="1"/>
  <c r="P26" i="5"/>
  <c r="O26" i="5"/>
  <c r="N26" i="5"/>
  <c r="M26" i="5"/>
  <c r="L26" i="5"/>
  <c r="K26" i="5"/>
  <c r="J26" i="5"/>
  <c r="I26" i="5"/>
  <c r="P25" i="5"/>
  <c r="O25" i="5"/>
  <c r="N25" i="5"/>
  <c r="M25" i="5"/>
  <c r="L25" i="5"/>
  <c r="K25" i="5"/>
  <c r="J25" i="5"/>
  <c r="I25" i="5"/>
  <c r="P24" i="5"/>
  <c r="O24" i="5"/>
  <c r="N24" i="5"/>
  <c r="M24" i="5"/>
  <c r="L24" i="5"/>
  <c r="K24" i="5"/>
  <c r="J24" i="5"/>
  <c r="I24" i="5"/>
  <c r="P23" i="5"/>
  <c r="O23" i="5"/>
  <c r="N23" i="5"/>
  <c r="M23" i="5"/>
  <c r="L23" i="5"/>
  <c r="K23" i="5"/>
  <c r="J23" i="5"/>
  <c r="I23" i="5"/>
  <c r="P22" i="5"/>
  <c r="W22" i="5" s="1"/>
  <c r="O22" i="5"/>
  <c r="V22" i="5" s="1"/>
  <c r="N22" i="5"/>
  <c r="M22" i="5"/>
  <c r="L22" i="5"/>
  <c r="K22" i="5"/>
  <c r="J22" i="5"/>
  <c r="I22" i="5"/>
  <c r="S22" i="5" s="1"/>
  <c r="P21" i="5"/>
  <c r="O21" i="5"/>
  <c r="N21" i="5"/>
  <c r="M21" i="5"/>
  <c r="L21" i="5"/>
  <c r="K21" i="5"/>
  <c r="J21" i="5"/>
  <c r="I21" i="5"/>
  <c r="P20" i="5"/>
  <c r="O20" i="5"/>
  <c r="N20" i="5"/>
  <c r="M20" i="5"/>
  <c r="L20" i="5"/>
  <c r="K20" i="5"/>
  <c r="J20" i="5"/>
  <c r="I20" i="5"/>
  <c r="P19" i="5"/>
  <c r="W19" i="5" s="1"/>
  <c r="O19" i="5"/>
  <c r="N19" i="5"/>
  <c r="M19" i="5"/>
  <c r="L19" i="5"/>
  <c r="K19" i="5"/>
  <c r="J19" i="5"/>
  <c r="I19" i="5"/>
  <c r="P18" i="5"/>
  <c r="O18" i="5"/>
  <c r="N18" i="5"/>
  <c r="M18" i="5"/>
  <c r="L18" i="5"/>
  <c r="K18" i="5"/>
  <c r="J18" i="5"/>
  <c r="I18" i="5"/>
  <c r="S18" i="5" s="1"/>
  <c r="P17" i="5"/>
  <c r="O17" i="5"/>
  <c r="N17" i="5"/>
  <c r="M17" i="5"/>
  <c r="L17" i="5"/>
  <c r="K17" i="5"/>
  <c r="J17" i="5"/>
  <c r="I17" i="5"/>
  <c r="P16" i="5"/>
  <c r="O16" i="5"/>
  <c r="N16" i="5"/>
  <c r="M16" i="5"/>
  <c r="L16" i="5"/>
  <c r="K16" i="5"/>
  <c r="J16" i="5"/>
  <c r="I16" i="5"/>
  <c r="W15" i="5"/>
  <c r="P15" i="5"/>
  <c r="O15" i="5"/>
  <c r="N15" i="5"/>
  <c r="M15" i="5"/>
  <c r="L15" i="5"/>
  <c r="K15" i="5"/>
  <c r="J15" i="5"/>
  <c r="I15" i="5"/>
  <c r="T15" i="5" s="1"/>
  <c r="P14" i="5"/>
  <c r="W14" i="5" s="1"/>
  <c r="O14" i="5"/>
  <c r="N14" i="5"/>
  <c r="M14" i="5"/>
  <c r="L14" i="5"/>
  <c r="K14" i="5"/>
  <c r="J14" i="5"/>
  <c r="I14" i="5"/>
  <c r="S14" i="5" s="1"/>
  <c r="P13" i="5"/>
  <c r="O13" i="5"/>
  <c r="N13" i="5"/>
  <c r="M13" i="5"/>
  <c r="L13" i="5"/>
  <c r="K13" i="5"/>
  <c r="J13" i="5"/>
  <c r="I13" i="5"/>
  <c r="P12" i="5"/>
  <c r="O12" i="5"/>
  <c r="N12" i="5"/>
  <c r="M12" i="5"/>
  <c r="L12" i="5"/>
  <c r="K12" i="5"/>
  <c r="J12" i="5"/>
  <c r="I12" i="5"/>
  <c r="W11" i="5"/>
  <c r="P11" i="5"/>
  <c r="O11" i="5"/>
  <c r="N11" i="5"/>
  <c r="M11" i="5"/>
  <c r="L11" i="5"/>
  <c r="K11" i="5"/>
  <c r="J11" i="5"/>
  <c r="I11" i="5"/>
  <c r="T11" i="5" s="1"/>
  <c r="P10" i="5"/>
  <c r="W10" i="5" s="1"/>
  <c r="O10" i="5"/>
  <c r="V10" i="5" s="1"/>
  <c r="N10" i="5"/>
  <c r="M10" i="5"/>
  <c r="L10" i="5"/>
  <c r="K10" i="5"/>
  <c r="J10" i="5"/>
  <c r="I10" i="5"/>
  <c r="S10" i="5" s="1"/>
  <c r="P9" i="5"/>
  <c r="O9" i="5"/>
  <c r="N9" i="5"/>
  <c r="M9" i="5"/>
  <c r="L9" i="5"/>
  <c r="K9" i="5"/>
  <c r="J9" i="5"/>
  <c r="I9" i="5"/>
  <c r="P8" i="5"/>
  <c r="O8" i="5"/>
  <c r="N8" i="5"/>
  <c r="M8" i="5"/>
  <c r="L8" i="5"/>
  <c r="K8" i="5"/>
  <c r="J8" i="5"/>
  <c r="I8" i="5"/>
  <c r="P7" i="5"/>
  <c r="O7" i="5"/>
  <c r="N7" i="5"/>
  <c r="M7" i="5"/>
  <c r="L7" i="5"/>
  <c r="K7" i="5"/>
  <c r="J7" i="5"/>
  <c r="I7" i="5"/>
  <c r="T7" i="5" s="1"/>
  <c r="P6" i="5"/>
  <c r="O6" i="5"/>
  <c r="V6" i="5" s="1"/>
  <c r="N6" i="5"/>
  <c r="M6" i="5"/>
  <c r="L6" i="5"/>
  <c r="K6" i="5"/>
  <c r="J6" i="5"/>
  <c r="I6" i="5"/>
  <c r="P5" i="5"/>
  <c r="O5" i="5"/>
  <c r="N5" i="5"/>
  <c r="M5" i="5"/>
  <c r="L5" i="5"/>
  <c r="K5" i="5"/>
  <c r="J5" i="5"/>
  <c r="I5" i="5"/>
  <c r="P4" i="5"/>
  <c r="O4" i="5"/>
  <c r="N4" i="5"/>
  <c r="M4" i="5"/>
  <c r="L4" i="5"/>
  <c r="K4" i="5"/>
  <c r="J4" i="5"/>
  <c r="I4" i="5"/>
  <c r="P3" i="5"/>
  <c r="O3" i="5"/>
  <c r="N3" i="5"/>
  <c r="M3" i="5"/>
  <c r="L3" i="5"/>
  <c r="K3" i="5"/>
  <c r="J3" i="5"/>
  <c r="I3" i="5"/>
  <c r="P2" i="5"/>
  <c r="O2" i="5"/>
  <c r="N2" i="5"/>
  <c r="M2" i="5"/>
  <c r="L2" i="5"/>
  <c r="K2" i="5"/>
  <c r="J2" i="5"/>
  <c r="I2" i="5"/>
  <c r="C42" i="1"/>
  <c r="D42" i="1"/>
  <c r="E42" i="1"/>
  <c r="F42" i="1"/>
  <c r="G42" i="1"/>
  <c r="H42" i="1"/>
  <c r="B42" i="1"/>
  <c r="C40" i="1"/>
  <c r="D40" i="1"/>
  <c r="E40" i="1"/>
  <c r="F40" i="1"/>
  <c r="G40" i="1"/>
  <c r="H40" i="1"/>
  <c r="B40" i="1"/>
  <c r="C36" i="1"/>
  <c r="D36" i="1"/>
  <c r="E36" i="1"/>
  <c r="F36" i="1"/>
  <c r="G36" i="1"/>
  <c r="H36" i="1"/>
  <c r="B36" i="1"/>
  <c r="C35" i="1"/>
  <c r="D35" i="1"/>
  <c r="E35" i="1"/>
  <c r="F35" i="1"/>
  <c r="G35" i="1"/>
  <c r="H35" i="1"/>
  <c r="B35" i="1"/>
  <c r="C37" i="1"/>
  <c r="D37" i="1"/>
  <c r="E37" i="1"/>
  <c r="F37" i="1"/>
  <c r="G37" i="1"/>
  <c r="H37" i="1"/>
  <c r="B37" i="1"/>
  <c r="C31" i="1"/>
  <c r="D31" i="1"/>
  <c r="E31" i="1"/>
  <c r="F31" i="1"/>
  <c r="G31" i="1"/>
  <c r="H31" i="1"/>
  <c r="B31" i="1"/>
  <c r="R31" i="3"/>
  <c r="S31" i="3"/>
  <c r="T31" i="3"/>
  <c r="U31" i="3"/>
  <c r="V31" i="3"/>
  <c r="W31" i="3"/>
  <c r="Q31" i="3"/>
  <c r="R2" i="3"/>
  <c r="S2" i="3"/>
  <c r="T2" i="3"/>
  <c r="U2" i="3"/>
  <c r="V2" i="3"/>
  <c r="W2" i="3"/>
  <c r="R3" i="3"/>
  <c r="S3" i="3"/>
  <c r="T3" i="3"/>
  <c r="U3" i="3"/>
  <c r="V3" i="3"/>
  <c r="W3" i="3"/>
  <c r="R4" i="3"/>
  <c r="S4" i="3"/>
  <c r="T4" i="3"/>
  <c r="U4" i="3"/>
  <c r="V4" i="3"/>
  <c r="W4" i="3"/>
  <c r="R5" i="3"/>
  <c r="S5" i="3"/>
  <c r="T5" i="3"/>
  <c r="U5" i="3"/>
  <c r="V5" i="3"/>
  <c r="W5" i="3"/>
  <c r="R6" i="3"/>
  <c r="S6" i="3"/>
  <c r="T6" i="3"/>
  <c r="U6" i="3"/>
  <c r="V6" i="3"/>
  <c r="W6" i="3"/>
  <c r="R7" i="3"/>
  <c r="S7" i="3"/>
  <c r="T7" i="3"/>
  <c r="U7" i="3"/>
  <c r="V7" i="3"/>
  <c r="W7" i="3"/>
  <c r="R8" i="3"/>
  <c r="S8" i="3"/>
  <c r="T8" i="3"/>
  <c r="U8" i="3"/>
  <c r="V8" i="3"/>
  <c r="W8" i="3"/>
  <c r="R9" i="3"/>
  <c r="S9" i="3"/>
  <c r="T9" i="3"/>
  <c r="U9" i="3"/>
  <c r="V9" i="3"/>
  <c r="W9" i="3"/>
  <c r="R10" i="3"/>
  <c r="S10" i="3"/>
  <c r="T10" i="3"/>
  <c r="U10" i="3"/>
  <c r="V10" i="3"/>
  <c r="W10" i="3"/>
  <c r="R11" i="3"/>
  <c r="S11" i="3"/>
  <c r="T11" i="3"/>
  <c r="U11" i="3"/>
  <c r="V11" i="3"/>
  <c r="W11" i="3"/>
  <c r="R12" i="3"/>
  <c r="S12" i="3"/>
  <c r="T12" i="3"/>
  <c r="U12" i="3"/>
  <c r="V12" i="3"/>
  <c r="W12" i="3"/>
  <c r="R13" i="3"/>
  <c r="S13" i="3"/>
  <c r="T13" i="3"/>
  <c r="U13" i="3"/>
  <c r="V13" i="3"/>
  <c r="W13" i="3"/>
  <c r="R14" i="3"/>
  <c r="S14" i="3"/>
  <c r="T14" i="3"/>
  <c r="U14" i="3"/>
  <c r="V14" i="3"/>
  <c r="W14" i="3"/>
  <c r="R15" i="3"/>
  <c r="S15" i="3"/>
  <c r="T15" i="3"/>
  <c r="U15" i="3"/>
  <c r="V15" i="3"/>
  <c r="W15" i="3"/>
  <c r="R16" i="3"/>
  <c r="S16" i="3"/>
  <c r="T16" i="3"/>
  <c r="U16" i="3"/>
  <c r="V16" i="3"/>
  <c r="W16" i="3"/>
  <c r="R17" i="3"/>
  <c r="S17" i="3"/>
  <c r="T17" i="3"/>
  <c r="U17" i="3"/>
  <c r="V17" i="3"/>
  <c r="W17" i="3"/>
  <c r="R18" i="3"/>
  <c r="S18" i="3"/>
  <c r="T18" i="3"/>
  <c r="U18" i="3"/>
  <c r="V18" i="3"/>
  <c r="W18" i="3"/>
  <c r="R19" i="3"/>
  <c r="S19" i="3"/>
  <c r="T19" i="3"/>
  <c r="U19" i="3"/>
  <c r="V19" i="3"/>
  <c r="W19" i="3"/>
  <c r="R20" i="3"/>
  <c r="S20" i="3"/>
  <c r="T20" i="3"/>
  <c r="U20" i="3"/>
  <c r="V20" i="3"/>
  <c r="W20" i="3"/>
  <c r="R21" i="3"/>
  <c r="S21" i="3"/>
  <c r="T21" i="3"/>
  <c r="U21" i="3"/>
  <c r="V21" i="3"/>
  <c r="W21" i="3"/>
  <c r="R22" i="3"/>
  <c r="S22" i="3"/>
  <c r="T22" i="3"/>
  <c r="U22" i="3"/>
  <c r="V22" i="3"/>
  <c r="W22" i="3"/>
  <c r="R23" i="3"/>
  <c r="S23" i="3"/>
  <c r="T23" i="3"/>
  <c r="U23" i="3"/>
  <c r="V23" i="3"/>
  <c r="W23" i="3"/>
  <c r="R24" i="3"/>
  <c r="S24" i="3"/>
  <c r="T24" i="3"/>
  <c r="U24" i="3"/>
  <c r="V24" i="3"/>
  <c r="W24" i="3"/>
  <c r="R25" i="3"/>
  <c r="S25" i="3"/>
  <c r="T25" i="3"/>
  <c r="U25" i="3"/>
  <c r="V25" i="3"/>
  <c r="W25" i="3"/>
  <c r="R26" i="3"/>
  <c r="S26" i="3"/>
  <c r="T26" i="3"/>
  <c r="U26" i="3"/>
  <c r="V26" i="3"/>
  <c r="W26" i="3"/>
  <c r="R27" i="3"/>
  <c r="S27" i="3"/>
  <c r="T27" i="3"/>
  <c r="U27" i="3"/>
  <c r="V27" i="3"/>
  <c r="W27" i="3"/>
  <c r="R28" i="3"/>
  <c r="S28" i="3"/>
  <c r="T28" i="3"/>
  <c r="U28" i="3"/>
  <c r="V28" i="3"/>
  <c r="W28" i="3"/>
  <c r="R29" i="3"/>
  <c r="S29" i="3"/>
  <c r="T29" i="3"/>
  <c r="U29" i="3"/>
  <c r="V29" i="3"/>
  <c r="W29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2" i="3"/>
  <c r="K2" i="3"/>
  <c r="L2" i="3"/>
  <c r="M2" i="3"/>
  <c r="N2" i="3"/>
  <c r="O2" i="3"/>
  <c r="P2" i="3"/>
  <c r="K3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25" i="3"/>
  <c r="L25" i="3"/>
  <c r="M25" i="3"/>
  <c r="N25" i="3"/>
  <c r="O25" i="3"/>
  <c r="P25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D3" i="1"/>
  <c r="E3" i="1"/>
  <c r="F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H2" i="1"/>
  <c r="G2" i="1"/>
  <c r="F2" i="1"/>
  <c r="E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" i="1"/>
  <c r="C2" i="1"/>
  <c r="W20" i="5" l="1"/>
  <c r="W24" i="5"/>
  <c r="W3" i="5"/>
  <c r="V29" i="5"/>
  <c r="U16" i="5"/>
  <c r="U26" i="5"/>
  <c r="U28" i="5"/>
  <c r="U12" i="5"/>
  <c r="T23" i="5"/>
  <c r="T19" i="5"/>
  <c r="S2" i="5"/>
  <c r="S6" i="5"/>
  <c r="T3" i="5"/>
  <c r="W7" i="5"/>
  <c r="V2" i="5"/>
  <c r="W6" i="5"/>
  <c r="V18" i="5"/>
  <c r="W2" i="5"/>
  <c r="Q4" i="5"/>
  <c r="V14" i="5"/>
  <c r="W18" i="5"/>
  <c r="T4" i="5"/>
  <c r="W8" i="5"/>
  <c r="T8" i="5"/>
  <c r="T12" i="5"/>
  <c r="T16" i="5"/>
  <c r="T20" i="5"/>
  <c r="T24" i="5"/>
  <c r="W26" i="5"/>
  <c r="U2" i="5"/>
  <c r="R2" i="5"/>
  <c r="V3" i="5"/>
  <c r="S3" i="5"/>
  <c r="V5" i="5"/>
  <c r="U6" i="5"/>
  <c r="R6" i="5"/>
  <c r="V7" i="5"/>
  <c r="S7" i="5"/>
  <c r="U9" i="5"/>
  <c r="U10" i="5"/>
  <c r="R10" i="5"/>
  <c r="V11" i="5"/>
  <c r="S11" i="5"/>
  <c r="U13" i="5"/>
  <c r="U14" i="5"/>
  <c r="R14" i="5"/>
  <c r="V15" i="5"/>
  <c r="S15" i="5"/>
  <c r="U17" i="5"/>
  <c r="U18" i="5"/>
  <c r="R18" i="5"/>
  <c r="V19" i="5"/>
  <c r="S19" i="5"/>
  <c r="R21" i="5"/>
  <c r="U22" i="5"/>
  <c r="R22" i="5"/>
  <c r="V23" i="5"/>
  <c r="S23" i="5"/>
  <c r="U25" i="5"/>
  <c r="R26" i="5"/>
  <c r="S27" i="5"/>
  <c r="S26" i="5"/>
  <c r="W27" i="5"/>
  <c r="W23" i="5"/>
  <c r="V26" i="5"/>
  <c r="T28" i="5"/>
  <c r="U4" i="5"/>
  <c r="R9" i="5"/>
  <c r="V9" i="5"/>
  <c r="R17" i="5"/>
  <c r="V17" i="5"/>
  <c r="Q20" i="5"/>
  <c r="U20" i="5"/>
  <c r="T2" i="5"/>
  <c r="Q3" i="5"/>
  <c r="U3" i="5"/>
  <c r="R4" i="5"/>
  <c r="V4" i="5"/>
  <c r="S5" i="5"/>
  <c r="W5" i="5"/>
  <c r="T6" i="5"/>
  <c r="Q7" i="5"/>
  <c r="U7" i="5"/>
  <c r="R8" i="5"/>
  <c r="V8" i="5"/>
  <c r="S9" i="5"/>
  <c r="W9" i="5"/>
  <c r="T10" i="5"/>
  <c r="Q11" i="5"/>
  <c r="U11" i="5"/>
  <c r="R12" i="5"/>
  <c r="V12" i="5"/>
  <c r="S13" i="5"/>
  <c r="W13" i="5"/>
  <c r="T14" i="5"/>
  <c r="Q15" i="5"/>
  <c r="U15" i="5"/>
  <c r="R16" i="5"/>
  <c r="V16" i="5"/>
  <c r="S17" i="5"/>
  <c r="W17" i="5"/>
  <c r="T18" i="5"/>
  <c r="Q19" i="5"/>
  <c r="U19" i="5"/>
  <c r="R20" i="5"/>
  <c r="V20" i="5"/>
  <c r="S21" i="5"/>
  <c r="W21" i="5"/>
  <c r="T22" i="5"/>
  <c r="Q23" i="5"/>
  <c r="U23" i="5"/>
  <c r="R24" i="5"/>
  <c r="V24" i="5"/>
  <c r="S25" i="5"/>
  <c r="W25" i="5"/>
  <c r="T26" i="5"/>
  <c r="Q27" i="5"/>
  <c r="U27" i="5"/>
  <c r="R28" i="5"/>
  <c r="V28" i="5"/>
  <c r="S29" i="5"/>
  <c r="W29" i="5"/>
  <c r="Q8" i="5"/>
  <c r="U8" i="5"/>
  <c r="R13" i="5"/>
  <c r="V13" i="5"/>
  <c r="V21" i="5"/>
  <c r="Q24" i="5"/>
  <c r="U24" i="5"/>
  <c r="R25" i="5"/>
  <c r="V25" i="5"/>
  <c r="Q2" i="5"/>
  <c r="R3" i="5"/>
  <c r="S4" i="5"/>
  <c r="W4" i="5"/>
  <c r="T5" i="5"/>
  <c r="Q6" i="5"/>
  <c r="R7" i="5"/>
  <c r="S8" i="5"/>
  <c r="T9" i="5"/>
  <c r="Q10" i="5"/>
  <c r="R11" i="5"/>
  <c r="S12" i="5"/>
  <c r="W12" i="5"/>
  <c r="T13" i="5"/>
  <c r="Q14" i="5"/>
  <c r="R15" i="5"/>
  <c r="S16" i="5"/>
  <c r="W16" i="5"/>
  <c r="T17" i="5"/>
  <c r="Q18" i="5"/>
  <c r="R19" i="5"/>
  <c r="S20" i="5"/>
  <c r="T21" i="5"/>
  <c r="Q22" i="5"/>
  <c r="R23" i="5"/>
  <c r="S24" i="5"/>
  <c r="T25" i="5"/>
  <c r="Q26" i="5"/>
  <c r="R27" i="5"/>
  <c r="V27" i="5"/>
  <c r="S28" i="5"/>
  <c r="W28" i="5"/>
  <c r="T29" i="5"/>
  <c r="Q5" i="5"/>
  <c r="U5" i="5"/>
  <c r="Q9" i="5"/>
  <c r="Q13" i="5"/>
  <c r="Q17" i="5"/>
  <c r="Q21" i="5"/>
  <c r="U21" i="5"/>
  <c r="Q25" i="5"/>
  <c r="Q29" i="5"/>
  <c r="U29" i="5"/>
  <c r="R5" i="5"/>
  <c r="Q12" i="5"/>
  <c r="Q16" i="5"/>
  <c r="Q28" i="5"/>
  <c r="R29" i="5"/>
  <c r="R31" i="5" l="1"/>
  <c r="S31" i="5"/>
  <c r="U31" i="5"/>
  <c r="W31" i="5"/>
  <c r="V31" i="5"/>
  <c r="Q31" i="5"/>
  <c r="T31" i="5"/>
</calcChain>
</file>

<file path=xl/connections.xml><?xml version="1.0" encoding="utf-8"?>
<connections xmlns="http://schemas.openxmlformats.org/spreadsheetml/2006/main">
  <connection id="1" name="reward_248" type="6" refreshedVersion="4" background="1" saveData="1">
    <textPr codePage="850" sourceFile="C:\dev\ImitationLearning\Algorithm\data\conf_dagger\log\agent_actions_2\reward_248.csv" thousands="'" comma="1">
      <textFields>
        <textField/>
      </textFields>
    </textPr>
  </connection>
  <connection id="2" name="reward_249" type="6" refreshedVersion="4" background="1" saveData="1">
    <textPr codePage="850" sourceFile="C:\dev\ImitationLearning\Algorithm\data\conf_dagger\log\agent_actions_2\reward_249.csv" thousands="#" comma="1">
      <textFields>
        <textField/>
      </textFields>
    </textPr>
  </connection>
  <connection id="3" name="reward_257" type="6" refreshedVersion="4" background="1" saveData="1">
    <textPr codePage="850" sourceFile="C:\dev\ImitationLearning\Algorithm\data\conf_dagger\log\agent_actions_2\reward_257.csv" thousands="#" comma="1">
      <textFields>
        <textField/>
      </textFields>
    </textPr>
  </connection>
  <connection id="4" name="reward_258" type="6" refreshedVersion="4" background="1" saveData="1">
    <textPr codePage="850" sourceFile="C:\dev\ImitationLearning\Algorithm\data\conf_dagger\log\agent_actions_2\reward_258.csv" thousands="#" comma="1">
      <textFields>
        <textField/>
      </textFields>
    </textPr>
  </connection>
  <connection id="5" name="reward_298" type="6" refreshedVersion="4" background="1" saveData="1">
    <textPr codePage="850" sourceFile="C:\dev\ImitationLearning\Algorithm\data\conf_dagger\log\agent_actions_2\reward_298.csv" thousands="#" comma="1">
      <textFields>
        <textField/>
      </textFields>
    </textPr>
  </connection>
  <connection id="6" name="reward_78" type="6" refreshedVersion="4" background="1" saveData="1">
    <textPr codePage="850" sourceFile="C:\dev\ImitationLearning\Algorithm\data\conf_dagger\log\agent_actions_2\reward_78.csv" thousands="#" comma="1">
      <textFields>
        <textField/>
      </textFields>
    </textPr>
  </connection>
</connections>
</file>

<file path=xl/sharedStrings.xml><?xml version="1.0" encoding="utf-8"?>
<sst xmlns="http://schemas.openxmlformats.org/spreadsheetml/2006/main" count="121" uniqueCount="54">
  <si>
    <t>Expert Frames</t>
  </si>
  <si>
    <t>Agent 78</t>
  </si>
  <si>
    <t>Agent 248</t>
  </si>
  <si>
    <t>Agent 249</t>
  </si>
  <si>
    <t>Agent 257</t>
  </si>
  <si>
    <t>Agent 258</t>
  </si>
  <si>
    <t>Agent 298</t>
  </si>
  <si>
    <t>Agents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</si>
  <si>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</si>
  <si>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</si>
  <si>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</si>
  <si>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</si>
  <si>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</si>
  <si>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</si>
  <si>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</si>
  <si>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</si>
  <si>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</si>
  <si>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</si>
  <si>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</si>
  <si>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</si>
  <si>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</si>
  <si>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</si>
  <si>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</si>
  <si>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</si>
  <si>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</si>
  <si>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</si>
  <si>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</si>
  <si>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</si>
  <si>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</si>
  <si>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</si>
  <si>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</si>
  <si>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</si>
  <si>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</si>
  <si>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</si>
  <si>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</si>
  <si>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</si>
  <si>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</si>
  <si>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</si>
  <si>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Rang</t>
  </si>
  <si>
    <t>(Rang-1)/n</t>
  </si>
  <si>
    <t>tats. Kum. Anteil</t>
  </si>
  <si>
    <t>Differenz</t>
  </si>
  <si>
    <t>Max</t>
  </si>
  <si>
    <t>Abweichung</t>
  </si>
  <si>
    <t>krit. Wert</t>
  </si>
  <si>
    <t>norm. Verteilt?</t>
  </si>
  <si>
    <t>Ja</t>
  </si>
  <si>
    <t>Iteration</t>
  </si>
  <si>
    <t>Varianz</t>
  </si>
  <si>
    <t>f-Wert</t>
  </si>
  <si>
    <t>Homogen?</t>
  </si>
  <si>
    <t>p-Wert</t>
  </si>
  <si>
    <t>Unterschiede?</t>
  </si>
  <si>
    <t>Reward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</si>
</sst>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2" fillId="3" borderId="0" xfId="2"/>
    <xf numFmtId="0" fontId="1" fillId="2" borderId="0" xfId="1"/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ward_298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ward_258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ward_257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ward_249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ward_248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ward_78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0" workbookViewId="0">
      <selection activeCell="L37" sqref="L37"/>
    </sheetView>
  </sheetViews>
  <sheetFormatPr baseColWidth="10" defaultRowHeight="15" x14ac:dyDescent="0.25"/>
  <cols>
    <col min="1" max="1" width="14.5703125" bestFit="1" customWidth="1"/>
    <col min="2" max="2" width="13.85546875" bestFit="1" customWidth="1"/>
    <col min="3" max="3" width="8.7109375" bestFit="1" customWidth="1"/>
    <col min="4" max="8" width="9.7109375" bestFit="1" customWidth="1"/>
  </cols>
  <sheetData>
    <row r="1" spans="1:8" x14ac:dyDescent="0.25"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611</v>
      </c>
      <c r="C2">
        <v>3717</v>
      </c>
      <c r="D2">
        <v>4131</v>
      </c>
      <c r="E2">
        <v>3859</v>
      </c>
      <c r="F2">
        <v>1052</v>
      </c>
      <c r="G2">
        <v>979</v>
      </c>
      <c r="H2">
        <v>3808</v>
      </c>
    </row>
    <row r="3" spans="1:8" x14ac:dyDescent="0.25">
      <c r="A3">
        <v>10</v>
      </c>
      <c r="B3">
        <v>2196</v>
      </c>
      <c r="C3">
        <v>2518</v>
      </c>
      <c r="D3">
        <v>4242</v>
      </c>
      <c r="E3">
        <v>2612</v>
      </c>
      <c r="F3">
        <v>2074</v>
      </c>
      <c r="G3">
        <v>2294</v>
      </c>
      <c r="H3">
        <v>601</v>
      </c>
    </row>
    <row r="4" spans="1:8" x14ac:dyDescent="0.25">
      <c r="A4">
        <v>20</v>
      </c>
      <c r="B4">
        <v>3610</v>
      </c>
      <c r="C4">
        <v>1316</v>
      </c>
      <c r="D4">
        <v>2342</v>
      </c>
      <c r="E4">
        <v>977</v>
      </c>
      <c r="F4">
        <v>4355</v>
      </c>
      <c r="G4">
        <v>1421</v>
      </c>
      <c r="H4">
        <v>3591</v>
      </c>
    </row>
    <row r="5" spans="1:8" x14ac:dyDescent="0.25">
      <c r="A5">
        <v>30</v>
      </c>
      <c r="B5">
        <v>2250</v>
      </c>
      <c r="C5">
        <v>2817</v>
      </c>
      <c r="D5">
        <v>5868</v>
      </c>
      <c r="E5">
        <v>2182</v>
      </c>
      <c r="F5">
        <v>2808</v>
      </c>
      <c r="G5">
        <v>3526</v>
      </c>
      <c r="H5">
        <v>2680</v>
      </c>
    </row>
    <row r="6" spans="1:8" x14ac:dyDescent="0.25">
      <c r="A6">
        <v>40</v>
      </c>
      <c r="B6">
        <v>3802</v>
      </c>
      <c r="C6">
        <v>1605</v>
      </c>
      <c r="D6">
        <v>1127</v>
      </c>
      <c r="E6">
        <v>5998</v>
      </c>
      <c r="F6">
        <v>2368</v>
      </c>
      <c r="G6">
        <v>865</v>
      </c>
      <c r="H6">
        <v>1585</v>
      </c>
    </row>
    <row r="7" spans="1:8" x14ac:dyDescent="0.25">
      <c r="A7">
        <v>50</v>
      </c>
      <c r="B7">
        <v>7289</v>
      </c>
      <c r="C7">
        <v>5027</v>
      </c>
      <c r="D7">
        <v>1680</v>
      </c>
      <c r="E7">
        <v>2258</v>
      </c>
      <c r="F7">
        <v>2611</v>
      </c>
      <c r="G7">
        <v>3973</v>
      </c>
      <c r="H7">
        <v>2041</v>
      </c>
    </row>
    <row r="8" spans="1:8" x14ac:dyDescent="0.25">
      <c r="A8">
        <v>60</v>
      </c>
      <c r="B8">
        <v>2979</v>
      </c>
      <c r="C8">
        <v>7042</v>
      </c>
      <c r="D8">
        <v>1482</v>
      </c>
      <c r="E8">
        <v>1212</v>
      </c>
      <c r="F8">
        <v>6744</v>
      </c>
      <c r="G8">
        <v>5127</v>
      </c>
      <c r="H8">
        <v>2431</v>
      </c>
    </row>
    <row r="9" spans="1:8" x14ac:dyDescent="0.25">
      <c r="A9">
        <v>70</v>
      </c>
      <c r="B9">
        <v>854</v>
      </c>
      <c r="C9">
        <v>4080</v>
      </c>
      <c r="D9">
        <v>3493</v>
      </c>
      <c r="E9">
        <v>4842</v>
      </c>
      <c r="F9">
        <v>2999</v>
      </c>
      <c r="G9">
        <v>3338</v>
      </c>
      <c r="H9">
        <v>2114</v>
      </c>
    </row>
    <row r="10" spans="1:8" x14ac:dyDescent="0.25">
      <c r="A10">
        <v>80</v>
      </c>
      <c r="B10">
        <v>6207</v>
      </c>
      <c r="C10">
        <v>4864</v>
      </c>
      <c r="D10">
        <v>1857</v>
      </c>
      <c r="E10">
        <v>3089</v>
      </c>
      <c r="F10">
        <v>1868</v>
      </c>
      <c r="G10">
        <v>2534</v>
      </c>
      <c r="H10">
        <v>4548</v>
      </c>
    </row>
    <row r="11" spans="1:8" x14ac:dyDescent="0.25">
      <c r="A11">
        <v>90</v>
      </c>
      <c r="B11">
        <v>5448</v>
      </c>
      <c r="C11">
        <v>5680</v>
      </c>
      <c r="D11">
        <v>2541</v>
      </c>
      <c r="E11">
        <v>3461</v>
      </c>
      <c r="F11">
        <v>1288</v>
      </c>
      <c r="G11">
        <v>1371</v>
      </c>
      <c r="H11">
        <v>3847</v>
      </c>
    </row>
    <row r="12" spans="1:8" x14ac:dyDescent="0.25">
      <c r="A12">
        <v>100</v>
      </c>
      <c r="B12">
        <v>4462</v>
      </c>
      <c r="C12">
        <v>1447</v>
      </c>
      <c r="D12">
        <v>3552</v>
      </c>
      <c r="E12">
        <v>3068</v>
      </c>
      <c r="F12">
        <v>1163</v>
      </c>
      <c r="G12">
        <v>2184</v>
      </c>
      <c r="H12">
        <v>3460</v>
      </c>
    </row>
    <row r="13" spans="1:8" x14ac:dyDescent="0.25">
      <c r="A13">
        <v>110</v>
      </c>
      <c r="B13">
        <v>6698</v>
      </c>
      <c r="C13">
        <v>4574</v>
      </c>
      <c r="D13">
        <v>3053</v>
      </c>
      <c r="E13">
        <v>635</v>
      </c>
      <c r="F13">
        <v>1376</v>
      </c>
      <c r="G13">
        <v>802</v>
      </c>
      <c r="H13">
        <v>5572</v>
      </c>
    </row>
    <row r="14" spans="1:8" x14ac:dyDescent="0.25">
      <c r="A14">
        <v>140</v>
      </c>
      <c r="B14">
        <v>1681</v>
      </c>
      <c r="C14">
        <v>3282</v>
      </c>
      <c r="D14">
        <v>3993</v>
      </c>
      <c r="E14">
        <v>3073</v>
      </c>
      <c r="F14">
        <v>2473</v>
      </c>
      <c r="G14">
        <v>1966</v>
      </c>
      <c r="H14">
        <v>4290</v>
      </c>
    </row>
    <row r="15" spans="1:8" x14ac:dyDescent="0.25">
      <c r="A15">
        <v>150</v>
      </c>
      <c r="B15">
        <v>6009</v>
      </c>
      <c r="C15">
        <v>3764</v>
      </c>
      <c r="D15">
        <v>3978</v>
      </c>
      <c r="E15">
        <v>2823</v>
      </c>
      <c r="F15">
        <v>2564</v>
      </c>
      <c r="G15">
        <v>2804</v>
      </c>
      <c r="H15">
        <v>2345</v>
      </c>
    </row>
    <row r="16" spans="1:8" x14ac:dyDescent="0.25">
      <c r="A16">
        <v>160</v>
      </c>
      <c r="B16">
        <v>2026</v>
      </c>
      <c r="C16">
        <v>2495</v>
      </c>
      <c r="D16">
        <v>1571</v>
      </c>
      <c r="E16">
        <v>1099</v>
      </c>
      <c r="F16">
        <v>7975</v>
      </c>
      <c r="G16">
        <v>3797</v>
      </c>
      <c r="H16">
        <v>1063</v>
      </c>
    </row>
    <row r="17" spans="1:8" x14ac:dyDescent="0.25">
      <c r="A17">
        <v>170</v>
      </c>
      <c r="B17">
        <v>1294</v>
      </c>
      <c r="C17">
        <v>3089</v>
      </c>
      <c r="D17">
        <v>2408</v>
      </c>
      <c r="E17">
        <v>932</v>
      </c>
      <c r="F17">
        <v>5870</v>
      </c>
      <c r="G17">
        <v>1998</v>
      </c>
      <c r="H17">
        <v>2067</v>
      </c>
    </row>
    <row r="18" spans="1:8" x14ac:dyDescent="0.25">
      <c r="A18">
        <v>180</v>
      </c>
      <c r="B18">
        <v>5501</v>
      </c>
      <c r="C18">
        <v>8491</v>
      </c>
      <c r="D18">
        <v>2274</v>
      </c>
      <c r="E18">
        <v>809</v>
      </c>
      <c r="F18">
        <v>4455</v>
      </c>
      <c r="G18">
        <v>2893</v>
      </c>
      <c r="H18">
        <v>3255</v>
      </c>
    </row>
    <row r="19" spans="1:8" x14ac:dyDescent="0.25">
      <c r="A19">
        <v>190</v>
      </c>
      <c r="B19">
        <v>2218</v>
      </c>
      <c r="C19">
        <v>1346</v>
      </c>
      <c r="D19">
        <v>1070</v>
      </c>
      <c r="E19">
        <v>5235</v>
      </c>
      <c r="F19">
        <v>1779</v>
      </c>
      <c r="G19">
        <v>1467</v>
      </c>
      <c r="H19">
        <v>4287</v>
      </c>
    </row>
    <row r="20" spans="1:8" x14ac:dyDescent="0.25">
      <c r="A20">
        <v>200</v>
      </c>
      <c r="B20">
        <v>5854</v>
      </c>
      <c r="C20">
        <v>1456</v>
      </c>
      <c r="D20">
        <v>3762</v>
      </c>
      <c r="E20">
        <v>4848</v>
      </c>
      <c r="F20">
        <v>4460</v>
      </c>
      <c r="G20">
        <v>1858</v>
      </c>
      <c r="H20">
        <v>5143</v>
      </c>
    </row>
    <row r="21" spans="1:8" x14ac:dyDescent="0.25">
      <c r="A21">
        <v>210</v>
      </c>
      <c r="B21">
        <v>5400</v>
      </c>
      <c r="C21">
        <v>2566</v>
      </c>
      <c r="D21">
        <v>3747</v>
      </c>
      <c r="E21">
        <v>6594</v>
      </c>
      <c r="F21">
        <v>1402</v>
      </c>
      <c r="G21">
        <v>1319</v>
      </c>
      <c r="H21">
        <v>3517</v>
      </c>
    </row>
    <row r="22" spans="1:8" x14ac:dyDescent="0.25">
      <c r="A22">
        <v>230</v>
      </c>
      <c r="B22">
        <v>4663</v>
      </c>
      <c r="C22">
        <v>4603</v>
      </c>
      <c r="D22">
        <v>2014</v>
      </c>
      <c r="E22">
        <v>4000</v>
      </c>
      <c r="F22">
        <v>2498</v>
      </c>
      <c r="G22">
        <v>1454</v>
      </c>
      <c r="H22">
        <v>1789</v>
      </c>
    </row>
    <row r="23" spans="1:8" x14ac:dyDescent="0.25">
      <c r="A23">
        <v>240</v>
      </c>
      <c r="B23">
        <v>3175</v>
      </c>
      <c r="C23">
        <v>2449</v>
      </c>
      <c r="D23">
        <v>4007</v>
      </c>
      <c r="E23">
        <v>4250</v>
      </c>
      <c r="F23">
        <v>5631</v>
      </c>
      <c r="G23">
        <v>2186</v>
      </c>
      <c r="H23">
        <v>4525</v>
      </c>
    </row>
    <row r="24" spans="1:8" x14ac:dyDescent="0.25">
      <c r="A24">
        <v>250</v>
      </c>
      <c r="B24">
        <v>8442</v>
      </c>
      <c r="C24">
        <v>1051</v>
      </c>
      <c r="D24">
        <v>5391</v>
      </c>
      <c r="E24">
        <v>2807</v>
      </c>
      <c r="F24">
        <v>1144</v>
      </c>
      <c r="G24">
        <v>4725</v>
      </c>
      <c r="H24">
        <v>7725</v>
      </c>
    </row>
    <row r="25" spans="1:8" x14ac:dyDescent="0.25">
      <c r="A25">
        <v>260</v>
      </c>
      <c r="B25">
        <v>5818</v>
      </c>
      <c r="C25">
        <v>2867</v>
      </c>
      <c r="D25">
        <v>1969</v>
      </c>
      <c r="E25">
        <v>2374</v>
      </c>
      <c r="F25">
        <v>2070</v>
      </c>
      <c r="G25">
        <v>2492</v>
      </c>
      <c r="H25">
        <v>2769</v>
      </c>
    </row>
    <row r="26" spans="1:8" x14ac:dyDescent="0.25">
      <c r="A26">
        <v>270</v>
      </c>
      <c r="B26">
        <v>3395</v>
      </c>
      <c r="C26">
        <v>2564</v>
      </c>
      <c r="D26">
        <v>1219</v>
      </c>
      <c r="E26">
        <v>2865</v>
      </c>
      <c r="F26">
        <v>3507</v>
      </c>
      <c r="G26">
        <v>3330</v>
      </c>
      <c r="H26">
        <v>2434</v>
      </c>
    </row>
    <row r="27" spans="1:8" x14ac:dyDescent="0.25">
      <c r="A27">
        <v>280</v>
      </c>
      <c r="B27">
        <v>2374</v>
      </c>
      <c r="C27">
        <v>1919</v>
      </c>
      <c r="D27">
        <v>5596</v>
      </c>
      <c r="E27">
        <v>3798</v>
      </c>
      <c r="F27">
        <v>2025</v>
      </c>
      <c r="G27">
        <v>1720</v>
      </c>
      <c r="H27">
        <v>2704</v>
      </c>
    </row>
    <row r="28" spans="1:8" x14ac:dyDescent="0.25">
      <c r="A28">
        <v>290</v>
      </c>
      <c r="B28">
        <v>4307</v>
      </c>
      <c r="C28">
        <v>2607</v>
      </c>
      <c r="D28">
        <v>3235</v>
      </c>
      <c r="E28">
        <v>1112</v>
      </c>
      <c r="F28">
        <v>2052</v>
      </c>
      <c r="G28">
        <v>1085</v>
      </c>
      <c r="H28">
        <v>2763</v>
      </c>
    </row>
    <row r="29" spans="1:8" x14ac:dyDescent="0.25">
      <c r="A29">
        <v>300</v>
      </c>
      <c r="B29">
        <v>2956</v>
      </c>
      <c r="C29">
        <v>3097</v>
      </c>
      <c r="D29">
        <v>3429</v>
      </c>
      <c r="E29">
        <v>2800</v>
      </c>
      <c r="F29">
        <v>5188</v>
      </c>
      <c r="G29">
        <v>1586</v>
      </c>
      <c r="H29">
        <v>2676</v>
      </c>
    </row>
    <row r="30" spans="1:8" x14ac:dyDescent="0.25">
      <c r="C30">
        <v>2828</v>
      </c>
      <c r="D30">
        <v>5402</v>
      </c>
      <c r="E30">
        <v>2692</v>
      </c>
      <c r="F30">
        <v>2749</v>
      </c>
      <c r="G30">
        <v>2045</v>
      </c>
      <c r="H30">
        <v>5104</v>
      </c>
    </row>
    <row r="31" spans="1:8" x14ac:dyDescent="0.25">
      <c r="C31">
        <v>7825</v>
      </c>
      <c r="D31">
        <v>4065</v>
      </c>
      <c r="E31">
        <v>874</v>
      </c>
      <c r="F31">
        <v>3360</v>
      </c>
      <c r="G31">
        <v>3280</v>
      </c>
      <c r="H31">
        <v>4050</v>
      </c>
    </row>
    <row r="33" spans="1:8" x14ac:dyDescent="0.25">
      <c r="A33" t="s">
        <v>43</v>
      </c>
      <c r="B33">
        <f>Tabelle5!Q31</f>
        <v>0.1119366114197945</v>
      </c>
      <c r="C33">
        <f>Tabelle5!R31</f>
        <v>0.116480818217777</v>
      </c>
      <c r="D33">
        <f>Tabelle5!S31</f>
        <v>7.8010200236690586E-2</v>
      </c>
      <c r="E33">
        <f>Tabelle5!T31</f>
        <v>8.1472909243442415E-2</v>
      </c>
      <c r="F33">
        <f>Tabelle5!U31</f>
        <v>0.16875916980334477</v>
      </c>
      <c r="G33">
        <f>Tabelle5!V31</f>
        <v>9.3735939486153705E-2</v>
      </c>
      <c r="H33">
        <f>Tabelle5!W31</f>
        <v>0.11427642581386627</v>
      </c>
    </row>
    <row r="34" spans="1:8" x14ac:dyDescent="0.25">
      <c r="A34" t="s">
        <v>44</v>
      </c>
      <c r="B34">
        <v>0.25</v>
      </c>
      <c r="C34">
        <v>0.25</v>
      </c>
      <c r="D34">
        <v>0.25</v>
      </c>
      <c r="E34">
        <v>0.25</v>
      </c>
      <c r="F34">
        <v>0.25</v>
      </c>
      <c r="G34">
        <v>0.25</v>
      </c>
      <c r="H34">
        <v>0.25</v>
      </c>
    </row>
    <row r="35" spans="1:8" x14ac:dyDescent="0.25">
      <c r="A35" t="s">
        <v>45</v>
      </c>
      <c r="B35" t="str">
        <f>IF(B34&gt;B33,"Ja","Nein")</f>
        <v>Ja</v>
      </c>
      <c r="C35" t="str">
        <f t="shared" ref="C35:H35" si="0">IF(C34&gt;C33,"Ja","Nein")</f>
        <v>Ja</v>
      </c>
      <c r="D35" t="str">
        <f t="shared" si="0"/>
        <v>Ja</v>
      </c>
      <c r="E35" t="str">
        <f t="shared" si="0"/>
        <v>Ja</v>
      </c>
      <c r="F35" t="str">
        <f t="shared" si="0"/>
        <v>Ja</v>
      </c>
      <c r="G35" t="str">
        <f t="shared" si="0"/>
        <v>Ja</v>
      </c>
      <c r="H35" t="str">
        <f t="shared" si="0"/>
        <v>Ja</v>
      </c>
    </row>
    <row r="37" spans="1:8" x14ac:dyDescent="0.25">
      <c r="A37" t="s">
        <v>48</v>
      </c>
      <c r="B37">
        <f>_xlfn.VAR.S(B2:B29)</f>
        <v>4222678.5224867724</v>
      </c>
      <c r="C37">
        <f t="shared" ref="C37:H37" si="1">_xlfn.VAR.S(C2:C29)</f>
        <v>3142154.3214285704</v>
      </c>
      <c r="D37">
        <f t="shared" si="1"/>
        <v>1840996.0039682542</v>
      </c>
      <c r="E37">
        <f t="shared" si="1"/>
        <v>2551755.3862433862</v>
      </c>
      <c r="F37">
        <f t="shared" si="1"/>
        <v>3382519.3055555555</v>
      </c>
      <c r="G37">
        <f t="shared" si="1"/>
        <v>1334701.7301587297</v>
      </c>
      <c r="H37">
        <f t="shared" si="1"/>
        <v>2212438.4391534394</v>
      </c>
    </row>
    <row r="38" spans="1:8" x14ac:dyDescent="0.25">
      <c r="A38" t="s">
        <v>49</v>
      </c>
      <c r="B38">
        <f>MAX($B$37,B37)/MIN($B$37,B37)</f>
        <v>1</v>
      </c>
      <c r="C38">
        <f>MAX($B$37,C37)/MIN($B$37,C37)</f>
        <v>1.3438800550594681</v>
      </c>
      <c r="D38">
        <f t="shared" ref="D38:H38" si="2">MAX($B$37,D37)/MIN($B$37,D37)</f>
        <v>2.2936923890029188</v>
      </c>
      <c r="E38">
        <f t="shared" si="2"/>
        <v>1.6548132102518127</v>
      </c>
      <c r="F38">
        <f t="shared" si="2"/>
        <v>1.248382681970599</v>
      </c>
      <c r="G38">
        <f t="shared" si="2"/>
        <v>3.1637619305285454</v>
      </c>
      <c r="H38">
        <f t="shared" si="2"/>
        <v>1.9086083697327756</v>
      </c>
    </row>
    <row r="39" spans="1:8" x14ac:dyDescent="0.25">
      <c r="A39" t="s">
        <v>44</v>
      </c>
      <c r="B39">
        <f>_xlfn.F.INV(0.95,COUNT($B$2:$B$29)-1,COUNT(B4:B31)-1)</f>
        <v>1.9394995214311368</v>
      </c>
      <c r="C39">
        <f t="shared" ref="C39:H39" si="3">_xlfn.F.INV(0.95,COUNT($B$2:$B$29)-1,COUNT(C4:C31)-1)</f>
        <v>1.9048229880290082</v>
      </c>
      <c r="D39">
        <f t="shared" si="3"/>
        <v>1.9048229880290082</v>
      </c>
      <c r="E39">
        <f t="shared" si="3"/>
        <v>1.9048229880290082</v>
      </c>
      <c r="F39">
        <f t="shared" si="3"/>
        <v>1.9048229880290082</v>
      </c>
      <c r="G39">
        <f t="shared" si="3"/>
        <v>1.9048229880290082</v>
      </c>
      <c r="H39">
        <f t="shared" si="3"/>
        <v>1.9048229880290082</v>
      </c>
    </row>
    <row r="40" spans="1:8" x14ac:dyDescent="0.25">
      <c r="A40" t="s">
        <v>50</v>
      </c>
      <c r="B40">
        <f>IF(B39&gt;B38,2,3)</f>
        <v>2</v>
      </c>
      <c r="C40">
        <f t="shared" ref="C40:H40" si="4">IF(C39&gt;C38,2,3)</f>
        <v>2</v>
      </c>
      <c r="D40">
        <f t="shared" si="4"/>
        <v>3</v>
      </c>
      <c r="E40">
        <f t="shared" si="4"/>
        <v>2</v>
      </c>
      <c r="F40">
        <f t="shared" si="4"/>
        <v>2</v>
      </c>
      <c r="G40">
        <f t="shared" si="4"/>
        <v>3</v>
      </c>
      <c r="H40">
        <f t="shared" si="4"/>
        <v>3</v>
      </c>
    </row>
    <row r="42" spans="1:8" x14ac:dyDescent="0.25">
      <c r="A42" t="s">
        <v>51</v>
      </c>
      <c r="B42">
        <f>TTEST($B$2:$B$29,B2:B29,2,B40)</f>
        <v>1</v>
      </c>
      <c r="C42">
        <f t="shared" ref="C42:H42" si="5">TTEST($B$2:$B$29,C2:C29,2,C40)</f>
        <v>0.18713499160701186</v>
      </c>
      <c r="D42">
        <f t="shared" si="5"/>
        <v>4.7766201325043896E-2</v>
      </c>
      <c r="E42">
        <f t="shared" si="5"/>
        <v>4.7688494271597014E-2</v>
      </c>
      <c r="F42">
        <f t="shared" si="5"/>
        <v>8.3638633307372756E-2</v>
      </c>
      <c r="G42">
        <f t="shared" si="5"/>
        <v>5.7576276374089145E-4</v>
      </c>
      <c r="H42">
        <f t="shared" si="5"/>
        <v>0.10934405188526219</v>
      </c>
    </row>
    <row r="43" spans="1:8" x14ac:dyDescent="0.25">
      <c r="A43" t="s">
        <v>44</v>
      </c>
      <c r="B43">
        <v>0.05</v>
      </c>
      <c r="C43">
        <v>0.05</v>
      </c>
      <c r="D43">
        <v>0.05</v>
      </c>
      <c r="E43">
        <v>0.05</v>
      </c>
      <c r="F43">
        <v>0.05</v>
      </c>
      <c r="G43">
        <v>0.05</v>
      </c>
      <c r="H43">
        <v>0.05</v>
      </c>
    </row>
    <row r="44" spans="1:8" x14ac:dyDescent="0.25">
      <c r="A44" t="s">
        <v>52</v>
      </c>
      <c r="B44" s="2" t="str">
        <f>IF(B43&gt;B42,"Ja","Nein")</f>
        <v>Nein</v>
      </c>
      <c r="C44" s="2" t="str">
        <f t="shared" ref="C44:H44" si="6">IF(C43&gt;C42,"Ja","Nein")</f>
        <v>Nein</v>
      </c>
      <c r="D44" s="1" t="str">
        <f t="shared" si="6"/>
        <v>Ja</v>
      </c>
      <c r="E44" s="1" t="str">
        <f t="shared" si="6"/>
        <v>Ja</v>
      </c>
      <c r="F44" s="2" t="str">
        <f t="shared" si="6"/>
        <v>Nein</v>
      </c>
      <c r="G44" s="1" t="str">
        <f t="shared" si="6"/>
        <v>Ja</v>
      </c>
      <c r="H44" s="2" t="str">
        <f t="shared" si="6"/>
        <v>Nein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0" workbookViewId="0">
      <selection activeCell="B38" sqref="B38"/>
    </sheetView>
  </sheetViews>
  <sheetFormatPr baseColWidth="10" defaultRowHeight="15" x14ac:dyDescent="0.25"/>
  <cols>
    <col min="1" max="1" width="14.5703125" bestFit="1" customWidth="1"/>
  </cols>
  <sheetData>
    <row r="1" spans="1:8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162</v>
      </c>
      <c r="C2">
        <f>INDEX(Tabelle2!$B$2:$AE$2,ROW())</f>
        <v>356</v>
      </c>
      <c r="D2">
        <f>INDEX(Tabelle2!$B$3:$AE$3,ROW())</f>
        <v>315</v>
      </c>
      <c r="E2">
        <f>INDEX(Tabelle2!$B$4:$AE$4,ROW())</f>
        <v>335</v>
      </c>
      <c r="F2">
        <f>INDEX(Tabelle2!$B$5:$AE$5,ROW())</f>
        <v>285</v>
      </c>
      <c r="G2">
        <f>INDEX(Tabelle2!$B$6:$AE$6,ROW())</f>
        <v>306</v>
      </c>
      <c r="H2">
        <f>INDEX(Tabelle2!$B$7:$AE$7,ROW())</f>
        <v>196</v>
      </c>
    </row>
    <row r="3" spans="1:8" x14ac:dyDescent="0.25">
      <c r="A3">
        <v>2</v>
      </c>
      <c r="B3">
        <v>296</v>
      </c>
      <c r="C3">
        <f>INDEX(Tabelle2!$B$2:$AE$2,ROW())</f>
        <v>202</v>
      </c>
      <c r="D3">
        <f>INDEX(Tabelle2!$B$3:$AE$3,ROW())</f>
        <v>324</v>
      </c>
      <c r="E3">
        <f>INDEX(Tabelle2!$B$4:$AE$4,ROW())</f>
        <v>274</v>
      </c>
      <c r="F3">
        <f>INDEX(Tabelle2!$B$5:$AE$5,ROW())</f>
        <v>382</v>
      </c>
      <c r="G3">
        <f>INDEX(Tabelle2!$B$6:$AE$6,ROW())</f>
        <v>140</v>
      </c>
      <c r="H3">
        <f>INDEX(Tabelle2!$B$7:$AE$7,ROW())</f>
        <v>396</v>
      </c>
    </row>
    <row r="4" spans="1:8" x14ac:dyDescent="0.25">
      <c r="A4">
        <v>3</v>
      </c>
      <c r="B4">
        <v>368</v>
      </c>
      <c r="C4">
        <f>INDEX(Tabelle2!$B$2:$AE$2,ROW())</f>
        <v>271</v>
      </c>
      <c r="D4">
        <f>INDEX(Tabelle2!$B$3:$AE$3,ROW())</f>
        <v>428</v>
      </c>
      <c r="E4">
        <f>INDEX(Tabelle2!$B$4:$AE$4,ROW())</f>
        <v>258</v>
      </c>
      <c r="F4">
        <f>INDEX(Tabelle2!$B$5:$AE$5,ROW())</f>
        <v>298</v>
      </c>
      <c r="G4">
        <f>INDEX(Tabelle2!$B$6:$AE$6,ROW())</f>
        <v>437</v>
      </c>
      <c r="H4">
        <f>INDEX(Tabelle2!$B$7:$AE$7,ROW())</f>
        <v>297</v>
      </c>
    </row>
    <row r="5" spans="1:8" x14ac:dyDescent="0.25">
      <c r="A5">
        <v>4</v>
      </c>
      <c r="B5">
        <v>262</v>
      </c>
      <c r="C5">
        <f>INDEX(Tabelle2!$B$2:$AE$2,ROW())</f>
        <v>294</v>
      </c>
      <c r="D5">
        <f>INDEX(Tabelle2!$B$3:$AE$3,ROW())</f>
        <v>210</v>
      </c>
      <c r="E5">
        <f>INDEX(Tabelle2!$B$4:$AE$4,ROW())</f>
        <v>424</v>
      </c>
      <c r="F5">
        <f>INDEX(Tabelle2!$B$5:$AE$5,ROW())</f>
        <v>216</v>
      </c>
      <c r="G5">
        <f>INDEX(Tabelle2!$B$6:$AE$6,ROW())</f>
        <v>168</v>
      </c>
      <c r="H5">
        <f>INDEX(Tabelle2!$B$7:$AE$7,ROW())</f>
        <v>219</v>
      </c>
    </row>
    <row r="6" spans="1:8" x14ac:dyDescent="0.25">
      <c r="A6">
        <v>5</v>
      </c>
      <c r="B6">
        <v>305</v>
      </c>
      <c r="C6">
        <f>INDEX(Tabelle2!$B$2:$AE$2,ROW())</f>
        <v>521</v>
      </c>
      <c r="D6">
        <f>INDEX(Tabelle2!$B$3:$AE$3,ROW())</f>
        <v>252</v>
      </c>
      <c r="E6">
        <f>INDEX(Tabelle2!$B$4:$AE$4,ROW())</f>
        <v>353</v>
      </c>
      <c r="F6">
        <f>INDEX(Tabelle2!$B$5:$AE$5,ROW())</f>
        <v>223</v>
      </c>
      <c r="G6">
        <f>INDEX(Tabelle2!$B$6:$AE$6,ROW())</f>
        <v>307</v>
      </c>
      <c r="H6">
        <f>INDEX(Tabelle2!$B$7:$AE$7,ROW())</f>
        <v>390</v>
      </c>
    </row>
    <row r="7" spans="1:8" x14ac:dyDescent="0.25">
      <c r="A7">
        <v>6</v>
      </c>
      <c r="B7">
        <v>574</v>
      </c>
      <c r="C7">
        <f>INDEX(Tabelle2!$B$2:$AE$2,ROW())</f>
        <v>521</v>
      </c>
      <c r="D7">
        <f>INDEX(Tabelle2!$B$3:$AE$3,ROW())</f>
        <v>363</v>
      </c>
      <c r="E7">
        <f>INDEX(Tabelle2!$B$4:$AE$4,ROW())</f>
        <v>283</v>
      </c>
      <c r="F7">
        <f>INDEX(Tabelle2!$B$5:$AE$5,ROW())</f>
        <v>529</v>
      </c>
      <c r="G7">
        <f>INDEX(Tabelle2!$B$6:$AE$6,ROW())</f>
        <v>576</v>
      </c>
      <c r="H7">
        <f>INDEX(Tabelle2!$B$7:$AE$7,ROW())</f>
        <v>215</v>
      </c>
    </row>
    <row r="8" spans="1:8" x14ac:dyDescent="0.25">
      <c r="A8">
        <v>7</v>
      </c>
      <c r="B8">
        <v>331</v>
      </c>
      <c r="C8">
        <f>INDEX(Tabelle2!$B$2:$AE$2,ROW())</f>
        <v>288</v>
      </c>
      <c r="D8">
        <f>INDEX(Tabelle2!$B$3:$AE$3,ROW())</f>
        <v>326</v>
      </c>
      <c r="E8">
        <f>INDEX(Tabelle2!$B$4:$AE$4,ROW())</f>
        <v>328</v>
      </c>
      <c r="F8">
        <f>INDEX(Tabelle2!$B$5:$AE$5,ROW())</f>
        <v>376</v>
      </c>
      <c r="G8">
        <f>INDEX(Tabelle2!$B$6:$AE$6,ROW())</f>
        <v>379</v>
      </c>
      <c r="H8">
        <f>INDEX(Tabelle2!$B$7:$AE$7,ROW())</f>
        <v>382</v>
      </c>
    </row>
    <row r="9" spans="1:8" x14ac:dyDescent="0.25">
      <c r="A9">
        <v>8</v>
      </c>
      <c r="B9">
        <v>224</v>
      </c>
      <c r="C9">
        <f>INDEX(Tabelle2!$B$2:$AE$2,ROW())</f>
        <v>443</v>
      </c>
      <c r="D9">
        <f>INDEX(Tabelle2!$B$3:$AE$3,ROW())</f>
        <v>245</v>
      </c>
      <c r="E9">
        <f>INDEX(Tabelle2!$B$4:$AE$4,ROW())</f>
        <v>274</v>
      </c>
      <c r="F9">
        <f>INDEX(Tabelle2!$B$5:$AE$5,ROW())</f>
        <v>217</v>
      </c>
      <c r="G9">
        <f>INDEX(Tabelle2!$B$6:$AE$6,ROW())</f>
        <v>307</v>
      </c>
      <c r="H9">
        <f>INDEX(Tabelle2!$B$7:$AE$7,ROW())</f>
        <v>355</v>
      </c>
    </row>
    <row r="10" spans="1:8" x14ac:dyDescent="0.25">
      <c r="A10">
        <v>9</v>
      </c>
      <c r="B10">
        <v>486</v>
      </c>
      <c r="C10">
        <f>INDEX(Tabelle2!$B$2:$AE$2,ROW())</f>
        <v>358</v>
      </c>
      <c r="D10">
        <f>INDEX(Tabelle2!$B$3:$AE$3,ROW())</f>
        <v>324</v>
      </c>
      <c r="E10">
        <f>INDEX(Tabelle2!$B$4:$AE$4,ROW())</f>
        <v>372</v>
      </c>
      <c r="F10">
        <f>INDEX(Tabelle2!$B$5:$AE$5,ROW())</f>
        <v>337</v>
      </c>
      <c r="G10">
        <f>INDEX(Tabelle2!$B$6:$AE$6,ROW())</f>
        <v>202</v>
      </c>
      <c r="H10">
        <f>INDEX(Tabelle2!$B$7:$AE$7,ROW())</f>
        <v>367</v>
      </c>
    </row>
    <row r="11" spans="1:8" x14ac:dyDescent="0.25">
      <c r="A11">
        <v>10</v>
      </c>
      <c r="B11">
        <v>501</v>
      </c>
      <c r="C11">
        <f>INDEX(Tabelle2!$B$2:$AE$2,ROW())</f>
        <v>310</v>
      </c>
      <c r="D11">
        <f>INDEX(Tabelle2!$B$3:$AE$3,ROW())</f>
        <v>266</v>
      </c>
      <c r="E11">
        <f>INDEX(Tabelle2!$B$4:$AE$4,ROW())</f>
        <v>402</v>
      </c>
      <c r="F11">
        <f>INDEX(Tabelle2!$B$5:$AE$5,ROW())</f>
        <v>180</v>
      </c>
      <c r="G11">
        <f>INDEX(Tabelle2!$B$6:$AE$6,ROW())</f>
        <v>280</v>
      </c>
      <c r="H11">
        <f>INDEX(Tabelle2!$B$7:$AE$7,ROW())</f>
        <v>501</v>
      </c>
    </row>
    <row r="12" spans="1:8" x14ac:dyDescent="0.25">
      <c r="A12">
        <v>11</v>
      </c>
      <c r="B12">
        <v>261</v>
      </c>
      <c r="C12">
        <f>INDEX(Tabelle2!$B$2:$AE$2,ROW())</f>
        <v>352</v>
      </c>
      <c r="D12">
        <f>INDEX(Tabelle2!$B$3:$AE$3,ROW())</f>
        <v>332</v>
      </c>
      <c r="E12">
        <f>INDEX(Tabelle2!$B$4:$AE$4,ROW())</f>
        <v>200</v>
      </c>
      <c r="F12">
        <f>INDEX(Tabelle2!$B$5:$AE$5,ROW())</f>
        <v>231</v>
      </c>
      <c r="G12">
        <f>INDEX(Tabelle2!$B$6:$AE$6,ROW())</f>
        <v>156</v>
      </c>
      <c r="H12">
        <f>INDEX(Tabelle2!$B$7:$AE$7,ROW())</f>
        <v>538</v>
      </c>
    </row>
    <row r="13" spans="1:8" x14ac:dyDescent="0.25">
      <c r="A13">
        <v>12</v>
      </c>
      <c r="B13">
        <v>282</v>
      </c>
      <c r="C13">
        <f>INDEX(Tabelle2!$B$2:$AE$2,ROW())</f>
        <v>283</v>
      </c>
      <c r="D13">
        <f>INDEX(Tabelle2!$B$3:$AE$3,ROW())</f>
        <v>330</v>
      </c>
      <c r="E13">
        <f>INDEX(Tabelle2!$B$4:$AE$4,ROW())</f>
        <v>269</v>
      </c>
      <c r="F13">
        <f>INDEX(Tabelle2!$B$5:$AE$5,ROW())</f>
        <v>251</v>
      </c>
      <c r="G13">
        <f>INDEX(Tabelle2!$B$6:$AE$6,ROW())</f>
        <v>216</v>
      </c>
      <c r="H13">
        <f>INDEX(Tabelle2!$B$7:$AE$7,ROW())</f>
        <v>341</v>
      </c>
    </row>
    <row r="14" spans="1:8" x14ac:dyDescent="0.25">
      <c r="A14">
        <v>13</v>
      </c>
      <c r="B14">
        <v>123</v>
      </c>
      <c r="C14">
        <f>INDEX(Tabelle2!$B$2:$AE$2,ROW())</f>
        <v>454</v>
      </c>
      <c r="D14">
        <f>INDEX(Tabelle2!$B$3:$AE$3,ROW())</f>
        <v>371</v>
      </c>
      <c r="E14">
        <f>INDEX(Tabelle2!$B$4:$AE$4,ROW())</f>
        <v>394</v>
      </c>
      <c r="F14">
        <f>INDEX(Tabelle2!$B$5:$AE$5,ROW())</f>
        <v>297</v>
      </c>
      <c r="G14">
        <f>INDEX(Tabelle2!$B$6:$AE$6,ROW())</f>
        <v>380</v>
      </c>
      <c r="H14">
        <f>INDEX(Tabelle2!$B$7:$AE$7,ROW())</f>
        <v>276</v>
      </c>
    </row>
    <row r="15" spans="1:8" x14ac:dyDescent="0.25">
      <c r="A15">
        <v>14</v>
      </c>
      <c r="B15">
        <v>361</v>
      </c>
      <c r="C15">
        <f>INDEX(Tabelle2!$B$2:$AE$2,ROW())</f>
        <v>296</v>
      </c>
      <c r="D15">
        <f>INDEX(Tabelle2!$B$3:$AE$3,ROW())</f>
        <v>314</v>
      </c>
      <c r="E15">
        <f>INDEX(Tabelle2!$B$4:$AE$4,ROW())</f>
        <v>256</v>
      </c>
      <c r="F15">
        <f>INDEX(Tabelle2!$B$5:$AE$5,ROW())</f>
        <v>603</v>
      </c>
      <c r="G15">
        <f>INDEX(Tabelle2!$B$6:$AE$6,ROW())</f>
        <v>488</v>
      </c>
      <c r="H15">
        <f>INDEX(Tabelle2!$B$7:$AE$7,ROW())</f>
        <v>196</v>
      </c>
    </row>
    <row r="16" spans="1:8" x14ac:dyDescent="0.25">
      <c r="A16">
        <v>15</v>
      </c>
      <c r="B16">
        <v>692</v>
      </c>
      <c r="C16">
        <f>INDEX(Tabelle2!$B$2:$AE$2,ROW())</f>
        <v>260</v>
      </c>
      <c r="D16">
        <f>INDEX(Tabelle2!$B$3:$AE$3,ROW())</f>
        <v>213</v>
      </c>
      <c r="E16">
        <f>INDEX(Tabelle2!$B$4:$AE$4,ROW())</f>
        <v>212</v>
      </c>
      <c r="F16">
        <f>INDEX(Tabelle2!$B$5:$AE$5,ROW())</f>
        <v>432</v>
      </c>
      <c r="G16">
        <f>INDEX(Tabelle2!$B$6:$AE$6,ROW())</f>
        <v>195</v>
      </c>
      <c r="H16">
        <f>INDEX(Tabelle2!$B$7:$AE$7,ROW())</f>
        <v>314</v>
      </c>
    </row>
    <row r="17" spans="1:8" x14ac:dyDescent="0.25">
      <c r="A17">
        <v>16</v>
      </c>
      <c r="B17">
        <v>200</v>
      </c>
      <c r="C17">
        <f>INDEX(Tabelle2!$B$2:$AE$2,ROW())</f>
        <v>363</v>
      </c>
      <c r="D17">
        <f>INDEX(Tabelle2!$B$3:$AE$3,ROW())</f>
        <v>264</v>
      </c>
      <c r="E17">
        <f>INDEX(Tabelle2!$B$4:$AE$4,ROW())</f>
        <v>237</v>
      </c>
      <c r="F17">
        <f>INDEX(Tabelle2!$B$5:$AE$5,ROW())</f>
        <v>355</v>
      </c>
      <c r="G17">
        <f>INDEX(Tabelle2!$B$6:$AE$6,ROW())</f>
        <v>392</v>
      </c>
      <c r="H17">
        <f>INDEX(Tabelle2!$B$7:$AE$7,ROW())</f>
        <v>559</v>
      </c>
    </row>
    <row r="18" spans="1:8" x14ac:dyDescent="0.25">
      <c r="A18">
        <v>17</v>
      </c>
      <c r="B18">
        <v>437</v>
      </c>
      <c r="C18">
        <f>INDEX(Tabelle2!$B$2:$AE$2,ROW())</f>
        <v>187</v>
      </c>
      <c r="D18">
        <f>INDEX(Tabelle2!$B$3:$AE$3,ROW())</f>
        <v>250</v>
      </c>
      <c r="E18">
        <f>INDEX(Tabelle2!$B$4:$AE$4,ROW())</f>
        <v>435</v>
      </c>
      <c r="F18">
        <f>INDEX(Tabelle2!$B$5:$AE$5,ROW())</f>
        <v>160</v>
      </c>
      <c r="G18">
        <f>INDEX(Tabelle2!$B$6:$AE$6,ROW())</f>
        <v>227</v>
      </c>
      <c r="H18">
        <f>INDEX(Tabelle2!$B$7:$AE$7,ROW())</f>
        <v>282</v>
      </c>
    </row>
    <row r="19" spans="1:8" x14ac:dyDescent="0.25">
      <c r="A19">
        <v>18</v>
      </c>
      <c r="B19">
        <v>429</v>
      </c>
      <c r="C19">
        <f>INDEX(Tabelle2!$B$2:$AE$2,ROW())</f>
        <v>380</v>
      </c>
      <c r="D19">
        <f>INDEX(Tabelle2!$B$3:$AE$3,ROW())</f>
        <v>400</v>
      </c>
      <c r="E19">
        <f>INDEX(Tabelle2!$B$4:$AE$4,ROW())</f>
        <v>385</v>
      </c>
      <c r="F19">
        <f>INDEX(Tabelle2!$B$5:$AE$5,ROW())</f>
        <v>417</v>
      </c>
      <c r="G19">
        <f>INDEX(Tabelle2!$B$6:$AE$6,ROW())</f>
        <v>335</v>
      </c>
      <c r="H19">
        <f>INDEX(Tabelle2!$B$7:$AE$7,ROW())</f>
        <v>375</v>
      </c>
    </row>
    <row r="20" spans="1:8" x14ac:dyDescent="0.25">
      <c r="A20">
        <v>19</v>
      </c>
      <c r="B20">
        <v>204</v>
      </c>
      <c r="C20">
        <f>INDEX(Tabelle2!$B$2:$AE$2,ROW())</f>
        <v>254</v>
      </c>
      <c r="D20">
        <f>INDEX(Tabelle2!$B$3:$AE$3,ROW())</f>
        <v>487</v>
      </c>
      <c r="E20">
        <f>INDEX(Tabelle2!$B$4:$AE$4,ROW())</f>
        <v>423</v>
      </c>
      <c r="F20">
        <f>INDEX(Tabelle2!$B$5:$AE$5,ROW())</f>
        <v>186</v>
      </c>
      <c r="G20">
        <f>INDEX(Tabelle2!$B$6:$AE$6,ROW())</f>
        <v>118</v>
      </c>
      <c r="H20">
        <f>INDEX(Tabelle2!$B$7:$AE$7,ROW())</f>
        <v>346</v>
      </c>
    </row>
    <row r="21" spans="1:8" x14ac:dyDescent="0.25">
      <c r="A21">
        <v>20</v>
      </c>
      <c r="B21">
        <v>549</v>
      </c>
      <c r="C21">
        <f>INDEX(Tabelle2!$B$2:$AE$2,ROW())</f>
        <v>496</v>
      </c>
      <c r="D21">
        <f>INDEX(Tabelle2!$B$3:$AE$3,ROW())</f>
        <v>387</v>
      </c>
      <c r="E21">
        <f>INDEX(Tabelle2!$B$4:$AE$4,ROW())</f>
        <v>354</v>
      </c>
      <c r="F21">
        <f>INDEX(Tabelle2!$B$5:$AE$5,ROW())</f>
        <v>281</v>
      </c>
      <c r="G21">
        <f>INDEX(Tabelle2!$B$6:$AE$6,ROW())</f>
        <v>352</v>
      </c>
      <c r="H21">
        <f>INDEX(Tabelle2!$B$7:$AE$7,ROW())</f>
        <v>291</v>
      </c>
    </row>
    <row r="22" spans="1:8" x14ac:dyDescent="0.25">
      <c r="A22">
        <v>21</v>
      </c>
      <c r="B22">
        <v>350</v>
      </c>
      <c r="C22">
        <f>INDEX(Tabelle2!$B$2:$AE$2,ROW())</f>
        <v>349</v>
      </c>
      <c r="D22">
        <f>INDEX(Tabelle2!$B$3:$AE$3,ROW())</f>
        <v>317</v>
      </c>
      <c r="E22">
        <f>INDEX(Tabelle2!$B$4:$AE$4,ROW())</f>
        <v>334</v>
      </c>
      <c r="F22">
        <f>INDEX(Tabelle2!$B$5:$AE$5,ROW())</f>
        <v>528</v>
      </c>
      <c r="G22">
        <f>INDEX(Tabelle2!$B$6:$AE$6,ROW())</f>
        <v>211</v>
      </c>
      <c r="H22">
        <f>INDEX(Tabelle2!$B$7:$AE$7,ROW())</f>
        <v>422</v>
      </c>
    </row>
    <row r="23" spans="1:8" x14ac:dyDescent="0.25">
      <c r="A23">
        <v>22</v>
      </c>
      <c r="B23">
        <v>549</v>
      </c>
      <c r="C23">
        <f>INDEX(Tabelle2!$B$2:$AE$2,ROW())</f>
        <v>340</v>
      </c>
      <c r="D23">
        <f>INDEX(Tabelle2!$B$3:$AE$3,ROW())</f>
        <v>379</v>
      </c>
      <c r="E23">
        <f>INDEX(Tabelle2!$B$4:$AE$4,ROW())</f>
        <v>423</v>
      </c>
      <c r="F23">
        <f>INDEX(Tabelle2!$B$5:$AE$5,ROW())</f>
        <v>210</v>
      </c>
      <c r="G23">
        <f>INDEX(Tabelle2!$B$6:$AE$6,ROW())</f>
        <v>409</v>
      </c>
      <c r="H23">
        <f>INDEX(Tabelle2!$B$7:$AE$7,ROW())</f>
        <v>564</v>
      </c>
    </row>
    <row r="24" spans="1:8" x14ac:dyDescent="0.25">
      <c r="A24">
        <v>23</v>
      </c>
      <c r="B24">
        <v>375</v>
      </c>
      <c r="C24">
        <f>INDEX(Tabelle2!$B$2:$AE$2,ROW())</f>
        <v>303</v>
      </c>
      <c r="D24">
        <f>INDEX(Tabelle2!$B$3:$AE$3,ROW())</f>
        <v>194</v>
      </c>
      <c r="E24">
        <f>INDEX(Tabelle2!$B$4:$AE$4,ROW())</f>
        <v>278</v>
      </c>
      <c r="F24">
        <f>INDEX(Tabelle2!$B$5:$AE$5,ROW())</f>
        <v>236</v>
      </c>
      <c r="G24">
        <f>INDEX(Tabelle2!$B$6:$AE$6,ROW())</f>
        <v>156</v>
      </c>
      <c r="H24">
        <f>INDEX(Tabelle2!$B$7:$AE$7,ROW())</f>
        <v>314</v>
      </c>
    </row>
    <row r="25" spans="1:8" x14ac:dyDescent="0.25">
      <c r="A25">
        <v>24</v>
      </c>
      <c r="B25">
        <v>565</v>
      </c>
      <c r="C25">
        <f>INDEX(Tabelle2!$B$2:$AE$2,ROW())</f>
        <v>347</v>
      </c>
      <c r="D25">
        <f>INDEX(Tabelle2!$B$3:$AE$3,ROW())</f>
        <v>210</v>
      </c>
      <c r="E25">
        <f>INDEX(Tabelle2!$B$4:$AE$4,ROW())</f>
        <v>257</v>
      </c>
      <c r="F25">
        <f>INDEX(Tabelle2!$B$5:$AE$5,ROW())</f>
        <v>401</v>
      </c>
      <c r="G25">
        <f>INDEX(Tabelle2!$B$6:$AE$6,ROW())</f>
        <v>275</v>
      </c>
      <c r="H25">
        <f>INDEX(Tabelle2!$B$7:$AE$7,ROW())</f>
        <v>292</v>
      </c>
    </row>
    <row r="26" spans="1:8" x14ac:dyDescent="0.25">
      <c r="A26">
        <v>25</v>
      </c>
      <c r="B26">
        <v>514</v>
      </c>
      <c r="C26">
        <f>INDEX(Tabelle2!$B$2:$AE$2,ROW())</f>
        <v>203</v>
      </c>
      <c r="D26">
        <f>INDEX(Tabelle2!$B$3:$AE$3,ROW())</f>
        <v>328</v>
      </c>
      <c r="E26">
        <f>INDEX(Tabelle2!$B$4:$AE$4,ROW())</f>
        <v>417</v>
      </c>
      <c r="F26">
        <f>INDEX(Tabelle2!$B$5:$AE$5,ROW())</f>
        <v>225</v>
      </c>
      <c r="G26">
        <f>INDEX(Tabelle2!$B$6:$AE$6,ROW())</f>
        <v>329</v>
      </c>
      <c r="H26">
        <f>INDEX(Tabelle2!$B$7:$AE$7,ROW())</f>
        <v>167</v>
      </c>
    </row>
    <row r="27" spans="1:8" x14ac:dyDescent="0.25">
      <c r="A27">
        <v>26</v>
      </c>
      <c r="B27">
        <v>341</v>
      </c>
      <c r="C27">
        <f>INDEX(Tabelle2!$B$2:$AE$2,ROW())</f>
        <v>316</v>
      </c>
      <c r="D27">
        <f>INDEX(Tabelle2!$B$3:$AE$3,ROW())</f>
        <v>355</v>
      </c>
      <c r="E27">
        <f>INDEX(Tabelle2!$B$4:$AE$4,ROW())</f>
        <v>245</v>
      </c>
      <c r="F27">
        <f>INDEX(Tabelle2!$B$5:$AE$5,ROW())</f>
        <v>183</v>
      </c>
      <c r="G27">
        <f>INDEX(Tabelle2!$B$6:$AE$6,ROW())</f>
        <v>298</v>
      </c>
      <c r="H27">
        <f>INDEX(Tabelle2!$B$7:$AE$7,ROW())</f>
        <v>296</v>
      </c>
    </row>
    <row r="28" spans="1:8" x14ac:dyDescent="0.25">
      <c r="A28">
        <v>27</v>
      </c>
      <c r="B28">
        <v>295</v>
      </c>
      <c r="C28">
        <f>INDEX(Tabelle2!$B$2:$AE$2,ROW())</f>
        <v>307</v>
      </c>
      <c r="D28">
        <f>INDEX(Tabelle2!$B$3:$AE$3,ROW())</f>
        <v>324</v>
      </c>
      <c r="E28">
        <f>INDEX(Tabelle2!$B$4:$AE$4,ROW())</f>
        <v>208</v>
      </c>
      <c r="F28">
        <f>INDEX(Tabelle2!$B$5:$AE$5,ROW())</f>
        <v>437</v>
      </c>
      <c r="G28">
        <f>INDEX(Tabelle2!$B$6:$AE$6,ROW())</f>
        <v>199</v>
      </c>
      <c r="H28">
        <f>INDEX(Tabelle2!$B$7:$AE$7,ROW())</f>
        <v>307</v>
      </c>
    </row>
    <row r="29" spans="1:8" x14ac:dyDescent="0.25">
      <c r="A29">
        <v>28</v>
      </c>
      <c r="B29">
        <v>334</v>
      </c>
      <c r="C29">
        <f>INDEX(Tabelle2!$B$2:$AE$2,ROW())</f>
        <v>312</v>
      </c>
      <c r="D29">
        <f>INDEX(Tabelle2!$B$3:$AE$3,ROW())</f>
        <v>416</v>
      </c>
      <c r="E29">
        <f>INDEX(Tabelle2!$B$4:$AE$4,ROW())</f>
        <v>266</v>
      </c>
      <c r="F29">
        <f>INDEX(Tabelle2!$B$5:$AE$5,ROW())</f>
        <v>306</v>
      </c>
      <c r="G29">
        <f>INDEX(Tabelle2!$B$6:$AE$6,ROW())</f>
        <v>354</v>
      </c>
      <c r="H29">
        <f>INDEX(Tabelle2!$B$7:$AE$7,ROW())</f>
        <v>527</v>
      </c>
    </row>
    <row r="31" spans="1:8" x14ac:dyDescent="0.25">
      <c r="A31" t="s">
        <v>43</v>
      </c>
      <c r="B31">
        <f>Tabelle3!Q31</f>
        <v>9.4042547373257013E-2</v>
      </c>
      <c r="C31">
        <f>Tabelle3!R31</f>
        <v>0.12331659352809266</v>
      </c>
      <c r="D31">
        <f>Tabelle3!S31</f>
        <v>0.15265199380451283</v>
      </c>
      <c r="E31">
        <f>Tabelle3!T31</f>
        <v>0.14232408312609618</v>
      </c>
      <c r="F31">
        <f>Tabelle3!U31</f>
        <v>0.10237029088352018</v>
      </c>
      <c r="G31">
        <f>Tabelle3!V31</f>
        <v>7.7835680993764089E-2</v>
      </c>
      <c r="H31">
        <f>Tabelle3!W31</f>
        <v>9.5320698084259914E-2</v>
      </c>
    </row>
    <row r="32" spans="1:8" x14ac:dyDescent="0.25">
      <c r="A32" t="s">
        <v>44</v>
      </c>
      <c r="B32">
        <v>0.25</v>
      </c>
      <c r="C32">
        <v>0.25</v>
      </c>
      <c r="D32">
        <v>0.25</v>
      </c>
      <c r="E32">
        <v>0.25</v>
      </c>
      <c r="F32">
        <v>0.25</v>
      </c>
      <c r="G32">
        <v>0.25</v>
      </c>
      <c r="H32">
        <v>0.25</v>
      </c>
    </row>
    <row r="33" spans="1:8" x14ac:dyDescent="0.25">
      <c r="A33" t="s">
        <v>45</v>
      </c>
      <c r="B33" t="s">
        <v>46</v>
      </c>
      <c r="C33" t="s">
        <v>46</v>
      </c>
      <c r="D33" t="s">
        <v>46</v>
      </c>
      <c r="E33" t="s">
        <v>46</v>
      </c>
      <c r="F33" t="s">
        <v>46</v>
      </c>
      <c r="G33" t="s">
        <v>46</v>
      </c>
      <c r="H33" t="s">
        <v>46</v>
      </c>
    </row>
    <row r="35" spans="1:8" x14ac:dyDescent="0.25">
      <c r="A35" t="s">
        <v>48</v>
      </c>
      <c r="B35">
        <f>_xlfn.VAR.S(B2:B29)</f>
        <v>19983.497354497358</v>
      </c>
      <c r="C35">
        <f t="shared" ref="C35:H35" si="0">_xlfn.VAR.S(C2:C29)</f>
        <v>7781.5185185185182</v>
      </c>
      <c r="D35">
        <f t="shared" si="0"/>
        <v>5257.6190476190404</v>
      </c>
      <c r="E35">
        <f t="shared" si="0"/>
        <v>5640.5079365079291</v>
      </c>
      <c r="F35">
        <f t="shared" si="0"/>
        <v>13858.386243386245</v>
      </c>
      <c r="G35">
        <f t="shared" si="0"/>
        <v>12567.957671957676</v>
      </c>
      <c r="H35">
        <f t="shared" si="0"/>
        <v>12338.078042328047</v>
      </c>
    </row>
    <row r="36" spans="1:8" x14ac:dyDescent="0.25">
      <c r="A36" t="s">
        <v>49</v>
      </c>
      <c r="B36">
        <f>MAX($B$35,B35)/MIN($B$35,B35)</f>
        <v>1</v>
      </c>
      <c r="C36">
        <f t="shared" ref="C36:H36" si="1">MAX($B$35,C35)/MIN($B$35,C35)</f>
        <v>2.5680716825309196</v>
      </c>
      <c r="D36">
        <f t="shared" si="1"/>
        <v>3.8008644547092212</v>
      </c>
      <c r="E36">
        <f t="shared" si="1"/>
        <v>3.5428542215418379</v>
      </c>
      <c r="F36">
        <f t="shared" si="1"/>
        <v>1.4419786693442933</v>
      </c>
      <c r="G36">
        <f t="shared" si="1"/>
        <v>1.5900353801386238</v>
      </c>
      <c r="H36">
        <f t="shared" si="1"/>
        <v>1.6196604759623252</v>
      </c>
    </row>
    <row r="37" spans="1:8" x14ac:dyDescent="0.25">
      <c r="A37" t="s">
        <v>44</v>
      </c>
      <c r="B37">
        <f>_xlfn.F.INV(0.95,COUNT($B$2:$B$29)-1,COUNT(B2:B29)-1)</f>
        <v>1.9048229880290082</v>
      </c>
      <c r="C37">
        <f t="shared" ref="C37:H37" si="2">_xlfn.F.INV(0.95,COUNT($B$2:$B$29)-1,COUNT(C2:C29)-1)</f>
        <v>1.9048229880290082</v>
      </c>
      <c r="D37">
        <f t="shared" si="2"/>
        <v>1.9048229880290082</v>
      </c>
      <c r="E37">
        <f t="shared" si="2"/>
        <v>1.9048229880290082</v>
      </c>
      <c r="F37">
        <f t="shared" si="2"/>
        <v>1.9048229880290082</v>
      </c>
      <c r="G37">
        <f t="shared" si="2"/>
        <v>1.9048229880290082</v>
      </c>
      <c r="H37">
        <f t="shared" si="2"/>
        <v>1.9048229880290082</v>
      </c>
    </row>
    <row r="38" spans="1:8" x14ac:dyDescent="0.25">
      <c r="A38" t="s">
        <v>50</v>
      </c>
      <c r="B38">
        <v>2</v>
      </c>
      <c r="C38">
        <v>3</v>
      </c>
      <c r="D38">
        <v>3</v>
      </c>
      <c r="E38">
        <v>3</v>
      </c>
      <c r="F38">
        <v>2</v>
      </c>
      <c r="G38">
        <v>2</v>
      </c>
      <c r="H38">
        <v>2</v>
      </c>
    </row>
    <row r="40" spans="1:8" x14ac:dyDescent="0.25">
      <c r="A40" t="s">
        <v>51</v>
      </c>
      <c r="B40">
        <f>TTEST($B$2:$B$29,B2:B29,2,B38)</f>
        <v>1</v>
      </c>
      <c r="C40">
        <f t="shared" ref="C40:H40" si="3">TTEST($B$2:$B$29,C2:C29,2,C38)</f>
        <v>0.26082378342335144</v>
      </c>
      <c r="D40">
        <f t="shared" si="3"/>
        <v>9.3102015389399287E-2</v>
      </c>
      <c r="E40">
        <f t="shared" si="3"/>
        <v>8.9307522981589865E-2</v>
      </c>
      <c r="F40">
        <f t="shared" si="3"/>
        <v>0.10863801868928978</v>
      </c>
      <c r="G40">
        <f t="shared" si="3"/>
        <v>2.6495631409050025E-2</v>
      </c>
      <c r="H40">
        <f t="shared" si="3"/>
        <v>0.50066203691453515</v>
      </c>
    </row>
    <row r="41" spans="1:8" x14ac:dyDescent="0.25">
      <c r="A41" t="s">
        <v>44</v>
      </c>
      <c r="B41">
        <v>0.05</v>
      </c>
      <c r="C41">
        <v>0.05</v>
      </c>
      <c r="D41">
        <v>0.05</v>
      </c>
      <c r="E41">
        <v>0.05</v>
      </c>
      <c r="F41">
        <v>0.05</v>
      </c>
      <c r="G41">
        <v>0.05</v>
      </c>
      <c r="H41">
        <v>0.05</v>
      </c>
    </row>
    <row r="42" spans="1:8" x14ac:dyDescent="0.25">
      <c r="A42" t="s">
        <v>52</v>
      </c>
      <c r="B42" s="2" t="str">
        <f>IF(B41&gt;B40,"Ja","Nein")</f>
        <v>Nein</v>
      </c>
      <c r="C42" s="2" t="str">
        <f t="shared" ref="C42:H42" si="4">IF(C41&gt;C40,"Ja","Nein")</f>
        <v>Nein</v>
      </c>
      <c r="D42" s="2" t="str">
        <f t="shared" si="4"/>
        <v>Nein</v>
      </c>
      <c r="E42" s="2" t="str">
        <f t="shared" si="4"/>
        <v>Nein</v>
      </c>
      <c r="F42" s="2" t="str">
        <f t="shared" si="4"/>
        <v>Nein</v>
      </c>
      <c r="G42" s="1" t="str">
        <f t="shared" si="4"/>
        <v>Ja</v>
      </c>
      <c r="H42" s="2" t="str">
        <f t="shared" si="4"/>
        <v>Nein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workbookViewId="0">
      <selection activeCell="C3" sqref="C3"/>
    </sheetView>
  </sheetViews>
  <sheetFormatPr baseColWidth="10" defaultRowHeight="15" x14ac:dyDescent="0.25"/>
  <sheetData>
    <row r="1" spans="1:31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</row>
    <row r="2" spans="1:31" x14ac:dyDescent="0.25">
      <c r="A2">
        <v>78</v>
      </c>
      <c r="B2">
        <v>350</v>
      </c>
      <c r="C2">
        <v>356</v>
      </c>
      <c r="D2">
        <v>202</v>
      </c>
      <c r="E2">
        <v>271</v>
      </c>
      <c r="F2">
        <v>294</v>
      </c>
      <c r="G2">
        <v>521</v>
      </c>
      <c r="H2">
        <v>521</v>
      </c>
      <c r="I2">
        <v>288</v>
      </c>
      <c r="J2">
        <v>443</v>
      </c>
      <c r="K2">
        <v>358</v>
      </c>
      <c r="L2">
        <v>310</v>
      </c>
      <c r="M2">
        <v>352</v>
      </c>
      <c r="N2">
        <v>283</v>
      </c>
      <c r="O2">
        <v>454</v>
      </c>
      <c r="P2">
        <v>296</v>
      </c>
      <c r="Q2">
        <v>260</v>
      </c>
      <c r="R2">
        <v>363</v>
      </c>
      <c r="S2">
        <v>187</v>
      </c>
      <c r="T2">
        <v>380</v>
      </c>
      <c r="U2">
        <v>254</v>
      </c>
      <c r="V2">
        <v>496</v>
      </c>
      <c r="W2">
        <v>349</v>
      </c>
      <c r="X2">
        <v>340</v>
      </c>
      <c r="Y2">
        <v>303</v>
      </c>
      <c r="Z2">
        <v>347</v>
      </c>
      <c r="AA2">
        <v>203</v>
      </c>
      <c r="AB2">
        <v>316</v>
      </c>
      <c r="AC2">
        <v>307</v>
      </c>
      <c r="AD2">
        <v>312</v>
      </c>
      <c r="AE2">
        <v>339</v>
      </c>
    </row>
    <row r="3" spans="1:31" x14ac:dyDescent="0.25">
      <c r="A3">
        <v>248</v>
      </c>
      <c r="B3">
        <v>314</v>
      </c>
      <c r="C3">
        <v>315</v>
      </c>
      <c r="D3">
        <v>324</v>
      </c>
      <c r="E3">
        <v>428</v>
      </c>
      <c r="F3">
        <v>210</v>
      </c>
      <c r="G3">
        <v>252</v>
      </c>
      <c r="H3">
        <v>363</v>
      </c>
      <c r="I3">
        <v>326</v>
      </c>
      <c r="J3">
        <v>245</v>
      </c>
      <c r="K3">
        <v>324</v>
      </c>
      <c r="L3">
        <v>266</v>
      </c>
      <c r="M3">
        <v>332</v>
      </c>
      <c r="N3">
        <v>330</v>
      </c>
      <c r="O3">
        <v>371</v>
      </c>
      <c r="P3">
        <v>314</v>
      </c>
      <c r="Q3">
        <v>213</v>
      </c>
      <c r="R3">
        <v>264</v>
      </c>
      <c r="S3">
        <v>250</v>
      </c>
      <c r="T3">
        <v>400</v>
      </c>
      <c r="U3">
        <v>487</v>
      </c>
      <c r="V3">
        <v>387</v>
      </c>
      <c r="W3">
        <v>317</v>
      </c>
      <c r="X3">
        <v>379</v>
      </c>
      <c r="Y3">
        <v>194</v>
      </c>
      <c r="Z3">
        <v>210</v>
      </c>
      <c r="AA3">
        <v>328</v>
      </c>
      <c r="AB3">
        <v>355</v>
      </c>
      <c r="AC3">
        <v>324</v>
      </c>
      <c r="AD3">
        <v>416</v>
      </c>
      <c r="AE3">
        <v>466</v>
      </c>
    </row>
    <row r="4" spans="1:31" x14ac:dyDescent="0.25">
      <c r="A4">
        <v>249</v>
      </c>
      <c r="B4">
        <v>422</v>
      </c>
      <c r="C4">
        <v>335</v>
      </c>
      <c r="D4">
        <v>274</v>
      </c>
      <c r="E4">
        <v>258</v>
      </c>
      <c r="F4">
        <v>424</v>
      </c>
      <c r="G4">
        <v>353</v>
      </c>
      <c r="H4">
        <v>283</v>
      </c>
      <c r="I4">
        <v>328</v>
      </c>
      <c r="J4">
        <v>274</v>
      </c>
      <c r="K4">
        <v>372</v>
      </c>
      <c r="L4">
        <v>402</v>
      </c>
      <c r="M4">
        <v>200</v>
      </c>
      <c r="N4">
        <v>269</v>
      </c>
      <c r="O4">
        <v>394</v>
      </c>
      <c r="P4">
        <v>256</v>
      </c>
      <c r="Q4">
        <v>212</v>
      </c>
      <c r="R4">
        <v>237</v>
      </c>
      <c r="S4">
        <v>435</v>
      </c>
      <c r="T4">
        <v>385</v>
      </c>
      <c r="U4">
        <v>423</v>
      </c>
      <c r="V4">
        <v>354</v>
      </c>
      <c r="W4">
        <v>334</v>
      </c>
      <c r="X4">
        <v>423</v>
      </c>
      <c r="Y4">
        <v>278</v>
      </c>
      <c r="Z4">
        <v>257</v>
      </c>
      <c r="AA4">
        <v>417</v>
      </c>
      <c r="AB4">
        <v>245</v>
      </c>
      <c r="AC4">
        <v>208</v>
      </c>
      <c r="AD4">
        <v>266</v>
      </c>
      <c r="AE4">
        <v>263</v>
      </c>
    </row>
    <row r="5" spans="1:31" x14ac:dyDescent="0.25">
      <c r="A5">
        <v>257</v>
      </c>
      <c r="B5">
        <v>246</v>
      </c>
      <c r="C5">
        <v>285</v>
      </c>
      <c r="D5">
        <v>382</v>
      </c>
      <c r="E5">
        <v>298</v>
      </c>
      <c r="F5">
        <v>216</v>
      </c>
      <c r="G5">
        <v>223</v>
      </c>
      <c r="H5">
        <v>529</v>
      </c>
      <c r="I5">
        <v>376</v>
      </c>
      <c r="J5">
        <v>217</v>
      </c>
      <c r="K5">
        <v>337</v>
      </c>
      <c r="L5">
        <v>180</v>
      </c>
      <c r="M5">
        <v>231</v>
      </c>
      <c r="N5">
        <v>251</v>
      </c>
      <c r="O5">
        <v>297</v>
      </c>
      <c r="P5">
        <v>603</v>
      </c>
      <c r="Q5">
        <v>432</v>
      </c>
      <c r="R5">
        <v>355</v>
      </c>
      <c r="S5">
        <v>160</v>
      </c>
      <c r="T5">
        <v>417</v>
      </c>
      <c r="U5">
        <v>186</v>
      </c>
      <c r="V5">
        <v>281</v>
      </c>
      <c r="W5">
        <v>528</v>
      </c>
      <c r="X5">
        <v>210</v>
      </c>
      <c r="Y5">
        <v>236</v>
      </c>
      <c r="Z5">
        <v>401</v>
      </c>
      <c r="AA5">
        <v>225</v>
      </c>
      <c r="AB5">
        <v>183</v>
      </c>
      <c r="AC5">
        <v>437</v>
      </c>
      <c r="AD5">
        <v>306</v>
      </c>
      <c r="AE5">
        <v>298</v>
      </c>
    </row>
    <row r="6" spans="1:31" x14ac:dyDescent="0.25">
      <c r="A6">
        <v>258</v>
      </c>
      <c r="B6">
        <v>223</v>
      </c>
      <c r="C6">
        <v>306</v>
      </c>
      <c r="D6">
        <v>140</v>
      </c>
      <c r="E6">
        <v>437</v>
      </c>
      <c r="F6">
        <v>168</v>
      </c>
      <c r="G6">
        <v>307</v>
      </c>
      <c r="H6">
        <v>576</v>
      </c>
      <c r="I6">
        <v>379</v>
      </c>
      <c r="J6">
        <v>307</v>
      </c>
      <c r="K6">
        <v>202</v>
      </c>
      <c r="L6">
        <v>280</v>
      </c>
      <c r="M6">
        <v>156</v>
      </c>
      <c r="N6">
        <v>216</v>
      </c>
      <c r="O6">
        <v>380</v>
      </c>
      <c r="P6">
        <v>488</v>
      </c>
      <c r="Q6">
        <v>195</v>
      </c>
      <c r="R6">
        <v>392</v>
      </c>
      <c r="S6">
        <v>227</v>
      </c>
      <c r="T6">
        <v>335</v>
      </c>
      <c r="U6">
        <v>118</v>
      </c>
      <c r="V6">
        <v>352</v>
      </c>
      <c r="W6">
        <v>211</v>
      </c>
      <c r="X6">
        <v>409</v>
      </c>
      <c r="Y6">
        <v>156</v>
      </c>
      <c r="Z6">
        <v>275</v>
      </c>
      <c r="AA6">
        <v>329</v>
      </c>
      <c r="AB6">
        <v>298</v>
      </c>
      <c r="AC6">
        <v>199</v>
      </c>
      <c r="AD6">
        <v>354</v>
      </c>
      <c r="AE6">
        <v>467</v>
      </c>
    </row>
    <row r="7" spans="1:31" x14ac:dyDescent="0.25">
      <c r="A7">
        <v>298</v>
      </c>
      <c r="B7">
        <v>456</v>
      </c>
      <c r="C7">
        <v>196</v>
      </c>
      <c r="D7">
        <v>396</v>
      </c>
      <c r="E7">
        <v>297</v>
      </c>
      <c r="F7">
        <v>219</v>
      </c>
      <c r="G7">
        <v>390</v>
      </c>
      <c r="H7">
        <v>215</v>
      </c>
      <c r="I7">
        <v>382</v>
      </c>
      <c r="J7">
        <v>355</v>
      </c>
      <c r="K7">
        <v>367</v>
      </c>
      <c r="L7">
        <v>501</v>
      </c>
      <c r="M7">
        <v>538</v>
      </c>
      <c r="N7">
        <v>341</v>
      </c>
      <c r="O7">
        <v>276</v>
      </c>
      <c r="P7">
        <v>196</v>
      </c>
      <c r="Q7">
        <v>314</v>
      </c>
      <c r="R7">
        <v>559</v>
      </c>
      <c r="S7">
        <v>282</v>
      </c>
      <c r="T7">
        <v>375</v>
      </c>
      <c r="U7">
        <v>346</v>
      </c>
      <c r="V7">
        <v>291</v>
      </c>
      <c r="W7">
        <v>422</v>
      </c>
      <c r="X7">
        <v>564</v>
      </c>
      <c r="Y7">
        <v>314</v>
      </c>
      <c r="Z7">
        <v>292</v>
      </c>
      <c r="AA7">
        <v>167</v>
      </c>
      <c r="AB7">
        <v>296</v>
      </c>
      <c r="AC7">
        <v>307</v>
      </c>
      <c r="AD7">
        <v>527</v>
      </c>
      <c r="AE7">
        <v>357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W31" sqref="A1:W31"/>
    </sheetView>
  </sheetViews>
  <sheetFormatPr baseColWidth="10" defaultRowHeight="15" x14ac:dyDescent="0.25"/>
  <cols>
    <col min="1" max="1" width="13.5703125" bestFit="1" customWidth="1"/>
    <col min="10" max="16" width="15.71093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41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</row>
    <row r="2" spans="1:23" x14ac:dyDescent="0.25">
      <c r="A2">
        <v>123</v>
      </c>
      <c r="B2">
        <v>187</v>
      </c>
      <c r="C2">
        <v>194</v>
      </c>
      <c r="D2">
        <v>200</v>
      </c>
      <c r="E2">
        <v>160</v>
      </c>
      <c r="F2">
        <v>118</v>
      </c>
      <c r="G2">
        <v>167</v>
      </c>
      <c r="H2">
        <v>1</v>
      </c>
      <c r="I2">
        <f>(H2-1)/COUNT($A$2:$A$29)</f>
        <v>0</v>
      </c>
      <c r="J2">
        <f>NORMDIST(A2,AVERAGE(A$2:A$29),_xlfn.STDEV.S(A$2:A$29),1)</f>
        <v>4.0076312763459666E-2</v>
      </c>
      <c r="K2">
        <f t="shared" ref="K2:P17" si="0">NORMDIST(B2,AVERAGE(B$2:B$29),_xlfn.STDEV.S(B$2:B$29),1)</f>
        <v>4.7253214833234622E-2</v>
      </c>
      <c r="L2">
        <f t="shared" si="0"/>
        <v>4.2718668793394053E-2</v>
      </c>
      <c r="M2">
        <f t="shared" si="0"/>
        <v>5.8514733824544682E-2</v>
      </c>
      <c r="N2">
        <f t="shared" si="0"/>
        <v>9.5923130454978814E-2</v>
      </c>
      <c r="O2">
        <f t="shared" si="0"/>
        <v>5.971302918352759E-2</v>
      </c>
      <c r="P2">
        <f t="shared" si="0"/>
        <v>5.2252744456981477E-2</v>
      </c>
      <c r="Q2">
        <f>ABS($I2-J2)</f>
        <v>4.0076312763459666E-2</v>
      </c>
      <c r="R2">
        <f t="shared" ref="R2:W17" si="1">ABS($I2-K2)</f>
        <v>4.7253214833234622E-2</v>
      </c>
      <c r="S2">
        <f t="shared" si="1"/>
        <v>4.2718668793394053E-2</v>
      </c>
      <c r="T2">
        <f t="shared" si="1"/>
        <v>5.8514733824544682E-2</v>
      </c>
      <c r="U2">
        <f t="shared" si="1"/>
        <v>9.5923130454978814E-2</v>
      </c>
      <c r="V2">
        <f t="shared" si="1"/>
        <v>5.971302918352759E-2</v>
      </c>
      <c r="W2">
        <f t="shared" si="1"/>
        <v>5.2252744456981477E-2</v>
      </c>
    </row>
    <row r="3" spans="1:23" x14ac:dyDescent="0.25">
      <c r="A3">
        <v>162</v>
      </c>
      <c r="B3">
        <v>202</v>
      </c>
      <c r="C3">
        <v>210</v>
      </c>
      <c r="D3">
        <v>208</v>
      </c>
      <c r="E3">
        <v>180</v>
      </c>
      <c r="F3">
        <v>140</v>
      </c>
      <c r="G3">
        <v>196</v>
      </c>
      <c r="H3">
        <v>2</v>
      </c>
      <c r="I3">
        <f t="shared" ref="I3:I29" si="2">(H3-1)/COUNT($A$2:$A$29)</f>
        <v>3.5714285714285712E-2</v>
      </c>
      <c r="J3">
        <f t="shared" ref="J3:J29" si="3">NORMDIST(A3,AVERAGE(A$2:A$29),_xlfn.STDEV.S(A$2:A$29),1)</f>
        <v>7.0252145089645113E-2</v>
      </c>
      <c r="K3">
        <f t="shared" si="0"/>
        <v>6.6542405888503645E-2</v>
      </c>
      <c r="L3">
        <f t="shared" si="0"/>
        <v>6.6896336462978656E-2</v>
      </c>
      <c r="M3">
        <f t="shared" si="0"/>
        <v>7.2029021952673453E-2</v>
      </c>
      <c r="N3">
        <f t="shared" si="0"/>
        <v>0.12813643651547907</v>
      </c>
      <c r="O3">
        <f t="shared" si="0"/>
        <v>8.67653951360602E-2</v>
      </c>
      <c r="P3">
        <f t="shared" si="0"/>
        <v>8.6549674552648961E-2</v>
      </c>
      <c r="Q3">
        <f t="shared" ref="Q3:Q29" si="4">ABS($I3-J3)</f>
        <v>3.45378593753594E-2</v>
      </c>
      <c r="R3">
        <f t="shared" si="1"/>
        <v>3.0828120174217932E-2</v>
      </c>
      <c r="S3">
        <f t="shared" si="1"/>
        <v>3.1182050748692944E-2</v>
      </c>
      <c r="T3">
        <f t="shared" si="1"/>
        <v>3.631473623838774E-2</v>
      </c>
      <c r="U3">
        <f t="shared" si="1"/>
        <v>9.2422150801193356E-2</v>
      </c>
      <c r="V3">
        <f t="shared" si="1"/>
        <v>5.1051109421774488E-2</v>
      </c>
      <c r="W3">
        <f t="shared" si="1"/>
        <v>5.0835388838363249E-2</v>
      </c>
    </row>
    <row r="4" spans="1:23" x14ac:dyDescent="0.25">
      <c r="A4">
        <v>200</v>
      </c>
      <c r="B4">
        <v>203</v>
      </c>
      <c r="C4">
        <v>210</v>
      </c>
      <c r="D4">
        <v>212</v>
      </c>
      <c r="E4">
        <v>183</v>
      </c>
      <c r="F4">
        <v>156</v>
      </c>
      <c r="G4">
        <v>196</v>
      </c>
      <c r="H4">
        <v>3</v>
      </c>
      <c r="I4">
        <f t="shared" si="2"/>
        <v>7.1428571428571425E-2</v>
      </c>
      <c r="J4">
        <f t="shared" si="3"/>
        <v>0.11408153986393725</v>
      </c>
      <c r="K4">
        <f t="shared" si="0"/>
        <v>6.8018639766489419E-2</v>
      </c>
      <c r="L4">
        <f t="shared" si="0"/>
        <v>6.6896336462978656E-2</v>
      </c>
      <c r="M4">
        <f t="shared" si="0"/>
        <v>7.9627023539219771E-2</v>
      </c>
      <c r="N4">
        <f t="shared" si="0"/>
        <v>0.13355108027513937</v>
      </c>
      <c r="O4">
        <f t="shared" si="0"/>
        <v>0.11156924631063334</v>
      </c>
      <c r="P4">
        <f t="shared" si="0"/>
        <v>8.6549674552648961E-2</v>
      </c>
      <c r="Q4">
        <f t="shared" si="4"/>
        <v>4.2652968435365826E-2</v>
      </c>
      <c r="R4">
        <f t="shared" si="1"/>
        <v>3.4099316620820053E-3</v>
      </c>
      <c r="S4">
        <f t="shared" si="1"/>
        <v>4.5322349655927685E-3</v>
      </c>
      <c r="T4">
        <f t="shared" si="1"/>
        <v>8.1984521106483466E-3</v>
      </c>
      <c r="U4">
        <f t="shared" si="1"/>
        <v>6.2122508846567948E-2</v>
      </c>
      <c r="V4">
        <f t="shared" si="1"/>
        <v>4.0140674882061911E-2</v>
      </c>
      <c r="W4">
        <f t="shared" si="1"/>
        <v>1.5121103124077537E-2</v>
      </c>
    </row>
    <row r="5" spans="1:23" x14ac:dyDescent="0.25">
      <c r="A5">
        <v>204</v>
      </c>
      <c r="B5">
        <v>254</v>
      </c>
      <c r="C5">
        <v>213</v>
      </c>
      <c r="D5">
        <v>237</v>
      </c>
      <c r="E5">
        <v>186</v>
      </c>
      <c r="F5">
        <v>156</v>
      </c>
      <c r="G5">
        <v>215</v>
      </c>
      <c r="H5">
        <v>4</v>
      </c>
      <c r="I5">
        <f t="shared" si="2"/>
        <v>0.10714285714285714</v>
      </c>
      <c r="J5">
        <f t="shared" si="3"/>
        <v>0.11963602459014365</v>
      </c>
      <c r="K5">
        <f t="shared" si="0"/>
        <v>0.1807357427983447</v>
      </c>
      <c r="L5">
        <f t="shared" si="0"/>
        <v>7.2428785849320984E-2</v>
      </c>
      <c r="M5">
        <f t="shared" si="0"/>
        <v>0.14125228675900464</v>
      </c>
      <c r="N5">
        <f t="shared" si="0"/>
        <v>0.13912103278393068</v>
      </c>
      <c r="O5">
        <f t="shared" si="0"/>
        <v>0.11156924631063334</v>
      </c>
      <c r="P5">
        <f t="shared" si="0"/>
        <v>0.11677583838512516</v>
      </c>
      <c r="Q5">
        <f t="shared" si="4"/>
        <v>1.2493167447286513E-2</v>
      </c>
      <c r="R5">
        <f t="shared" si="1"/>
        <v>7.3592885655487564E-2</v>
      </c>
      <c r="S5">
        <f t="shared" si="1"/>
        <v>3.4714071293536153E-2</v>
      </c>
      <c r="T5">
        <f t="shared" si="1"/>
        <v>3.4109429616147505E-2</v>
      </c>
      <c r="U5">
        <f t="shared" si="1"/>
        <v>3.1978175641073539E-2</v>
      </c>
      <c r="V5">
        <f t="shared" si="1"/>
        <v>4.4263891677761985E-3</v>
      </c>
      <c r="W5">
        <f t="shared" si="1"/>
        <v>9.6329812422680239E-3</v>
      </c>
    </row>
    <row r="6" spans="1:23" x14ac:dyDescent="0.25">
      <c r="A6">
        <v>224</v>
      </c>
      <c r="B6">
        <v>260</v>
      </c>
      <c r="C6">
        <v>245</v>
      </c>
      <c r="D6">
        <v>245</v>
      </c>
      <c r="E6">
        <v>210</v>
      </c>
      <c r="F6">
        <v>168</v>
      </c>
      <c r="G6">
        <v>219</v>
      </c>
      <c r="H6">
        <v>5</v>
      </c>
      <c r="I6">
        <f t="shared" si="2"/>
        <v>0.14285714285714285</v>
      </c>
      <c r="J6">
        <f t="shared" si="3"/>
        <v>0.15025775949725831</v>
      </c>
      <c r="K6">
        <f t="shared" si="0"/>
        <v>0.19918175816572234</v>
      </c>
      <c r="L6">
        <f t="shared" si="0"/>
        <v>0.15466797880631986</v>
      </c>
      <c r="M6">
        <f t="shared" si="0"/>
        <v>0.16647472055126297</v>
      </c>
      <c r="N6">
        <f t="shared" si="0"/>
        <v>0.18931967483321419</v>
      </c>
      <c r="O6">
        <f t="shared" si="0"/>
        <v>0.13324451734589135</v>
      </c>
      <c r="P6">
        <f t="shared" si="0"/>
        <v>0.12399433066347254</v>
      </c>
      <c r="Q6">
        <f t="shared" si="4"/>
        <v>7.4006166401154594E-3</v>
      </c>
      <c r="R6">
        <f t="shared" si="1"/>
        <v>5.632461530857949E-2</v>
      </c>
      <c r="S6">
        <f t="shared" si="1"/>
        <v>1.1810835949177007E-2</v>
      </c>
      <c r="T6">
        <f t="shared" si="1"/>
        <v>2.3617577694120123E-2</v>
      </c>
      <c r="U6">
        <f t="shared" si="1"/>
        <v>4.6462531976071336E-2</v>
      </c>
      <c r="V6">
        <f t="shared" si="1"/>
        <v>9.6126255112514991E-3</v>
      </c>
      <c r="W6">
        <f t="shared" si="1"/>
        <v>1.8862812193670309E-2</v>
      </c>
    </row>
    <row r="7" spans="1:23" x14ac:dyDescent="0.25">
      <c r="A7">
        <v>261</v>
      </c>
      <c r="B7">
        <v>271</v>
      </c>
      <c r="C7">
        <v>250</v>
      </c>
      <c r="D7">
        <v>256</v>
      </c>
      <c r="E7">
        <v>216</v>
      </c>
      <c r="F7">
        <v>195</v>
      </c>
      <c r="G7">
        <v>276</v>
      </c>
      <c r="H7">
        <v>6</v>
      </c>
      <c r="I7">
        <f t="shared" si="2"/>
        <v>0.17857142857142858</v>
      </c>
      <c r="J7">
        <f t="shared" si="3"/>
        <v>0.21958634913793082</v>
      </c>
      <c r="K7">
        <f t="shared" si="0"/>
        <v>0.23580891340433249</v>
      </c>
      <c r="L7">
        <f t="shared" si="0"/>
        <v>0.17165132467373104</v>
      </c>
      <c r="M7">
        <f t="shared" si="0"/>
        <v>0.20561666015190738</v>
      </c>
      <c r="N7">
        <f t="shared" si="0"/>
        <v>0.20342818437891338</v>
      </c>
      <c r="O7">
        <f t="shared" si="0"/>
        <v>0.19205656536388668</v>
      </c>
      <c r="P7">
        <f t="shared" si="0"/>
        <v>0.26040719623810887</v>
      </c>
      <c r="Q7">
        <f t="shared" si="4"/>
        <v>4.1014920566502244E-2</v>
      </c>
      <c r="R7">
        <f t="shared" si="1"/>
        <v>5.7237484832903918E-2</v>
      </c>
      <c r="S7">
        <f t="shared" si="1"/>
        <v>6.9201038976975382E-3</v>
      </c>
      <c r="T7">
        <f t="shared" si="1"/>
        <v>2.7045231580478807E-2</v>
      </c>
      <c r="U7">
        <f t="shared" si="1"/>
        <v>2.4856755807484809E-2</v>
      </c>
      <c r="V7">
        <f t="shared" si="1"/>
        <v>1.3485136792458108E-2</v>
      </c>
      <c r="W7">
        <f t="shared" si="1"/>
        <v>8.1835767666680298E-2</v>
      </c>
    </row>
    <row r="8" spans="1:23" x14ac:dyDescent="0.25">
      <c r="A8">
        <v>262</v>
      </c>
      <c r="B8">
        <v>283</v>
      </c>
      <c r="C8">
        <v>252</v>
      </c>
      <c r="D8">
        <v>257</v>
      </c>
      <c r="E8">
        <v>217</v>
      </c>
      <c r="F8">
        <v>199</v>
      </c>
      <c r="G8">
        <v>282</v>
      </c>
      <c r="H8">
        <v>7</v>
      </c>
      <c r="I8">
        <f t="shared" si="2"/>
        <v>0.21428571428571427</v>
      </c>
      <c r="J8">
        <f t="shared" si="3"/>
        <v>0.22168436752440998</v>
      </c>
      <c r="K8">
        <f t="shared" si="0"/>
        <v>0.27967248206916329</v>
      </c>
      <c r="L8">
        <f t="shared" si="0"/>
        <v>0.17876620117366573</v>
      </c>
      <c r="M8">
        <f t="shared" si="0"/>
        <v>0.20942724200403959</v>
      </c>
      <c r="N8">
        <f t="shared" si="0"/>
        <v>0.20583913877353369</v>
      </c>
      <c r="O8">
        <f t="shared" si="0"/>
        <v>0.20195387876232973</v>
      </c>
      <c r="P8">
        <f t="shared" si="0"/>
        <v>0.27824133970093912</v>
      </c>
      <c r="Q8">
        <f t="shared" si="4"/>
        <v>7.3986532386957071E-3</v>
      </c>
      <c r="R8">
        <f t="shared" si="1"/>
        <v>6.5386767783449012E-2</v>
      </c>
      <c r="S8">
        <f t="shared" si="1"/>
        <v>3.551951311204854E-2</v>
      </c>
      <c r="T8">
        <f t="shared" si="1"/>
        <v>4.8584722816746861E-3</v>
      </c>
      <c r="U8">
        <f t="shared" si="1"/>
        <v>8.4465755121805874E-3</v>
      </c>
      <c r="V8">
        <f t="shared" si="1"/>
        <v>1.2331835523384543E-2</v>
      </c>
      <c r="W8">
        <f t="shared" si="1"/>
        <v>6.3955625415224843E-2</v>
      </c>
    </row>
    <row r="9" spans="1:23" x14ac:dyDescent="0.25">
      <c r="A9">
        <v>282</v>
      </c>
      <c r="B9">
        <v>288</v>
      </c>
      <c r="C9">
        <v>264</v>
      </c>
      <c r="D9">
        <v>258</v>
      </c>
      <c r="E9">
        <v>223</v>
      </c>
      <c r="F9">
        <v>202</v>
      </c>
      <c r="G9">
        <v>291</v>
      </c>
      <c r="H9">
        <v>8</v>
      </c>
      <c r="I9">
        <f t="shared" si="2"/>
        <v>0.25</v>
      </c>
      <c r="J9">
        <f t="shared" si="3"/>
        <v>0.26597329822678617</v>
      </c>
      <c r="K9">
        <f t="shared" si="0"/>
        <v>0.29905037563692993</v>
      </c>
      <c r="L9">
        <f t="shared" si="0"/>
        <v>0.22525005171523454</v>
      </c>
      <c r="M9">
        <f t="shared" si="0"/>
        <v>0.21327906179816186</v>
      </c>
      <c r="N9">
        <f t="shared" si="0"/>
        <v>0.22065702930816206</v>
      </c>
      <c r="O9">
        <f t="shared" si="0"/>
        <v>0.20957340358779278</v>
      </c>
      <c r="P9">
        <f t="shared" si="0"/>
        <v>0.30606022924748283</v>
      </c>
      <c r="Q9">
        <f t="shared" si="4"/>
        <v>1.597329822678617E-2</v>
      </c>
      <c r="R9">
        <f t="shared" si="1"/>
        <v>4.9050375636929933E-2</v>
      </c>
      <c r="S9">
        <f t="shared" si="1"/>
        <v>2.4749948284765455E-2</v>
      </c>
      <c r="T9">
        <f t="shared" si="1"/>
        <v>3.6720938201838138E-2</v>
      </c>
      <c r="U9">
        <f t="shared" si="1"/>
        <v>2.9342970691837944E-2</v>
      </c>
      <c r="V9">
        <f t="shared" si="1"/>
        <v>4.0426596412207222E-2</v>
      </c>
      <c r="W9">
        <f t="shared" si="1"/>
        <v>5.6060229247482829E-2</v>
      </c>
    </row>
    <row r="10" spans="1:23" x14ac:dyDescent="0.25">
      <c r="A10">
        <v>295</v>
      </c>
      <c r="B10">
        <v>294</v>
      </c>
      <c r="C10">
        <v>266</v>
      </c>
      <c r="D10">
        <v>266</v>
      </c>
      <c r="E10">
        <v>225</v>
      </c>
      <c r="F10">
        <v>211</v>
      </c>
      <c r="G10">
        <v>292</v>
      </c>
      <c r="H10">
        <v>9</v>
      </c>
      <c r="I10">
        <f t="shared" si="2"/>
        <v>0.2857142857142857</v>
      </c>
      <c r="J10">
        <f t="shared" si="3"/>
        <v>0.29699067920883992</v>
      </c>
      <c r="K10">
        <f t="shared" si="0"/>
        <v>0.32307527525971236</v>
      </c>
      <c r="L10">
        <f t="shared" si="0"/>
        <v>0.23361330719472584</v>
      </c>
      <c r="M10">
        <f t="shared" si="0"/>
        <v>0.24554529294632449</v>
      </c>
      <c r="N10">
        <f t="shared" si="0"/>
        <v>0.22572889590897233</v>
      </c>
      <c r="O10">
        <f t="shared" si="0"/>
        <v>0.23342256025554675</v>
      </c>
      <c r="P10">
        <f t="shared" si="0"/>
        <v>0.30922573999601027</v>
      </c>
      <c r="Q10">
        <f t="shared" si="4"/>
        <v>1.1276393494554227E-2</v>
      </c>
      <c r="R10">
        <f t="shared" si="1"/>
        <v>3.7360989545426659E-2</v>
      </c>
      <c r="S10">
        <f t="shared" si="1"/>
        <v>5.210097851955986E-2</v>
      </c>
      <c r="T10">
        <f t="shared" si="1"/>
        <v>4.0168992767961209E-2</v>
      </c>
      <c r="U10">
        <f t="shared" si="1"/>
        <v>5.9985389805313372E-2</v>
      </c>
      <c r="V10">
        <f t="shared" si="1"/>
        <v>5.2291725458738947E-2</v>
      </c>
      <c r="W10">
        <f t="shared" si="1"/>
        <v>2.3511454281724575E-2</v>
      </c>
    </row>
    <row r="11" spans="1:23" x14ac:dyDescent="0.25">
      <c r="A11">
        <v>296</v>
      </c>
      <c r="B11">
        <v>296</v>
      </c>
      <c r="C11">
        <v>314</v>
      </c>
      <c r="D11">
        <v>269</v>
      </c>
      <c r="E11">
        <v>231</v>
      </c>
      <c r="F11">
        <v>216</v>
      </c>
      <c r="G11">
        <v>296</v>
      </c>
      <c r="H11">
        <v>10</v>
      </c>
      <c r="I11">
        <f t="shared" si="2"/>
        <v>0.32142857142857145</v>
      </c>
      <c r="J11">
        <f t="shared" si="3"/>
        <v>0.29944359815399679</v>
      </c>
      <c r="K11">
        <f t="shared" si="0"/>
        <v>0.33125730164206213</v>
      </c>
      <c r="L11">
        <f t="shared" si="0"/>
        <v>0.47408056523308428</v>
      </c>
      <c r="M11">
        <f t="shared" si="0"/>
        <v>0.2582886832323551</v>
      </c>
      <c r="N11">
        <f t="shared" si="0"/>
        <v>0.24133359361262313</v>
      </c>
      <c r="O11">
        <f t="shared" si="0"/>
        <v>0.24729661829898741</v>
      </c>
      <c r="P11">
        <f t="shared" si="0"/>
        <v>0.32202807072678519</v>
      </c>
      <c r="Q11">
        <f t="shared" si="4"/>
        <v>2.198497327457466E-2</v>
      </c>
      <c r="R11">
        <f t="shared" si="1"/>
        <v>9.8287302134906773E-3</v>
      </c>
      <c r="S11">
        <f t="shared" si="1"/>
        <v>0.15265199380451283</v>
      </c>
      <c r="T11">
        <f t="shared" si="1"/>
        <v>6.3139888196216354E-2</v>
      </c>
      <c r="U11">
        <f t="shared" si="1"/>
        <v>8.0094977815948321E-2</v>
      </c>
      <c r="V11">
        <f t="shared" si="1"/>
        <v>7.4131953129584038E-2</v>
      </c>
      <c r="W11">
        <f t="shared" si="1"/>
        <v>5.9949929821373482E-4</v>
      </c>
    </row>
    <row r="12" spans="1:23" x14ac:dyDescent="0.25">
      <c r="A12">
        <v>305</v>
      </c>
      <c r="B12">
        <v>303</v>
      </c>
      <c r="C12">
        <v>315</v>
      </c>
      <c r="D12">
        <v>274</v>
      </c>
      <c r="E12">
        <v>236</v>
      </c>
      <c r="F12">
        <v>227</v>
      </c>
      <c r="G12">
        <v>297</v>
      </c>
      <c r="H12">
        <v>11</v>
      </c>
      <c r="I12">
        <f t="shared" si="2"/>
        <v>0.35714285714285715</v>
      </c>
      <c r="J12">
        <f t="shared" si="3"/>
        <v>0.32192034683057191</v>
      </c>
      <c r="K12">
        <f t="shared" si="0"/>
        <v>0.3605120035609119</v>
      </c>
      <c r="L12">
        <f t="shared" si="0"/>
        <v>0.47957317261294208</v>
      </c>
      <c r="M12">
        <f t="shared" si="0"/>
        <v>0.28026470233890888</v>
      </c>
      <c r="N12">
        <f t="shared" si="0"/>
        <v>0.25477256625933697</v>
      </c>
      <c r="O12">
        <f t="shared" si="0"/>
        <v>0.27930717614909306</v>
      </c>
      <c r="P12">
        <f t="shared" si="0"/>
        <v>0.32526272726912209</v>
      </c>
      <c r="Q12">
        <f t="shared" si="4"/>
        <v>3.5222510312285238E-2</v>
      </c>
      <c r="R12">
        <f t="shared" si="1"/>
        <v>3.369146418054747E-3</v>
      </c>
      <c r="S12">
        <f t="shared" si="1"/>
        <v>0.12243031547008493</v>
      </c>
      <c r="T12">
        <f t="shared" si="1"/>
        <v>7.6878154803948273E-2</v>
      </c>
      <c r="U12">
        <f t="shared" si="1"/>
        <v>0.10237029088352018</v>
      </c>
      <c r="V12">
        <f t="shared" si="1"/>
        <v>7.7835680993764089E-2</v>
      </c>
      <c r="W12">
        <f t="shared" si="1"/>
        <v>3.1880129873735064E-2</v>
      </c>
    </row>
    <row r="13" spans="1:23" x14ac:dyDescent="0.25">
      <c r="A13">
        <v>331</v>
      </c>
      <c r="B13">
        <v>307</v>
      </c>
      <c r="C13">
        <v>317</v>
      </c>
      <c r="D13">
        <v>274</v>
      </c>
      <c r="E13">
        <v>251</v>
      </c>
      <c r="F13">
        <v>275</v>
      </c>
      <c r="G13">
        <v>307</v>
      </c>
      <c r="H13">
        <v>12</v>
      </c>
      <c r="I13">
        <f t="shared" si="2"/>
        <v>0.39285714285714285</v>
      </c>
      <c r="J13">
        <f t="shared" si="3"/>
        <v>0.39034808779716279</v>
      </c>
      <c r="K13">
        <f t="shared" si="0"/>
        <v>0.37761688484627587</v>
      </c>
      <c r="L13">
        <f t="shared" si="0"/>
        <v>0.49056898887328643</v>
      </c>
      <c r="M13">
        <f t="shared" si="0"/>
        <v>0.28026470233890888</v>
      </c>
      <c r="N13">
        <f t="shared" si="0"/>
        <v>0.29731904820359367</v>
      </c>
      <c r="O13">
        <f t="shared" si="0"/>
        <v>0.43772560960835166</v>
      </c>
      <c r="P13">
        <f t="shared" si="0"/>
        <v>0.35830071603646163</v>
      </c>
      <c r="Q13">
        <f t="shared" si="4"/>
        <v>2.5090550599800587E-3</v>
      </c>
      <c r="R13">
        <f t="shared" si="1"/>
        <v>1.5240258010866981E-2</v>
      </c>
      <c r="S13">
        <f t="shared" si="1"/>
        <v>9.7711846016143578E-2</v>
      </c>
      <c r="T13">
        <f t="shared" si="1"/>
        <v>0.11259244051823397</v>
      </c>
      <c r="U13">
        <f t="shared" si="1"/>
        <v>9.5538094653549177E-2</v>
      </c>
      <c r="V13">
        <f t="shared" si="1"/>
        <v>4.4868466751208813E-2</v>
      </c>
      <c r="W13">
        <f t="shared" si="1"/>
        <v>3.4556426820681219E-2</v>
      </c>
    </row>
    <row r="14" spans="1:23" x14ac:dyDescent="0.25">
      <c r="A14">
        <v>334</v>
      </c>
      <c r="B14">
        <v>310</v>
      </c>
      <c r="C14">
        <v>324</v>
      </c>
      <c r="D14">
        <v>278</v>
      </c>
      <c r="E14">
        <v>281</v>
      </c>
      <c r="F14">
        <v>280</v>
      </c>
      <c r="G14">
        <v>314</v>
      </c>
      <c r="H14">
        <v>13</v>
      </c>
      <c r="I14">
        <f t="shared" si="2"/>
        <v>0.42857142857142855</v>
      </c>
      <c r="J14">
        <f t="shared" si="3"/>
        <v>0.39851607002709094</v>
      </c>
      <c r="K14">
        <f t="shared" si="0"/>
        <v>0.3906070869408787</v>
      </c>
      <c r="L14">
        <f t="shared" si="0"/>
        <v>0.52905592402895296</v>
      </c>
      <c r="M14">
        <f t="shared" si="0"/>
        <v>0.29847370300033604</v>
      </c>
      <c r="N14">
        <f t="shared" si="0"/>
        <v>0.39077930062975297</v>
      </c>
      <c r="O14">
        <f t="shared" si="0"/>
        <v>0.45535704800818894</v>
      </c>
      <c r="P14">
        <f t="shared" si="0"/>
        <v>0.38209421527065851</v>
      </c>
      <c r="Q14">
        <f t="shared" si="4"/>
        <v>3.0055358544337607E-2</v>
      </c>
      <c r="R14">
        <f t="shared" si="1"/>
        <v>3.7964341630549847E-2</v>
      </c>
      <c r="S14">
        <f t="shared" si="1"/>
        <v>0.10048449545752441</v>
      </c>
      <c r="T14">
        <f t="shared" si="1"/>
        <v>0.1300977255710925</v>
      </c>
      <c r="U14">
        <f t="shared" si="1"/>
        <v>3.779212794167558E-2</v>
      </c>
      <c r="V14">
        <f t="shared" si="1"/>
        <v>2.6785619436760388E-2</v>
      </c>
      <c r="W14">
        <f t="shared" si="1"/>
        <v>4.6477213300770037E-2</v>
      </c>
    </row>
    <row r="15" spans="1:23" x14ac:dyDescent="0.25">
      <c r="A15">
        <v>341</v>
      </c>
      <c r="B15">
        <v>312</v>
      </c>
      <c r="C15">
        <v>324</v>
      </c>
      <c r="D15">
        <v>283</v>
      </c>
      <c r="E15">
        <v>285</v>
      </c>
      <c r="F15">
        <v>298</v>
      </c>
      <c r="G15">
        <v>314</v>
      </c>
      <c r="H15">
        <v>14</v>
      </c>
      <c r="I15">
        <f t="shared" si="2"/>
        <v>0.4642857142857143</v>
      </c>
      <c r="J15">
        <f t="shared" si="3"/>
        <v>0.41774252369887777</v>
      </c>
      <c r="K15">
        <f t="shared" si="0"/>
        <v>0.39933656794849404</v>
      </c>
      <c r="L15">
        <f t="shared" si="0"/>
        <v>0.52905592402895296</v>
      </c>
      <c r="M15">
        <f t="shared" si="0"/>
        <v>0.32196163115961812</v>
      </c>
      <c r="N15">
        <f t="shared" si="0"/>
        <v>0.40388261880076221</v>
      </c>
      <c r="O15">
        <f t="shared" si="0"/>
        <v>0.51931050234751708</v>
      </c>
      <c r="P15">
        <f t="shared" si="0"/>
        <v>0.38209421527065851</v>
      </c>
      <c r="Q15">
        <f t="shared" si="4"/>
        <v>4.6543190586836536E-2</v>
      </c>
      <c r="R15">
        <f t="shared" si="1"/>
        <v>6.4949146337220265E-2</v>
      </c>
      <c r="S15">
        <f t="shared" si="1"/>
        <v>6.477020974323866E-2</v>
      </c>
      <c r="T15">
        <f t="shared" si="1"/>
        <v>0.14232408312609618</v>
      </c>
      <c r="U15">
        <f t="shared" si="1"/>
        <v>6.0403095484952096E-2</v>
      </c>
      <c r="V15">
        <f t="shared" si="1"/>
        <v>5.5024788061802776E-2</v>
      </c>
      <c r="W15">
        <f t="shared" si="1"/>
        <v>8.2191499015055791E-2</v>
      </c>
    </row>
    <row r="16" spans="1:23" x14ac:dyDescent="0.25">
      <c r="A16">
        <v>350</v>
      </c>
      <c r="B16">
        <v>316</v>
      </c>
      <c r="C16">
        <v>324</v>
      </c>
      <c r="D16">
        <v>328</v>
      </c>
      <c r="E16">
        <v>297</v>
      </c>
      <c r="F16">
        <v>306</v>
      </c>
      <c r="G16">
        <v>341</v>
      </c>
      <c r="H16">
        <v>15</v>
      </c>
      <c r="I16">
        <f t="shared" si="2"/>
        <v>0.5</v>
      </c>
      <c r="J16">
        <f t="shared" si="3"/>
        <v>0.44274780192220625</v>
      </c>
      <c r="K16">
        <f t="shared" si="0"/>
        <v>0.41694316367181133</v>
      </c>
      <c r="L16">
        <f t="shared" si="0"/>
        <v>0.52905592402895296</v>
      </c>
      <c r="M16">
        <f t="shared" si="0"/>
        <v>0.55446650071496162</v>
      </c>
      <c r="N16">
        <f t="shared" si="0"/>
        <v>0.44378698820495915</v>
      </c>
      <c r="O16">
        <f t="shared" si="0"/>
        <v>0.54767272381179599</v>
      </c>
      <c r="P16">
        <f t="shared" si="0"/>
        <v>0.47730829319791762</v>
      </c>
      <c r="Q16">
        <f t="shared" si="4"/>
        <v>5.7252198077793748E-2</v>
      </c>
      <c r="R16">
        <f t="shared" si="1"/>
        <v>8.3056836328188666E-2</v>
      </c>
      <c r="S16">
        <f t="shared" si="1"/>
        <v>2.9055924028952962E-2</v>
      </c>
      <c r="T16">
        <f t="shared" si="1"/>
        <v>5.4466500714961619E-2</v>
      </c>
      <c r="U16">
        <f t="shared" si="1"/>
        <v>5.6213011795040846E-2</v>
      </c>
      <c r="V16">
        <f t="shared" si="1"/>
        <v>4.7672723811795992E-2</v>
      </c>
      <c r="W16">
        <f t="shared" si="1"/>
        <v>2.2691706802082379E-2</v>
      </c>
    </row>
    <row r="17" spans="1:23" x14ac:dyDescent="0.25">
      <c r="A17">
        <v>361</v>
      </c>
      <c r="B17">
        <v>340</v>
      </c>
      <c r="C17">
        <v>326</v>
      </c>
      <c r="D17">
        <v>334</v>
      </c>
      <c r="E17">
        <v>298</v>
      </c>
      <c r="F17">
        <v>307</v>
      </c>
      <c r="G17">
        <v>346</v>
      </c>
      <c r="H17">
        <v>16</v>
      </c>
      <c r="I17">
        <f t="shared" si="2"/>
        <v>0.5357142857142857</v>
      </c>
      <c r="J17">
        <f t="shared" si="3"/>
        <v>0.47361236112919242</v>
      </c>
      <c r="K17">
        <f t="shared" si="0"/>
        <v>0.5248576042806874</v>
      </c>
      <c r="L17">
        <f t="shared" si="0"/>
        <v>0.540018181850764</v>
      </c>
      <c r="M17">
        <f t="shared" si="0"/>
        <v>0.58583509691045976</v>
      </c>
      <c r="N17">
        <f t="shared" si="0"/>
        <v>0.44714412653788127</v>
      </c>
      <c r="O17">
        <f t="shared" si="0"/>
        <v>0.55120393997113104</v>
      </c>
      <c r="P17">
        <f t="shared" si="0"/>
        <v>0.49525408715932445</v>
      </c>
      <c r="Q17">
        <f t="shared" si="4"/>
        <v>6.2101924585093282E-2</v>
      </c>
      <c r="R17">
        <f t="shared" si="1"/>
        <v>1.0856681433598303E-2</v>
      </c>
      <c r="S17">
        <f t="shared" si="1"/>
        <v>4.3038961364783024E-3</v>
      </c>
      <c r="T17">
        <f t="shared" si="1"/>
        <v>5.0120811196174064E-2</v>
      </c>
      <c r="U17">
        <f t="shared" si="1"/>
        <v>8.8570159176404428E-2</v>
      </c>
      <c r="V17">
        <f t="shared" si="1"/>
        <v>1.5489654256845342E-2</v>
      </c>
      <c r="W17">
        <f t="shared" si="1"/>
        <v>4.0460198554961246E-2</v>
      </c>
    </row>
    <row r="18" spans="1:23" x14ac:dyDescent="0.25">
      <c r="A18">
        <v>368</v>
      </c>
      <c r="B18">
        <v>347</v>
      </c>
      <c r="C18">
        <v>328</v>
      </c>
      <c r="D18">
        <v>335</v>
      </c>
      <c r="E18">
        <v>306</v>
      </c>
      <c r="F18">
        <v>307</v>
      </c>
      <c r="G18">
        <v>355</v>
      </c>
      <c r="H18">
        <v>17</v>
      </c>
      <c r="I18">
        <f t="shared" si="2"/>
        <v>0.5714285714285714</v>
      </c>
      <c r="J18">
        <f t="shared" si="3"/>
        <v>0.49334818600012792</v>
      </c>
      <c r="K18">
        <f t="shared" ref="K18:K29" si="5">NORMDIST(B18,AVERAGE(B$2:B$29),_xlfn.STDEV.S(B$2:B$29),1)</f>
        <v>0.55634254153940788</v>
      </c>
      <c r="L18">
        <f t="shared" ref="L18:L29" si="6">NORMDIST(C18,AVERAGE(C$2:C$29),_xlfn.STDEV.S(C$2:C$29),1)</f>
        <v>0.55095010188889504</v>
      </c>
      <c r="M18">
        <f t="shared" ref="M18:M29" si="7">NORMDIST(D18,AVERAGE(D$2:D$29),_xlfn.STDEV.S(D$2:D$29),1)</f>
        <v>0.59101594380253952</v>
      </c>
      <c r="N18">
        <f t="shared" ref="N18:N29" si="8">NORMDIST(E18,AVERAGE(E$2:E$29),_xlfn.STDEV.S(E$2:E$29),1)</f>
        <v>0.47411760444404183</v>
      </c>
      <c r="O18">
        <f t="shared" ref="O18:O29" si="9">NORMDIST(F18,AVERAGE(F$2:F$29),_xlfn.STDEV.S(F$2:F$29),1)</f>
        <v>0.55120393997113104</v>
      </c>
      <c r="P18">
        <f t="shared" ref="P18:P29" si="10">NORMDIST(G18,AVERAGE(G$2:G$29),_xlfn.STDEV.S(G$2:G$29),1)</f>
        <v>0.52755630299590173</v>
      </c>
      <c r="Q18">
        <f t="shared" si="4"/>
        <v>7.8080385428443477E-2</v>
      </c>
      <c r="R18">
        <f t="shared" ref="R18:R29" si="11">ABS($I18-K18)</f>
        <v>1.5086029889163521E-2</v>
      </c>
      <c r="S18">
        <f t="shared" ref="S18:S29" si="12">ABS($I18-L18)</f>
        <v>2.0478469539676358E-2</v>
      </c>
      <c r="T18">
        <f t="shared" ref="T18:T29" si="13">ABS($I18-M18)</f>
        <v>1.9587372373968126E-2</v>
      </c>
      <c r="U18">
        <f t="shared" ref="U18:U29" si="14">ABS($I18-N18)</f>
        <v>9.7310966984529568E-2</v>
      </c>
      <c r="V18">
        <f t="shared" ref="V18:V29" si="15">ABS($I18-O18)</f>
        <v>2.0224631457440356E-2</v>
      </c>
      <c r="W18">
        <f t="shared" ref="W18:W29" si="16">ABS($I18-P18)</f>
        <v>4.387226843266967E-2</v>
      </c>
    </row>
    <row r="19" spans="1:23" x14ac:dyDescent="0.25">
      <c r="A19">
        <v>375</v>
      </c>
      <c r="B19">
        <v>349</v>
      </c>
      <c r="C19">
        <v>330</v>
      </c>
      <c r="D19">
        <v>353</v>
      </c>
      <c r="E19">
        <v>337</v>
      </c>
      <c r="F19">
        <v>329</v>
      </c>
      <c r="G19">
        <v>367</v>
      </c>
      <c r="H19">
        <v>18</v>
      </c>
      <c r="I19">
        <f t="shared" si="2"/>
        <v>0.6071428571428571</v>
      </c>
      <c r="J19">
        <f t="shared" si="3"/>
        <v>0.51310030976960008</v>
      </c>
      <c r="K19">
        <f t="shared" si="5"/>
        <v>0.56528203725894555</v>
      </c>
      <c r="L19">
        <f t="shared" si="6"/>
        <v>0.56184347778732957</v>
      </c>
      <c r="M19">
        <f t="shared" si="7"/>
        <v>0.68076139782582823</v>
      </c>
      <c r="N19">
        <f t="shared" si="8"/>
        <v>0.57863782243121142</v>
      </c>
      <c r="O19">
        <f t="shared" si="9"/>
        <v>0.62738863019848967</v>
      </c>
      <c r="P19">
        <f t="shared" si="10"/>
        <v>0.57030930615690334</v>
      </c>
      <c r="Q19">
        <f t="shared" si="4"/>
        <v>9.4042547373257013E-2</v>
      </c>
      <c r="R19">
        <f t="shared" si="11"/>
        <v>4.1860819883911549E-2</v>
      </c>
      <c r="S19">
        <f t="shared" si="12"/>
        <v>4.5299379355527525E-2</v>
      </c>
      <c r="T19">
        <f t="shared" si="13"/>
        <v>7.3618540682971134E-2</v>
      </c>
      <c r="U19">
        <f t="shared" si="14"/>
        <v>2.8505034711645671E-2</v>
      </c>
      <c r="V19">
        <f t="shared" si="15"/>
        <v>2.0245773055632577E-2</v>
      </c>
      <c r="W19">
        <f t="shared" si="16"/>
        <v>3.6833550985953756E-2</v>
      </c>
    </row>
    <row r="20" spans="1:23" x14ac:dyDescent="0.25">
      <c r="A20">
        <v>429</v>
      </c>
      <c r="B20">
        <v>352</v>
      </c>
      <c r="C20">
        <v>332</v>
      </c>
      <c r="D20">
        <v>354</v>
      </c>
      <c r="E20">
        <v>355</v>
      </c>
      <c r="F20">
        <v>335</v>
      </c>
      <c r="G20">
        <v>375</v>
      </c>
      <c r="H20">
        <v>19</v>
      </c>
      <c r="I20">
        <f t="shared" si="2"/>
        <v>0.6428571428571429</v>
      </c>
      <c r="J20">
        <f t="shared" si="3"/>
        <v>0.66087004428921337</v>
      </c>
      <c r="K20">
        <f t="shared" si="5"/>
        <v>0.57862754471186884</v>
      </c>
      <c r="L20">
        <f t="shared" si="6"/>
        <v>0.57269019064374982</v>
      </c>
      <c r="M20">
        <f t="shared" si="7"/>
        <v>0.68550324449622835</v>
      </c>
      <c r="N20">
        <f t="shared" si="8"/>
        <v>0.63732322134178432</v>
      </c>
      <c r="O20">
        <f t="shared" si="9"/>
        <v>0.64745751268870566</v>
      </c>
      <c r="P20">
        <f t="shared" si="10"/>
        <v>0.59839071946172939</v>
      </c>
      <c r="Q20">
        <f t="shared" si="4"/>
        <v>1.8012901432070461E-2</v>
      </c>
      <c r="R20">
        <f t="shared" si="11"/>
        <v>6.4229598145274069E-2</v>
      </c>
      <c r="S20">
        <f t="shared" si="12"/>
        <v>7.0166952213393086E-2</v>
      </c>
      <c r="T20">
        <f t="shared" si="13"/>
        <v>4.2646101639085443E-2</v>
      </c>
      <c r="U20">
        <f t="shared" si="14"/>
        <v>5.5339215153585863E-3</v>
      </c>
      <c r="V20">
        <f t="shared" si="15"/>
        <v>4.6003698315627561E-3</v>
      </c>
      <c r="W20">
        <f t="shared" si="16"/>
        <v>4.4466423395413512E-2</v>
      </c>
    </row>
    <row r="21" spans="1:23" x14ac:dyDescent="0.25">
      <c r="A21">
        <v>437</v>
      </c>
      <c r="B21">
        <v>356</v>
      </c>
      <c r="C21">
        <v>355</v>
      </c>
      <c r="D21">
        <v>372</v>
      </c>
      <c r="E21">
        <v>376</v>
      </c>
      <c r="F21">
        <v>352</v>
      </c>
      <c r="G21">
        <v>382</v>
      </c>
      <c r="H21">
        <v>20</v>
      </c>
      <c r="I21">
        <f t="shared" si="2"/>
        <v>0.6785714285714286</v>
      </c>
      <c r="J21">
        <f t="shared" si="3"/>
        <v>0.68133340099069462</v>
      </c>
      <c r="K21">
        <f t="shared" si="5"/>
        <v>0.59627944320449733</v>
      </c>
      <c r="L21">
        <f t="shared" si="6"/>
        <v>0.69161293346718034</v>
      </c>
      <c r="M21">
        <f t="shared" si="7"/>
        <v>0.76510286310996856</v>
      </c>
      <c r="N21">
        <f t="shared" si="8"/>
        <v>0.70183998561710259</v>
      </c>
      <c r="O21">
        <f t="shared" si="9"/>
        <v>0.70198087179695523</v>
      </c>
      <c r="P21">
        <f t="shared" si="10"/>
        <v>0.62255697494840923</v>
      </c>
      <c r="Q21">
        <f t="shared" si="4"/>
        <v>2.7619724192660122E-3</v>
      </c>
      <c r="R21">
        <f t="shared" si="11"/>
        <v>8.2291985366931275E-2</v>
      </c>
      <c r="S21">
        <f t="shared" si="12"/>
        <v>1.3041504895751732E-2</v>
      </c>
      <c r="T21">
        <f t="shared" si="13"/>
        <v>8.6531434538539953E-2</v>
      </c>
      <c r="U21">
        <f t="shared" si="14"/>
        <v>2.3268557045673988E-2</v>
      </c>
      <c r="V21">
        <f t="shared" si="15"/>
        <v>2.3409443225526627E-2</v>
      </c>
      <c r="W21">
        <f t="shared" si="16"/>
        <v>5.6014453623019378E-2</v>
      </c>
    </row>
    <row r="22" spans="1:23" x14ac:dyDescent="0.25">
      <c r="A22">
        <v>486</v>
      </c>
      <c r="B22">
        <v>358</v>
      </c>
      <c r="C22">
        <v>363</v>
      </c>
      <c r="D22">
        <v>385</v>
      </c>
      <c r="E22">
        <v>382</v>
      </c>
      <c r="F22">
        <v>354</v>
      </c>
      <c r="G22">
        <v>390</v>
      </c>
      <c r="H22">
        <v>21</v>
      </c>
      <c r="I22">
        <f t="shared" si="2"/>
        <v>0.7142857142857143</v>
      </c>
      <c r="J22">
        <f t="shared" si="3"/>
        <v>0.79333741038470229</v>
      </c>
      <c r="K22">
        <f t="shared" si="5"/>
        <v>0.60503476318574112</v>
      </c>
      <c r="L22">
        <f t="shared" si="6"/>
        <v>0.72932006721235054</v>
      </c>
      <c r="M22">
        <f t="shared" si="7"/>
        <v>0.8148492395982404</v>
      </c>
      <c r="N22">
        <f t="shared" si="8"/>
        <v>0.71926773867777904</v>
      </c>
      <c r="O22">
        <f t="shared" si="9"/>
        <v>0.70813563892754394</v>
      </c>
      <c r="P22">
        <f t="shared" si="10"/>
        <v>0.64959431808918522</v>
      </c>
      <c r="Q22">
        <f t="shared" si="4"/>
        <v>7.9051696098987989E-2</v>
      </c>
      <c r="R22">
        <f t="shared" si="11"/>
        <v>0.10925095109997318</v>
      </c>
      <c r="S22">
        <f t="shared" si="12"/>
        <v>1.5034352926636241E-2</v>
      </c>
      <c r="T22">
        <f t="shared" si="13"/>
        <v>0.1005635253125261</v>
      </c>
      <c r="U22">
        <f t="shared" si="14"/>
        <v>4.9820243920647433E-3</v>
      </c>
      <c r="V22">
        <f t="shared" si="15"/>
        <v>6.1500753581703593E-3</v>
      </c>
      <c r="W22">
        <f t="shared" si="16"/>
        <v>6.4691396196529083E-2</v>
      </c>
    </row>
    <row r="23" spans="1:23" x14ac:dyDescent="0.25">
      <c r="A23">
        <v>501</v>
      </c>
      <c r="B23">
        <v>363</v>
      </c>
      <c r="C23">
        <v>371</v>
      </c>
      <c r="D23">
        <v>394</v>
      </c>
      <c r="E23">
        <v>401</v>
      </c>
      <c r="F23">
        <v>379</v>
      </c>
      <c r="G23">
        <v>396</v>
      </c>
      <c r="H23">
        <v>22</v>
      </c>
      <c r="I23">
        <f t="shared" si="2"/>
        <v>0.75</v>
      </c>
      <c r="J23">
        <f t="shared" si="3"/>
        <v>0.82230001626222993</v>
      </c>
      <c r="K23">
        <f t="shared" si="5"/>
        <v>0.62668340647190734</v>
      </c>
      <c r="L23">
        <f t="shared" si="6"/>
        <v>0.76457242528196301</v>
      </c>
      <c r="M23">
        <f t="shared" si="7"/>
        <v>0.84512425846292494</v>
      </c>
      <c r="N23">
        <f t="shared" si="8"/>
        <v>0.77097609655784383</v>
      </c>
      <c r="O23">
        <f t="shared" si="9"/>
        <v>0.77963106698905271</v>
      </c>
      <c r="P23">
        <f t="shared" si="10"/>
        <v>0.66939459326152939</v>
      </c>
      <c r="Q23">
        <f t="shared" si="4"/>
        <v>7.2300016262229927E-2</v>
      </c>
      <c r="R23">
        <f t="shared" si="11"/>
        <v>0.12331659352809266</v>
      </c>
      <c r="S23">
        <f t="shared" si="12"/>
        <v>1.4572425281963008E-2</v>
      </c>
      <c r="T23">
        <f t="shared" si="13"/>
        <v>9.5124258462924938E-2</v>
      </c>
      <c r="U23">
        <f t="shared" si="14"/>
        <v>2.0976096557843826E-2</v>
      </c>
      <c r="V23">
        <f t="shared" si="15"/>
        <v>2.9631066989052712E-2</v>
      </c>
      <c r="W23">
        <f t="shared" si="16"/>
        <v>8.0605406738470609E-2</v>
      </c>
    </row>
    <row r="24" spans="1:23" x14ac:dyDescent="0.25">
      <c r="A24">
        <v>514</v>
      </c>
      <c r="B24">
        <v>380</v>
      </c>
      <c r="C24">
        <v>379</v>
      </c>
      <c r="D24">
        <v>402</v>
      </c>
      <c r="E24">
        <v>417</v>
      </c>
      <c r="F24">
        <v>380</v>
      </c>
      <c r="G24">
        <v>422</v>
      </c>
      <c r="H24">
        <v>23</v>
      </c>
      <c r="I24">
        <f t="shared" si="2"/>
        <v>0.7857142857142857</v>
      </c>
      <c r="J24">
        <f t="shared" si="3"/>
        <v>0.8452157076662149</v>
      </c>
      <c r="K24">
        <f t="shared" si="5"/>
        <v>0.69700206984663837</v>
      </c>
      <c r="L24">
        <f t="shared" si="6"/>
        <v>0.7971314658457106</v>
      </c>
      <c r="M24">
        <f t="shared" si="7"/>
        <v>0.8691248040134012</v>
      </c>
      <c r="N24">
        <f t="shared" si="8"/>
        <v>0.81002246244591636</v>
      </c>
      <c r="O24">
        <f t="shared" si="9"/>
        <v>0.78226567355101517</v>
      </c>
      <c r="P24">
        <f t="shared" si="10"/>
        <v>0.74930813490534942</v>
      </c>
      <c r="Q24">
        <f t="shared" si="4"/>
        <v>5.9501421951929201E-2</v>
      </c>
      <c r="R24">
        <f t="shared" si="11"/>
        <v>8.8712215867647326E-2</v>
      </c>
      <c r="S24">
        <f t="shared" si="12"/>
        <v>1.1417180131424898E-2</v>
      </c>
      <c r="T24">
        <f t="shared" si="13"/>
        <v>8.3410518299115499E-2</v>
      </c>
      <c r="U24">
        <f t="shared" si="14"/>
        <v>2.430817673163066E-2</v>
      </c>
      <c r="V24">
        <f t="shared" si="15"/>
        <v>3.4486121632705258E-3</v>
      </c>
      <c r="W24">
        <f t="shared" si="16"/>
        <v>3.6406150808936277E-2</v>
      </c>
    </row>
    <row r="25" spans="1:23" x14ac:dyDescent="0.25">
      <c r="A25">
        <v>549</v>
      </c>
      <c r="B25">
        <v>443</v>
      </c>
      <c r="C25">
        <v>387</v>
      </c>
      <c r="D25">
        <v>417</v>
      </c>
      <c r="E25">
        <v>432</v>
      </c>
      <c r="F25">
        <v>392</v>
      </c>
      <c r="G25">
        <v>501</v>
      </c>
      <c r="H25">
        <v>24</v>
      </c>
      <c r="I25">
        <f t="shared" si="2"/>
        <v>0.8214285714285714</v>
      </c>
      <c r="J25">
        <f t="shared" si="3"/>
        <v>0.89683423098627879</v>
      </c>
      <c r="K25">
        <f t="shared" si="5"/>
        <v>0.89064744342275737</v>
      </c>
      <c r="L25">
        <f t="shared" si="6"/>
        <v>0.82683949209804553</v>
      </c>
      <c r="M25">
        <f t="shared" si="7"/>
        <v>0.90691399969319042</v>
      </c>
      <c r="N25">
        <f t="shared" si="8"/>
        <v>0.84264744845576489</v>
      </c>
      <c r="O25">
        <f t="shared" si="9"/>
        <v>0.81243593278514026</v>
      </c>
      <c r="P25">
        <f t="shared" si="10"/>
        <v>0.91674926951283131</v>
      </c>
      <c r="Q25">
        <f t="shared" si="4"/>
        <v>7.5405659557707394E-2</v>
      </c>
      <c r="R25">
        <f t="shared" si="11"/>
        <v>6.9218871994185971E-2</v>
      </c>
      <c r="S25">
        <f t="shared" si="12"/>
        <v>5.4109206694741285E-3</v>
      </c>
      <c r="T25">
        <f t="shared" si="13"/>
        <v>8.5485428264619023E-2</v>
      </c>
      <c r="U25">
        <f t="shared" si="14"/>
        <v>2.1218877027193495E-2</v>
      </c>
      <c r="V25">
        <f t="shared" si="15"/>
        <v>8.9926386434311389E-3</v>
      </c>
      <c r="W25">
        <f t="shared" si="16"/>
        <v>9.5320698084259914E-2</v>
      </c>
    </row>
    <row r="26" spans="1:23" x14ac:dyDescent="0.25">
      <c r="A26">
        <v>549</v>
      </c>
      <c r="B26">
        <v>454</v>
      </c>
      <c r="C26">
        <v>400</v>
      </c>
      <c r="D26">
        <v>423</v>
      </c>
      <c r="E26">
        <v>437</v>
      </c>
      <c r="F26">
        <v>409</v>
      </c>
      <c r="G26">
        <v>527</v>
      </c>
      <c r="H26">
        <v>25</v>
      </c>
      <c r="I26">
        <f t="shared" si="2"/>
        <v>0.8571428571428571</v>
      </c>
      <c r="J26">
        <f t="shared" si="3"/>
        <v>0.89683423098627879</v>
      </c>
      <c r="K26">
        <f t="shared" si="5"/>
        <v>0.91223974078669179</v>
      </c>
      <c r="L26">
        <f t="shared" si="6"/>
        <v>0.86886379065149311</v>
      </c>
      <c r="M26">
        <f t="shared" si="7"/>
        <v>0.9195242174035011</v>
      </c>
      <c r="N26">
        <f t="shared" si="8"/>
        <v>0.85265106080292874</v>
      </c>
      <c r="O26">
        <f t="shared" si="9"/>
        <v>0.85049285597692448</v>
      </c>
      <c r="P26">
        <f t="shared" si="10"/>
        <v>0.94712614418700825</v>
      </c>
      <c r="Q26">
        <f t="shared" si="4"/>
        <v>3.9691373843421696E-2</v>
      </c>
      <c r="R26">
        <f t="shared" si="11"/>
        <v>5.5096883643834693E-2</v>
      </c>
      <c r="S26">
        <f t="shared" si="12"/>
        <v>1.1720933508636011E-2</v>
      </c>
      <c r="T26">
        <f t="shared" si="13"/>
        <v>6.2381360260644003E-2</v>
      </c>
      <c r="U26">
        <f t="shared" si="14"/>
        <v>4.4917963399283556E-3</v>
      </c>
      <c r="V26">
        <f t="shared" si="15"/>
        <v>6.6500011659326175E-3</v>
      </c>
      <c r="W26">
        <f t="shared" si="16"/>
        <v>8.998328704415115E-2</v>
      </c>
    </row>
    <row r="27" spans="1:23" x14ac:dyDescent="0.25">
      <c r="A27">
        <v>565</v>
      </c>
      <c r="B27">
        <v>496</v>
      </c>
      <c r="C27">
        <v>416</v>
      </c>
      <c r="D27">
        <v>423</v>
      </c>
      <c r="E27">
        <v>528</v>
      </c>
      <c r="F27">
        <v>437</v>
      </c>
      <c r="G27">
        <v>538</v>
      </c>
      <c r="H27">
        <v>26</v>
      </c>
      <c r="I27">
        <f t="shared" si="2"/>
        <v>0.8928571428571429</v>
      </c>
      <c r="J27">
        <f t="shared" si="3"/>
        <v>0.91572857438618249</v>
      </c>
      <c r="K27">
        <f t="shared" si="5"/>
        <v>0.96643462522971035</v>
      </c>
      <c r="L27">
        <f t="shared" si="6"/>
        <v>0.91015290280352246</v>
      </c>
      <c r="M27">
        <f t="shared" si="7"/>
        <v>0.9195242174035011</v>
      </c>
      <c r="N27">
        <f t="shared" si="8"/>
        <v>0.96568754668060175</v>
      </c>
      <c r="O27">
        <f t="shared" si="9"/>
        <v>0.9011811609473328</v>
      </c>
      <c r="P27">
        <f t="shared" si="10"/>
        <v>0.95697711978013289</v>
      </c>
      <c r="Q27">
        <f t="shared" si="4"/>
        <v>2.2871431529039588E-2</v>
      </c>
      <c r="R27">
        <f t="shared" si="11"/>
        <v>7.3577482372567449E-2</v>
      </c>
      <c r="S27">
        <f t="shared" si="12"/>
        <v>1.7295759946379552E-2</v>
      </c>
      <c r="T27">
        <f t="shared" si="13"/>
        <v>2.6667074546358194E-2</v>
      </c>
      <c r="U27">
        <f t="shared" si="14"/>
        <v>7.2830403823458845E-2</v>
      </c>
      <c r="V27">
        <f t="shared" si="15"/>
        <v>8.3240180901898997E-3</v>
      </c>
      <c r="W27">
        <f t="shared" si="16"/>
        <v>6.4119976922989985E-2</v>
      </c>
    </row>
    <row r="28" spans="1:23" x14ac:dyDescent="0.25">
      <c r="A28">
        <v>574</v>
      </c>
      <c r="B28">
        <v>521</v>
      </c>
      <c r="C28">
        <v>428</v>
      </c>
      <c r="D28">
        <v>424</v>
      </c>
      <c r="E28">
        <v>529</v>
      </c>
      <c r="F28">
        <v>488</v>
      </c>
      <c r="G28">
        <v>559</v>
      </c>
      <c r="H28">
        <v>27</v>
      </c>
      <c r="I28">
        <f t="shared" si="2"/>
        <v>0.9285714285714286</v>
      </c>
      <c r="J28">
        <f t="shared" si="3"/>
        <v>0.92514646196217565</v>
      </c>
      <c r="K28">
        <f t="shared" si="5"/>
        <v>0.98275102816160886</v>
      </c>
      <c r="L28">
        <f t="shared" si="6"/>
        <v>0.93411938927925819</v>
      </c>
      <c r="M28">
        <f t="shared" si="7"/>
        <v>0.92149409744119315</v>
      </c>
      <c r="N28">
        <f t="shared" si="8"/>
        <v>0.96632834126973632</v>
      </c>
      <c r="O28">
        <f t="shared" si="9"/>
        <v>0.95935363087118264</v>
      </c>
      <c r="P28">
        <f t="shared" si="10"/>
        <v>0.97165503314727286</v>
      </c>
      <c r="Q28">
        <f t="shared" si="4"/>
        <v>3.4249666092529552E-3</v>
      </c>
      <c r="R28">
        <f t="shared" si="11"/>
        <v>5.4179599590180261E-2</v>
      </c>
      <c r="S28">
        <f t="shared" si="12"/>
        <v>5.5479607078295912E-3</v>
      </c>
      <c r="T28">
        <f t="shared" si="13"/>
        <v>7.0773311302354536E-3</v>
      </c>
      <c r="U28">
        <f t="shared" si="14"/>
        <v>3.7756912698307721E-2</v>
      </c>
      <c r="V28">
        <f t="shared" si="15"/>
        <v>3.0782202299754036E-2</v>
      </c>
      <c r="W28">
        <f t="shared" si="16"/>
        <v>4.3083604575844259E-2</v>
      </c>
    </row>
    <row r="29" spans="1:23" x14ac:dyDescent="0.25">
      <c r="A29">
        <v>692</v>
      </c>
      <c r="B29">
        <v>521</v>
      </c>
      <c r="C29">
        <v>487</v>
      </c>
      <c r="D29">
        <v>435</v>
      </c>
      <c r="E29">
        <v>603</v>
      </c>
      <c r="F29">
        <v>576</v>
      </c>
      <c r="G29">
        <v>564</v>
      </c>
      <c r="H29">
        <v>28</v>
      </c>
      <c r="I29">
        <f t="shared" si="2"/>
        <v>0.9642857142857143</v>
      </c>
      <c r="J29">
        <f t="shared" si="3"/>
        <v>0.98855595109753314</v>
      </c>
      <c r="K29">
        <f t="shared" si="5"/>
        <v>0.98275102816160886</v>
      </c>
      <c r="L29">
        <f t="shared" si="6"/>
        <v>0.98985334035838013</v>
      </c>
      <c r="M29">
        <f t="shared" si="7"/>
        <v>0.94081574465105788</v>
      </c>
      <c r="N29">
        <f t="shared" si="8"/>
        <v>0.99301390073178697</v>
      </c>
      <c r="O29">
        <f t="shared" si="9"/>
        <v>0.99426753432436665</v>
      </c>
      <c r="P29">
        <f t="shared" si="10"/>
        <v>0.9744540889286647</v>
      </c>
      <c r="Q29">
        <f t="shared" si="4"/>
        <v>2.4270236811818835E-2</v>
      </c>
      <c r="R29">
        <f t="shared" si="11"/>
        <v>1.8465313875894562E-2</v>
      </c>
      <c r="S29">
        <f t="shared" si="12"/>
        <v>2.5567626072665828E-2</v>
      </c>
      <c r="T29">
        <f t="shared" si="13"/>
        <v>2.3469969634656418E-2</v>
      </c>
      <c r="U29">
        <f t="shared" si="14"/>
        <v>2.8728186446072668E-2</v>
      </c>
      <c r="V29">
        <f t="shared" si="15"/>
        <v>2.9981820038652351E-2</v>
      </c>
      <c r="W29">
        <f t="shared" si="16"/>
        <v>1.0168374642950395E-2</v>
      </c>
    </row>
    <row r="31" spans="1:23" x14ac:dyDescent="0.25">
      <c r="P31" t="s">
        <v>42</v>
      </c>
      <c r="Q31">
        <f>MAX(Q2:Q29)</f>
        <v>9.4042547373257013E-2</v>
      </c>
      <c r="R31">
        <f t="shared" ref="R31:W31" si="17">MAX(R2:R29)</f>
        <v>0.12331659352809266</v>
      </c>
      <c r="S31">
        <f t="shared" si="17"/>
        <v>0.15265199380451283</v>
      </c>
      <c r="T31">
        <f t="shared" si="17"/>
        <v>0.14232408312609618</v>
      </c>
      <c r="U31">
        <f t="shared" si="17"/>
        <v>0.10237029088352018</v>
      </c>
      <c r="V31">
        <f t="shared" si="17"/>
        <v>7.7835680993764089E-2</v>
      </c>
      <c r="W31">
        <f t="shared" si="17"/>
        <v>9.5320698084259914E-2</v>
      </c>
    </row>
  </sheetData>
  <sortState ref="G2:G29">
    <sortCondition ref="G2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2" sqref="G2:G29"/>
    </sheetView>
  </sheetViews>
  <sheetFormatPr baseColWidth="10" defaultRowHeight="15" x14ac:dyDescent="0.25"/>
  <cols>
    <col min="1" max="1" width="13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  <c r="P1" t="s">
        <v>40</v>
      </c>
      <c r="Q1" t="s">
        <v>41</v>
      </c>
      <c r="R1" t="s">
        <v>41</v>
      </c>
      <c r="S1" t="s">
        <v>41</v>
      </c>
      <c r="T1" t="s">
        <v>41</v>
      </c>
      <c r="U1" t="s">
        <v>41</v>
      </c>
      <c r="V1" t="s">
        <v>41</v>
      </c>
      <c r="W1" t="s">
        <v>41</v>
      </c>
    </row>
    <row r="2" spans="1:23" x14ac:dyDescent="0.25">
      <c r="A2">
        <v>611</v>
      </c>
      <c r="B2">
        <v>1051</v>
      </c>
      <c r="C2">
        <v>1070</v>
      </c>
      <c r="D2">
        <v>635</v>
      </c>
      <c r="E2">
        <v>1052</v>
      </c>
      <c r="F2">
        <v>802</v>
      </c>
      <c r="G2">
        <v>601</v>
      </c>
      <c r="H2">
        <v>1</v>
      </c>
      <c r="I2">
        <f>(H2-1)/COUNT($A$2:$A$29)</f>
        <v>0</v>
      </c>
      <c r="J2">
        <f>NORMDIST(A2,AVERAGE(A$2:A$29),_xlfn.STDEV.S(A$2:A$29),1)</f>
        <v>5.0413621001406547E-2</v>
      </c>
      <c r="K2">
        <f t="shared" ref="K2:P17" si="0">NORMDIST(B2,AVERAGE(B$2:B$29),_xlfn.STDEV.S(B$2:B$29),1)</f>
        <v>0.10250631827150487</v>
      </c>
      <c r="L2">
        <f t="shared" si="0"/>
        <v>7.3589551959553648E-2</v>
      </c>
      <c r="M2">
        <f t="shared" si="0"/>
        <v>7.0532549693392566E-2</v>
      </c>
      <c r="N2">
        <f t="shared" si="0"/>
        <v>0.13695292299397735</v>
      </c>
      <c r="O2">
        <f t="shared" si="0"/>
        <v>9.3735939486153705E-2</v>
      </c>
      <c r="P2">
        <f t="shared" si="0"/>
        <v>4.0229137791468528E-2</v>
      </c>
      <c r="Q2">
        <f>ABS($I2-J2)</f>
        <v>5.0413621001406547E-2</v>
      </c>
      <c r="R2">
        <f t="shared" ref="R2:W17" si="1">ABS($I2-K2)</f>
        <v>0.10250631827150487</v>
      </c>
      <c r="S2">
        <f t="shared" si="1"/>
        <v>7.3589551959553648E-2</v>
      </c>
      <c r="T2">
        <f t="shared" si="1"/>
        <v>7.0532549693392566E-2</v>
      </c>
      <c r="U2">
        <f t="shared" si="1"/>
        <v>0.13695292299397735</v>
      </c>
      <c r="V2">
        <f t="shared" si="1"/>
        <v>9.3735939486153705E-2</v>
      </c>
      <c r="W2">
        <f t="shared" si="1"/>
        <v>4.0229137791468528E-2</v>
      </c>
    </row>
    <row r="3" spans="1:23" x14ac:dyDescent="0.25">
      <c r="A3">
        <v>854</v>
      </c>
      <c r="B3">
        <v>1316</v>
      </c>
      <c r="C3">
        <v>1127</v>
      </c>
      <c r="D3">
        <v>809</v>
      </c>
      <c r="E3">
        <v>1144</v>
      </c>
      <c r="F3">
        <v>865</v>
      </c>
      <c r="G3">
        <v>1063</v>
      </c>
      <c r="H3">
        <v>2</v>
      </c>
      <c r="I3">
        <f t="shared" ref="I3:I29" si="2">(H3-1)/COUNT($A$2:$A$29)</f>
        <v>3.5714285714285712E-2</v>
      </c>
      <c r="J3">
        <f t="shared" ref="J3:P29" si="3">NORMDIST(A3,AVERAGE(A$2:A$29),_xlfn.STDEV.S(A$2:A$29),1)</f>
        <v>6.3928991423764472E-2</v>
      </c>
      <c r="K3">
        <f t="shared" si="0"/>
        <v>0.13180438664790348</v>
      </c>
      <c r="L3">
        <f t="shared" si="0"/>
        <v>7.9630976764292649E-2</v>
      </c>
      <c r="M3">
        <f t="shared" si="0"/>
        <v>8.6455325179849593E-2</v>
      </c>
      <c r="N3">
        <f t="shared" si="0"/>
        <v>0.14822204532039224</v>
      </c>
      <c r="O3">
        <f t="shared" si="0"/>
        <v>0.10319340963914295</v>
      </c>
      <c r="P3">
        <f t="shared" si="0"/>
        <v>7.5297968149822314E-2</v>
      </c>
      <c r="Q3">
        <f t="shared" ref="Q3:W29" si="4">ABS($I3-J3)</f>
        <v>2.821470570947876E-2</v>
      </c>
      <c r="R3">
        <f t="shared" si="1"/>
        <v>9.6090100933617764E-2</v>
      </c>
      <c r="S3">
        <f t="shared" si="1"/>
        <v>4.3916691050006937E-2</v>
      </c>
      <c r="T3">
        <f t="shared" si="1"/>
        <v>5.0741039465563881E-2</v>
      </c>
      <c r="U3">
        <f t="shared" si="1"/>
        <v>0.11250775960610652</v>
      </c>
      <c r="V3">
        <f t="shared" si="1"/>
        <v>6.7479123924857234E-2</v>
      </c>
      <c r="W3">
        <f t="shared" si="1"/>
        <v>3.9583682435536602E-2</v>
      </c>
    </row>
    <row r="4" spans="1:23" x14ac:dyDescent="0.25">
      <c r="A4">
        <v>1294</v>
      </c>
      <c r="B4">
        <v>1346</v>
      </c>
      <c r="C4">
        <v>1219</v>
      </c>
      <c r="D4">
        <v>932</v>
      </c>
      <c r="E4">
        <v>1163</v>
      </c>
      <c r="F4">
        <v>979</v>
      </c>
      <c r="G4">
        <v>1585</v>
      </c>
      <c r="H4">
        <v>3</v>
      </c>
      <c r="I4">
        <f t="shared" si="2"/>
        <v>7.1428571428571425E-2</v>
      </c>
      <c r="J4">
        <f t="shared" si="3"/>
        <v>9.5354836723237496E-2</v>
      </c>
      <c r="K4">
        <f t="shared" si="0"/>
        <v>0.13545311465333915</v>
      </c>
      <c r="L4">
        <f t="shared" si="0"/>
        <v>9.0162801369837939E-2</v>
      </c>
      <c r="M4">
        <f t="shared" si="0"/>
        <v>9.923695247192281E-2</v>
      </c>
      <c r="N4">
        <f t="shared" si="0"/>
        <v>0.15062454324171656</v>
      </c>
      <c r="O4">
        <f t="shared" si="0"/>
        <v>0.12203236624181663</v>
      </c>
      <c r="P4">
        <f t="shared" si="0"/>
        <v>0.13863156221899939</v>
      </c>
      <c r="Q4">
        <f t="shared" si="4"/>
        <v>2.3926265294666071E-2</v>
      </c>
      <c r="R4">
        <f t="shared" si="1"/>
        <v>6.4024543224767722E-2</v>
      </c>
      <c r="S4">
        <f t="shared" si="1"/>
        <v>1.8734229941266514E-2</v>
      </c>
      <c r="T4">
        <f t="shared" si="1"/>
        <v>2.7808381043351385E-2</v>
      </c>
      <c r="U4">
        <f t="shared" si="1"/>
        <v>7.9195971813145138E-2</v>
      </c>
      <c r="V4">
        <f t="shared" si="1"/>
        <v>5.0603794813245201E-2</v>
      </c>
      <c r="W4">
        <f t="shared" si="1"/>
        <v>6.7202990790427963E-2</v>
      </c>
    </row>
    <row r="5" spans="1:23" x14ac:dyDescent="0.25">
      <c r="A5">
        <v>1681</v>
      </c>
      <c r="B5">
        <v>1447</v>
      </c>
      <c r="C5">
        <v>1482</v>
      </c>
      <c r="D5">
        <v>977</v>
      </c>
      <c r="E5">
        <v>1288</v>
      </c>
      <c r="F5">
        <v>1085</v>
      </c>
      <c r="G5">
        <v>1789</v>
      </c>
      <c r="H5">
        <v>4</v>
      </c>
      <c r="I5">
        <f t="shared" si="2"/>
        <v>0.10714285714285714</v>
      </c>
      <c r="J5">
        <f t="shared" si="3"/>
        <v>0.13132413438764762</v>
      </c>
      <c r="K5">
        <f t="shared" si="0"/>
        <v>0.14824270593279124</v>
      </c>
      <c r="L5">
        <f t="shared" si="0"/>
        <v>0.12591423932064977</v>
      </c>
      <c r="M5">
        <f t="shared" si="0"/>
        <v>0.10424267812064103</v>
      </c>
      <c r="N5">
        <f t="shared" si="0"/>
        <v>0.16707394406202097</v>
      </c>
      <c r="O5">
        <f t="shared" si="0"/>
        <v>0.14160518789550941</v>
      </c>
      <c r="P5">
        <f t="shared" si="0"/>
        <v>0.17122425351159146</v>
      </c>
      <c r="Q5">
        <f t="shared" si="4"/>
        <v>2.4181277244790481E-2</v>
      </c>
      <c r="R5">
        <f t="shared" si="1"/>
        <v>4.1099848789934099E-2</v>
      </c>
      <c r="S5">
        <f t="shared" si="1"/>
        <v>1.8771382177792631E-2</v>
      </c>
      <c r="T5">
        <f t="shared" si="1"/>
        <v>2.9001790222161067E-3</v>
      </c>
      <c r="U5">
        <f t="shared" si="1"/>
        <v>5.9931086919163837E-2</v>
      </c>
      <c r="V5">
        <f t="shared" si="1"/>
        <v>3.4462330752652273E-2</v>
      </c>
      <c r="W5">
        <f t="shared" si="1"/>
        <v>6.408139636873432E-2</v>
      </c>
    </row>
    <row r="6" spans="1:23" x14ac:dyDescent="0.25">
      <c r="A6">
        <v>2026</v>
      </c>
      <c r="B6">
        <v>1456</v>
      </c>
      <c r="C6">
        <v>1571</v>
      </c>
      <c r="D6">
        <v>1099</v>
      </c>
      <c r="E6">
        <v>1376</v>
      </c>
      <c r="F6">
        <v>1319</v>
      </c>
      <c r="G6">
        <v>2041</v>
      </c>
      <c r="H6">
        <v>5</v>
      </c>
      <c r="I6">
        <f t="shared" si="2"/>
        <v>0.14285714285714285</v>
      </c>
      <c r="J6">
        <f t="shared" si="3"/>
        <v>0.17048165549520686</v>
      </c>
      <c r="K6">
        <f t="shared" si="0"/>
        <v>0.14942034419645983</v>
      </c>
      <c r="L6">
        <f t="shared" si="0"/>
        <v>0.13999862022181389</v>
      </c>
      <c r="M6">
        <f t="shared" si="0"/>
        <v>0.11872825271472837</v>
      </c>
      <c r="N6">
        <f t="shared" si="0"/>
        <v>0.17932385493540962</v>
      </c>
      <c r="O6">
        <f t="shared" si="0"/>
        <v>0.19198920623644516</v>
      </c>
      <c r="P6">
        <f t="shared" si="0"/>
        <v>0.2177194713082628</v>
      </c>
      <c r="Q6">
        <f t="shared" si="4"/>
        <v>2.7624512638064008E-2</v>
      </c>
      <c r="R6">
        <f t="shared" si="1"/>
        <v>6.5632013393169819E-3</v>
      </c>
      <c r="S6">
        <f t="shared" si="1"/>
        <v>2.8585226353289583E-3</v>
      </c>
      <c r="T6">
        <f t="shared" si="1"/>
        <v>2.4128890142414483E-2</v>
      </c>
      <c r="U6">
        <f t="shared" si="1"/>
        <v>3.6466712078266766E-2</v>
      </c>
      <c r="V6">
        <f t="shared" si="1"/>
        <v>4.9132063379302315E-2</v>
      </c>
      <c r="W6">
        <f t="shared" si="1"/>
        <v>7.4862328451119953E-2</v>
      </c>
    </row>
    <row r="7" spans="1:23" x14ac:dyDescent="0.25">
      <c r="A7">
        <v>2196</v>
      </c>
      <c r="B7">
        <v>1605</v>
      </c>
      <c r="C7">
        <v>1680</v>
      </c>
      <c r="D7">
        <v>1112</v>
      </c>
      <c r="E7">
        <v>1402</v>
      </c>
      <c r="F7">
        <v>1371</v>
      </c>
      <c r="G7">
        <v>2067</v>
      </c>
      <c r="H7">
        <v>6</v>
      </c>
      <c r="I7">
        <f t="shared" si="2"/>
        <v>0.17857142857142858</v>
      </c>
      <c r="J7">
        <f t="shared" si="3"/>
        <v>0.19227724551462611</v>
      </c>
      <c r="K7">
        <f t="shared" si="0"/>
        <v>0.16982274159540778</v>
      </c>
      <c r="L7">
        <f t="shared" si="0"/>
        <v>0.15865733159893586</v>
      </c>
      <c r="M7">
        <f t="shared" si="0"/>
        <v>0.12035178558669937</v>
      </c>
      <c r="N7">
        <f t="shared" si="0"/>
        <v>0.18304859928422487</v>
      </c>
      <c r="O7">
        <f t="shared" si="0"/>
        <v>0.20452144124556576</v>
      </c>
      <c r="P7">
        <f t="shared" si="0"/>
        <v>0.22289917128632714</v>
      </c>
      <c r="Q7">
        <f t="shared" si="4"/>
        <v>1.370581694319753E-2</v>
      </c>
      <c r="R7">
        <f t="shared" si="1"/>
        <v>8.7486869760207975E-3</v>
      </c>
      <c r="S7">
        <f t="shared" si="1"/>
        <v>1.9914096972492717E-2</v>
      </c>
      <c r="T7">
        <f t="shared" si="1"/>
        <v>5.8219642984729203E-2</v>
      </c>
      <c r="U7">
        <f t="shared" si="1"/>
        <v>4.4771707127962967E-3</v>
      </c>
      <c r="V7">
        <f t="shared" si="1"/>
        <v>2.5950012674137185E-2</v>
      </c>
      <c r="W7">
        <f t="shared" si="1"/>
        <v>4.432774271489856E-2</v>
      </c>
    </row>
    <row r="8" spans="1:23" x14ac:dyDescent="0.25">
      <c r="A8">
        <v>2218</v>
      </c>
      <c r="B8">
        <v>1919</v>
      </c>
      <c r="C8">
        <v>1857</v>
      </c>
      <c r="D8">
        <v>1212</v>
      </c>
      <c r="E8">
        <v>1779</v>
      </c>
      <c r="F8">
        <v>1421</v>
      </c>
      <c r="G8">
        <v>2114</v>
      </c>
      <c r="H8">
        <v>7</v>
      </c>
      <c r="I8">
        <f t="shared" si="2"/>
        <v>0.21428571428571427</v>
      </c>
      <c r="J8">
        <f t="shared" si="3"/>
        <v>0.19521740112417715</v>
      </c>
      <c r="K8">
        <f t="shared" si="0"/>
        <v>0.2183652008539555</v>
      </c>
      <c r="L8">
        <f t="shared" si="0"/>
        <v>0.19227575989949341</v>
      </c>
      <c r="M8">
        <f t="shared" si="0"/>
        <v>0.13336400559622114</v>
      </c>
      <c r="N8">
        <f t="shared" si="0"/>
        <v>0.2423311855142557</v>
      </c>
      <c r="O8">
        <f t="shared" si="0"/>
        <v>0.21701912734596082</v>
      </c>
      <c r="P8">
        <f t="shared" si="0"/>
        <v>0.23243835418171854</v>
      </c>
      <c r="Q8">
        <f t="shared" si="4"/>
        <v>1.906831316153712E-2</v>
      </c>
      <c r="R8">
        <f t="shared" si="1"/>
        <v>4.0794865682412251E-3</v>
      </c>
      <c r="S8">
        <f t="shared" si="1"/>
        <v>2.2009954386220859E-2</v>
      </c>
      <c r="T8">
        <f t="shared" si="1"/>
        <v>8.0921708689493138E-2</v>
      </c>
      <c r="U8">
        <f t="shared" si="1"/>
        <v>2.8045471228541424E-2</v>
      </c>
      <c r="V8">
        <f t="shared" si="1"/>
        <v>2.7334130602465478E-3</v>
      </c>
      <c r="W8">
        <f t="shared" si="1"/>
        <v>1.8152639896004269E-2</v>
      </c>
    </row>
    <row r="9" spans="1:23" x14ac:dyDescent="0.25">
      <c r="A9">
        <v>2250</v>
      </c>
      <c r="B9">
        <v>2449</v>
      </c>
      <c r="C9">
        <v>1969</v>
      </c>
      <c r="D9">
        <v>2182</v>
      </c>
      <c r="E9">
        <v>1868</v>
      </c>
      <c r="F9">
        <v>1454</v>
      </c>
      <c r="G9">
        <v>2345</v>
      </c>
      <c r="H9">
        <v>8</v>
      </c>
      <c r="I9">
        <f t="shared" si="2"/>
        <v>0.25</v>
      </c>
      <c r="J9">
        <f t="shared" si="3"/>
        <v>0.19954244698925128</v>
      </c>
      <c r="K9">
        <f t="shared" si="0"/>
        <v>0.31606446476944972</v>
      </c>
      <c r="L9">
        <f t="shared" si="0"/>
        <v>0.21564227151694024</v>
      </c>
      <c r="M9">
        <f t="shared" si="0"/>
        <v>0.30734134133963487</v>
      </c>
      <c r="N9">
        <f t="shared" si="0"/>
        <v>0.25770665023332529</v>
      </c>
      <c r="O9">
        <f t="shared" si="0"/>
        <v>0.22550391919929955</v>
      </c>
      <c r="P9">
        <f t="shared" si="0"/>
        <v>0.2824635693005218</v>
      </c>
      <c r="Q9">
        <f t="shared" si="4"/>
        <v>5.0457553010748724E-2</v>
      </c>
      <c r="R9">
        <f t="shared" si="1"/>
        <v>6.6064464769449716E-2</v>
      </c>
      <c r="S9">
        <f t="shared" si="1"/>
        <v>3.4357728483059763E-2</v>
      </c>
      <c r="T9">
        <f t="shared" si="1"/>
        <v>5.7341341339634866E-2</v>
      </c>
      <c r="U9">
        <f t="shared" si="1"/>
        <v>7.7066502333252851E-3</v>
      </c>
      <c r="V9">
        <f t="shared" si="1"/>
        <v>2.4496080800700454E-2</v>
      </c>
      <c r="W9">
        <f t="shared" si="1"/>
        <v>3.24635693005218E-2</v>
      </c>
    </row>
    <row r="10" spans="1:23" x14ac:dyDescent="0.25">
      <c r="A10">
        <v>2374</v>
      </c>
      <c r="B10">
        <v>2495</v>
      </c>
      <c r="C10">
        <v>2014</v>
      </c>
      <c r="D10">
        <v>2258</v>
      </c>
      <c r="E10">
        <v>2025</v>
      </c>
      <c r="F10">
        <v>1467</v>
      </c>
      <c r="G10">
        <v>2431</v>
      </c>
      <c r="H10">
        <v>9</v>
      </c>
      <c r="I10">
        <f t="shared" si="2"/>
        <v>0.2857142857142857</v>
      </c>
      <c r="J10">
        <f t="shared" si="3"/>
        <v>0.21683892780518185</v>
      </c>
      <c r="K10">
        <f t="shared" si="0"/>
        <v>0.32535282125337339</v>
      </c>
      <c r="L10">
        <f t="shared" si="0"/>
        <v>0.22547566509862857</v>
      </c>
      <c r="M10">
        <f t="shared" si="0"/>
        <v>0.32425831532837657</v>
      </c>
      <c r="N10">
        <f t="shared" si="0"/>
        <v>0.28601412051852659</v>
      </c>
      <c r="O10">
        <f t="shared" si="0"/>
        <v>0.2288972792595306</v>
      </c>
      <c r="P10">
        <f t="shared" si="0"/>
        <v>0.30232662542565847</v>
      </c>
      <c r="Q10">
        <f t="shared" si="4"/>
        <v>6.8875357909103846E-2</v>
      </c>
      <c r="R10">
        <f t="shared" si="1"/>
        <v>3.9638535539087694E-2</v>
      </c>
      <c r="S10">
        <f t="shared" si="1"/>
        <v>6.0238620615657129E-2</v>
      </c>
      <c r="T10">
        <f t="shared" si="1"/>
        <v>3.8544029614090869E-2</v>
      </c>
      <c r="U10">
        <f t="shared" si="1"/>
        <v>2.9983480424089493E-4</v>
      </c>
      <c r="V10">
        <f t="shared" si="1"/>
        <v>5.6817006454755098E-2</v>
      </c>
      <c r="W10">
        <f t="shared" si="1"/>
        <v>1.661233971137277E-2</v>
      </c>
    </row>
    <row r="11" spans="1:23" x14ac:dyDescent="0.25">
      <c r="A11">
        <v>2956</v>
      </c>
      <c r="B11">
        <v>2518</v>
      </c>
      <c r="C11">
        <v>2274</v>
      </c>
      <c r="D11">
        <v>2374</v>
      </c>
      <c r="E11">
        <v>2052</v>
      </c>
      <c r="F11">
        <v>1586</v>
      </c>
      <c r="G11">
        <v>2434</v>
      </c>
      <c r="H11">
        <v>10</v>
      </c>
      <c r="I11">
        <f t="shared" si="2"/>
        <v>0.32142857142857145</v>
      </c>
      <c r="J11">
        <f t="shared" si="3"/>
        <v>0.30864658396148448</v>
      </c>
      <c r="K11">
        <f t="shared" si="0"/>
        <v>0.3300384791896197</v>
      </c>
      <c r="L11">
        <f t="shared" si="0"/>
        <v>0.2869874025065362</v>
      </c>
      <c r="M11">
        <f t="shared" si="0"/>
        <v>0.35078319890289367</v>
      </c>
      <c r="N11">
        <f t="shared" si="0"/>
        <v>0.29102720932502124</v>
      </c>
      <c r="O11">
        <f t="shared" si="0"/>
        <v>0.26125564220655928</v>
      </c>
      <c r="P11">
        <f t="shared" si="0"/>
        <v>0.3030307009099944</v>
      </c>
      <c r="Q11">
        <f t="shared" si="4"/>
        <v>1.2781987467086975E-2</v>
      </c>
      <c r="R11">
        <f t="shared" si="1"/>
        <v>8.6099077610482522E-3</v>
      </c>
      <c r="S11">
        <f t="shared" si="1"/>
        <v>3.4441168922035248E-2</v>
      </c>
      <c r="T11">
        <f t="shared" si="1"/>
        <v>2.9354627474322215E-2</v>
      </c>
      <c r="U11">
        <f t="shared" si="1"/>
        <v>3.0401362103550211E-2</v>
      </c>
      <c r="V11">
        <f t="shared" si="1"/>
        <v>6.0172929222012173E-2</v>
      </c>
      <c r="W11">
        <f t="shared" si="1"/>
        <v>1.8397870518577053E-2</v>
      </c>
    </row>
    <row r="12" spans="1:23" x14ac:dyDescent="0.25">
      <c r="A12">
        <v>2979</v>
      </c>
      <c r="B12">
        <v>2564</v>
      </c>
      <c r="C12">
        <v>2342</v>
      </c>
      <c r="D12">
        <v>2612</v>
      </c>
      <c r="E12">
        <v>2070</v>
      </c>
      <c r="F12">
        <v>1720</v>
      </c>
      <c r="G12">
        <v>2676</v>
      </c>
      <c r="H12">
        <v>11</v>
      </c>
      <c r="I12">
        <f t="shared" si="2"/>
        <v>0.35714285714285715</v>
      </c>
      <c r="J12">
        <f t="shared" si="3"/>
        <v>0.31259870534590828</v>
      </c>
      <c r="K12">
        <f t="shared" si="0"/>
        <v>0.33948959616059349</v>
      </c>
      <c r="L12">
        <f t="shared" si="0"/>
        <v>0.30429381100798486</v>
      </c>
      <c r="M12">
        <f t="shared" si="0"/>
        <v>0.40740835853385415</v>
      </c>
      <c r="N12">
        <f t="shared" si="0"/>
        <v>0.29439190939522619</v>
      </c>
      <c r="O12">
        <f t="shared" si="0"/>
        <v>0.30031622538928943</v>
      </c>
      <c r="P12">
        <f t="shared" si="0"/>
        <v>0.36204175722215048</v>
      </c>
      <c r="Q12">
        <f t="shared" si="4"/>
        <v>4.4544151796948872E-2</v>
      </c>
      <c r="R12">
        <f t="shared" si="1"/>
        <v>1.7653260982263663E-2</v>
      </c>
      <c r="S12">
        <f t="shared" si="1"/>
        <v>5.2849046134872291E-2</v>
      </c>
      <c r="T12">
        <f t="shared" si="1"/>
        <v>5.0265501390997003E-2</v>
      </c>
      <c r="U12">
        <f t="shared" si="1"/>
        <v>6.2750947747630959E-2</v>
      </c>
      <c r="V12">
        <f t="shared" si="1"/>
        <v>5.6826631753567725E-2</v>
      </c>
      <c r="W12">
        <f t="shared" si="1"/>
        <v>4.8989000792933335E-3</v>
      </c>
    </row>
    <row r="13" spans="1:23" x14ac:dyDescent="0.25">
      <c r="A13">
        <v>3175</v>
      </c>
      <c r="B13">
        <v>2566</v>
      </c>
      <c r="C13">
        <v>2408</v>
      </c>
      <c r="D13">
        <v>2800</v>
      </c>
      <c r="E13">
        <v>2074</v>
      </c>
      <c r="F13">
        <v>1858</v>
      </c>
      <c r="G13">
        <v>2680</v>
      </c>
      <c r="H13">
        <v>12</v>
      </c>
      <c r="I13">
        <f t="shared" si="2"/>
        <v>0.39285714285714285</v>
      </c>
      <c r="J13">
        <f t="shared" si="3"/>
        <v>0.34711668986794725</v>
      </c>
      <c r="K13">
        <f t="shared" si="0"/>
        <v>0.33990286745374076</v>
      </c>
      <c r="L13">
        <f t="shared" si="0"/>
        <v>0.32152167893802813</v>
      </c>
      <c r="M13">
        <f t="shared" si="0"/>
        <v>0.45361741364326552</v>
      </c>
      <c r="N13">
        <f t="shared" si="0"/>
        <v>0.29514205255638037</v>
      </c>
      <c r="O13">
        <f t="shared" si="0"/>
        <v>0.34309128243268405</v>
      </c>
      <c r="P13">
        <f t="shared" si="0"/>
        <v>0.3630502680931082</v>
      </c>
      <c r="Q13">
        <f t="shared" si="4"/>
        <v>4.5740452989195601E-2</v>
      </c>
      <c r="R13">
        <f t="shared" si="1"/>
        <v>5.2954275403402085E-2</v>
      </c>
      <c r="S13">
        <f t="shared" si="1"/>
        <v>7.1335463919114717E-2</v>
      </c>
      <c r="T13">
        <f t="shared" si="1"/>
        <v>6.0760270786122672E-2</v>
      </c>
      <c r="U13">
        <f t="shared" si="1"/>
        <v>9.7715090300762475E-2</v>
      </c>
      <c r="V13">
        <f t="shared" si="1"/>
        <v>4.9765860424458797E-2</v>
      </c>
      <c r="W13">
        <f t="shared" si="1"/>
        <v>2.9806874764034652E-2</v>
      </c>
    </row>
    <row r="14" spans="1:23" x14ac:dyDescent="0.25">
      <c r="A14">
        <v>3395</v>
      </c>
      <c r="B14">
        <v>2607</v>
      </c>
      <c r="C14">
        <v>2541</v>
      </c>
      <c r="D14">
        <v>2807</v>
      </c>
      <c r="E14">
        <v>2368</v>
      </c>
      <c r="F14">
        <v>1966</v>
      </c>
      <c r="G14">
        <v>2704</v>
      </c>
      <c r="H14">
        <v>13</v>
      </c>
      <c r="I14">
        <f t="shared" si="2"/>
        <v>0.42857142857142855</v>
      </c>
      <c r="J14">
        <f t="shared" si="3"/>
        <v>0.38741752899039544</v>
      </c>
      <c r="K14">
        <f t="shared" si="0"/>
        <v>0.34841671935661339</v>
      </c>
      <c r="L14">
        <f t="shared" si="0"/>
        <v>0.3573968984688024</v>
      </c>
      <c r="M14">
        <f t="shared" si="0"/>
        <v>0.4553542125426136</v>
      </c>
      <c r="N14">
        <f t="shared" si="0"/>
        <v>0.35250396710051479</v>
      </c>
      <c r="O14">
        <f t="shared" si="0"/>
        <v>0.37806824607528156</v>
      </c>
      <c r="P14">
        <f t="shared" si="0"/>
        <v>0.36912106960709345</v>
      </c>
      <c r="Q14">
        <f t="shared" si="4"/>
        <v>4.1153899581033104E-2</v>
      </c>
      <c r="R14">
        <f t="shared" si="1"/>
        <v>8.0154709214815156E-2</v>
      </c>
      <c r="S14">
        <f t="shared" si="1"/>
        <v>7.1174530102626143E-2</v>
      </c>
      <c r="T14">
        <f t="shared" si="1"/>
        <v>2.6782783971185053E-2</v>
      </c>
      <c r="U14">
        <f t="shared" si="1"/>
        <v>7.6067461470913755E-2</v>
      </c>
      <c r="V14">
        <f t="shared" si="1"/>
        <v>5.0503182496146992E-2</v>
      </c>
      <c r="W14">
        <f t="shared" si="1"/>
        <v>5.9450358964335093E-2</v>
      </c>
    </row>
    <row r="15" spans="1:23" x14ac:dyDescent="0.25">
      <c r="A15">
        <v>3610</v>
      </c>
      <c r="B15">
        <v>2817</v>
      </c>
      <c r="C15">
        <v>3053</v>
      </c>
      <c r="D15">
        <v>2823</v>
      </c>
      <c r="E15">
        <v>2473</v>
      </c>
      <c r="F15">
        <v>1998</v>
      </c>
      <c r="G15">
        <v>2763</v>
      </c>
      <c r="H15">
        <v>14</v>
      </c>
      <c r="I15">
        <f t="shared" si="2"/>
        <v>0.4642857142857143</v>
      </c>
      <c r="J15">
        <f t="shared" si="3"/>
        <v>0.42801540438609076</v>
      </c>
      <c r="K15">
        <f t="shared" si="0"/>
        <v>0.39314579048937093</v>
      </c>
      <c r="L15">
        <f t="shared" si="0"/>
        <v>0.50475678500261556</v>
      </c>
      <c r="M15">
        <f t="shared" si="0"/>
        <v>0.45932719133888067</v>
      </c>
      <c r="N15">
        <f t="shared" si="0"/>
        <v>0.3739241598219234</v>
      </c>
      <c r="O15">
        <f t="shared" si="0"/>
        <v>0.38864222541099741</v>
      </c>
      <c r="P15">
        <f t="shared" si="0"/>
        <v>0.38418170608726909</v>
      </c>
      <c r="Q15">
        <f t="shared" si="4"/>
        <v>3.6270309899623543E-2</v>
      </c>
      <c r="R15">
        <f t="shared" si="1"/>
        <v>7.1139923796343374E-2</v>
      </c>
      <c r="S15">
        <f t="shared" si="1"/>
        <v>4.0471070716901258E-2</v>
      </c>
      <c r="T15">
        <f t="shared" si="1"/>
        <v>4.9585229468336323E-3</v>
      </c>
      <c r="U15">
        <f t="shared" si="1"/>
        <v>9.0361554463790905E-2</v>
      </c>
      <c r="V15">
        <f t="shared" si="1"/>
        <v>7.5643488874716891E-2</v>
      </c>
      <c r="W15">
        <f t="shared" si="1"/>
        <v>8.0104008198445209E-2</v>
      </c>
    </row>
    <row r="16" spans="1:23" x14ac:dyDescent="0.25">
      <c r="A16">
        <v>3802</v>
      </c>
      <c r="B16">
        <v>2867</v>
      </c>
      <c r="C16">
        <v>3235</v>
      </c>
      <c r="D16">
        <v>2865</v>
      </c>
      <c r="E16">
        <v>2498</v>
      </c>
      <c r="F16">
        <v>2184</v>
      </c>
      <c r="G16">
        <v>2769</v>
      </c>
      <c r="H16">
        <v>15</v>
      </c>
      <c r="I16">
        <f t="shared" si="2"/>
        <v>0.5</v>
      </c>
      <c r="J16">
        <f t="shared" si="3"/>
        <v>0.46494049491065392</v>
      </c>
      <c r="K16">
        <f t="shared" si="0"/>
        <v>0.40403277556160305</v>
      </c>
      <c r="L16">
        <f t="shared" si="0"/>
        <v>0.55806285229349983</v>
      </c>
      <c r="M16">
        <f t="shared" si="0"/>
        <v>0.46977458770541086</v>
      </c>
      <c r="N16">
        <f t="shared" si="0"/>
        <v>0.3790850434851723</v>
      </c>
      <c r="O16">
        <f t="shared" si="0"/>
        <v>0.45150435817814599</v>
      </c>
      <c r="P16">
        <f t="shared" si="0"/>
        <v>0.38572357418613373</v>
      </c>
      <c r="Q16">
        <f t="shared" si="4"/>
        <v>3.5059505089346077E-2</v>
      </c>
      <c r="R16">
        <f t="shared" si="1"/>
        <v>9.5967224438396947E-2</v>
      </c>
      <c r="S16">
        <f t="shared" si="1"/>
        <v>5.8062852293499834E-2</v>
      </c>
      <c r="T16">
        <f t="shared" si="1"/>
        <v>3.0225412294589138E-2</v>
      </c>
      <c r="U16">
        <f t="shared" si="1"/>
        <v>0.1209149565148277</v>
      </c>
      <c r="V16">
        <f t="shared" si="1"/>
        <v>4.8495641821854008E-2</v>
      </c>
      <c r="W16">
        <f t="shared" si="1"/>
        <v>0.11427642581386627</v>
      </c>
    </row>
    <row r="17" spans="1:23" x14ac:dyDescent="0.25">
      <c r="A17">
        <v>4307</v>
      </c>
      <c r="B17">
        <v>3089</v>
      </c>
      <c r="C17">
        <v>3429</v>
      </c>
      <c r="D17">
        <v>3068</v>
      </c>
      <c r="E17">
        <v>2564</v>
      </c>
      <c r="F17">
        <v>2186</v>
      </c>
      <c r="G17">
        <v>3255</v>
      </c>
      <c r="H17">
        <v>16</v>
      </c>
      <c r="I17">
        <f t="shared" si="2"/>
        <v>0.5357142857142857</v>
      </c>
      <c r="J17">
        <f t="shared" si="3"/>
        <v>0.56267609530259421</v>
      </c>
      <c r="K17">
        <f t="shared" si="0"/>
        <v>0.45315923732970931</v>
      </c>
      <c r="L17">
        <f t="shared" si="0"/>
        <v>0.61372448595097628</v>
      </c>
      <c r="M17">
        <f t="shared" si="0"/>
        <v>0.52043417431159111</v>
      </c>
      <c r="N17">
        <f t="shared" si="0"/>
        <v>0.39281147889411122</v>
      </c>
      <c r="O17">
        <f t="shared" si="0"/>
        <v>0.45218995509939786</v>
      </c>
      <c r="P17">
        <f t="shared" si="0"/>
        <v>0.51446099728004668</v>
      </c>
      <c r="Q17">
        <f t="shared" si="4"/>
        <v>2.6961809588308516E-2</v>
      </c>
      <c r="R17">
        <f t="shared" si="1"/>
        <v>8.255504838457639E-2</v>
      </c>
      <c r="S17">
        <f t="shared" si="1"/>
        <v>7.8010200236690586E-2</v>
      </c>
      <c r="T17">
        <f t="shared" si="1"/>
        <v>1.5280111402694585E-2</v>
      </c>
      <c r="U17">
        <f t="shared" si="1"/>
        <v>0.14290280682017448</v>
      </c>
      <c r="V17">
        <f t="shared" si="1"/>
        <v>8.3524330614887843E-2</v>
      </c>
      <c r="W17">
        <f t="shared" si="1"/>
        <v>2.1253288434239015E-2</v>
      </c>
    </row>
    <row r="18" spans="1:23" x14ac:dyDescent="0.25">
      <c r="A18">
        <v>4462</v>
      </c>
      <c r="B18">
        <v>3097</v>
      </c>
      <c r="C18">
        <v>3493</v>
      </c>
      <c r="D18">
        <v>3073</v>
      </c>
      <c r="E18">
        <v>2611</v>
      </c>
      <c r="F18">
        <v>2294</v>
      </c>
      <c r="G18">
        <v>3460</v>
      </c>
      <c r="H18">
        <v>17</v>
      </c>
      <c r="I18">
        <f t="shared" si="2"/>
        <v>0.5714285714285714</v>
      </c>
      <c r="J18">
        <f t="shared" si="3"/>
        <v>0.59219170056646275</v>
      </c>
      <c r="K18">
        <f t="shared" si="3"/>
        <v>0.45494775321079439</v>
      </c>
      <c r="L18">
        <f t="shared" si="3"/>
        <v>0.63164311076288593</v>
      </c>
      <c r="M18">
        <f t="shared" si="3"/>
        <v>0.52168114088200634</v>
      </c>
      <c r="N18">
        <f t="shared" si="3"/>
        <v>0.40266940162522663</v>
      </c>
      <c r="O18">
        <f t="shared" si="3"/>
        <v>0.48937042763551158</v>
      </c>
      <c r="P18">
        <f t="shared" si="3"/>
        <v>0.56909799571032715</v>
      </c>
      <c r="Q18">
        <f t="shared" si="4"/>
        <v>2.0763129137891356E-2</v>
      </c>
      <c r="R18">
        <f t="shared" si="4"/>
        <v>0.116480818217777</v>
      </c>
      <c r="S18">
        <f t="shared" si="4"/>
        <v>6.0214539334314532E-2</v>
      </c>
      <c r="T18">
        <f t="shared" si="4"/>
        <v>4.9747430546565052E-2</v>
      </c>
      <c r="U18">
        <f t="shared" si="4"/>
        <v>0.16875916980334477</v>
      </c>
      <c r="V18">
        <f t="shared" si="4"/>
        <v>8.2058143793059812E-2</v>
      </c>
      <c r="W18">
        <f t="shared" si="4"/>
        <v>2.3305757182442433E-3</v>
      </c>
    </row>
    <row r="19" spans="1:23" x14ac:dyDescent="0.25">
      <c r="A19">
        <v>4663</v>
      </c>
      <c r="B19">
        <v>3282</v>
      </c>
      <c r="C19">
        <v>3552</v>
      </c>
      <c r="D19">
        <v>3089</v>
      </c>
      <c r="E19">
        <v>2808</v>
      </c>
      <c r="F19">
        <v>2492</v>
      </c>
      <c r="G19">
        <v>3517</v>
      </c>
      <c r="H19">
        <v>18</v>
      </c>
      <c r="I19">
        <f t="shared" si="2"/>
        <v>0.6071428571428571</v>
      </c>
      <c r="J19">
        <f t="shared" si="3"/>
        <v>0.62967802843837406</v>
      </c>
      <c r="K19">
        <f t="shared" si="3"/>
        <v>0.49648751801974511</v>
      </c>
      <c r="L19">
        <f t="shared" si="3"/>
        <v>0.64791294463561244</v>
      </c>
      <c r="M19">
        <f t="shared" si="3"/>
        <v>0.52566994789941468</v>
      </c>
      <c r="N19">
        <f t="shared" si="3"/>
        <v>0.44459480697057879</v>
      </c>
      <c r="O19">
        <f t="shared" si="3"/>
        <v>0.55754096114253593</v>
      </c>
      <c r="P19">
        <f t="shared" si="3"/>
        <v>0.58410227698234718</v>
      </c>
      <c r="Q19">
        <f t="shared" si="4"/>
        <v>2.2535171295516965E-2</v>
      </c>
      <c r="R19">
        <f t="shared" si="4"/>
        <v>0.11065533912311198</v>
      </c>
      <c r="S19">
        <f t="shared" si="4"/>
        <v>4.0770087492755347E-2</v>
      </c>
      <c r="T19">
        <f t="shared" si="4"/>
        <v>8.1472909243442415E-2</v>
      </c>
      <c r="U19">
        <f t="shared" si="4"/>
        <v>0.1625480501722783</v>
      </c>
      <c r="V19">
        <f t="shared" si="4"/>
        <v>4.9601896000321166E-2</v>
      </c>
      <c r="W19">
        <f t="shared" si="4"/>
        <v>2.3040580160509916E-2</v>
      </c>
    </row>
    <row r="20" spans="1:23" x14ac:dyDescent="0.25">
      <c r="A20">
        <v>5400</v>
      </c>
      <c r="B20">
        <v>3717</v>
      </c>
      <c r="C20">
        <v>3747</v>
      </c>
      <c r="D20">
        <v>3461</v>
      </c>
      <c r="E20">
        <v>2999</v>
      </c>
      <c r="F20">
        <v>2534</v>
      </c>
      <c r="G20">
        <v>3591</v>
      </c>
      <c r="H20">
        <v>19</v>
      </c>
      <c r="I20">
        <f t="shared" si="2"/>
        <v>0.6428571428571429</v>
      </c>
      <c r="J20">
        <f t="shared" si="3"/>
        <v>0.7547937542769374</v>
      </c>
      <c r="K20">
        <f t="shared" si="3"/>
        <v>0.59351486199966452</v>
      </c>
      <c r="L20">
        <f t="shared" si="3"/>
        <v>0.69965514991161215</v>
      </c>
      <c r="M20">
        <f t="shared" si="3"/>
        <v>0.61686781529220069</v>
      </c>
      <c r="N20">
        <f t="shared" si="3"/>
        <v>0.48584925385604472</v>
      </c>
      <c r="O20">
        <f t="shared" si="3"/>
        <v>0.57185231138276249</v>
      </c>
      <c r="P20">
        <f t="shared" si="3"/>
        <v>0.60339700675823638</v>
      </c>
      <c r="Q20">
        <f t="shared" si="4"/>
        <v>0.1119366114197945</v>
      </c>
      <c r="R20">
        <f t="shared" si="4"/>
        <v>4.9342280857478382E-2</v>
      </c>
      <c r="S20">
        <f t="shared" si="4"/>
        <v>5.6798007054469246E-2</v>
      </c>
      <c r="T20">
        <f t="shared" si="4"/>
        <v>2.5989327564942211E-2</v>
      </c>
      <c r="U20">
        <f t="shared" si="4"/>
        <v>0.15700788900109819</v>
      </c>
      <c r="V20">
        <f t="shared" si="4"/>
        <v>7.1004831474380414E-2</v>
      </c>
      <c r="W20">
        <f t="shared" si="4"/>
        <v>3.9460136098906529E-2</v>
      </c>
    </row>
    <row r="21" spans="1:23" x14ac:dyDescent="0.25">
      <c r="A21">
        <v>5448</v>
      </c>
      <c r="B21">
        <v>3764</v>
      </c>
      <c r="C21">
        <v>3762</v>
      </c>
      <c r="D21">
        <v>3798</v>
      </c>
      <c r="E21">
        <v>3507</v>
      </c>
      <c r="F21">
        <v>2804</v>
      </c>
      <c r="G21">
        <v>3808</v>
      </c>
      <c r="H21">
        <v>20</v>
      </c>
      <c r="I21">
        <f t="shared" si="2"/>
        <v>0.6785714285714286</v>
      </c>
      <c r="J21">
        <f t="shared" si="3"/>
        <v>0.76208068670673768</v>
      </c>
      <c r="K21">
        <f t="shared" si="3"/>
        <v>0.60376728395817292</v>
      </c>
      <c r="L21">
        <f t="shared" si="3"/>
        <v>0.70348975982285766</v>
      </c>
      <c r="M21">
        <f t="shared" si="3"/>
        <v>0.69435389031204275</v>
      </c>
      <c r="N21">
        <f t="shared" si="3"/>
        <v>0.59511957112933089</v>
      </c>
      <c r="O21">
        <f t="shared" si="3"/>
        <v>0.66085545449019634</v>
      </c>
      <c r="P21">
        <f t="shared" si="3"/>
        <v>0.65837758566195759</v>
      </c>
      <c r="Q21">
        <f t="shared" si="4"/>
        <v>8.3509258135309072E-2</v>
      </c>
      <c r="R21">
        <f t="shared" si="4"/>
        <v>7.4804144613255685E-2</v>
      </c>
      <c r="S21">
        <f t="shared" si="4"/>
        <v>2.491833125142906E-2</v>
      </c>
      <c r="T21">
        <f t="shared" si="4"/>
        <v>1.5782461740614151E-2</v>
      </c>
      <c r="U21">
        <f t="shared" si="4"/>
        <v>8.345185744209771E-2</v>
      </c>
      <c r="V21">
        <f t="shared" si="4"/>
        <v>1.7715974081232266E-2</v>
      </c>
      <c r="W21">
        <f t="shared" si="4"/>
        <v>2.0193842909471016E-2</v>
      </c>
    </row>
    <row r="22" spans="1:23" x14ac:dyDescent="0.25">
      <c r="A22">
        <v>5501</v>
      </c>
      <c r="B22">
        <v>4080</v>
      </c>
      <c r="C22">
        <v>3978</v>
      </c>
      <c r="D22">
        <v>3859</v>
      </c>
      <c r="E22">
        <v>4355</v>
      </c>
      <c r="F22">
        <v>2893</v>
      </c>
      <c r="G22">
        <v>3847</v>
      </c>
      <c r="H22">
        <v>21</v>
      </c>
      <c r="I22">
        <f t="shared" si="2"/>
        <v>0.7142857142857143</v>
      </c>
      <c r="J22">
        <f t="shared" si="3"/>
        <v>0.76998678696795786</v>
      </c>
      <c r="K22">
        <f t="shared" si="3"/>
        <v>0.67053047828652157</v>
      </c>
      <c r="L22">
        <f t="shared" si="3"/>
        <v>0.75605174882199133</v>
      </c>
      <c r="M22">
        <f t="shared" si="3"/>
        <v>0.70761009766076388</v>
      </c>
      <c r="N22">
        <f t="shared" si="3"/>
        <v>0.75860239864684043</v>
      </c>
      <c r="O22">
        <f t="shared" si="3"/>
        <v>0.68858224663461209</v>
      </c>
      <c r="P22">
        <f t="shared" si="3"/>
        <v>0.66794983861514456</v>
      </c>
      <c r="Q22">
        <f t="shared" si="4"/>
        <v>5.5701072682243558E-2</v>
      </c>
      <c r="R22">
        <f t="shared" si="4"/>
        <v>4.3755235999192732E-2</v>
      </c>
      <c r="S22">
        <f t="shared" si="4"/>
        <v>4.176603453627703E-2</v>
      </c>
      <c r="T22">
        <f t="shared" si="4"/>
        <v>6.6756166249504201E-3</v>
      </c>
      <c r="U22">
        <f t="shared" si="4"/>
        <v>4.4316684361126124E-2</v>
      </c>
      <c r="V22">
        <f t="shared" si="4"/>
        <v>2.5703467651102208E-2</v>
      </c>
      <c r="W22">
        <f t="shared" si="4"/>
        <v>4.6335875670569737E-2</v>
      </c>
    </row>
    <row r="23" spans="1:23" x14ac:dyDescent="0.25">
      <c r="A23">
        <v>5818</v>
      </c>
      <c r="B23">
        <v>4574</v>
      </c>
      <c r="C23">
        <v>3993</v>
      </c>
      <c r="D23">
        <v>4000</v>
      </c>
      <c r="E23">
        <v>4455</v>
      </c>
      <c r="F23">
        <v>3330</v>
      </c>
      <c r="G23">
        <v>4287</v>
      </c>
      <c r="H23">
        <v>22</v>
      </c>
      <c r="I23">
        <f t="shared" si="2"/>
        <v>0.75</v>
      </c>
      <c r="J23">
        <f t="shared" si="3"/>
        <v>0.81408950610258624</v>
      </c>
      <c r="K23">
        <f t="shared" si="3"/>
        <v>0.76425695469913679</v>
      </c>
      <c r="L23">
        <f t="shared" si="3"/>
        <v>0.75950572205647648</v>
      </c>
      <c r="M23">
        <f t="shared" si="3"/>
        <v>0.73718258915845158</v>
      </c>
      <c r="N23">
        <f t="shared" si="3"/>
        <v>0.77523131075327578</v>
      </c>
      <c r="O23">
        <f t="shared" si="3"/>
        <v>0.80787568239406604</v>
      </c>
      <c r="P23">
        <f t="shared" si="3"/>
        <v>0.76732689668699117</v>
      </c>
      <c r="Q23">
        <f t="shared" si="4"/>
        <v>6.4089506102586236E-2</v>
      </c>
      <c r="R23">
        <f t="shared" si="4"/>
        <v>1.4256954699136792E-2</v>
      </c>
      <c r="S23">
        <f t="shared" si="4"/>
        <v>9.5057220564764844E-3</v>
      </c>
      <c r="T23">
        <f t="shared" si="4"/>
        <v>1.2817410841548416E-2</v>
      </c>
      <c r="U23">
        <f t="shared" si="4"/>
        <v>2.5231310753275782E-2</v>
      </c>
      <c r="V23">
        <f t="shared" si="4"/>
        <v>5.7875682394066041E-2</v>
      </c>
      <c r="W23">
        <f t="shared" si="4"/>
        <v>1.7326896686991167E-2</v>
      </c>
    </row>
    <row r="24" spans="1:23" x14ac:dyDescent="0.25">
      <c r="A24">
        <v>5854</v>
      </c>
      <c r="B24">
        <v>4603</v>
      </c>
      <c r="C24">
        <v>4007</v>
      </c>
      <c r="D24">
        <v>4250</v>
      </c>
      <c r="E24">
        <v>4460</v>
      </c>
      <c r="F24">
        <v>3338</v>
      </c>
      <c r="G24">
        <v>4290</v>
      </c>
      <c r="H24">
        <v>23</v>
      </c>
      <c r="I24">
        <f t="shared" si="2"/>
        <v>0.7857142857142857</v>
      </c>
      <c r="J24">
        <f t="shared" si="3"/>
        <v>0.81874336699792449</v>
      </c>
      <c r="K24">
        <f t="shared" si="3"/>
        <v>0.76926341254149011</v>
      </c>
      <c r="L24">
        <f t="shared" si="3"/>
        <v>0.76270525135289891</v>
      </c>
      <c r="M24">
        <f t="shared" si="3"/>
        <v>0.78558220273660695</v>
      </c>
      <c r="N24">
        <f t="shared" si="3"/>
        <v>0.77604534813897441</v>
      </c>
      <c r="O24">
        <f t="shared" si="3"/>
        <v>0.80976194543580626</v>
      </c>
      <c r="P24">
        <f t="shared" si="3"/>
        <v>0.76794283205859282</v>
      </c>
      <c r="Q24">
        <f t="shared" si="4"/>
        <v>3.3029081283638795E-2</v>
      </c>
      <c r="R24">
        <f t="shared" si="4"/>
        <v>1.6450873172795588E-2</v>
      </c>
      <c r="S24">
        <f t="shared" si="4"/>
        <v>2.3009034361386793E-2</v>
      </c>
      <c r="T24">
        <f t="shared" si="4"/>
        <v>1.320829776787491E-4</v>
      </c>
      <c r="U24">
        <f t="shared" si="4"/>
        <v>9.6689375753112872E-3</v>
      </c>
      <c r="V24">
        <f t="shared" si="4"/>
        <v>2.4047659721520565E-2</v>
      </c>
      <c r="W24">
        <f t="shared" si="4"/>
        <v>1.7771453655692881E-2</v>
      </c>
    </row>
    <row r="25" spans="1:23" x14ac:dyDescent="0.25">
      <c r="A25">
        <v>6009</v>
      </c>
      <c r="B25">
        <v>4864</v>
      </c>
      <c r="C25">
        <v>4131</v>
      </c>
      <c r="D25">
        <v>4842</v>
      </c>
      <c r="E25">
        <v>5188</v>
      </c>
      <c r="F25">
        <v>3526</v>
      </c>
      <c r="G25">
        <v>4525</v>
      </c>
      <c r="H25">
        <v>24</v>
      </c>
      <c r="I25">
        <f t="shared" si="2"/>
        <v>0.8214285714285714</v>
      </c>
      <c r="J25">
        <f t="shared" si="3"/>
        <v>0.83793722782569002</v>
      </c>
      <c r="K25">
        <f t="shared" si="3"/>
        <v>0.81156106739356271</v>
      </c>
      <c r="L25">
        <f t="shared" si="3"/>
        <v>0.78999990398233</v>
      </c>
      <c r="M25">
        <f t="shared" si="3"/>
        <v>0.87733819236875499</v>
      </c>
      <c r="N25">
        <f t="shared" si="3"/>
        <v>0.87590102016022997</v>
      </c>
      <c r="O25">
        <f t="shared" si="3"/>
        <v>0.85077166065544207</v>
      </c>
      <c r="P25">
        <f t="shared" si="3"/>
        <v>0.81328848730343517</v>
      </c>
      <c r="Q25">
        <f t="shared" si="4"/>
        <v>1.6508656397118626E-2</v>
      </c>
      <c r="R25">
        <f t="shared" si="4"/>
        <v>9.8675040350086896E-3</v>
      </c>
      <c r="S25">
        <f t="shared" si="4"/>
        <v>3.1428667446241398E-2</v>
      </c>
      <c r="T25">
        <f t="shared" si="4"/>
        <v>5.5909620940183591E-2</v>
      </c>
      <c r="U25">
        <f t="shared" si="4"/>
        <v>5.4472448731658574E-2</v>
      </c>
      <c r="V25">
        <f t="shared" si="4"/>
        <v>2.9343089226870678E-2</v>
      </c>
      <c r="W25">
        <f t="shared" si="4"/>
        <v>8.1400841251362266E-3</v>
      </c>
    </row>
    <row r="26" spans="1:23" x14ac:dyDescent="0.25">
      <c r="A26">
        <v>6207</v>
      </c>
      <c r="B26">
        <v>5027</v>
      </c>
      <c r="C26">
        <v>4242</v>
      </c>
      <c r="D26">
        <v>4848</v>
      </c>
      <c r="E26">
        <v>5631</v>
      </c>
      <c r="F26">
        <v>3797</v>
      </c>
      <c r="G26">
        <v>4548</v>
      </c>
      <c r="H26">
        <v>25</v>
      </c>
      <c r="I26">
        <f t="shared" si="2"/>
        <v>0.8571428571428571</v>
      </c>
      <c r="J26">
        <f t="shared" si="3"/>
        <v>0.86045586598460311</v>
      </c>
      <c r="K26">
        <f t="shared" si="3"/>
        <v>0.83537315570088888</v>
      </c>
      <c r="L26">
        <f t="shared" si="3"/>
        <v>0.81279122518769165</v>
      </c>
      <c r="M26">
        <f t="shared" si="3"/>
        <v>0.87809957205144751</v>
      </c>
      <c r="N26">
        <f t="shared" si="3"/>
        <v>0.91858370353056396</v>
      </c>
      <c r="O26">
        <f t="shared" si="3"/>
        <v>0.89872520088110242</v>
      </c>
      <c r="P26">
        <f t="shared" si="3"/>
        <v>0.81741104409291221</v>
      </c>
      <c r="Q26">
        <f t="shared" si="4"/>
        <v>3.3130088417460124E-3</v>
      </c>
      <c r="R26">
        <f t="shared" si="4"/>
        <v>2.1769701441968214E-2</v>
      </c>
      <c r="S26">
        <f t="shared" si="4"/>
        <v>4.4351631955165449E-2</v>
      </c>
      <c r="T26">
        <f t="shared" si="4"/>
        <v>2.0956714908590413E-2</v>
      </c>
      <c r="U26">
        <f t="shared" si="4"/>
        <v>6.144084638770686E-2</v>
      </c>
      <c r="V26">
        <f t="shared" si="4"/>
        <v>4.158234373824532E-2</v>
      </c>
      <c r="W26">
        <f t="shared" si="4"/>
        <v>3.9731813049944886E-2</v>
      </c>
    </row>
    <row r="27" spans="1:23" x14ac:dyDescent="0.25">
      <c r="A27">
        <v>6698</v>
      </c>
      <c r="B27">
        <v>5680</v>
      </c>
      <c r="C27">
        <v>5391</v>
      </c>
      <c r="D27">
        <v>5235</v>
      </c>
      <c r="E27">
        <v>5870</v>
      </c>
      <c r="F27">
        <v>3973</v>
      </c>
      <c r="G27">
        <v>5143</v>
      </c>
      <c r="H27">
        <v>26</v>
      </c>
      <c r="I27">
        <f t="shared" si="2"/>
        <v>0.8928571428571429</v>
      </c>
      <c r="J27">
        <f t="shared" si="3"/>
        <v>0.90680082013614061</v>
      </c>
      <c r="K27">
        <f t="shared" si="3"/>
        <v>0.91052598376400162</v>
      </c>
      <c r="L27">
        <f t="shared" si="3"/>
        <v>0.95863437368870141</v>
      </c>
      <c r="M27">
        <f t="shared" si="3"/>
        <v>0.92040551570884266</v>
      </c>
      <c r="N27">
        <f t="shared" si="3"/>
        <v>0.93644005702552346</v>
      </c>
      <c r="O27">
        <f t="shared" si="3"/>
        <v>0.92316155004618317</v>
      </c>
      <c r="P27">
        <f t="shared" si="3"/>
        <v>0.90414930321298148</v>
      </c>
      <c r="Q27">
        <f t="shared" si="4"/>
        <v>1.3943677278997701E-2</v>
      </c>
      <c r="R27">
        <f t="shared" si="4"/>
        <v>1.7668840906858718E-2</v>
      </c>
      <c r="S27">
        <f t="shared" si="4"/>
        <v>6.5777230831558509E-2</v>
      </c>
      <c r="T27">
        <f t="shared" si="4"/>
        <v>2.7548372851699754E-2</v>
      </c>
      <c r="U27">
        <f t="shared" si="4"/>
        <v>4.358291416838056E-2</v>
      </c>
      <c r="V27">
        <f t="shared" si="4"/>
        <v>3.0304407189040261E-2</v>
      </c>
      <c r="W27">
        <f t="shared" si="4"/>
        <v>1.1292160355838576E-2</v>
      </c>
    </row>
    <row r="28" spans="1:23" x14ac:dyDescent="0.25">
      <c r="A28">
        <v>7289</v>
      </c>
      <c r="B28">
        <v>7042</v>
      </c>
      <c r="C28">
        <v>5596</v>
      </c>
      <c r="D28">
        <v>5998</v>
      </c>
      <c r="E28">
        <v>6744</v>
      </c>
      <c r="F28">
        <v>4725</v>
      </c>
      <c r="G28">
        <v>5572</v>
      </c>
      <c r="H28">
        <v>27</v>
      </c>
      <c r="I28">
        <f t="shared" si="2"/>
        <v>0.9285714285714286</v>
      </c>
      <c r="J28">
        <f t="shared" si="3"/>
        <v>0.94618220992893565</v>
      </c>
      <c r="K28">
        <f t="shared" si="3"/>
        <v>0.98267214958403415</v>
      </c>
      <c r="L28">
        <f t="shared" si="3"/>
        <v>0.97036202524111825</v>
      </c>
      <c r="M28">
        <f t="shared" si="3"/>
        <v>0.97031539539973977</v>
      </c>
      <c r="N28">
        <f t="shared" si="3"/>
        <v>0.97729165871676216</v>
      </c>
      <c r="O28">
        <f t="shared" si="3"/>
        <v>0.98112600286057294</v>
      </c>
      <c r="P28">
        <f t="shared" si="3"/>
        <v>0.94452974465745365</v>
      </c>
      <c r="Q28">
        <f t="shared" si="4"/>
        <v>1.7610781357507044E-2</v>
      </c>
      <c r="R28">
        <f t="shared" si="4"/>
        <v>5.4100721012605546E-2</v>
      </c>
      <c r="S28">
        <f t="shared" si="4"/>
        <v>4.179059666968965E-2</v>
      </c>
      <c r="T28">
        <f t="shared" si="4"/>
        <v>4.1743966828311163E-2</v>
      </c>
      <c r="U28">
        <f t="shared" si="4"/>
        <v>4.8720230145333554E-2</v>
      </c>
      <c r="V28">
        <f t="shared" si="4"/>
        <v>5.255457428914434E-2</v>
      </c>
      <c r="W28">
        <f t="shared" si="4"/>
        <v>1.5958316086025048E-2</v>
      </c>
    </row>
    <row r="29" spans="1:23" x14ac:dyDescent="0.25">
      <c r="A29">
        <v>8442</v>
      </c>
      <c r="B29">
        <v>8491</v>
      </c>
      <c r="C29">
        <v>5868</v>
      </c>
      <c r="D29">
        <v>6594</v>
      </c>
      <c r="E29">
        <v>7975</v>
      </c>
      <c r="F29">
        <v>5127</v>
      </c>
      <c r="G29">
        <v>7725</v>
      </c>
      <c r="H29">
        <v>28</v>
      </c>
      <c r="I29">
        <f t="shared" si="2"/>
        <v>0.9642857142857143</v>
      </c>
      <c r="J29">
        <f t="shared" si="3"/>
        <v>0.98499678916008371</v>
      </c>
      <c r="K29">
        <f t="shared" si="3"/>
        <v>0.99830407845348168</v>
      </c>
      <c r="L29">
        <f t="shared" si="3"/>
        <v>0.98153820203769837</v>
      </c>
      <c r="M29">
        <f t="shared" si="3"/>
        <v>0.98804432121400931</v>
      </c>
      <c r="N29">
        <f t="shared" si="3"/>
        <v>0.9962085778776002</v>
      </c>
      <c r="O29">
        <f t="shared" si="3"/>
        <v>0.99235727731890278</v>
      </c>
      <c r="P29">
        <f t="shared" si="3"/>
        <v>0.99882277689422927</v>
      </c>
      <c r="Q29">
        <f t="shared" si="4"/>
        <v>2.0711074874369406E-2</v>
      </c>
      <c r="R29">
        <f t="shared" si="4"/>
        <v>3.4018364167767379E-2</v>
      </c>
      <c r="S29">
        <f t="shared" si="4"/>
        <v>1.7252487751984069E-2</v>
      </c>
      <c r="T29">
        <f t="shared" si="4"/>
        <v>2.3758606928295012E-2</v>
      </c>
      <c r="U29">
        <f t="shared" si="4"/>
        <v>3.1922863591885897E-2</v>
      </c>
      <c r="V29">
        <f t="shared" si="4"/>
        <v>2.8071563033188474E-2</v>
      </c>
      <c r="W29">
        <f t="shared" si="4"/>
        <v>3.4537062608514968E-2</v>
      </c>
    </row>
    <row r="31" spans="1:23" x14ac:dyDescent="0.25">
      <c r="P31" t="s">
        <v>42</v>
      </c>
      <c r="Q31">
        <f>MAX(Q2:Q29)</f>
        <v>0.1119366114197945</v>
      </c>
      <c r="R31">
        <f t="shared" ref="R31:W31" si="5">MAX(R2:R29)</f>
        <v>0.116480818217777</v>
      </c>
      <c r="S31">
        <f t="shared" si="5"/>
        <v>7.8010200236690586E-2</v>
      </c>
      <c r="T31">
        <f t="shared" si="5"/>
        <v>8.1472909243442415E-2</v>
      </c>
      <c r="U31">
        <f t="shared" si="5"/>
        <v>0.16875916980334477</v>
      </c>
      <c r="V31">
        <f t="shared" si="5"/>
        <v>9.3735939486153705E-2</v>
      </c>
      <c r="W31">
        <f t="shared" si="5"/>
        <v>0.11427642581386627</v>
      </c>
    </row>
  </sheetData>
  <sortState ref="G2:G29">
    <sortCondition ref="G2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Reward</vt:lpstr>
      <vt:lpstr>Duration</vt:lpstr>
      <vt:lpstr>Tabelle2</vt:lpstr>
      <vt:lpstr>Tabelle3</vt:lpstr>
      <vt:lpstr>Tabelle5</vt:lpstr>
      <vt:lpstr>Reward!reward_248</vt:lpstr>
      <vt:lpstr>Reward!reward_249</vt:lpstr>
      <vt:lpstr>Reward!reward_257</vt:lpstr>
      <vt:lpstr>Reward!reward_258</vt:lpstr>
      <vt:lpstr>Reward!reward_298</vt:lpstr>
      <vt:lpstr>Reward!reward_78</vt:lpstr>
    </vt:vector>
  </TitlesOfParts>
  <Company>N-LAN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dcterms:created xsi:type="dcterms:W3CDTF">2020-03-09T15:25:43Z</dcterms:created>
  <dcterms:modified xsi:type="dcterms:W3CDTF">2020-03-09T17:54:34Z</dcterms:modified>
</cp:coreProperties>
</file>