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ftalivaldez/app/itesm/finanzas2025/"/>
    </mc:Choice>
  </mc:AlternateContent>
  <xr:revisionPtr revIDLastSave="0" documentId="8_{1D83D37D-5894-1E41-B794-E7386BA781F8}" xr6:coauthVersionLast="47" xr6:coauthVersionMax="47" xr10:uidLastSave="{00000000-0000-0000-0000-000000000000}"/>
  <bookViews>
    <workbookView xWindow="19040" yWindow="1740" windowWidth="28040" windowHeight="17440" xr2:uid="{678306AC-443B-5040-92DC-34475196CD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6" i="1" l="1"/>
  <c r="AB7" i="1"/>
  <c r="AB8" i="1"/>
  <c r="T6" i="1"/>
  <c r="U6" i="1"/>
  <c r="V6" i="1"/>
  <c r="W6" i="1"/>
  <c r="X6" i="1"/>
  <c r="Y6" i="1"/>
  <c r="Z6" i="1"/>
  <c r="T7" i="1"/>
  <c r="U7" i="1"/>
  <c r="V7" i="1"/>
  <c r="W7" i="1"/>
  <c r="X7" i="1"/>
  <c r="Y7" i="1"/>
  <c r="Z7" i="1"/>
  <c r="T8" i="1"/>
  <c r="U8" i="1"/>
  <c r="V8" i="1"/>
  <c r="W8" i="1"/>
  <c r="X8" i="1"/>
  <c r="Y8" i="1"/>
  <c r="Z8" i="1"/>
  <c r="T9" i="1"/>
  <c r="U9" i="1"/>
  <c r="V9" i="1"/>
  <c r="W9" i="1"/>
  <c r="X9" i="1"/>
  <c r="Y9" i="1"/>
  <c r="Z9" i="1"/>
  <c r="AB4" i="1"/>
  <c r="T2" i="1"/>
  <c r="R3" i="1"/>
  <c r="R2" i="1"/>
  <c r="K4" i="1" s="1"/>
  <c r="U4" i="1" s="1"/>
  <c r="AE4" i="1" s="1"/>
  <c r="U5" i="1" s="1"/>
  <c r="M4" i="1" l="1"/>
  <c r="W4" i="1" s="1"/>
  <c r="AG4" i="1" s="1"/>
  <c r="W5" i="1" s="1"/>
  <c r="J4" i="1"/>
  <c r="N4" i="1"/>
  <c r="X4" i="1" s="1"/>
  <c r="AH4" i="1" s="1"/>
  <c r="X5" i="1" s="1"/>
  <c r="L4" i="1"/>
  <c r="V4" i="1" s="1"/>
  <c r="AF4" i="1" s="1"/>
  <c r="V5" i="1" s="1"/>
  <c r="P4" i="1"/>
  <c r="Z4" i="1" s="1"/>
  <c r="AJ4" i="1" s="1"/>
  <c r="Z5" i="1" s="1"/>
  <c r="O4" i="1"/>
  <c r="Y4" i="1" s="1"/>
  <c r="AI4" i="1" s="1"/>
  <c r="Y5" i="1" s="1"/>
  <c r="T4" i="1" l="1"/>
  <c r="AD4" i="1" s="1"/>
  <c r="T5" i="1" s="1"/>
  <c r="AB5" i="1" s="1"/>
  <c r="R4" i="1"/>
</calcChain>
</file>

<file path=xl/sharedStrings.xml><?xml version="1.0" encoding="utf-8"?>
<sst xmlns="http://schemas.openxmlformats.org/spreadsheetml/2006/main" count="31" uniqueCount="10">
  <si>
    <t>GOLD.N</t>
  </si>
  <si>
    <t>TSLA.O</t>
  </si>
  <si>
    <t>GOOGL.O</t>
  </si>
  <si>
    <t>MSFT.O</t>
  </si>
  <si>
    <t>PPG</t>
  </si>
  <si>
    <t>CXN</t>
  </si>
  <si>
    <t>GM.N</t>
  </si>
  <si>
    <t>Número de acciones</t>
  </si>
  <si>
    <t>Valor de portafolios</t>
  </si>
  <si>
    <t>S&amp;P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</si>
</sst>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2" fillId="0" borderId="0" xfId="0" applyNumberFormat="1" applyFont="1"/>
    <xf numFmtId="0" fontId="3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66C17-8183-E34B-B006-1F1F406B5394}">
  <dimension ref="A1:AL9"/>
  <sheetViews>
    <sheetView tabSelected="1" topLeftCell="P1" workbookViewId="0">
      <selection activeCell="AB4" sqref="AB4:AB9"/>
    </sheetView>
  </sheetViews>
  <sheetFormatPr baseColWidth="10" defaultRowHeight="16" x14ac:dyDescent="0.2"/>
  <cols>
    <col min="20" max="20" width="11.5" bestFit="1" customWidth="1"/>
    <col min="23" max="24" width="11.5" bestFit="1" customWidth="1"/>
    <col min="26" max="26" width="11.5" bestFit="1" customWidth="1"/>
    <col min="28" max="28" width="13" bestFit="1" customWidth="1"/>
  </cols>
  <sheetData>
    <row r="1" spans="1:38" x14ac:dyDescent="0.2">
      <c r="AD1" t="s">
        <v>7</v>
      </c>
    </row>
    <row r="2" spans="1:38" x14ac:dyDescent="0.2">
      <c r="J2">
        <v>0.53483560635228922</v>
      </c>
      <c r="K2">
        <v>0.10757908886190015</v>
      </c>
      <c r="L2">
        <v>1.7035245708621916E-2</v>
      </c>
      <c r="M2">
        <v>0.73684976582230299</v>
      </c>
      <c r="N2">
        <v>0.4069924205815324</v>
      </c>
      <c r="O2">
        <v>0.11416976584416416</v>
      </c>
      <c r="P2">
        <v>0.22445305667580129</v>
      </c>
      <c r="R2">
        <f>SUM(J2:P2)</f>
        <v>2.1419149498466123</v>
      </c>
      <c r="T2">
        <f>1000000</f>
        <v>1000000</v>
      </c>
      <c r="AB2" t="s">
        <v>8</v>
      </c>
      <c r="AL2" t="s">
        <v>9</v>
      </c>
    </row>
    <row r="3" spans="1:38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J3" t="s">
        <v>0</v>
      </c>
      <c r="K3" t="s">
        <v>1</v>
      </c>
      <c r="L3" t="s">
        <v>2</v>
      </c>
      <c r="M3" t="s">
        <v>3</v>
      </c>
      <c r="N3" t="s">
        <v>4</v>
      </c>
      <c r="O3" t="s">
        <v>5</v>
      </c>
      <c r="P3" t="s">
        <v>6</v>
      </c>
      <c r="R3">
        <f t="shared" ref="R3:R4" si="0">SUM(J3:P3)</f>
        <v>0</v>
      </c>
      <c r="T3" t="s">
        <v>0</v>
      </c>
      <c r="U3" t="s">
        <v>1</v>
      </c>
      <c r="V3" t="s">
        <v>2</v>
      </c>
      <c r="W3" t="s">
        <v>3</v>
      </c>
      <c r="X3" t="s">
        <v>4</v>
      </c>
      <c r="Y3" t="s">
        <v>5</v>
      </c>
      <c r="Z3" t="s">
        <v>6</v>
      </c>
      <c r="AD3" t="s">
        <v>0</v>
      </c>
      <c r="AE3" t="s">
        <v>1</v>
      </c>
      <c r="AF3" t="s">
        <v>2</v>
      </c>
      <c r="AG3" t="s">
        <v>3</v>
      </c>
      <c r="AH3" t="s">
        <v>4</v>
      </c>
      <c r="AI3" t="s">
        <v>5</v>
      </c>
      <c r="AJ3" t="s">
        <v>6</v>
      </c>
    </row>
    <row r="4" spans="1:38" x14ac:dyDescent="0.2">
      <c r="A4" s="1">
        <v>42076</v>
      </c>
      <c r="B4" s="2">
        <v>10.391107999999999</v>
      </c>
      <c r="C4" s="2">
        <v>12.578654</v>
      </c>
      <c r="D4" s="2">
        <v>27.65</v>
      </c>
      <c r="E4" s="2">
        <v>41.38</v>
      </c>
      <c r="F4" s="2">
        <v>113.955</v>
      </c>
      <c r="G4" s="2">
        <v>8.6143619999999999</v>
      </c>
      <c r="H4" s="2">
        <v>38.049999999999997</v>
      </c>
      <c r="J4">
        <f>J2/$R2</f>
        <v>0.24969974012767876</v>
      </c>
      <c r="K4">
        <f>K2/$R2</f>
        <v>5.0225658525612393E-2</v>
      </c>
      <c r="L4">
        <f>L2/$R2</f>
        <v>7.9532783081988617E-3</v>
      </c>
      <c r="M4">
        <f>M2/$R2</f>
        <v>0.34401448380341648</v>
      </c>
      <c r="N4">
        <f>N2/$R2</f>
        <v>0.19001334325187752</v>
      </c>
      <c r="O4">
        <f>O2/$R2</f>
        <v>5.3302660711313551E-2</v>
      </c>
      <c r="P4">
        <f>P2/$R2</f>
        <v>0.10479083527190233</v>
      </c>
      <c r="R4" s="3">
        <f t="shared" si="0"/>
        <v>1</v>
      </c>
      <c r="S4" s="3"/>
      <c r="T4" s="3">
        <f>J4*$T2</f>
        <v>249699.74012767876</v>
      </c>
      <c r="U4" s="3">
        <f t="shared" ref="U4:W4" si="1">K4*$T2</f>
        <v>50225.658525612394</v>
      </c>
      <c r="V4" s="3">
        <f t="shared" si="1"/>
        <v>7953.2783081988619</v>
      </c>
      <c r="W4" s="3">
        <f t="shared" si="1"/>
        <v>344014.48380341649</v>
      </c>
      <c r="X4" s="3">
        <f t="shared" ref="X4" si="2">N4*$T2</f>
        <v>190013.34325187752</v>
      </c>
      <c r="Y4" s="3">
        <f t="shared" ref="Y4" si="3">O4*$T2</f>
        <v>53302.660711313554</v>
      </c>
      <c r="Z4" s="3">
        <f t="shared" ref="Z4" si="4">P4*$T2</f>
        <v>104790.83527190234</v>
      </c>
      <c r="AA4" s="3"/>
      <c r="AB4" s="3">
        <f>SUM(T4:Z4)</f>
        <v>1000000</v>
      </c>
      <c r="AD4">
        <f>T4/B4</f>
        <v>24030.136163311821</v>
      </c>
      <c r="AE4">
        <f t="shared" ref="AE4:AJ4" si="5">U4/C4</f>
        <v>3992.9279019529749</v>
      </c>
      <c r="AF4">
        <f t="shared" si="5"/>
        <v>287.64116847012161</v>
      </c>
      <c r="AG4">
        <f t="shared" si="5"/>
        <v>8313.5447995025734</v>
      </c>
      <c r="AH4">
        <f t="shared" si="5"/>
        <v>1667.4419134910931</v>
      </c>
      <c r="AI4">
        <f t="shared" si="5"/>
        <v>6187.6504274273075</v>
      </c>
      <c r="AJ4">
        <f t="shared" si="5"/>
        <v>2754.0298363180641</v>
      </c>
    </row>
    <row r="5" spans="1:38" x14ac:dyDescent="0.2">
      <c r="A5" s="1">
        <v>42083</v>
      </c>
      <c r="B5" s="2">
        <v>10.881254999999999</v>
      </c>
      <c r="C5" s="2">
        <v>13.20532</v>
      </c>
      <c r="D5" s="2">
        <v>28.247499999999999</v>
      </c>
      <c r="E5" s="2">
        <v>42.88</v>
      </c>
      <c r="F5" s="2">
        <v>114.53</v>
      </c>
      <c r="G5" s="2">
        <v>8.4276730000000004</v>
      </c>
      <c r="H5" s="2">
        <v>38.869999999999997</v>
      </c>
      <c r="R5" s="3"/>
      <c r="S5" s="3"/>
      <c r="T5" s="3">
        <f>AD$4*B5</f>
        <v>261478.03927771756</v>
      </c>
      <c r="U5" s="3">
        <f t="shared" ref="U5:Z5" si="6">AE$4*C5</f>
        <v>52727.890682217658</v>
      </c>
      <c r="V5" s="3">
        <f t="shared" si="6"/>
        <v>8125.14390635976</v>
      </c>
      <c r="W5" s="3">
        <f t="shared" si="6"/>
        <v>356484.80100267037</v>
      </c>
      <c r="X5" s="3">
        <f t="shared" si="6"/>
        <v>190972.1223521349</v>
      </c>
      <c r="Y5" s="3">
        <f t="shared" si="6"/>
        <v>52147.494440667579</v>
      </c>
      <c r="Z5" s="3">
        <f t="shared" si="6"/>
        <v>107049.13973768314</v>
      </c>
      <c r="AA5" s="3"/>
      <c r="AB5" s="3">
        <f>SUM(T5:Z5)</f>
        <v>1028984.6313994508</v>
      </c>
    </row>
    <row r="6" spans="1:38" x14ac:dyDescent="0.2">
      <c r="A6" s="1">
        <v>42090</v>
      </c>
      <c r="B6" s="2">
        <v>11.067511</v>
      </c>
      <c r="C6" s="2">
        <v>12.333321</v>
      </c>
      <c r="D6" s="2">
        <v>27.877500000000001</v>
      </c>
      <c r="E6" s="2">
        <v>40.97</v>
      </c>
      <c r="F6" s="2">
        <v>111.48</v>
      </c>
      <c r="G6" s="2">
        <v>8.4187829999999995</v>
      </c>
      <c r="H6" s="2">
        <v>37.31</v>
      </c>
      <c r="R6" s="3"/>
      <c r="S6" s="3"/>
      <c r="T6" s="3">
        <f t="shared" ref="T6:T9" si="7">AD$4*B6</f>
        <v>265953.79631895135</v>
      </c>
      <c r="U6" s="3">
        <f t="shared" ref="U6:U9" si="8">AE$4*C6</f>
        <v>49246.061544642565</v>
      </c>
      <c r="V6" s="3">
        <f t="shared" ref="V6:V9" si="9">AF$4*D6</f>
        <v>8018.7166740258153</v>
      </c>
      <c r="W6" s="3">
        <f t="shared" ref="W6:W9" si="10">AG$4*E6</f>
        <v>340605.93043562042</v>
      </c>
      <c r="X6" s="3">
        <f t="shared" ref="X6:X9" si="11">AH$4*F6</f>
        <v>185886.42451598708</v>
      </c>
      <c r="Y6" s="3">
        <f t="shared" ref="Y6:Y9" si="12">AI$4*G6</f>
        <v>52092.486228367743</v>
      </c>
      <c r="Z6" s="3">
        <f t="shared" ref="Z6:Z9" si="13">AJ$4*H6</f>
        <v>102752.85319302698</v>
      </c>
      <c r="AA6" s="3"/>
      <c r="AB6" s="3">
        <f t="shared" ref="AB6:AB8" si="14">SUM(T6:Z6)</f>
        <v>1004556.268910622</v>
      </c>
    </row>
    <row r="7" spans="1:38" x14ac:dyDescent="0.2">
      <c r="A7" s="1">
        <v>42096</v>
      </c>
      <c r="B7" s="2">
        <v>11.645884000000001</v>
      </c>
      <c r="C7" s="2">
        <v>12.733321</v>
      </c>
      <c r="D7" s="2">
        <v>27.0655</v>
      </c>
      <c r="E7" s="2">
        <v>40.29</v>
      </c>
      <c r="F7" s="2">
        <v>111.79</v>
      </c>
      <c r="G7" s="2">
        <v>8.6499220000000001</v>
      </c>
      <c r="H7" s="2">
        <v>36.5</v>
      </c>
      <c r="R7" s="3"/>
      <c r="S7" s="3"/>
      <c r="T7" s="3">
        <f t="shared" si="7"/>
        <v>279852.17826213455</v>
      </c>
      <c r="U7" s="3">
        <f t="shared" si="8"/>
        <v>50843.232705423754</v>
      </c>
      <c r="V7" s="3">
        <f t="shared" si="9"/>
        <v>7785.1520452280765</v>
      </c>
      <c r="W7" s="3">
        <f t="shared" si="10"/>
        <v>334952.71997195866</v>
      </c>
      <c r="X7" s="3">
        <f t="shared" si="11"/>
        <v>186403.33150916931</v>
      </c>
      <c r="Y7" s="3">
        <f t="shared" si="12"/>
        <v>53522.693560512867</v>
      </c>
      <c r="Z7" s="3">
        <f t="shared" si="13"/>
        <v>100522.08902560934</v>
      </c>
      <c r="AA7" s="3"/>
      <c r="AB7" s="3">
        <f t="shared" si="14"/>
        <v>1013881.3970800365</v>
      </c>
    </row>
    <row r="8" spans="1:38" x14ac:dyDescent="0.2">
      <c r="A8" s="1">
        <v>42104</v>
      </c>
      <c r="B8" s="2">
        <v>12.430118</v>
      </c>
      <c r="C8" s="2">
        <v>14.059986</v>
      </c>
      <c r="D8" s="2">
        <v>27.427</v>
      </c>
      <c r="E8" s="2">
        <v>41.72</v>
      </c>
      <c r="F8" s="2">
        <v>114.75</v>
      </c>
      <c r="G8" s="2">
        <v>8.6765919999999994</v>
      </c>
      <c r="H8" s="2">
        <v>36.57</v>
      </c>
      <c r="T8" s="3">
        <f t="shared" si="7"/>
        <v>298697.42806603323</v>
      </c>
      <c r="U8" s="3">
        <f t="shared" si="8"/>
        <v>56140.5104004682</v>
      </c>
      <c r="V8" s="3">
        <f t="shared" si="9"/>
        <v>7889.1343276300249</v>
      </c>
      <c r="W8" s="3">
        <f t="shared" si="10"/>
        <v>346841.08903524734</v>
      </c>
      <c r="X8" s="3">
        <f t="shared" si="11"/>
        <v>191338.95957310294</v>
      </c>
      <c r="Y8" s="3">
        <f t="shared" si="12"/>
        <v>53687.718197412352</v>
      </c>
      <c r="Z8" s="3">
        <f t="shared" si="13"/>
        <v>100714.87111415161</v>
      </c>
      <c r="AB8" s="3">
        <f t="shared" si="14"/>
        <v>1055309.7107140457</v>
      </c>
    </row>
    <row r="9" spans="1:38" x14ac:dyDescent="0.2">
      <c r="T9" s="3">
        <f t="shared" si="7"/>
        <v>0</v>
      </c>
      <c r="U9" s="3">
        <f t="shared" si="8"/>
        <v>0</v>
      </c>
      <c r="V9" s="3">
        <f t="shared" si="9"/>
        <v>0</v>
      </c>
      <c r="W9" s="3">
        <f t="shared" si="10"/>
        <v>0</v>
      </c>
      <c r="X9" s="3">
        <f t="shared" si="11"/>
        <v>0</v>
      </c>
      <c r="Y9" s="3">
        <f t="shared" si="12"/>
        <v>0</v>
      </c>
      <c r="Z9" s="3">
        <f t="shared" si="1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Neftali Valdez</dc:creator>
  <cp:lastModifiedBy>Neftali Valdez</cp:lastModifiedBy>
  <dcterms:created xsi:type="dcterms:W3CDTF">2025-03-12T23:40:32Z</dcterms:created>
  <dcterms:modified xsi:type="dcterms:W3CDTF">2025-03-12T23:50:30Z</dcterms:modified>
</cp:coreProperties>
</file>