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nehag\OneDrive\Desktop\"/>
    </mc:Choice>
  </mc:AlternateContent>
  <xr:revisionPtr revIDLastSave="0" documentId="13_ncr:1_{F058869E-0F90-4F30-BAC0-176E7C38D751}" xr6:coauthVersionLast="47" xr6:coauthVersionMax="47" xr10:uidLastSave="{00000000-0000-0000-0000-000000000000}"/>
  <bookViews>
    <workbookView xWindow="-108" yWindow="-108" windowWidth="23256" windowHeight="12456" xr2:uid="{B7202702-E23F-4A68-9478-8FEA77D8183E}"/>
  </bookViews>
  <sheets>
    <sheet name="Pivot table" sheetId="3" r:id="rId1"/>
    <sheet name="AVG ROE VS ROA" sheetId="4" r:id="rId2"/>
    <sheet name="Project3" sheetId="1" r:id="rId3"/>
    <sheet name="Formula" sheetId="2" r:id="rId4"/>
  </sheets>
  <definedNames>
    <definedName name="Slicer_Company">#N/A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2" i="1"/>
</calcChain>
</file>

<file path=xl/sharedStrings.xml><?xml version="1.0" encoding="utf-8"?>
<sst xmlns="http://schemas.openxmlformats.org/spreadsheetml/2006/main" count="96" uniqueCount="24">
  <si>
    <t>Company</t>
  </si>
  <si>
    <t>Year</t>
  </si>
  <si>
    <t>Revenue</t>
  </si>
  <si>
    <t>NetIncome</t>
  </si>
  <si>
    <t>TotalAssets</t>
  </si>
  <si>
    <t>TotalLiabilities</t>
  </si>
  <si>
    <t>CurrentRatio</t>
  </si>
  <si>
    <t>Gamma Ltd</t>
  </si>
  <si>
    <t>Beta Inc</t>
  </si>
  <si>
    <t>Alpha Corp</t>
  </si>
  <si>
    <t>ROE</t>
  </si>
  <si>
    <t>ROE=TotalAssets−TotalLiabilitiesNetIncome​</t>
  </si>
  <si>
    <t>ROA</t>
  </si>
  <si>
    <t>ROA=TotalAssetsNetIncome​</t>
  </si>
  <si>
    <t>Debt-to-Equity=TotalAssets−TotalLiabilitiesTotalLiabilities​</t>
  </si>
  <si>
    <t>DER</t>
  </si>
  <si>
    <t>Cells filled with red color have ROE &lt; 0.05, ROA &lt;0, CurrentRatio &lt;1 and Debt to Equity ratio &gt;2, which are red KPI's</t>
  </si>
  <si>
    <t>Row Labels</t>
  </si>
  <si>
    <t>(blank)</t>
  </si>
  <si>
    <t>Grand Total</t>
  </si>
  <si>
    <t>Average of CurrentRatio</t>
  </si>
  <si>
    <t>Average of ROE</t>
  </si>
  <si>
    <t>Average of ROA</t>
  </si>
  <si>
    <t>Average of 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</si>
</sst>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xf numFmtId="0" fontId="2" fillId="0" borderId="1" xfId="0" applyFont="1" applyBorder="1" applyAlignment="1">
      <alignment horizontal="center" wrapText="1"/>
    </xf>
    <xf numFmtId="0" fontId="2" fillId="0" borderId="2" xfId="0" applyFont="1" applyBorder="1" applyAlignment="1">
      <alignment horizontal="center" wrapText="1"/>
    </xf>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6">
    <dxf>
      <font>
        <color rgb="FF9C0006"/>
      </font>
    </dxf>
    <dxf>
      <fill>
        <patternFill>
          <bgColor rgb="FFFFC7CE"/>
        </patternFill>
      </fill>
    </dxf>
    <dxf>
      <fill>
        <patternFill>
          <bgColor rgb="FFFFC7CE"/>
        </patternFill>
      </fill>
    </dxf>
    <dxf>
      <fill>
        <patternFill>
          <bgColor rgb="FFFFC7CE"/>
        </patternFill>
      </fill>
    </dxf>
    <dxf>
      <font>
        <color rgb="FF9C0006"/>
      </font>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[Project3.xlsx]Pivot table!PivotTable1</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c:f>
              <c:strCache>
                <c:ptCount val="1"/>
                <c:pt idx="0">
                  <c:v>Average of CurrentRatio</c:v>
                </c:pt>
              </c:strCache>
            </c:strRef>
          </c:tx>
          <c:spPr>
            <a:ln w="28575" cap="rnd">
              <a:solidFill>
                <a:schemeClr val="accent1"/>
              </a:solidFill>
              <a:round/>
            </a:ln>
            <a:effectLst/>
          </c:spPr>
          <c:marker>
            <c:symbol val="none"/>
          </c:marker>
          <c:cat>
            <c:multiLvlStrRef>
              <c:f>'Pivot table'!$A$4:$A$26</c:f>
              <c:multiLvlStrCache>
                <c:ptCount val="16"/>
                <c:lvl>
                  <c:pt idx="0">
                    <c:v>Alpha Corp</c:v>
                  </c:pt>
                  <c:pt idx="1">
                    <c:v>Beta Inc</c:v>
                  </c:pt>
                  <c:pt idx="2">
                    <c:v>Gamma Ltd</c:v>
                  </c:pt>
                  <c:pt idx="3">
                    <c:v>Alpha Corp</c:v>
                  </c:pt>
                  <c:pt idx="4">
                    <c:v>Beta Inc</c:v>
                  </c:pt>
                  <c:pt idx="5">
                    <c:v>Gamma Ltd</c:v>
                  </c:pt>
                  <c:pt idx="6">
                    <c:v>Alpha Corp</c:v>
                  </c:pt>
                  <c:pt idx="7">
                    <c:v>Beta Inc</c:v>
                  </c:pt>
                  <c:pt idx="8">
                    <c:v>Gamma Ltd</c:v>
                  </c:pt>
                  <c:pt idx="9">
                    <c:v>Alpha Corp</c:v>
                  </c:pt>
                  <c:pt idx="10">
                    <c:v>Beta Inc</c:v>
                  </c:pt>
                  <c:pt idx="11">
                    <c:v>Gamma Ltd</c:v>
                  </c:pt>
                  <c:pt idx="12">
                    <c:v>Alpha Corp</c:v>
                  </c:pt>
                  <c:pt idx="13">
                    <c:v>Beta Inc</c:v>
                  </c:pt>
                  <c:pt idx="14">
                    <c:v>Gamma Ltd</c:v>
                  </c:pt>
                  <c:pt idx="15">
                    <c:v>(blank)</c:v>
                  </c:pt>
                </c:lvl>
                <c:lvl>
                  <c:pt idx="0">
                    <c:v>2019</c:v>
                  </c:pt>
                  <c:pt idx="3">
                    <c:v>2020</c:v>
                  </c:pt>
                  <c:pt idx="6">
                    <c:v>2021</c:v>
                  </c:pt>
                  <c:pt idx="9">
                    <c:v>2022</c:v>
                  </c:pt>
                  <c:pt idx="12">
                    <c:v>2023</c:v>
                  </c:pt>
                  <c:pt idx="15">
                    <c:v>(blank)</c:v>
                  </c:pt>
                </c:lvl>
              </c:multiLvlStrCache>
            </c:multiLvlStrRef>
          </c:cat>
          <c:val>
            <c:numRef>
              <c:f>'Pivot table'!$B$4:$B$26</c:f>
              <c:numCache>
                <c:formatCode>General</c:formatCode>
                <c:ptCount val="16"/>
                <c:pt idx="0">
                  <c:v>2.0999999999999996</c:v>
                </c:pt>
                <c:pt idx="1">
                  <c:v>1.8866666666666667</c:v>
                </c:pt>
                <c:pt idx="2">
                  <c:v>1.8079999999999998</c:v>
                </c:pt>
                <c:pt idx="3">
                  <c:v>1.9049999999999998</c:v>
                </c:pt>
                <c:pt idx="4">
                  <c:v>2.02</c:v>
                </c:pt>
                <c:pt idx="5">
                  <c:v>1.69</c:v>
                </c:pt>
                <c:pt idx="6">
                  <c:v>1.37</c:v>
                </c:pt>
                <c:pt idx="7">
                  <c:v>1.8325</c:v>
                </c:pt>
                <c:pt idx="8">
                  <c:v>1.288</c:v>
                </c:pt>
                <c:pt idx="9">
                  <c:v>1.115</c:v>
                </c:pt>
                <c:pt idx="10">
                  <c:v>1.4059999999999999</c:v>
                </c:pt>
                <c:pt idx="11">
                  <c:v>2.02</c:v>
                </c:pt>
                <c:pt idx="12">
                  <c:v>1.6066666666666667</c:v>
                </c:pt>
                <c:pt idx="13">
                  <c:v>1.7124999999999999</c:v>
                </c:pt>
                <c:pt idx="14">
                  <c:v>1.5833333333333333</c:v>
                </c:pt>
              </c:numCache>
            </c:numRef>
          </c:val>
          <c:smooth val="0"/>
          <c:extLst>
            <c:ext xmlns:c16="http://schemas.microsoft.com/office/drawing/2014/chart" uri="{C3380CC4-5D6E-409C-BE32-E72D297353CC}">
              <c16:uniqueId val="{00000005-A70D-4297-B252-B0AF308BA1FA}"/>
            </c:ext>
          </c:extLst>
        </c:ser>
        <c:ser>
          <c:idx val="1"/>
          <c:order val="1"/>
          <c:tx>
            <c:strRef>
              <c:f>'Pivot table'!$C$3</c:f>
              <c:strCache>
                <c:ptCount val="1"/>
                <c:pt idx="0">
                  <c:v>Average of ROE</c:v>
                </c:pt>
              </c:strCache>
            </c:strRef>
          </c:tx>
          <c:spPr>
            <a:ln w="28575" cap="rnd">
              <a:solidFill>
                <a:schemeClr val="accent2"/>
              </a:solidFill>
              <a:round/>
            </a:ln>
            <a:effectLst/>
          </c:spPr>
          <c:marker>
            <c:symbol val="none"/>
          </c:marker>
          <c:cat>
            <c:multiLvlStrRef>
              <c:f>'Pivot table'!$A$4:$A$26</c:f>
              <c:multiLvlStrCache>
                <c:ptCount val="16"/>
                <c:lvl>
                  <c:pt idx="0">
                    <c:v>Alpha Corp</c:v>
                  </c:pt>
                  <c:pt idx="1">
                    <c:v>Beta Inc</c:v>
                  </c:pt>
                  <c:pt idx="2">
                    <c:v>Gamma Ltd</c:v>
                  </c:pt>
                  <c:pt idx="3">
                    <c:v>Alpha Corp</c:v>
                  </c:pt>
                  <c:pt idx="4">
                    <c:v>Beta Inc</c:v>
                  </c:pt>
                  <c:pt idx="5">
                    <c:v>Gamma Ltd</c:v>
                  </c:pt>
                  <c:pt idx="6">
                    <c:v>Alpha Corp</c:v>
                  </c:pt>
                  <c:pt idx="7">
                    <c:v>Beta Inc</c:v>
                  </c:pt>
                  <c:pt idx="8">
                    <c:v>Gamma Ltd</c:v>
                  </c:pt>
                  <c:pt idx="9">
                    <c:v>Alpha Corp</c:v>
                  </c:pt>
                  <c:pt idx="10">
                    <c:v>Beta Inc</c:v>
                  </c:pt>
                  <c:pt idx="11">
                    <c:v>Gamma Ltd</c:v>
                  </c:pt>
                  <c:pt idx="12">
                    <c:v>Alpha Corp</c:v>
                  </c:pt>
                  <c:pt idx="13">
                    <c:v>Beta Inc</c:v>
                  </c:pt>
                  <c:pt idx="14">
                    <c:v>Gamma Ltd</c:v>
                  </c:pt>
                  <c:pt idx="15">
                    <c:v>(blank)</c:v>
                  </c:pt>
                </c:lvl>
                <c:lvl>
                  <c:pt idx="0">
                    <c:v>2019</c:v>
                  </c:pt>
                  <c:pt idx="3">
                    <c:v>2020</c:v>
                  </c:pt>
                  <c:pt idx="6">
                    <c:v>2021</c:v>
                  </c:pt>
                  <c:pt idx="9">
                    <c:v>2022</c:v>
                  </c:pt>
                  <c:pt idx="12">
                    <c:v>2023</c:v>
                  </c:pt>
                  <c:pt idx="15">
                    <c:v>(blank)</c:v>
                  </c:pt>
                </c:lvl>
              </c:multiLvlStrCache>
            </c:multiLvlStrRef>
          </c:cat>
          <c:val>
            <c:numRef>
              <c:f>'Pivot table'!$C$4:$C$26</c:f>
              <c:numCache>
                <c:formatCode>General</c:formatCode>
                <c:ptCount val="16"/>
                <c:pt idx="0">
                  <c:v>-4.7798159125852994E-2</c:v>
                </c:pt>
                <c:pt idx="1">
                  <c:v>0.11619194149914337</c:v>
                </c:pt>
                <c:pt idx="2">
                  <c:v>-1.9216755627800303E-2</c:v>
                </c:pt>
                <c:pt idx="3">
                  <c:v>0.10817298349175286</c:v>
                </c:pt>
                <c:pt idx="4">
                  <c:v>8.9068387265096069E-2</c:v>
                </c:pt>
                <c:pt idx="5">
                  <c:v>1.5829371685917103E-2</c:v>
                </c:pt>
                <c:pt idx="6">
                  <c:v>2.3458222506082954E-2</c:v>
                </c:pt>
                <c:pt idx="7">
                  <c:v>0.32620828884455572</c:v>
                </c:pt>
                <c:pt idx="8">
                  <c:v>-1.2162309477232278E-2</c:v>
                </c:pt>
                <c:pt idx="9">
                  <c:v>-6.1875458449212523E-2</c:v>
                </c:pt>
                <c:pt idx="10">
                  <c:v>0.1539761877274767</c:v>
                </c:pt>
                <c:pt idx="11">
                  <c:v>0.23529975979439868</c:v>
                </c:pt>
                <c:pt idx="12">
                  <c:v>-0.15259078370741716</c:v>
                </c:pt>
                <c:pt idx="13">
                  <c:v>4.2202713692520107E-2</c:v>
                </c:pt>
                <c:pt idx="14">
                  <c:v>5.3842278917110999E-2</c:v>
                </c:pt>
              </c:numCache>
            </c:numRef>
          </c:val>
          <c:smooth val="0"/>
          <c:extLst>
            <c:ext xmlns:c16="http://schemas.microsoft.com/office/drawing/2014/chart" uri="{C3380CC4-5D6E-409C-BE32-E72D297353CC}">
              <c16:uniqueId val="{00000006-A70D-4297-B252-B0AF308BA1FA}"/>
            </c:ext>
          </c:extLst>
        </c:ser>
        <c:ser>
          <c:idx val="2"/>
          <c:order val="2"/>
          <c:tx>
            <c:strRef>
              <c:f>'Pivot table'!$D$3</c:f>
              <c:strCache>
                <c:ptCount val="1"/>
                <c:pt idx="0">
                  <c:v>Average of ROA</c:v>
                </c:pt>
              </c:strCache>
            </c:strRef>
          </c:tx>
          <c:spPr>
            <a:ln w="28575" cap="rnd">
              <a:solidFill>
                <a:schemeClr val="accent3"/>
              </a:solidFill>
              <a:round/>
            </a:ln>
            <a:effectLst/>
          </c:spPr>
          <c:marker>
            <c:symbol val="none"/>
          </c:marker>
          <c:cat>
            <c:multiLvlStrRef>
              <c:f>'Pivot table'!$A$4:$A$26</c:f>
              <c:multiLvlStrCache>
                <c:ptCount val="16"/>
                <c:lvl>
                  <c:pt idx="0">
                    <c:v>Alpha Corp</c:v>
                  </c:pt>
                  <c:pt idx="1">
                    <c:v>Beta Inc</c:v>
                  </c:pt>
                  <c:pt idx="2">
                    <c:v>Gamma Ltd</c:v>
                  </c:pt>
                  <c:pt idx="3">
                    <c:v>Alpha Corp</c:v>
                  </c:pt>
                  <c:pt idx="4">
                    <c:v>Beta Inc</c:v>
                  </c:pt>
                  <c:pt idx="5">
                    <c:v>Gamma Ltd</c:v>
                  </c:pt>
                  <c:pt idx="6">
                    <c:v>Alpha Corp</c:v>
                  </c:pt>
                  <c:pt idx="7">
                    <c:v>Beta Inc</c:v>
                  </c:pt>
                  <c:pt idx="8">
                    <c:v>Gamma Ltd</c:v>
                  </c:pt>
                  <c:pt idx="9">
                    <c:v>Alpha Corp</c:v>
                  </c:pt>
                  <c:pt idx="10">
                    <c:v>Beta Inc</c:v>
                  </c:pt>
                  <c:pt idx="11">
                    <c:v>Gamma Ltd</c:v>
                  </c:pt>
                  <c:pt idx="12">
                    <c:v>Alpha Corp</c:v>
                  </c:pt>
                  <c:pt idx="13">
                    <c:v>Beta Inc</c:v>
                  </c:pt>
                  <c:pt idx="14">
                    <c:v>Gamma Ltd</c:v>
                  </c:pt>
                  <c:pt idx="15">
                    <c:v>(blank)</c:v>
                  </c:pt>
                </c:lvl>
                <c:lvl>
                  <c:pt idx="0">
                    <c:v>2019</c:v>
                  </c:pt>
                  <c:pt idx="3">
                    <c:v>2020</c:v>
                  </c:pt>
                  <c:pt idx="6">
                    <c:v>2021</c:v>
                  </c:pt>
                  <c:pt idx="9">
                    <c:v>2022</c:v>
                  </c:pt>
                  <c:pt idx="12">
                    <c:v>2023</c:v>
                  </c:pt>
                  <c:pt idx="15">
                    <c:v>(blank)</c:v>
                  </c:pt>
                </c:lvl>
              </c:multiLvlStrCache>
            </c:multiLvlStrRef>
          </c:cat>
          <c:val>
            <c:numRef>
              <c:f>'Pivot table'!$D$4:$D$26</c:f>
              <c:numCache>
                <c:formatCode>General</c:formatCode>
                <c:ptCount val="16"/>
                <c:pt idx="0">
                  <c:v>0.44246445657550865</c:v>
                </c:pt>
                <c:pt idx="1">
                  <c:v>5.3959463715123585E-2</c:v>
                </c:pt>
                <c:pt idx="2">
                  <c:v>0.10844160184682268</c:v>
                </c:pt>
                <c:pt idx="3">
                  <c:v>3.4457997131999193E-2</c:v>
                </c:pt>
                <c:pt idx="4">
                  <c:v>3.1063509329429945E-2</c:v>
                </c:pt>
                <c:pt idx="5">
                  <c:v>1.4542050662263193E-2</c:v>
                </c:pt>
                <c:pt idx="6">
                  <c:v>3.3767196697032882E-2</c:v>
                </c:pt>
                <c:pt idx="7">
                  <c:v>5.1878738692999429E-2</c:v>
                </c:pt>
                <c:pt idx="8">
                  <c:v>0.11152795357051659</c:v>
                </c:pt>
                <c:pt idx="9">
                  <c:v>0.11104660849794191</c:v>
                </c:pt>
                <c:pt idx="10">
                  <c:v>8.7746666241018928E-2</c:v>
                </c:pt>
                <c:pt idx="11">
                  <c:v>2.8618770612369837E-2</c:v>
                </c:pt>
                <c:pt idx="12">
                  <c:v>9.2983566835693435E-2</c:v>
                </c:pt>
                <c:pt idx="13">
                  <c:v>3.1033731583776484E-2</c:v>
                </c:pt>
                <c:pt idx="14">
                  <c:v>3.3308200917929388E-2</c:v>
                </c:pt>
              </c:numCache>
            </c:numRef>
          </c:val>
          <c:smooth val="0"/>
          <c:extLst>
            <c:ext xmlns:c16="http://schemas.microsoft.com/office/drawing/2014/chart" uri="{C3380CC4-5D6E-409C-BE32-E72D297353CC}">
              <c16:uniqueId val="{00000007-A70D-4297-B252-B0AF308BA1FA}"/>
            </c:ext>
          </c:extLst>
        </c:ser>
        <c:ser>
          <c:idx val="3"/>
          <c:order val="3"/>
          <c:tx>
            <c:strRef>
              <c:f>'Pivot table'!$E$3</c:f>
              <c:strCache>
                <c:ptCount val="1"/>
                <c:pt idx="0">
                  <c:v>Average of DER</c:v>
                </c:pt>
              </c:strCache>
            </c:strRef>
          </c:tx>
          <c:spPr>
            <a:ln w="28575" cap="rnd">
              <a:solidFill>
                <a:schemeClr val="accent4"/>
              </a:solidFill>
              <a:round/>
            </a:ln>
            <a:effectLst/>
          </c:spPr>
          <c:marker>
            <c:symbol val="none"/>
          </c:marker>
          <c:cat>
            <c:multiLvlStrRef>
              <c:f>'Pivot table'!$A$4:$A$26</c:f>
              <c:multiLvlStrCache>
                <c:ptCount val="16"/>
                <c:lvl>
                  <c:pt idx="0">
                    <c:v>Alpha Corp</c:v>
                  </c:pt>
                  <c:pt idx="1">
                    <c:v>Beta Inc</c:v>
                  </c:pt>
                  <c:pt idx="2">
                    <c:v>Gamma Ltd</c:v>
                  </c:pt>
                  <c:pt idx="3">
                    <c:v>Alpha Corp</c:v>
                  </c:pt>
                  <c:pt idx="4">
                    <c:v>Beta Inc</c:v>
                  </c:pt>
                  <c:pt idx="5">
                    <c:v>Gamma Ltd</c:v>
                  </c:pt>
                  <c:pt idx="6">
                    <c:v>Alpha Corp</c:v>
                  </c:pt>
                  <c:pt idx="7">
                    <c:v>Beta Inc</c:v>
                  </c:pt>
                  <c:pt idx="8">
                    <c:v>Gamma Ltd</c:v>
                  </c:pt>
                  <c:pt idx="9">
                    <c:v>Alpha Corp</c:v>
                  </c:pt>
                  <c:pt idx="10">
                    <c:v>Beta Inc</c:v>
                  </c:pt>
                  <c:pt idx="11">
                    <c:v>Gamma Ltd</c:v>
                  </c:pt>
                  <c:pt idx="12">
                    <c:v>Alpha Corp</c:v>
                  </c:pt>
                  <c:pt idx="13">
                    <c:v>Beta Inc</c:v>
                  </c:pt>
                  <c:pt idx="14">
                    <c:v>Gamma Ltd</c:v>
                  </c:pt>
                  <c:pt idx="15">
                    <c:v>(blank)</c:v>
                  </c:pt>
                </c:lvl>
                <c:lvl>
                  <c:pt idx="0">
                    <c:v>2019</c:v>
                  </c:pt>
                  <c:pt idx="3">
                    <c:v>2020</c:v>
                  </c:pt>
                  <c:pt idx="6">
                    <c:v>2021</c:v>
                  </c:pt>
                  <c:pt idx="9">
                    <c:v>2022</c:v>
                  </c:pt>
                  <c:pt idx="12">
                    <c:v>2023</c:v>
                  </c:pt>
                  <c:pt idx="15">
                    <c:v>(blank)</c:v>
                  </c:pt>
                </c:lvl>
              </c:multiLvlStrCache>
            </c:multiLvlStrRef>
          </c:cat>
          <c:val>
            <c:numRef>
              <c:f>'Pivot table'!$E$4:$E$26</c:f>
              <c:numCache>
                <c:formatCode>General</c:formatCode>
                <c:ptCount val="16"/>
                <c:pt idx="0">
                  <c:v>-0.53694500376075716</c:v>
                </c:pt>
                <c:pt idx="1">
                  <c:v>0.94748020646730369</c:v>
                </c:pt>
                <c:pt idx="2">
                  <c:v>-0.35753321948982891</c:v>
                </c:pt>
                <c:pt idx="3">
                  <c:v>1.4293022847395602</c:v>
                </c:pt>
                <c:pt idx="4">
                  <c:v>1.8128930560337855</c:v>
                </c:pt>
                <c:pt idx="5">
                  <c:v>8.8524036502948211E-2</c:v>
                </c:pt>
                <c:pt idx="6">
                  <c:v>-0.33043669232072503</c:v>
                </c:pt>
                <c:pt idx="7">
                  <c:v>1.0331682960622397</c:v>
                </c:pt>
                <c:pt idx="8">
                  <c:v>-0.81713555885218236</c:v>
                </c:pt>
                <c:pt idx="9">
                  <c:v>-1.9305402728481882</c:v>
                </c:pt>
                <c:pt idx="10">
                  <c:v>1.4650082409186918</c:v>
                </c:pt>
                <c:pt idx="11">
                  <c:v>5.1316401639461171</c:v>
                </c:pt>
                <c:pt idx="12">
                  <c:v>-0.54907244776270714</c:v>
                </c:pt>
                <c:pt idx="13">
                  <c:v>-0.20236861390148186</c:v>
                </c:pt>
                <c:pt idx="14">
                  <c:v>0.83218479037525839</c:v>
                </c:pt>
              </c:numCache>
            </c:numRef>
          </c:val>
          <c:smooth val="0"/>
          <c:extLst>
            <c:ext xmlns:c16="http://schemas.microsoft.com/office/drawing/2014/chart" uri="{C3380CC4-5D6E-409C-BE32-E72D297353CC}">
              <c16:uniqueId val="{00000008-A70D-4297-B252-B0AF308BA1FA}"/>
            </c:ext>
          </c:extLst>
        </c:ser>
        <c:dLbls>
          <c:showLegendKey val="0"/>
          <c:showVal val="0"/>
          <c:showCatName val="0"/>
          <c:showSerName val="0"/>
          <c:showPercent val="0"/>
          <c:showBubbleSize val="0"/>
        </c:dLbls>
        <c:smooth val="0"/>
        <c:axId val="1838733776"/>
        <c:axId val="1838732336"/>
      </c:lineChart>
      <c:catAx>
        <c:axId val="183873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732336"/>
        <c:crosses val="autoZero"/>
        <c:auto val="1"/>
        <c:lblAlgn val="ctr"/>
        <c:lblOffset val="100"/>
        <c:noMultiLvlLbl val="0"/>
      </c:catAx>
      <c:valAx>
        <c:axId val="183873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733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[Project3.xlsx]AVG ROE VS ROA!PivotTable2</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 ROE VS ROA'!$B$3</c:f>
              <c:strCache>
                <c:ptCount val="1"/>
                <c:pt idx="0">
                  <c:v>Average of ROE</c:v>
                </c:pt>
              </c:strCache>
            </c:strRef>
          </c:tx>
          <c:spPr>
            <a:ln w="28575" cap="rnd">
              <a:solidFill>
                <a:schemeClr val="accent1"/>
              </a:solidFill>
              <a:round/>
            </a:ln>
            <a:effectLst/>
          </c:spPr>
          <c:marker>
            <c:symbol val="none"/>
          </c:marker>
          <c:cat>
            <c:multiLvlStrRef>
              <c:f>'AVG ROE VS ROA'!$A$4:$A$24</c:f>
              <c:multiLvlStrCache>
                <c:ptCount val="16"/>
                <c:lvl>
                  <c:pt idx="0">
                    <c:v>2019</c:v>
                  </c:pt>
                  <c:pt idx="1">
                    <c:v>2020</c:v>
                  </c:pt>
                  <c:pt idx="2">
                    <c:v>2021</c:v>
                  </c:pt>
                  <c:pt idx="3">
                    <c:v>2022</c:v>
                  </c:pt>
                  <c:pt idx="4">
                    <c:v>2023</c:v>
                  </c:pt>
                  <c:pt idx="5">
                    <c:v>2019</c:v>
                  </c:pt>
                  <c:pt idx="6">
                    <c:v>2020</c:v>
                  </c:pt>
                  <c:pt idx="7">
                    <c:v>2021</c:v>
                  </c:pt>
                  <c:pt idx="8">
                    <c:v>2022</c:v>
                  </c:pt>
                  <c:pt idx="9">
                    <c:v>2023</c:v>
                  </c:pt>
                  <c:pt idx="10">
                    <c:v>2019</c:v>
                  </c:pt>
                  <c:pt idx="11">
                    <c:v>2020</c:v>
                  </c:pt>
                  <c:pt idx="12">
                    <c:v>2021</c:v>
                  </c:pt>
                  <c:pt idx="13">
                    <c:v>2022</c:v>
                  </c:pt>
                  <c:pt idx="14">
                    <c:v>2023</c:v>
                  </c:pt>
                  <c:pt idx="15">
                    <c:v>(blank)</c:v>
                  </c:pt>
                </c:lvl>
                <c:lvl>
                  <c:pt idx="0">
                    <c:v>Alpha Corp</c:v>
                  </c:pt>
                  <c:pt idx="5">
                    <c:v>Beta Inc</c:v>
                  </c:pt>
                  <c:pt idx="10">
                    <c:v>Gamma Ltd</c:v>
                  </c:pt>
                  <c:pt idx="15">
                    <c:v>(blank)</c:v>
                  </c:pt>
                </c:lvl>
              </c:multiLvlStrCache>
            </c:multiLvlStrRef>
          </c:cat>
          <c:val>
            <c:numRef>
              <c:f>'AVG ROE VS ROA'!$B$4:$B$24</c:f>
              <c:numCache>
                <c:formatCode>General</c:formatCode>
                <c:ptCount val="16"/>
                <c:pt idx="0">
                  <c:v>-4.7798159125852994E-2</c:v>
                </c:pt>
                <c:pt idx="1">
                  <c:v>0.10817298349175286</c:v>
                </c:pt>
                <c:pt idx="2">
                  <c:v>2.3458222506082954E-2</c:v>
                </c:pt>
                <c:pt idx="3">
                  <c:v>-6.1875458449212523E-2</c:v>
                </c:pt>
                <c:pt idx="4">
                  <c:v>-0.15259078370741716</c:v>
                </c:pt>
                <c:pt idx="5">
                  <c:v>0.11619194149914337</c:v>
                </c:pt>
                <c:pt idx="6">
                  <c:v>8.9068387265096069E-2</c:v>
                </c:pt>
                <c:pt idx="7">
                  <c:v>0.32620828884455572</c:v>
                </c:pt>
                <c:pt idx="8">
                  <c:v>0.1539761877274767</c:v>
                </c:pt>
                <c:pt idx="9">
                  <c:v>4.2202713692520107E-2</c:v>
                </c:pt>
                <c:pt idx="10">
                  <c:v>-1.9216755627800303E-2</c:v>
                </c:pt>
                <c:pt idx="11">
                  <c:v>1.5829371685917103E-2</c:v>
                </c:pt>
                <c:pt idx="12">
                  <c:v>-1.2162309477232278E-2</c:v>
                </c:pt>
                <c:pt idx="13">
                  <c:v>0.23529975979439868</c:v>
                </c:pt>
                <c:pt idx="14">
                  <c:v>5.3842278917110999E-2</c:v>
                </c:pt>
              </c:numCache>
            </c:numRef>
          </c:val>
          <c:smooth val="0"/>
          <c:extLst>
            <c:ext xmlns:c16="http://schemas.microsoft.com/office/drawing/2014/chart" uri="{C3380CC4-5D6E-409C-BE32-E72D297353CC}">
              <c16:uniqueId val="{00000000-791F-4A1E-9796-5A2F8E1CB510}"/>
            </c:ext>
          </c:extLst>
        </c:ser>
        <c:ser>
          <c:idx val="1"/>
          <c:order val="1"/>
          <c:tx>
            <c:strRef>
              <c:f>'AVG ROE VS ROA'!$C$3</c:f>
              <c:strCache>
                <c:ptCount val="1"/>
                <c:pt idx="0">
                  <c:v>Average of ROA</c:v>
                </c:pt>
              </c:strCache>
            </c:strRef>
          </c:tx>
          <c:spPr>
            <a:ln w="28575" cap="rnd">
              <a:solidFill>
                <a:schemeClr val="accent2"/>
              </a:solidFill>
              <a:round/>
            </a:ln>
            <a:effectLst/>
          </c:spPr>
          <c:marker>
            <c:symbol val="none"/>
          </c:marker>
          <c:cat>
            <c:multiLvlStrRef>
              <c:f>'AVG ROE VS ROA'!$A$4:$A$24</c:f>
              <c:multiLvlStrCache>
                <c:ptCount val="16"/>
                <c:lvl>
                  <c:pt idx="0">
                    <c:v>2019</c:v>
                  </c:pt>
                  <c:pt idx="1">
                    <c:v>2020</c:v>
                  </c:pt>
                  <c:pt idx="2">
                    <c:v>2021</c:v>
                  </c:pt>
                  <c:pt idx="3">
                    <c:v>2022</c:v>
                  </c:pt>
                  <c:pt idx="4">
                    <c:v>2023</c:v>
                  </c:pt>
                  <c:pt idx="5">
                    <c:v>2019</c:v>
                  </c:pt>
                  <c:pt idx="6">
                    <c:v>2020</c:v>
                  </c:pt>
                  <c:pt idx="7">
                    <c:v>2021</c:v>
                  </c:pt>
                  <c:pt idx="8">
                    <c:v>2022</c:v>
                  </c:pt>
                  <c:pt idx="9">
                    <c:v>2023</c:v>
                  </c:pt>
                  <c:pt idx="10">
                    <c:v>2019</c:v>
                  </c:pt>
                  <c:pt idx="11">
                    <c:v>2020</c:v>
                  </c:pt>
                  <c:pt idx="12">
                    <c:v>2021</c:v>
                  </c:pt>
                  <c:pt idx="13">
                    <c:v>2022</c:v>
                  </c:pt>
                  <c:pt idx="14">
                    <c:v>2023</c:v>
                  </c:pt>
                  <c:pt idx="15">
                    <c:v>(blank)</c:v>
                  </c:pt>
                </c:lvl>
                <c:lvl>
                  <c:pt idx="0">
                    <c:v>Alpha Corp</c:v>
                  </c:pt>
                  <c:pt idx="5">
                    <c:v>Beta Inc</c:v>
                  </c:pt>
                  <c:pt idx="10">
                    <c:v>Gamma Ltd</c:v>
                  </c:pt>
                  <c:pt idx="15">
                    <c:v>(blank)</c:v>
                  </c:pt>
                </c:lvl>
              </c:multiLvlStrCache>
            </c:multiLvlStrRef>
          </c:cat>
          <c:val>
            <c:numRef>
              <c:f>'AVG ROE VS ROA'!$C$4:$C$24</c:f>
              <c:numCache>
                <c:formatCode>General</c:formatCode>
                <c:ptCount val="16"/>
                <c:pt idx="0">
                  <c:v>0.44246445657550865</c:v>
                </c:pt>
                <c:pt idx="1">
                  <c:v>3.4457997131999193E-2</c:v>
                </c:pt>
                <c:pt idx="2">
                  <c:v>3.3767196697032882E-2</c:v>
                </c:pt>
                <c:pt idx="3">
                  <c:v>0.11104660849794191</c:v>
                </c:pt>
                <c:pt idx="4">
                  <c:v>9.2983566835693435E-2</c:v>
                </c:pt>
                <c:pt idx="5">
                  <c:v>5.3959463715123585E-2</c:v>
                </c:pt>
                <c:pt idx="6">
                  <c:v>3.1063509329429945E-2</c:v>
                </c:pt>
                <c:pt idx="7">
                  <c:v>5.1878738692999429E-2</c:v>
                </c:pt>
                <c:pt idx="8">
                  <c:v>8.7746666241018928E-2</c:v>
                </c:pt>
                <c:pt idx="9">
                  <c:v>3.1033731583776484E-2</c:v>
                </c:pt>
                <c:pt idx="10">
                  <c:v>0.10844160184682268</c:v>
                </c:pt>
                <c:pt idx="11">
                  <c:v>1.4542050662263193E-2</c:v>
                </c:pt>
                <c:pt idx="12">
                  <c:v>0.11152795357051659</c:v>
                </c:pt>
                <c:pt idx="13">
                  <c:v>2.8618770612369837E-2</c:v>
                </c:pt>
                <c:pt idx="14">
                  <c:v>3.3308200917929388E-2</c:v>
                </c:pt>
              </c:numCache>
            </c:numRef>
          </c:val>
          <c:smooth val="0"/>
          <c:extLst>
            <c:ext xmlns:c16="http://schemas.microsoft.com/office/drawing/2014/chart" uri="{C3380CC4-5D6E-409C-BE32-E72D297353CC}">
              <c16:uniqueId val="{00000006-791F-4A1E-9796-5A2F8E1CB510}"/>
            </c:ext>
          </c:extLst>
        </c:ser>
        <c:dLbls>
          <c:showLegendKey val="0"/>
          <c:showVal val="0"/>
          <c:showCatName val="0"/>
          <c:showSerName val="0"/>
          <c:showPercent val="0"/>
          <c:showBubbleSize val="0"/>
        </c:dLbls>
        <c:smooth val="0"/>
        <c:axId val="1696923104"/>
        <c:axId val="1696919744"/>
      </c:lineChart>
      <c:catAx>
        <c:axId val="1696923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6919744"/>
        <c:crosses val="autoZero"/>
        <c:auto val="1"/>
        <c:lblAlgn val="ctr"/>
        <c:lblOffset val="100"/>
        <c:noMultiLvlLbl val="0"/>
      </c:catAx>
      <c:valAx>
        <c:axId val="1696919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692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205740</xdr:colOff>
      <xdr:row>15</xdr:row>
      <xdr:rowOff>19050</xdr:rowOff>
    </xdr:from>
    <xdr:to>
      <xdr:col>14</xdr:col>
      <xdr:colOff>129540</xdr:colOff>
      <xdr:row>30</xdr:row>
      <xdr:rowOff>19050</xdr:rowOff>
    </xdr:to>
    <xdr:graphicFrame macro="">
      <xdr:nvGraphicFramePr>
        <xdr:cNvPr id="3" name="Chart 2">
          <a:extLst>
            <a:ext uri="{FF2B5EF4-FFF2-40B4-BE49-F238E27FC236}">
              <a16:creationId xmlns:a16="http://schemas.microsoft.com/office/drawing/2014/main" id="{D436D70F-EDE0-A307-5D26-16E67966F7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205740</xdr:colOff>
      <xdr:row>1</xdr:row>
      <xdr:rowOff>7620</xdr:rowOff>
    </xdr:from>
    <xdr:to>
      <xdr:col>8</xdr:col>
      <xdr:colOff>76200</xdr:colOff>
      <xdr:row>14</xdr:row>
      <xdr:rowOff>97155</xdr:rowOff>
    </xdr:to>
    <mc:AlternateContent xmlns:mc="http://schemas.openxmlformats.org/markup-compatibility/2006">
      <mc:Choice xmlns:a14="http://schemas.microsoft.com/office/drawing/2010/main" Requires="a14">
        <xdr:graphicFrame macro="">
          <xdr:nvGraphicFramePr>
            <xdr:cNvPr id="2" name="Company">
              <a:extLst>
                <a:ext uri="{FF2B5EF4-FFF2-40B4-BE49-F238E27FC236}">
                  <a16:creationId xmlns:a16="http://schemas.microsoft.com/office/drawing/2014/main" id="{F1182560-E0E7-217D-D977-D7BCA0C62949}"/>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dr:sp macro="" textlink="">
          <xdr:nvSpPr>
            <xdr:cNvPr id="0" name=""/>
            <xdr:cNvSpPr>
              <a:spLocks noTextEdit="1"/>
            </xdr:cNvSpPr>
          </xdr:nvSpPr>
          <xdr:spPr>
            <a:xfrm>
              <a:off x="5577840" y="190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441960</xdr:colOff>
      <xdr:row>0</xdr:row>
      <xdr:rowOff>38100</xdr:rowOff>
    </xdr:from>
    <xdr:to>
      <xdr:col>11</xdr:col>
      <xdr:colOff>441960</xdr:colOff>
      <xdr:row>13</xdr:row>
      <xdr:rowOff>127635</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D4ACB91D-2CC9-6605-426D-F38B53D482D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772400" y="381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586740</xdr:colOff>
      <xdr:row>3</xdr:row>
      <xdr:rowOff>87630</xdr:rowOff>
    </xdr:from>
    <xdr:to>
      <xdr:col>13</xdr:col>
      <xdr:colOff>68580</xdr:colOff>
      <xdr:row>18</xdr:row>
      <xdr:rowOff>87630</xdr:rowOff>
    </xdr:to>
    <xdr:graphicFrame macro="">
      <xdr:nvGraphicFramePr>
        <xdr:cNvPr id="2" name="Chart 1">
          <a:extLst>
            <a:ext uri="{FF2B5EF4-FFF2-40B4-BE49-F238E27FC236}">
              <a16:creationId xmlns:a16="http://schemas.microsoft.com/office/drawing/2014/main" id="{2D07CBB3-CF34-88DB-1A2C-A945A49702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ha Gaikwad" refreshedDate="45843.023127546294" createdVersion="8" refreshedVersion="8" minRefreshableVersion="3" recordCount="51" xr:uid="{67E6C32E-DEC4-4A95-ABB4-64FF3AAC0C66}">
  <cacheSource type="worksheet">
    <worksheetSource ref="A1:J1048576" sheet="Project3"/>
  </cacheSource>
  <cacheFields count="10">
    <cacheField name="Company" numFmtId="0">
      <sharedItems containsBlank="1" count="4">
        <s v="Gamma Ltd"/>
        <s v="Beta Inc"/>
        <s v="Alpha Corp"/>
        <m/>
      </sharedItems>
    </cacheField>
    <cacheField name="Year" numFmtId="0">
      <sharedItems containsString="0" containsBlank="1" containsNumber="1" containsInteger="1" minValue="2019" maxValue="2023" count="6">
        <n v="2021"/>
        <n v="2019"/>
        <n v="2020"/>
        <n v="2023"/>
        <n v="2022"/>
        <m/>
      </sharedItems>
    </cacheField>
    <cacheField name="Revenue" numFmtId="0">
      <sharedItems containsString="0" containsBlank="1" containsNumber="1" containsInteger="1" minValue="2796525" maxValue="96967683"/>
    </cacheField>
    <cacheField name="NetIncome" numFmtId="0">
      <sharedItems containsString="0" containsBlank="1" containsNumber="1" containsInteger="1" minValue="232562" maxValue="9699081"/>
    </cacheField>
    <cacheField name="TotalAssets" numFmtId="0">
      <sharedItems containsString="0" containsBlank="1" containsNumber="1" containsInteger="1" minValue="10027306" maxValue="193106208"/>
    </cacheField>
    <cacheField name="TotalLiabilities" numFmtId="0">
      <sharedItems containsString="0" containsBlank="1" containsNumber="1" containsInteger="1" minValue="2127521" maxValue="144787556"/>
    </cacheField>
    <cacheField name="CurrentRatio" numFmtId="0">
      <sharedItems containsString="0" containsBlank="1" containsNumber="1" minValue="0.52" maxValue="2.88"/>
    </cacheField>
    <cacheField name="ROE" numFmtId="0">
      <sharedItems containsString="0" containsBlank="1" containsNumber="1" minValue="-0.45880072701508412" maxValue="1.2424120956889066"/>
    </cacheField>
    <cacheField name="ROA" numFmtId="0">
      <sharedItems containsString="0" containsBlank="1" containsNumber="1" minValue="1.820364784921878E-3" maxValue="0.87000456553335459"/>
    </cacheField>
    <cacheField name="DER" numFmtId="0">
      <sharedItems containsString="0" containsBlank="1" containsNumber="1" minValue="-8.5793904506416059" maxValue="17.454633475978437"/>
    </cacheField>
  </cacheFields>
  <extLst>
    <ext xmlns:x14="http://schemas.microsoft.com/office/spreadsheetml/2009/9/main" uri="{725AE2AE-9491-48be-B2B4-4EB974FC3084}">
      <x14:pivotCacheDefinition pivotCacheId="16066974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n v="13851084"/>
    <n v="2414553"/>
    <n v="88130995"/>
    <n v="2127521"/>
    <n v="1.27"/>
    <n v="2.8075063572431971E-2"/>
    <n v="2.7397319183789993E-2"/>
    <n v="2.4737616994401877E-2"/>
  </r>
  <r>
    <x v="1"/>
    <x v="1"/>
    <n v="55017531"/>
    <n v="8184290"/>
    <n v="60537038"/>
    <n v="32978206"/>
    <n v="2.31"/>
    <n v="0.29697521288275208"/>
    <n v="0.13519475465581915"/>
    <n v="1.1966474486291727"/>
  </r>
  <r>
    <x v="0"/>
    <x v="1"/>
    <n v="88505817"/>
    <n v="8887291"/>
    <n v="169739863"/>
    <n v="47960672"/>
    <n v="2.3199999999999998"/>
    <n v="7.2978732466698684E-2"/>
    <n v="5.2358301950555949E-2"/>
    <n v="0.39383306463252821"/>
  </r>
  <r>
    <x v="2"/>
    <x v="0"/>
    <n v="51942854"/>
    <n v="941461"/>
    <n v="40082404"/>
    <n v="123357354"/>
    <n v="1.33"/>
    <n v="-1.1305452600091625E-2"/>
    <n v="2.3488137088783397E-2"/>
    <n v="-1.4813260650411679"/>
  </r>
  <r>
    <x v="1"/>
    <x v="2"/>
    <n v="94993736"/>
    <n v="4275812"/>
    <n v="144433035"/>
    <n v="57153878"/>
    <n v="1.1599999999999999"/>
    <n v="4.8990069874299998E-2"/>
    <n v="2.960411376801713E-2"/>
    <n v="0.6548399407661557"/>
  </r>
  <r>
    <x v="1"/>
    <x v="3"/>
    <n v="7182827"/>
    <n v="4511206"/>
    <n v="174992085"/>
    <n v="99872113"/>
    <n v="1.25"/>
    <n v="6.005335039262262E-2"/>
    <n v="2.5779485969322554E-2"/>
    <n v="1.3295014673328154"/>
  </r>
  <r>
    <x v="2"/>
    <x v="1"/>
    <n v="46447783"/>
    <n v="1181617"/>
    <n v="79173779"/>
    <n v="4061483"/>
    <n v="2.11"/>
    <n v="1.5731339113904865E-2"/>
    <n v="1.4924347617662662E-2"/>
    <n v="5.4072145524615568E-2"/>
  </r>
  <r>
    <x v="1"/>
    <x v="0"/>
    <n v="90070897"/>
    <n v="9634182"/>
    <n v="150411590"/>
    <n v="44741789"/>
    <n v="2.86"/>
    <n v="9.1172519573496688E-2"/>
    <n v="6.4052125238487273E-2"/>
    <n v="0.4234113112411369"/>
  </r>
  <r>
    <x v="1"/>
    <x v="4"/>
    <n v="41123806"/>
    <n v="9636756"/>
    <n v="191352246"/>
    <n v="16979123"/>
    <n v="0.52"/>
    <n v="5.5265145420375361E-2"/>
    <n v="5.0361342505485927E-2"/>
    <n v="9.737236282681018E-2"/>
  </r>
  <r>
    <x v="0"/>
    <x v="3"/>
    <n v="20585579"/>
    <n v="9699081"/>
    <n v="139191154"/>
    <n v="52401170"/>
    <n v="2.86"/>
    <n v="0.1117534599384187"/>
    <n v="6.9681734228599038E-2"/>
    <n v="0.60376978523236047"/>
  </r>
  <r>
    <x v="0"/>
    <x v="0"/>
    <n v="96967683"/>
    <n v="2879596"/>
    <n v="15098690"/>
    <n v="85460602"/>
    <n v="1.55"/>
    <n v="-4.0925493895049354E-2"/>
    <n v="0.19071826761129607"/>
    <n v="-1.2145861243793374"/>
  </r>
  <r>
    <x v="0"/>
    <x v="0"/>
    <n v="24492492"/>
    <n v="3362910"/>
    <n v="48910978"/>
    <n v="130449524"/>
    <n v="0.99"/>
    <n v="-4.1243193127333912E-2"/>
    <n v="6.8755730053077252E-2"/>
    <n v="-1.599850995626044"/>
  </r>
  <r>
    <x v="1"/>
    <x v="2"/>
    <n v="22848827"/>
    <n v="5844254"/>
    <n v="179696556"/>
    <n v="134443725"/>
    <n v="2.88"/>
    <n v="0.12914670465589215"/>
    <n v="3.2522904890842759E-2"/>
    <n v="2.9709461713014154"/>
  </r>
  <r>
    <x v="2"/>
    <x v="0"/>
    <n v="60211476"/>
    <n v="288000"/>
    <n v="158210048"/>
    <n v="49093010"/>
    <n v="2.13"/>
    <n v="2.6393678318137629E-3"/>
    <n v="1.820364784921878E-3"/>
    <n v="0.4499114977809423"/>
  </r>
  <r>
    <x v="0"/>
    <x v="2"/>
    <n v="58611608"/>
    <n v="2686651"/>
    <n v="184750491"/>
    <n v="15024803"/>
    <n v="1.69"/>
    <n v="1.5829371685917103E-2"/>
    <n v="1.4542050662263193E-2"/>
    <n v="8.8524036502948211E-2"/>
  </r>
  <r>
    <x v="2"/>
    <x v="3"/>
    <n v="52027325"/>
    <n v="9604450"/>
    <n v="42572004"/>
    <n v="63505820"/>
    <n v="0.53"/>
    <n v="-0.45880072701508412"/>
    <n v="0.22560483645543208"/>
    <n v="-3.0336475681261361"/>
  </r>
  <r>
    <x v="1"/>
    <x v="4"/>
    <n v="83852584"/>
    <n v="6302602"/>
    <n v="96403130"/>
    <n v="49576953"/>
    <n v="1.1100000000000001"/>
    <n v="0.13459569847010999"/>
    <n v="6.5377566060355094E-2"/>
    <n v="1.0587444070012377"/>
  </r>
  <r>
    <x v="2"/>
    <x v="1"/>
    <n v="81765129"/>
    <n v="8723802"/>
    <n v="10027306"/>
    <n v="88388804"/>
    <n v="2.09"/>
    <n v="-0.11132765736561086"/>
    <n v="0.87000456553335459"/>
    <n v="-1.1279621530461299"/>
  </r>
  <r>
    <x v="0"/>
    <x v="1"/>
    <n v="40603254"/>
    <n v="1960672"/>
    <n v="47483595"/>
    <n v="144787556"/>
    <n v="0.68"/>
    <n v="-2.0149971078772425E-2"/>
    <n v="4.1291566066132948E-2"/>
    <n v="-1.4879924158483127"/>
  </r>
  <r>
    <x v="0"/>
    <x v="4"/>
    <n v="54326268"/>
    <n v="3883680"/>
    <n v="91907618"/>
    <n v="86927426"/>
    <n v="2.33"/>
    <n v="0.77982535613084791"/>
    <n v="4.2256344844014998E-2"/>
    <n v="17.454633475978437"/>
  </r>
  <r>
    <x v="2"/>
    <x v="2"/>
    <n v="24039500"/>
    <n v="3095643"/>
    <n v="50407026"/>
    <n v="35301058"/>
    <n v="2.13"/>
    <n v="0.2049284759506971"/>
    <n v="6.1412926840793983E-2"/>
    <n v="2.3368947954874524"/>
  </r>
  <r>
    <x v="0"/>
    <x v="4"/>
    <n v="40645293"/>
    <n v="647179"/>
    <n v="98525138"/>
    <n v="55092980"/>
    <n v="1.82"/>
    <n v="1.4900917426207558E-2"/>
    <n v="6.5686688000376105E-3"/>
    <n v="1.2684835968776869"/>
  </r>
  <r>
    <x v="1"/>
    <x v="0"/>
    <n v="9820114"/>
    <n v="856679"/>
    <n v="82037056"/>
    <n v="92860757"/>
    <n v="0.64"/>
    <n v="-7.9148435456596597E-2"/>
    <n v="1.0442585848034333E-2"/>
    <n v="-8.5793904506416059"/>
  </r>
  <r>
    <x v="2"/>
    <x v="4"/>
    <n v="20520029"/>
    <n v="3305057"/>
    <n v="33763455"/>
    <n v="53338268"/>
    <n v="0.55000000000000004"/>
    <n v="-0.16884232814893302"/>
    <n v="9.7888589896975881E-2"/>
    <n v="-2.7248417647719037"/>
  </r>
  <r>
    <x v="2"/>
    <x v="4"/>
    <n v="44314980"/>
    <n v="6176044"/>
    <n v="57571557"/>
    <n v="41601278"/>
    <n v="1.23"/>
    <n v="0.38672110862934833"/>
    <n v="0.10727595920325726"/>
    <n v="2.6049186742448267"/>
  </r>
  <r>
    <x v="0"/>
    <x v="4"/>
    <n v="2796525"/>
    <n v="1576831"/>
    <n v="100496705"/>
    <n v="21409192"/>
    <n v="1.66"/>
    <n v="1.9937799788950248E-2"/>
    <n v="1.5690375122249033E-2"/>
    <n v="0.27070255705221125"/>
  </r>
  <r>
    <x v="0"/>
    <x v="1"/>
    <n v="65060310"/>
    <n v="8065144"/>
    <n v="18284506"/>
    <n v="68801445"/>
    <n v="2.1800000000000002"/>
    <n v="-0.15965227030085888"/>
    <n v="0.44109170901308464"/>
    <n v="-1.3619480190595079"/>
  </r>
  <r>
    <x v="0"/>
    <x v="4"/>
    <n v="34599425"/>
    <n v="9647527"/>
    <n v="193106208"/>
    <n v="116862247"/>
    <n v="2.27"/>
    <n v="0.12653496583158894"/>
    <n v="4.9959693683177708E-2"/>
    <n v="1.5327410258761347"/>
  </r>
  <r>
    <x v="0"/>
    <x v="1"/>
    <n v="24317766"/>
    <n v="232562"/>
    <n v="116420604"/>
    <n v="11549650"/>
    <n v="2.2000000000000002"/>
    <n v="2.2176016440167028E-3"/>
    <n v="1.9976017303603749E-3"/>
    <n v="0.11013201996808382"/>
  </r>
  <r>
    <x v="1"/>
    <x v="4"/>
    <n v="65400319"/>
    <n v="4679477"/>
    <n v="78199365"/>
    <n v="47096762"/>
    <n v="1.71"/>
    <n v="0.15045290582270557"/>
    <n v="5.984034525088535E-2"/>
    <n v="1.5142385992580749"/>
  </r>
  <r>
    <x v="0"/>
    <x v="3"/>
    <n v="23755655"/>
    <n v="4145890"/>
    <n v="150838429"/>
    <n v="55295718"/>
    <n v="1.1000000000000001"/>
    <n v="4.3393053814434888E-2"/>
    <n v="2.748563497701239E-2"/>
    <n v="0.57875391457125391"/>
  </r>
  <r>
    <x v="1"/>
    <x v="4"/>
    <n v="95585720"/>
    <n v="3038664"/>
    <n v="132220567"/>
    <n v="107648859"/>
    <n v="2.0099999999999998"/>
    <n v="0.12366515180792478"/>
    <n v="2.2981780134099711E-2"/>
    <n v="4.381008393881288"/>
  </r>
  <r>
    <x v="1"/>
    <x v="3"/>
    <n v="91079947"/>
    <n v="7925011"/>
    <n v="92794742"/>
    <n v="20246839"/>
    <n v="2.8"/>
    <n v="0.10923831940393922"/>
    <n v="8.540366435848272E-2"/>
    <n v="0.27908234646010377"/>
  </r>
  <r>
    <x v="1"/>
    <x v="0"/>
    <n v="89892250"/>
    <n v="6010736"/>
    <n v="163016055"/>
    <n v="43748263"/>
    <n v="1.72"/>
    <n v="5.0396975572416063E-2"/>
    <n v="3.687204919785355E-2"/>
    <n v="0.36680701693546908"/>
  </r>
  <r>
    <x v="0"/>
    <x v="3"/>
    <n v="34562860"/>
    <n v="316202"/>
    <n v="114680891"/>
    <n v="65121958"/>
    <n v="0.79"/>
    <n v="6.3803229984794067E-3"/>
    <n v="2.7572335481767401E-3"/>
    <n v="1.314030671322161"/>
  </r>
  <r>
    <x v="2"/>
    <x v="3"/>
    <n v="35766903"/>
    <n v="539040"/>
    <n v="10697396"/>
    <n v="67190075"/>
    <n v="2.31"/>
    <n v="-9.5417673500667235E-3"/>
    <n v="5.0389833189310743E-2"/>
    <n v="-1.1893589787094359"/>
  </r>
  <r>
    <x v="2"/>
    <x v="2"/>
    <n v="8084336"/>
    <n v="933981"/>
    <n v="124479889"/>
    <n v="42677241"/>
    <n v="1.68"/>
    <n v="1.1417491032808621E-2"/>
    <n v="7.5030674232044025E-3"/>
    <n v="0.52170977399166829"/>
  </r>
  <r>
    <x v="2"/>
    <x v="4"/>
    <n v="46622179"/>
    <n v="4634459"/>
    <n v="28617535"/>
    <n v="100951853"/>
    <n v="2.0699999999999998"/>
    <n v="-6.4069989572584349E-2"/>
    <n v="0.16194473073938759"/>
    <n v="-1.3956287387682289"/>
  </r>
  <r>
    <x v="1"/>
    <x v="0"/>
    <n v="14771452"/>
    <n v="6245500"/>
    <n v="64957018"/>
    <n v="59930103"/>
    <n v="2.11"/>
    <n v="1.2424120956889066"/>
    <n v="9.6148194487622574E-2"/>
    <n v="11.921845306713958"/>
  </r>
  <r>
    <x v="1"/>
    <x v="1"/>
    <n v="66675292"/>
    <n v="540399"/>
    <n v="49340578"/>
    <n v="8349148"/>
    <n v="2.67"/>
    <n v="1.3183219028953126E-2"/>
    <n v="1.0952425405312438E-2"/>
    <n v="0.20368033025439708"/>
  </r>
  <r>
    <x v="1"/>
    <x v="4"/>
    <n v="36415637"/>
    <n v="5393104"/>
    <n v="22455146"/>
    <n v="4824979"/>
    <n v="1.68"/>
    <n v="0.30590203711626779"/>
    <n v="0.24017229725426859"/>
    <n v="0.27367744162604923"/>
  </r>
  <r>
    <x v="1"/>
    <x v="3"/>
    <n v="25711913"/>
    <n v="402347"/>
    <n v="72063816"/>
    <n v="121554728"/>
    <n v="1.18"/>
    <n v="-8.1297148050130906E-3"/>
    <n v="5.5832041977904694E-3"/>
    <n v="-2.4561020011108301"/>
  </r>
  <r>
    <x v="0"/>
    <x v="1"/>
    <n v="37473320"/>
    <n v="936702"/>
    <n v="171280131"/>
    <n v="61366049"/>
    <n v="1.66"/>
    <n v="8.5221291299144002E-3"/>
    <n v="5.4688304739794955E-3"/>
    <n v="0.55830925285806421"/>
  </r>
  <r>
    <x v="1"/>
    <x v="3"/>
    <n v="25737201"/>
    <n v="1108586"/>
    <n v="150447879"/>
    <n v="5513832"/>
    <n v="1.62"/>
    <n v="7.648899778531679E-3"/>
    <n v="7.3685718095101889E-3"/>
    <n v="3.8043731711983449E-2"/>
  </r>
  <r>
    <x v="2"/>
    <x v="0"/>
    <n v="15294411"/>
    <n v="7828106"/>
    <n v="103010763"/>
    <n v="3971903"/>
    <n v="0.65"/>
    <n v="7.9040752286526725E-2"/>
    <n v="7.5993088217393368E-2"/>
    <n v="4.0104490298050681E-2"/>
  </r>
  <r>
    <x v="0"/>
    <x v="0"/>
    <n v="46365789"/>
    <n v="5771359"/>
    <n v="31333539"/>
    <n v="76531891"/>
    <n v="0.62"/>
    <n v="-0.12768958921334123"/>
    <n v="0.18419109951161278"/>
    <n v="-1.6932451652219531"/>
  </r>
  <r>
    <x v="2"/>
    <x v="3"/>
    <n v="25328870"/>
    <n v="309777"/>
    <n v="104794914"/>
    <n v="75488121"/>
    <n v="1.98"/>
    <n v="1.0570143242899351E-2"/>
    <n v="2.9560308623374602E-3"/>
    <n v="2.5757892035474508"/>
  </r>
  <r>
    <x v="0"/>
    <x v="0"/>
    <n v="45655545"/>
    <n v="9122339"/>
    <n v="105366344"/>
    <n v="29957454"/>
    <n v="2.0099999999999998"/>
    <n v="0.12097166527713112"/>
    <n v="8.6577351492806848E-2"/>
    <n v="0.3972668739720211"/>
  </r>
  <r>
    <x v="1"/>
    <x v="1"/>
    <n v="52675747"/>
    <n v="2009010"/>
    <n v="127708540"/>
    <n v="75414257"/>
    <n v="0.68"/>
    <n v="3.8417392585724908E-2"/>
    <n v="1.5731211084239159E-2"/>
    <n v="1.4421128405183412"/>
  </r>
  <r>
    <x v="2"/>
    <x v="4"/>
    <n v="91011458"/>
    <n v="3138223"/>
    <n v="40715346"/>
    <n v="48535281"/>
    <n v="0.61"/>
    <n v="-0.40131062470468104"/>
    <n v="7.7077154152146957E-2"/>
    <n v="-6.2066092620974471"/>
  </r>
  <r>
    <x v="3"/>
    <x v="5"/>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CB6701-2E18-4747-ACCC-5F35A72A72C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E26" firstHeaderRow="0" firstDataRow="1" firstDataCol="1"/>
  <pivotFields count="10">
    <pivotField axis="axisRow" showAll="0">
      <items count="5">
        <item x="2"/>
        <item x="1"/>
        <item x="0"/>
        <item x="3"/>
        <item t="default"/>
      </items>
    </pivotField>
    <pivotField axis="axisRow" showAll="0">
      <items count="7">
        <item x="1"/>
        <item x="2"/>
        <item x="0"/>
        <item x="4"/>
        <item x="3"/>
        <item x="5"/>
        <item t="default"/>
      </items>
    </pivotField>
    <pivotField showAll="0"/>
    <pivotField showAll="0"/>
    <pivotField showAll="0"/>
    <pivotField showAll="0"/>
    <pivotField dataField="1" showAll="0"/>
    <pivotField dataField="1" showAll="0"/>
    <pivotField dataField="1" showAll="0"/>
    <pivotField dataField="1" showAll="0"/>
  </pivotFields>
  <rowFields count="2">
    <field x="1"/>
    <field x="0"/>
  </rowFields>
  <rowItems count="23">
    <i>
      <x/>
    </i>
    <i r="1">
      <x/>
    </i>
    <i r="1">
      <x v="1"/>
    </i>
    <i r="1">
      <x v="2"/>
    </i>
    <i>
      <x v="1"/>
    </i>
    <i r="1">
      <x/>
    </i>
    <i r="1">
      <x v="1"/>
    </i>
    <i r="1">
      <x v="2"/>
    </i>
    <i>
      <x v="2"/>
    </i>
    <i r="1">
      <x/>
    </i>
    <i r="1">
      <x v="1"/>
    </i>
    <i r="1">
      <x v="2"/>
    </i>
    <i>
      <x v="3"/>
    </i>
    <i r="1">
      <x/>
    </i>
    <i r="1">
      <x v="1"/>
    </i>
    <i r="1">
      <x v="2"/>
    </i>
    <i>
      <x v="4"/>
    </i>
    <i r="1">
      <x/>
    </i>
    <i r="1">
      <x v="1"/>
    </i>
    <i r="1">
      <x v="2"/>
    </i>
    <i>
      <x v="5"/>
    </i>
    <i r="1">
      <x v="3"/>
    </i>
    <i t="grand">
      <x/>
    </i>
  </rowItems>
  <colFields count="1">
    <field x="-2"/>
  </colFields>
  <colItems count="4">
    <i>
      <x/>
    </i>
    <i i="1">
      <x v="1"/>
    </i>
    <i i="2">
      <x v="2"/>
    </i>
    <i i="3">
      <x v="3"/>
    </i>
  </colItems>
  <dataFields count="4">
    <dataField name="Average of CurrentRatio" fld="6" subtotal="average" baseField="0" baseItem="0"/>
    <dataField name="Average of ROE" fld="7" subtotal="average" baseField="0" baseItem="0"/>
    <dataField name="Average of ROA" fld="8" subtotal="average" baseField="0" baseItem="0"/>
    <dataField name="Average of DER" fld="9" subtotal="average" baseField="0" baseItem="0"/>
  </dataFields>
  <chartFormats count="8">
    <chartFormat chart="3" format="4" series="1">
      <pivotArea type="data" outline="0" fieldPosition="0">
        <references count="1">
          <reference field="4294967294" count="1" selected="0">
            <x v="0"/>
          </reference>
        </references>
      </pivotArea>
    </chartFormat>
    <chartFormat chart="0" format="19"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0" format="20"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2"/>
          </reference>
        </references>
      </pivotArea>
    </chartFormat>
    <chartFormat chart="0" format="21" series="1">
      <pivotArea type="data" outline="0" fieldPosition="0">
        <references count="1">
          <reference field="4294967294" count="1" selected="0">
            <x v="2"/>
          </reference>
        </references>
      </pivotArea>
    </chartFormat>
    <chartFormat chart="3" format="7" series="1">
      <pivotArea type="data" outline="0" fieldPosition="0">
        <references count="1">
          <reference field="4294967294" count="1" selected="0">
            <x v="3"/>
          </reference>
        </references>
      </pivotArea>
    </chartFormat>
    <chartFormat chart="0" format="22"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CDFF3E-8327-4907-8BB1-92BCA06D045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24" firstHeaderRow="0" firstDataRow="1" firstDataCol="1"/>
  <pivotFields count="10">
    <pivotField axis="axisRow" showAll="0">
      <items count="5">
        <item x="2"/>
        <item x="1"/>
        <item x="0"/>
        <item x="3"/>
        <item t="default"/>
      </items>
    </pivotField>
    <pivotField axis="axisRow" showAll="0">
      <items count="7">
        <item x="1"/>
        <item x="2"/>
        <item x="0"/>
        <item x="4"/>
        <item x="3"/>
        <item x="5"/>
        <item t="default"/>
      </items>
    </pivotField>
    <pivotField showAll="0"/>
    <pivotField showAll="0"/>
    <pivotField showAll="0"/>
    <pivotField showAll="0"/>
    <pivotField showAll="0"/>
    <pivotField dataField="1" showAll="0"/>
    <pivotField dataField="1" showAll="0"/>
    <pivotField showAll="0"/>
  </pivotFields>
  <rowFields count="2">
    <field x="0"/>
    <field x="1"/>
  </rowFields>
  <rowItems count="21">
    <i>
      <x/>
    </i>
    <i r="1">
      <x/>
    </i>
    <i r="1">
      <x v="1"/>
    </i>
    <i r="1">
      <x v="2"/>
    </i>
    <i r="1">
      <x v="3"/>
    </i>
    <i r="1">
      <x v="4"/>
    </i>
    <i>
      <x v="1"/>
    </i>
    <i r="1">
      <x/>
    </i>
    <i r="1">
      <x v="1"/>
    </i>
    <i r="1">
      <x v="2"/>
    </i>
    <i r="1">
      <x v="3"/>
    </i>
    <i r="1">
      <x v="4"/>
    </i>
    <i>
      <x v="2"/>
    </i>
    <i r="1">
      <x/>
    </i>
    <i r="1">
      <x v="1"/>
    </i>
    <i r="1">
      <x v="2"/>
    </i>
    <i r="1">
      <x v="3"/>
    </i>
    <i r="1">
      <x v="4"/>
    </i>
    <i>
      <x v="3"/>
    </i>
    <i r="1">
      <x v="5"/>
    </i>
    <i t="grand">
      <x/>
    </i>
  </rowItems>
  <colFields count="1">
    <field x="-2"/>
  </colFields>
  <colItems count="2">
    <i>
      <x/>
    </i>
    <i i="1">
      <x v="1"/>
    </i>
  </colItems>
  <dataFields count="2">
    <dataField name="Average of ROE" fld="7" subtotal="average" baseField="0" baseItem="0"/>
    <dataField name="Average of ROA" fld="8" subtotal="average" baseField="0" baseItem="0"/>
  </dataFields>
  <chartFormats count="4">
    <chartFormat chart="0" format="2"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6CC8E26C-3328-48EE-B178-6D0FBC9C6AF0}" sourceName="Company">
  <pivotTables>
    <pivotTable tabId="3" name="PivotTable1"/>
  </pivotTables>
  <data>
    <tabular pivotCacheId="1606697400">
      <items count="4">
        <i x="2" s="1"/>
        <i x="1" s="1"/>
        <i x="0"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935821C-1F68-4638-9CBA-56EEAE1A0428}" sourceName="Year">
  <pivotTables>
    <pivotTable tabId="3" name="PivotTable1"/>
  </pivotTables>
  <data>
    <tabular pivotCacheId="1606697400">
      <items count="6">
        <i x="1" s="1"/>
        <i x="2" s="1"/>
        <i x="0" s="1"/>
        <i x="4" s="1"/>
        <i x="3"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xr10:uid="{A16B712F-B33B-4E92-AEE4-0D7B74A47117}" cache="Slicer_Company" caption="Company" rowHeight="234950"/>
  <slicer name="Year" xr10:uid="{C57C9FAE-E020-4ACC-8688-3C7F32AB0DB6}" cache="Slicer_Year" caption="Yea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B00A5-DBB6-4CF2-B56A-F6C8442A1252}">
  <dimension ref="A3:E26"/>
  <sheetViews>
    <sheetView tabSelected="1" workbookViewId="0">
      <selection activeCell="D27" sqref="D27"/>
    </sheetView>
  </sheetViews>
  <sheetFormatPr defaultRowHeight="14.4" x14ac:dyDescent="0.3"/>
  <cols>
    <col min="1" max="1" width="14.33203125" bestFit="1" customWidth="1"/>
    <col min="2" max="2" width="21.5546875" bestFit="1" customWidth="1"/>
    <col min="3" max="3" width="14.109375" bestFit="1" customWidth="1"/>
    <col min="4" max="4" width="14.33203125" bestFit="1" customWidth="1"/>
    <col min="5" max="5" width="14" bestFit="1" customWidth="1"/>
    <col min="6" max="6" width="10.77734375" bestFit="1" customWidth="1"/>
    <col min="7" max="7" width="7" bestFit="1" customWidth="1"/>
    <col min="8" max="8" width="10.77734375" bestFit="1" customWidth="1"/>
  </cols>
  <sheetData>
    <row r="3" spans="1:5" x14ac:dyDescent="0.3">
      <c r="A3" s="4" t="s">
        <v>17</v>
      </c>
      <c r="B3" t="s">
        <v>20</v>
      </c>
      <c r="C3" t="s">
        <v>21</v>
      </c>
      <c r="D3" t="s">
        <v>22</v>
      </c>
      <c r="E3" t="s">
        <v>23</v>
      </c>
    </row>
    <row r="4" spans="1:5" x14ac:dyDescent="0.3">
      <c r="A4" s="5">
        <v>2019</v>
      </c>
      <c r="B4" s="7">
        <v>1.89</v>
      </c>
      <c r="C4" s="7">
        <v>1.5689572810672257E-2</v>
      </c>
      <c r="D4" s="7">
        <v>0.15890153135305013</v>
      </c>
      <c r="E4" s="7">
        <v>-1.9115485568747537E-3</v>
      </c>
    </row>
    <row r="5" spans="1:5" x14ac:dyDescent="0.3">
      <c r="A5" s="6" t="s">
        <v>9</v>
      </c>
      <c r="B5" s="7">
        <v>2.0999999999999996</v>
      </c>
      <c r="C5" s="7">
        <v>-4.7798159125852994E-2</v>
      </c>
      <c r="D5" s="7">
        <v>0.44246445657550865</v>
      </c>
      <c r="E5" s="7">
        <v>-0.53694500376075716</v>
      </c>
    </row>
    <row r="6" spans="1:5" x14ac:dyDescent="0.3">
      <c r="A6" s="6" t="s">
        <v>8</v>
      </c>
      <c r="B6" s="7">
        <v>1.8866666666666667</v>
      </c>
      <c r="C6" s="7">
        <v>0.11619194149914337</v>
      </c>
      <c r="D6" s="7">
        <v>5.3959463715123585E-2</v>
      </c>
      <c r="E6" s="7">
        <v>0.94748020646730369</v>
      </c>
    </row>
    <row r="7" spans="1:5" x14ac:dyDescent="0.3">
      <c r="A7" s="6" t="s">
        <v>7</v>
      </c>
      <c r="B7" s="7">
        <v>1.8079999999999998</v>
      </c>
      <c r="C7" s="7">
        <v>-1.9216755627800303E-2</v>
      </c>
      <c r="D7" s="7">
        <v>0.10844160184682268</v>
      </c>
      <c r="E7" s="7">
        <v>-0.35753321948982891</v>
      </c>
    </row>
    <row r="8" spans="1:5" x14ac:dyDescent="0.3">
      <c r="A8" s="5">
        <v>2020</v>
      </c>
      <c r="B8" s="7">
        <v>1.9079999999999999</v>
      </c>
      <c r="C8" s="7">
        <v>8.2062422639922999E-2</v>
      </c>
      <c r="D8" s="7">
        <v>2.9117012717024292E-2</v>
      </c>
      <c r="E8" s="7">
        <v>1.3145829436099279</v>
      </c>
    </row>
    <row r="9" spans="1:5" x14ac:dyDescent="0.3">
      <c r="A9" s="6" t="s">
        <v>9</v>
      </c>
      <c r="B9" s="7">
        <v>1.9049999999999998</v>
      </c>
      <c r="C9" s="7">
        <v>0.10817298349175286</v>
      </c>
      <c r="D9" s="7">
        <v>3.4457997131999193E-2</v>
      </c>
      <c r="E9" s="7">
        <v>1.4293022847395602</v>
      </c>
    </row>
    <row r="10" spans="1:5" x14ac:dyDescent="0.3">
      <c r="A10" s="6" t="s">
        <v>8</v>
      </c>
      <c r="B10" s="7">
        <v>2.02</v>
      </c>
      <c r="C10" s="7">
        <v>8.9068387265096069E-2</v>
      </c>
      <c r="D10" s="7">
        <v>3.1063509329429945E-2</v>
      </c>
      <c r="E10" s="7">
        <v>1.8128930560337855</v>
      </c>
    </row>
    <row r="11" spans="1:5" x14ac:dyDescent="0.3">
      <c r="A11" s="6" t="s">
        <v>7</v>
      </c>
      <c r="B11" s="7">
        <v>1.69</v>
      </c>
      <c r="C11" s="7">
        <v>1.5829371685917103E-2</v>
      </c>
      <c r="D11" s="7">
        <v>1.4542050662263193E-2</v>
      </c>
      <c r="E11" s="7">
        <v>8.8524036502948211E-2</v>
      </c>
    </row>
    <row r="12" spans="1:5" x14ac:dyDescent="0.3">
      <c r="A12" s="5">
        <v>2021</v>
      </c>
      <c r="B12" s="7">
        <v>1.49</v>
      </c>
      <c r="C12" s="7">
        <v>0.10953302295919254</v>
      </c>
      <c r="D12" s="7">
        <v>7.2204692726306613E-2</v>
      </c>
      <c r="E12" s="7">
        <v>-7.8692890581177302E-2</v>
      </c>
    </row>
    <row r="13" spans="1:5" x14ac:dyDescent="0.3">
      <c r="A13" s="6" t="s">
        <v>9</v>
      </c>
      <c r="B13" s="7">
        <v>1.37</v>
      </c>
      <c r="C13" s="7">
        <v>2.3458222506082954E-2</v>
      </c>
      <c r="D13" s="7">
        <v>3.3767196697032882E-2</v>
      </c>
      <c r="E13" s="7">
        <v>-0.33043669232072503</v>
      </c>
    </row>
    <row r="14" spans="1:5" x14ac:dyDescent="0.3">
      <c r="A14" s="6" t="s">
        <v>8</v>
      </c>
      <c r="B14" s="7">
        <v>1.8325</v>
      </c>
      <c r="C14" s="7">
        <v>0.32620828884455572</v>
      </c>
      <c r="D14" s="7">
        <v>5.1878738692999429E-2</v>
      </c>
      <c r="E14" s="7">
        <v>1.0331682960622397</v>
      </c>
    </row>
    <row r="15" spans="1:5" x14ac:dyDescent="0.3">
      <c r="A15" s="6" t="s">
        <v>7</v>
      </c>
      <c r="B15" s="7">
        <v>1.288</v>
      </c>
      <c r="C15" s="7">
        <v>-1.2162309477232278E-2</v>
      </c>
      <c r="D15" s="7">
        <v>0.11152795357051659</v>
      </c>
      <c r="E15" s="7">
        <v>-0.81713555885218236</v>
      </c>
    </row>
    <row r="16" spans="1:5" x14ac:dyDescent="0.3">
      <c r="A16" s="5">
        <v>2022</v>
      </c>
      <c r="B16" s="7">
        <v>1.5053846153846153</v>
      </c>
      <c r="C16" s="7">
        <v>0.11258293415524061</v>
      </c>
      <c r="D16" s="7">
        <v>7.6722680588180117E-2</v>
      </c>
      <c r="E16" s="7">
        <v>1.5484185206911674</v>
      </c>
    </row>
    <row r="17" spans="1:5" x14ac:dyDescent="0.3">
      <c r="A17" s="6" t="s">
        <v>9</v>
      </c>
      <c r="B17" s="7">
        <v>1.115</v>
      </c>
      <c r="C17" s="7">
        <v>-6.1875458449212523E-2</v>
      </c>
      <c r="D17" s="7">
        <v>0.11104660849794191</v>
      </c>
      <c r="E17" s="7">
        <v>-1.9305402728481882</v>
      </c>
    </row>
    <row r="18" spans="1:5" x14ac:dyDescent="0.3">
      <c r="A18" s="6" t="s">
        <v>8</v>
      </c>
      <c r="B18" s="7">
        <v>1.4059999999999999</v>
      </c>
      <c r="C18" s="7">
        <v>0.1539761877274767</v>
      </c>
      <c r="D18" s="7">
        <v>8.7746666241018928E-2</v>
      </c>
      <c r="E18" s="7">
        <v>1.4650082409186918</v>
      </c>
    </row>
    <row r="19" spans="1:5" x14ac:dyDescent="0.3">
      <c r="A19" s="6" t="s">
        <v>7</v>
      </c>
      <c r="B19" s="7">
        <v>2.02</v>
      </c>
      <c r="C19" s="7">
        <v>0.23529975979439868</v>
      </c>
      <c r="D19" s="7">
        <v>2.8618770612369837E-2</v>
      </c>
      <c r="E19" s="7">
        <v>5.1316401639461171</v>
      </c>
    </row>
    <row r="20" spans="1:5" x14ac:dyDescent="0.3">
      <c r="A20" s="5">
        <v>2023</v>
      </c>
      <c r="B20" s="7">
        <v>1.6420000000000001</v>
      </c>
      <c r="C20" s="7">
        <v>-1.274346596008381E-2</v>
      </c>
      <c r="D20" s="7">
        <v>5.030102295959743E-2</v>
      </c>
      <c r="E20" s="7">
        <v>3.9862572231726514E-3</v>
      </c>
    </row>
    <row r="21" spans="1:5" x14ac:dyDescent="0.3">
      <c r="A21" s="6" t="s">
        <v>9</v>
      </c>
      <c r="B21" s="7">
        <v>1.6066666666666667</v>
      </c>
      <c r="C21" s="7">
        <v>-0.15259078370741716</v>
      </c>
      <c r="D21" s="7">
        <v>9.2983566835693435E-2</v>
      </c>
      <c r="E21" s="7">
        <v>-0.54907244776270714</v>
      </c>
    </row>
    <row r="22" spans="1:5" x14ac:dyDescent="0.3">
      <c r="A22" s="6" t="s">
        <v>8</v>
      </c>
      <c r="B22" s="7">
        <v>1.7124999999999999</v>
      </c>
      <c r="C22" s="7">
        <v>4.2202713692520107E-2</v>
      </c>
      <c r="D22" s="7">
        <v>3.1033731583776484E-2</v>
      </c>
      <c r="E22" s="7">
        <v>-0.20236861390148186</v>
      </c>
    </row>
    <row r="23" spans="1:5" x14ac:dyDescent="0.3">
      <c r="A23" s="6" t="s">
        <v>7</v>
      </c>
      <c r="B23" s="7">
        <v>1.5833333333333333</v>
      </c>
      <c r="C23" s="7">
        <v>5.3842278917110999E-2</v>
      </c>
      <c r="D23" s="7">
        <v>3.3308200917929388E-2</v>
      </c>
      <c r="E23" s="7">
        <v>0.83218479037525839</v>
      </c>
    </row>
    <row r="24" spans="1:5" x14ac:dyDescent="0.3">
      <c r="A24" s="5" t="s">
        <v>18</v>
      </c>
      <c r="B24" s="7"/>
      <c r="C24" s="7"/>
      <c r="D24" s="7"/>
      <c r="E24" s="7"/>
    </row>
    <row r="25" spans="1:5" x14ac:dyDescent="0.3">
      <c r="A25" s="6" t="s">
        <v>18</v>
      </c>
      <c r="B25" s="7"/>
      <c r="C25" s="7"/>
      <c r="D25" s="7"/>
      <c r="E25" s="7"/>
    </row>
    <row r="26" spans="1:5" x14ac:dyDescent="0.3">
      <c r="A26" s="5" t="s">
        <v>19</v>
      </c>
      <c r="B26" s="7">
        <v>1.6462000000000001</v>
      </c>
      <c r="C26" s="7">
        <v>6.4354952024678766E-2</v>
      </c>
      <c r="D26" s="7">
        <v>8.2029235341472426E-2</v>
      </c>
      <c r="E26" s="7">
        <v>0.51557575773447328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BE70E-C91D-4D9C-835E-D30A24209554}">
  <dimension ref="A3:C24"/>
  <sheetViews>
    <sheetView workbookViewId="0">
      <selection activeCell="J23" sqref="J23"/>
    </sheetView>
  </sheetViews>
  <sheetFormatPr defaultRowHeight="14.4" x14ac:dyDescent="0.3"/>
  <cols>
    <col min="1" max="1" width="12.6640625" bestFit="1" customWidth="1"/>
    <col min="2" max="2" width="14.109375" bestFit="1" customWidth="1"/>
    <col min="3" max="4" width="14.33203125" bestFit="1" customWidth="1"/>
    <col min="5" max="6" width="12" bestFit="1" customWidth="1"/>
  </cols>
  <sheetData>
    <row r="3" spans="1:3" x14ac:dyDescent="0.3">
      <c r="A3" s="4" t="s">
        <v>17</v>
      </c>
      <c r="B3" t="s">
        <v>21</v>
      </c>
      <c r="C3" t="s">
        <v>22</v>
      </c>
    </row>
    <row r="4" spans="1:3" x14ac:dyDescent="0.3">
      <c r="A4" s="5" t="s">
        <v>9</v>
      </c>
      <c r="B4">
        <v>-3.6724990619218065E-2</v>
      </c>
      <c r="C4">
        <v>0.12702025942892586</v>
      </c>
    </row>
    <row r="5" spans="1:3" x14ac:dyDescent="0.3">
      <c r="A5" s="6">
        <v>2019</v>
      </c>
      <c r="B5">
        <v>-4.7798159125852994E-2</v>
      </c>
      <c r="C5">
        <v>0.44246445657550865</v>
      </c>
    </row>
    <row r="6" spans="1:3" x14ac:dyDescent="0.3">
      <c r="A6" s="6">
        <v>2020</v>
      </c>
      <c r="B6">
        <v>0.10817298349175286</v>
      </c>
      <c r="C6">
        <v>3.4457997131999193E-2</v>
      </c>
    </row>
    <row r="7" spans="1:3" x14ac:dyDescent="0.3">
      <c r="A7" s="6">
        <v>2021</v>
      </c>
      <c r="B7">
        <v>2.3458222506082954E-2</v>
      </c>
      <c r="C7">
        <v>3.3767196697032882E-2</v>
      </c>
    </row>
    <row r="8" spans="1:3" x14ac:dyDescent="0.3">
      <c r="A8" s="6">
        <v>2022</v>
      </c>
      <c r="B8">
        <v>-6.1875458449212523E-2</v>
      </c>
      <c r="C8">
        <v>0.11104660849794191</v>
      </c>
    </row>
    <row r="9" spans="1:3" x14ac:dyDescent="0.3">
      <c r="A9" s="6">
        <v>2023</v>
      </c>
      <c r="B9">
        <v>-0.15259078370741716</v>
      </c>
      <c r="C9">
        <v>9.2983566835693435E-2</v>
      </c>
    </row>
    <row r="10" spans="1:3" x14ac:dyDescent="0.3">
      <c r="A10" s="5" t="s">
        <v>8</v>
      </c>
      <c r="B10">
        <v>0.15390208598962832</v>
      </c>
      <c r="C10">
        <v>5.5243812339801607E-2</v>
      </c>
    </row>
    <row r="11" spans="1:3" x14ac:dyDescent="0.3">
      <c r="A11" s="6">
        <v>2019</v>
      </c>
      <c r="B11">
        <v>0.11619194149914337</v>
      </c>
      <c r="C11">
        <v>5.3959463715123585E-2</v>
      </c>
    </row>
    <row r="12" spans="1:3" x14ac:dyDescent="0.3">
      <c r="A12" s="6">
        <v>2020</v>
      </c>
      <c r="B12">
        <v>8.9068387265096069E-2</v>
      </c>
      <c r="C12">
        <v>3.1063509329429945E-2</v>
      </c>
    </row>
    <row r="13" spans="1:3" x14ac:dyDescent="0.3">
      <c r="A13" s="6">
        <v>2021</v>
      </c>
      <c r="B13">
        <v>0.32620828884455572</v>
      </c>
      <c r="C13">
        <v>5.1878738692999429E-2</v>
      </c>
    </row>
    <row r="14" spans="1:3" x14ac:dyDescent="0.3">
      <c r="A14" s="6">
        <v>2022</v>
      </c>
      <c r="B14">
        <v>0.1539761877274767</v>
      </c>
      <c r="C14">
        <v>8.7746666241018928E-2</v>
      </c>
    </row>
    <row r="15" spans="1:3" x14ac:dyDescent="0.3">
      <c r="A15" s="6">
        <v>2023</v>
      </c>
      <c r="B15">
        <v>4.2202713692520107E-2</v>
      </c>
      <c r="C15">
        <v>3.1033731583776484E-2</v>
      </c>
    </row>
    <row r="16" spans="1:3" x14ac:dyDescent="0.3">
      <c r="A16" s="5" t="s">
        <v>7</v>
      </c>
      <c r="B16">
        <v>5.3425551227204555E-2</v>
      </c>
      <c r="C16">
        <v>7.3821639608457057E-2</v>
      </c>
    </row>
    <row r="17" spans="1:3" x14ac:dyDescent="0.3">
      <c r="A17" s="6">
        <v>2019</v>
      </c>
      <c r="B17">
        <v>-1.9216755627800303E-2</v>
      </c>
      <c r="C17">
        <v>0.10844160184682268</v>
      </c>
    </row>
    <row r="18" spans="1:3" x14ac:dyDescent="0.3">
      <c r="A18" s="6">
        <v>2020</v>
      </c>
      <c r="B18">
        <v>1.5829371685917103E-2</v>
      </c>
      <c r="C18">
        <v>1.4542050662263193E-2</v>
      </c>
    </row>
    <row r="19" spans="1:3" x14ac:dyDescent="0.3">
      <c r="A19" s="6">
        <v>2021</v>
      </c>
      <c r="B19">
        <v>-1.2162309477232278E-2</v>
      </c>
      <c r="C19">
        <v>0.11152795357051659</v>
      </c>
    </row>
    <row r="20" spans="1:3" x14ac:dyDescent="0.3">
      <c r="A20" s="6">
        <v>2022</v>
      </c>
      <c r="B20">
        <v>0.23529975979439868</v>
      </c>
      <c r="C20">
        <v>2.8618770612369837E-2</v>
      </c>
    </row>
    <row r="21" spans="1:3" x14ac:dyDescent="0.3">
      <c r="A21" s="6">
        <v>2023</v>
      </c>
      <c r="B21">
        <v>5.3842278917110999E-2</v>
      </c>
      <c r="C21">
        <v>3.3308200917929388E-2</v>
      </c>
    </row>
    <row r="22" spans="1:3" x14ac:dyDescent="0.3">
      <c r="A22" s="5" t="s">
        <v>18</v>
      </c>
    </row>
    <row r="23" spans="1:3" x14ac:dyDescent="0.3">
      <c r="A23" s="6" t="s">
        <v>18</v>
      </c>
    </row>
    <row r="24" spans="1:3" x14ac:dyDescent="0.3">
      <c r="A24" s="5" t="s">
        <v>19</v>
      </c>
      <c r="B24">
        <v>6.435495202467878E-2</v>
      </c>
      <c r="C24">
        <v>8.2029235341472398E-2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93112-D887-47C4-8CC8-8B417AABF515}">
  <dimension ref="A1:K51"/>
  <sheetViews>
    <sheetView workbookViewId="0">
      <selection sqref="A1:J1048576"/>
    </sheetView>
  </sheetViews>
  <sheetFormatPr defaultRowHeight="14.4" x14ac:dyDescent="0.3"/>
  <cols>
    <col min="1" max="1" width="17.88671875" customWidth="1"/>
    <col min="2" max="2" width="5" bestFit="1" customWidth="1"/>
    <col min="3" max="3" width="9" bestFit="1" customWidth="1"/>
    <col min="4" max="4" width="14.77734375" customWidth="1"/>
    <col min="5" max="5" width="10" bestFit="1" customWidth="1"/>
    <col min="6" max="6" width="16.44140625" customWidth="1"/>
    <col min="7" max="7" width="14.88671875" customWidth="1"/>
  </cols>
  <sheetData>
    <row r="1" spans="1:11" ht="27.6" thickBot="1" x14ac:dyDescent="0.35">
      <c r="A1" s="1" t="s">
        <v>0</v>
      </c>
      <c r="B1" s="1" t="s">
        <v>1</v>
      </c>
      <c r="C1" s="1" t="s">
        <v>2</v>
      </c>
      <c r="D1" s="1" t="s">
        <v>3</v>
      </c>
      <c r="E1" s="1" t="s">
        <v>4</v>
      </c>
      <c r="F1" s="1" t="s">
        <v>5</v>
      </c>
      <c r="G1" s="1" t="s">
        <v>6</v>
      </c>
      <c r="H1" s="2" t="s">
        <v>10</v>
      </c>
      <c r="I1" s="2" t="s">
        <v>12</v>
      </c>
      <c r="J1" s="2" t="s">
        <v>15</v>
      </c>
    </row>
    <row r="2" spans="1:11" ht="27.6" thickBot="1" x14ac:dyDescent="0.35">
      <c r="A2" s="1" t="s">
        <v>7</v>
      </c>
      <c r="B2" s="1">
        <v>2021</v>
      </c>
      <c r="C2" s="1">
        <v>13851084</v>
      </c>
      <c r="D2" s="1">
        <v>2414553</v>
      </c>
      <c r="E2" s="1">
        <v>88130995</v>
      </c>
      <c r="F2" s="1">
        <v>2127521</v>
      </c>
      <c r="G2" s="1">
        <v>1.27</v>
      </c>
      <c r="H2">
        <f>D2/(E2-F2)</f>
        <v>2.8075063572431971E-2</v>
      </c>
      <c r="I2">
        <f>D2/E2</f>
        <v>2.7397319183789993E-2</v>
      </c>
      <c r="J2">
        <f>F2/(E2-F2)</f>
        <v>2.4737616994401877E-2</v>
      </c>
    </row>
    <row r="3" spans="1:11" ht="15" thickBot="1" x14ac:dyDescent="0.35">
      <c r="A3" s="1" t="s">
        <v>8</v>
      </c>
      <c r="B3" s="1">
        <v>2019</v>
      </c>
      <c r="C3" s="1">
        <v>55017531</v>
      </c>
      <c r="D3" s="1">
        <v>8184290</v>
      </c>
      <c r="E3" s="1">
        <v>60537038</v>
      </c>
      <c r="F3" s="1">
        <v>32978206</v>
      </c>
      <c r="G3" s="1">
        <v>2.31</v>
      </c>
      <c r="H3">
        <f t="shared" ref="H3:H51" si="0">D3/(E3-F3)</f>
        <v>0.29697521288275208</v>
      </c>
      <c r="I3">
        <f t="shared" ref="I3:I51" si="1">D3/E3</f>
        <v>0.13519475465581915</v>
      </c>
      <c r="J3">
        <f t="shared" ref="J3:J51" si="2">F3/(E3-F3)</f>
        <v>1.1966474486291727</v>
      </c>
    </row>
    <row r="4" spans="1:11" ht="15" thickBot="1" x14ac:dyDescent="0.35">
      <c r="A4" s="1" t="s">
        <v>7</v>
      </c>
      <c r="B4" s="1">
        <v>2019</v>
      </c>
      <c r="C4" s="1">
        <v>88505817</v>
      </c>
      <c r="D4" s="1">
        <v>8887291</v>
      </c>
      <c r="E4" s="1">
        <v>169739863</v>
      </c>
      <c r="F4" s="1">
        <v>47960672</v>
      </c>
      <c r="G4" s="1">
        <v>2.3199999999999998</v>
      </c>
      <c r="H4">
        <f t="shared" si="0"/>
        <v>7.2978732466698684E-2</v>
      </c>
      <c r="I4">
        <f t="shared" si="1"/>
        <v>5.2358301950555949E-2</v>
      </c>
      <c r="J4">
        <f t="shared" si="2"/>
        <v>0.39383306463252821</v>
      </c>
      <c r="K4" s="3" t="s">
        <v>16</v>
      </c>
    </row>
    <row r="5" spans="1:11" ht="15" thickBot="1" x14ac:dyDescent="0.35">
      <c r="A5" s="1" t="s">
        <v>9</v>
      </c>
      <c r="B5" s="1">
        <v>2021</v>
      </c>
      <c r="C5" s="1">
        <v>51942854</v>
      </c>
      <c r="D5" s="1">
        <v>941461</v>
      </c>
      <c r="E5" s="1">
        <v>40082404</v>
      </c>
      <c r="F5" s="1">
        <v>123357354</v>
      </c>
      <c r="G5" s="1">
        <v>1.33</v>
      </c>
      <c r="H5">
        <f t="shared" si="0"/>
        <v>-1.1305452600091625E-2</v>
      </c>
      <c r="I5">
        <f t="shared" si="1"/>
        <v>2.3488137088783397E-2</v>
      </c>
      <c r="J5">
        <f t="shared" si="2"/>
        <v>-1.4813260650411679</v>
      </c>
    </row>
    <row r="6" spans="1:11" ht="15" thickBot="1" x14ac:dyDescent="0.35">
      <c r="A6" s="1" t="s">
        <v>8</v>
      </c>
      <c r="B6" s="1">
        <v>2020</v>
      </c>
      <c r="C6" s="1">
        <v>94993736</v>
      </c>
      <c r="D6" s="1">
        <v>4275812</v>
      </c>
      <c r="E6" s="1">
        <v>144433035</v>
      </c>
      <c r="F6" s="1">
        <v>57153878</v>
      </c>
      <c r="G6" s="1">
        <v>1.1599999999999999</v>
      </c>
      <c r="H6">
        <f t="shared" si="0"/>
        <v>4.8990069874299998E-2</v>
      </c>
      <c r="I6">
        <f t="shared" si="1"/>
        <v>2.960411376801713E-2</v>
      </c>
      <c r="J6">
        <f t="shared" si="2"/>
        <v>0.6548399407661557</v>
      </c>
    </row>
    <row r="7" spans="1:11" ht="15" thickBot="1" x14ac:dyDescent="0.35">
      <c r="A7" s="1" t="s">
        <v>8</v>
      </c>
      <c r="B7" s="1">
        <v>2023</v>
      </c>
      <c r="C7" s="1">
        <v>7182827</v>
      </c>
      <c r="D7" s="1">
        <v>4511206</v>
      </c>
      <c r="E7" s="1">
        <v>174992085</v>
      </c>
      <c r="F7" s="1">
        <v>99872113</v>
      </c>
      <c r="G7" s="1">
        <v>1.25</v>
      </c>
      <c r="H7">
        <f t="shared" si="0"/>
        <v>6.005335039262262E-2</v>
      </c>
      <c r="I7">
        <f t="shared" si="1"/>
        <v>2.5779485969322554E-2</v>
      </c>
      <c r="J7">
        <f t="shared" si="2"/>
        <v>1.3295014673328154</v>
      </c>
    </row>
    <row r="8" spans="1:11" ht="27.6" thickBot="1" x14ac:dyDescent="0.35">
      <c r="A8" s="1" t="s">
        <v>9</v>
      </c>
      <c r="B8" s="1">
        <v>2019</v>
      </c>
      <c r="C8" s="1">
        <v>46447783</v>
      </c>
      <c r="D8" s="1">
        <v>1181617</v>
      </c>
      <c r="E8" s="1">
        <v>79173779</v>
      </c>
      <c r="F8" s="1">
        <v>4061483</v>
      </c>
      <c r="G8" s="1">
        <v>2.11</v>
      </c>
      <c r="H8">
        <f t="shared" si="0"/>
        <v>1.5731339113904865E-2</v>
      </c>
      <c r="I8">
        <f t="shared" si="1"/>
        <v>1.4924347617662662E-2</v>
      </c>
      <c r="J8">
        <f t="shared" si="2"/>
        <v>5.4072145524615568E-2</v>
      </c>
    </row>
    <row r="9" spans="1:11" ht="15" thickBot="1" x14ac:dyDescent="0.35">
      <c r="A9" s="1" t="s">
        <v>8</v>
      </c>
      <c r="B9" s="1">
        <v>2021</v>
      </c>
      <c r="C9" s="1">
        <v>90070897</v>
      </c>
      <c r="D9" s="1">
        <v>9634182</v>
      </c>
      <c r="E9" s="1">
        <v>150411590</v>
      </c>
      <c r="F9" s="1">
        <v>44741789</v>
      </c>
      <c r="G9" s="1">
        <v>2.86</v>
      </c>
      <c r="H9">
        <f t="shared" si="0"/>
        <v>9.1172519573496688E-2</v>
      </c>
      <c r="I9">
        <f t="shared" si="1"/>
        <v>6.4052125238487273E-2</v>
      </c>
      <c r="J9">
        <f t="shared" si="2"/>
        <v>0.4234113112411369</v>
      </c>
    </row>
    <row r="10" spans="1:11" ht="15" thickBot="1" x14ac:dyDescent="0.35">
      <c r="A10" s="1" t="s">
        <v>8</v>
      </c>
      <c r="B10" s="1">
        <v>2022</v>
      </c>
      <c r="C10" s="1">
        <v>41123806</v>
      </c>
      <c r="D10" s="1">
        <v>9636756</v>
      </c>
      <c r="E10" s="1">
        <v>191352246</v>
      </c>
      <c r="F10" s="1">
        <v>16979123</v>
      </c>
      <c r="G10" s="1">
        <v>0.52</v>
      </c>
      <c r="H10">
        <f t="shared" si="0"/>
        <v>5.5265145420375361E-2</v>
      </c>
      <c r="I10">
        <f t="shared" si="1"/>
        <v>5.0361342505485927E-2</v>
      </c>
      <c r="J10">
        <f t="shared" si="2"/>
        <v>9.737236282681018E-2</v>
      </c>
    </row>
    <row r="11" spans="1:11" ht="27.6" thickBot="1" x14ac:dyDescent="0.35">
      <c r="A11" s="1" t="s">
        <v>7</v>
      </c>
      <c r="B11" s="1">
        <v>2023</v>
      </c>
      <c r="C11" s="1">
        <v>20585579</v>
      </c>
      <c r="D11" s="1">
        <v>9699081</v>
      </c>
      <c r="E11" s="1">
        <v>139191154</v>
      </c>
      <c r="F11" s="1">
        <v>52401170</v>
      </c>
      <c r="G11" s="1">
        <v>2.86</v>
      </c>
      <c r="H11">
        <f t="shared" si="0"/>
        <v>0.1117534599384187</v>
      </c>
      <c r="I11">
        <f t="shared" si="1"/>
        <v>6.9681734228599038E-2</v>
      </c>
      <c r="J11">
        <f t="shared" si="2"/>
        <v>0.60376978523236047</v>
      </c>
    </row>
    <row r="12" spans="1:11" ht="27.6" thickBot="1" x14ac:dyDescent="0.35">
      <c r="A12" s="1" t="s">
        <v>7</v>
      </c>
      <c r="B12" s="1">
        <v>2021</v>
      </c>
      <c r="C12" s="1">
        <v>96967683</v>
      </c>
      <c r="D12" s="1">
        <v>2879596</v>
      </c>
      <c r="E12" s="1">
        <v>15098690</v>
      </c>
      <c r="F12" s="1">
        <v>85460602</v>
      </c>
      <c r="G12" s="1">
        <v>1.55</v>
      </c>
      <c r="H12">
        <f t="shared" si="0"/>
        <v>-4.0925493895049354E-2</v>
      </c>
      <c r="I12">
        <f t="shared" si="1"/>
        <v>0.19071826761129607</v>
      </c>
      <c r="J12">
        <f t="shared" si="2"/>
        <v>-1.2145861243793374</v>
      </c>
    </row>
    <row r="13" spans="1:11" ht="27.6" thickBot="1" x14ac:dyDescent="0.35">
      <c r="A13" s="1" t="s">
        <v>7</v>
      </c>
      <c r="B13" s="1">
        <v>2021</v>
      </c>
      <c r="C13" s="1">
        <v>24492492</v>
      </c>
      <c r="D13" s="1">
        <v>3362910</v>
      </c>
      <c r="E13" s="1">
        <v>48910978</v>
      </c>
      <c r="F13" s="1">
        <v>130449524</v>
      </c>
      <c r="G13" s="1">
        <v>0.99</v>
      </c>
      <c r="H13">
        <f t="shared" si="0"/>
        <v>-4.1243193127333912E-2</v>
      </c>
      <c r="I13">
        <f t="shared" si="1"/>
        <v>6.8755730053077252E-2</v>
      </c>
      <c r="J13">
        <f t="shared" si="2"/>
        <v>-1.599850995626044</v>
      </c>
    </row>
    <row r="14" spans="1:11" ht="15" thickBot="1" x14ac:dyDescent="0.35">
      <c r="A14" s="1" t="s">
        <v>8</v>
      </c>
      <c r="B14" s="1">
        <v>2020</v>
      </c>
      <c r="C14" s="1">
        <v>22848827</v>
      </c>
      <c r="D14" s="1">
        <v>5844254</v>
      </c>
      <c r="E14" s="1">
        <v>179696556</v>
      </c>
      <c r="F14" s="1">
        <v>134443725</v>
      </c>
      <c r="G14" s="1">
        <v>2.88</v>
      </c>
      <c r="H14">
        <f t="shared" si="0"/>
        <v>0.12914670465589215</v>
      </c>
      <c r="I14">
        <f t="shared" si="1"/>
        <v>3.2522904890842759E-2</v>
      </c>
      <c r="J14">
        <f t="shared" si="2"/>
        <v>2.9709461713014154</v>
      </c>
    </row>
    <row r="15" spans="1:11" ht="27.6" thickBot="1" x14ac:dyDescent="0.35">
      <c r="A15" s="1" t="s">
        <v>9</v>
      </c>
      <c r="B15" s="1">
        <v>2021</v>
      </c>
      <c r="C15" s="1">
        <v>60211476</v>
      </c>
      <c r="D15" s="1">
        <v>288000</v>
      </c>
      <c r="E15" s="1">
        <v>158210048</v>
      </c>
      <c r="F15" s="1">
        <v>49093010</v>
      </c>
      <c r="G15" s="1">
        <v>2.13</v>
      </c>
      <c r="H15">
        <f t="shared" si="0"/>
        <v>2.6393678318137629E-3</v>
      </c>
      <c r="I15">
        <f t="shared" si="1"/>
        <v>1.820364784921878E-3</v>
      </c>
      <c r="J15">
        <f t="shared" si="2"/>
        <v>0.4499114977809423</v>
      </c>
    </row>
    <row r="16" spans="1:11" ht="27.6" thickBot="1" x14ac:dyDescent="0.35">
      <c r="A16" s="1" t="s">
        <v>7</v>
      </c>
      <c r="B16" s="1">
        <v>2020</v>
      </c>
      <c r="C16" s="1">
        <v>58611608</v>
      </c>
      <c r="D16" s="1">
        <v>2686651</v>
      </c>
      <c r="E16" s="1">
        <v>184750491</v>
      </c>
      <c r="F16" s="1">
        <v>15024803</v>
      </c>
      <c r="G16" s="1">
        <v>1.69</v>
      </c>
      <c r="H16">
        <f t="shared" si="0"/>
        <v>1.5829371685917103E-2</v>
      </c>
      <c r="I16">
        <f t="shared" si="1"/>
        <v>1.4542050662263193E-2</v>
      </c>
      <c r="J16">
        <f t="shared" si="2"/>
        <v>8.8524036502948211E-2</v>
      </c>
    </row>
    <row r="17" spans="1:10" ht="27.6" thickBot="1" x14ac:dyDescent="0.35">
      <c r="A17" s="1" t="s">
        <v>9</v>
      </c>
      <c r="B17" s="1">
        <v>2023</v>
      </c>
      <c r="C17" s="1">
        <v>52027325</v>
      </c>
      <c r="D17" s="1">
        <v>9604450</v>
      </c>
      <c r="E17" s="1">
        <v>42572004</v>
      </c>
      <c r="F17" s="1">
        <v>63505820</v>
      </c>
      <c r="G17" s="1">
        <v>0.53</v>
      </c>
      <c r="H17">
        <f t="shared" si="0"/>
        <v>-0.45880072701508412</v>
      </c>
      <c r="I17">
        <f t="shared" si="1"/>
        <v>0.22560483645543208</v>
      </c>
      <c r="J17">
        <f t="shared" si="2"/>
        <v>-3.0336475681261361</v>
      </c>
    </row>
    <row r="18" spans="1:10" ht="15" thickBot="1" x14ac:dyDescent="0.35">
      <c r="A18" s="1" t="s">
        <v>8</v>
      </c>
      <c r="B18" s="1">
        <v>2022</v>
      </c>
      <c r="C18" s="1">
        <v>83852584</v>
      </c>
      <c r="D18" s="1">
        <v>6302602</v>
      </c>
      <c r="E18" s="1">
        <v>96403130</v>
      </c>
      <c r="F18" s="1">
        <v>49576953</v>
      </c>
      <c r="G18" s="1">
        <v>1.1100000000000001</v>
      </c>
      <c r="H18">
        <f t="shared" si="0"/>
        <v>0.13459569847010999</v>
      </c>
      <c r="I18">
        <f t="shared" si="1"/>
        <v>6.5377566060355094E-2</v>
      </c>
      <c r="J18">
        <f t="shared" si="2"/>
        <v>1.0587444070012377</v>
      </c>
    </row>
    <row r="19" spans="1:10" ht="27.6" thickBot="1" x14ac:dyDescent="0.35">
      <c r="A19" s="1" t="s">
        <v>9</v>
      </c>
      <c r="B19" s="1">
        <v>2019</v>
      </c>
      <c r="C19" s="1">
        <v>81765129</v>
      </c>
      <c r="D19" s="1">
        <v>8723802</v>
      </c>
      <c r="E19" s="1">
        <v>10027306</v>
      </c>
      <c r="F19" s="1">
        <v>88388804</v>
      </c>
      <c r="G19" s="1">
        <v>2.09</v>
      </c>
      <c r="H19">
        <f t="shared" si="0"/>
        <v>-0.11132765736561086</v>
      </c>
      <c r="I19">
        <f t="shared" si="1"/>
        <v>0.87000456553335459</v>
      </c>
      <c r="J19">
        <f t="shared" si="2"/>
        <v>-1.1279621530461299</v>
      </c>
    </row>
    <row r="20" spans="1:10" ht="15" thickBot="1" x14ac:dyDescent="0.35">
      <c r="A20" s="1" t="s">
        <v>7</v>
      </c>
      <c r="B20" s="1">
        <v>2019</v>
      </c>
      <c r="C20" s="1">
        <v>40603254</v>
      </c>
      <c r="D20" s="1">
        <v>1960672</v>
      </c>
      <c r="E20" s="1">
        <v>47483595</v>
      </c>
      <c r="F20" s="1">
        <v>144787556</v>
      </c>
      <c r="G20" s="1">
        <v>0.68</v>
      </c>
      <c r="H20">
        <f t="shared" si="0"/>
        <v>-2.0149971078772425E-2</v>
      </c>
      <c r="I20">
        <f t="shared" si="1"/>
        <v>4.1291566066132948E-2</v>
      </c>
      <c r="J20">
        <f t="shared" si="2"/>
        <v>-1.4879924158483127</v>
      </c>
    </row>
    <row r="21" spans="1:10" ht="15" thickBot="1" x14ac:dyDescent="0.35">
      <c r="A21" s="1" t="s">
        <v>7</v>
      </c>
      <c r="B21" s="1">
        <v>2022</v>
      </c>
      <c r="C21" s="1">
        <v>54326268</v>
      </c>
      <c r="D21" s="1">
        <v>3883680</v>
      </c>
      <c r="E21" s="1">
        <v>91907618</v>
      </c>
      <c r="F21" s="1">
        <v>86927426</v>
      </c>
      <c r="G21" s="1">
        <v>2.33</v>
      </c>
      <c r="H21">
        <f t="shared" si="0"/>
        <v>0.77982535613084791</v>
      </c>
      <c r="I21">
        <f t="shared" si="1"/>
        <v>4.2256344844014998E-2</v>
      </c>
      <c r="J21">
        <f t="shared" si="2"/>
        <v>17.454633475978437</v>
      </c>
    </row>
    <row r="22" spans="1:10" ht="15" thickBot="1" x14ac:dyDescent="0.35">
      <c r="A22" s="1" t="s">
        <v>9</v>
      </c>
      <c r="B22" s="1">
        <v>2020</v>
      </c>
      <c r="C22" s="1">
        <v>24039500</v>
      </c>
      <c r="D22" s="1">
        <v>3095643</v>
      </c>
      <c r="E22" s="1">
        <v>50407026</v>
      </c>
      <c r="F22" s="1">
        <v>35301058</v>
      </c>
      <c r="G22" s="1">
        <v>2.13</v>
      </c>
      <c r="H22">
        <f t="shared" si="0"/>
        <v>0.2049284759506971</v>
      </c>
      <c r="I22">
        <f t="shared" si="1"/>
        <v>6.1412926840793983E-2</v>
      </c>
      <c r="J22">
        <f t="shared" si="2"/>
        <v>2.3368947954874524</v>
      </c>
    </row>
    <row r="23" spans="1:10" ht="15" thickBot="1" x14ac:dyDescent="0.35">
      <c r="A23" s="1" t="s">
        <v>7</v>
      </c>
      <c r="B23" s="1">
        <v>2022</v>
      </c>
      <c r="C23" s="1">
        <v>40645293</v>
      </c>
      <c r="D23" s="1">
        <v>647179</v>
      </c>
      <c r="E23" s="1">
        <v>98525138</v>
      </c>
      <c r="F23" s="1">
        <v>55092980</v>
      </c>
      <c r="G23" s="1">
        <v>1.82</v>
      </c>
      <c r="H23">
        <f t="shared" si="0"/>
        <v>1.4900917426207558E-2</v>
      </c>
      <c r="I23">
        <f t="shared" si="1"/>
        <v>6.5686688000376105E-3</v>
      </c>
      <c r="J23">
        <f t="shared" si="2"/>
        <v>1.2684835968776869</v>
      </c>
    </row>
    <row r="24" spans="1:10" ht="15" thickBot="1" x14ac:dyDescent="0.35">
      <c r="A24" s="1" t="s">
        <v>8</v>
      </c>
      <c r="B24" s="1">
        <v>2021</v>
      </c>
      <c r="C24" s="1">
        <v>9820114</v>
      </c>
      <c r="D24" s="1">
        <v>856679</v>
      </c>
      <c r="E24" s="1">
        <v>82037056</v>
      </c>
      <c r="F24" s="1">
        <v>92860757</v>
      </c>
      <c r="G24" s="1">
        <v>0.64</v>
      </c>
      <c r="H24">
        <f t="shared" si="0"/>
        <v>-7.9148435456596597E-2</v>
      </c>
      <c r="I24">
        <f t="shared" si="1"/>
        <v>1.0442585848034333E-2</v>
      </c>
      <c r="J24">
        <f t="shared" si="2"/>
        <v>-8.5793904506416059</v>
      </c>
    </row>
    <row r="25" spans="1:10" ht="15" thickBot="1" x14ac:dyDescent="0.35">
      <c r="A25" s="1" t="s">
        <v>9</v>
      </c>
      <c r="B25" s="1">
        <v>2022</v>
      </c>
      <c r="C25" s="1">
        <v>20520029</v>
      </c>
      <c r="D25" s="1">
        <v>3305057</v>
      </c>
      <c r="E25" s="1">
        <v>33763455</v>
      </c>
      <c r="F25" s="1">
        <v>53338268</v>
      </c>
      <c r="G25" s="1">
        <v>0.55000000000000004</v>
      </c>
      <c r="H25">
        <f t="shared" si="0"/>
        <v>-0.16884232814893302</v>
      </c>
      <c r="I25">
        <f t="shared" si="1"/>
        <v>9.7888589896975881E-2</v>
      </c>
      <c r="J25">
        <f t="shared" si="2"/>
        <v>-2.7248417647719037</v>
      </c>
    </row>
    <row r="26" spans="1:10" ht="15" thickBot="1" x14ac:dyDescent="0.35">
      <c r="A26" s="1" t="s">
        <v>9</v>
      </c>
      <c r="B26" s="1">
        <v>2022</v>
      </c>
      <c r="C26" s="1">
        <v>44314980</v>
      </c>
      <c r="D26" s="1">
        <v>6176044</v>
      </c>
      <c r="E26" s="1">
        <v>57571557</v>
      </c>
      <c r="F26" s="1">
        <v>41601278</v>
      </c>
      <c r="G26" s="1">
        <v>1.23</v>
      </c>
      <c r="H26">
        <f t="shared" si="0"/>
        <v>0.38672110862934833</v>
      </c>
      <c r="I26">
        <f t="shared" si="1"/>
        <v>0.10727595920325726</v>
      </c>
      <c r="J26">
        <f t="shared" si="2"/>
        <v>2.6049186742448267</v>
      </c>
    </row>
    <row r="27" spans="1:10" ht="15" thickBot="1" x14ac:dyDescent="0.35">
      <c r="A27" s="1" t="s">
        <v>7</v>
      </c>
      <c r="B27" s="1">
        <v>2022</v>
      </c>
      <c r="C27" s="1">
        <v>2796525</v>
      </c>
      <c r="D27" s="1">
        <v>1576831</v>
      </c>
      <c r="E27" s="1">
        <v>100496705</v>
      </c>
      <c r="F27" s="1">
        <v>21409192</v>
      </c>
      <c r="G27" s="1">
        <v>1.66</v>
      </c>
      <c r="H27">
        <f t="shared" si="0"/>
        <v>1.9937799788950248E-2</v>
      </c>
      <c r="I27">
        <f t="shared" si="1"/>
        <v>1.5690375122249033E-2</v>
      </c>
      <c r="J27">
        <f t="shared" si="2"/>
        <v>0.27070255705221125</v>
      </c>
    </row>
    <row r="28" spans="1:10" ht="15" thickBot="1" x14ac:dyDescent="0.35">
      <c r="A28" s="1" t="s">
        <v>7</v>
      </c>
      <c r="B28" s="1">
        <v>2019</v>
      </c>
      <c r="C28" s="1">
        <v>65060310</v>
      </c>
      <c r="D28" s="1">
        <v>8065144</v>
      </c>
      <c r="E28" s="1">
        <v>18284506</v>
      </c>
      <c r="F28" s="1">
        <v>68801445</v>
      </c>
      <c r="G28" s="1">
        <v>2.1800000000000002</v>
      </c>
      <c r="H28">
        <f t="shared" si="0"/>
        <v>-0.15965227030085888</v>
      </c>
      <c r="I28">
        <f t="shared" si="1"/>
        <v>0.44109170901308464</v>
      </c>
      <c r="J28">
        <f t="shared" si="2"/>
        <v>-1.3619480190595079</v>
      </c>
    </row>
    <row r="29" spans="1:10" ht="15" thickBot="1" x14ac:dyDescent="0.35">
      <c r="A29" s="1" t="s">
        <v>7</v>
      </c>
      <c r="B29" s="1">
        <v>2022</v>
      </c>
      <c r="C29" s="1">
        <v>34599425</v>
      </c>
      <c r="D29" s="1">
        <v>9647527</v>
      </c>
      <c r="E29" s="1">
        <v>193106208</v>
      </c>
      <c r="F29" s="1">
        <v>116862247</v>
      </c>
      <c r="G29" s="1">
        <v>2.27</v>
      </c>
      <c r="H29">
        <f t="shared" si="0"/>
        <v>0.12653496583158894</v>
      </c>
      <c r="I29">
        <f t="shared" si="1"/>
        <v>4.9959693683177708E-2</v>
      </c>
      <c r="J29">
        <f t="shared" si="2"/>
        <v>1.5327410258761347</v>
      </c>
    </row>
    <row r="30" spans="1:10" ht="15" thickBot="1" x14ac:dyDescent="0.35">
      <c r="A30" s="1" t="s">
        <v>7</v>
      </c>
      <c r="B30" s="1">
        <v>2019</v>
      </c>
      <c r="C30" s="1">
        <v>24317766</v>
      </c>
      <c r="D30" s="1">
        <v>232562</v>
      </c>
      <c r="E30" s="1">
        <v>116420604</v>
      </c>
      <c r="F30" s="1">
        <v>11549650</v>
      </c>
      <c r="G30" s="1">
        <v>2.2000000000000002</v>
      </c>
      <c r="H30">
        <f t="shared" si="0"/>
        <v>2.2176016440167028E-3</v>
      </c>
      <c r="I30">
        <f t="shared" si="1"/>
        <v>1.9976017303603749E-3</v>
      </c>
      <c r="J30">
        <f t="shared" si="2"/>
        <v>0.11013201996808382</v>
      </c>
    </row>
    <row r="31" spans="1:10" ht="15" thickBot="1" x14ac:dyDescent="0.35">
      <c r="A31" s="1" t="s">
        <v>8</v>
      </c>
      <c r="B31" s="1">
        <v>2022</v>
      </c>
      <c r="C31" s="1">
        <v>65400319</v>
      </c>
      <c r="D31" s="1">
        <v>4679477</v>
      </c>
      <c r="E31" s="1">
        <v>78199365</v>
      </c>
      <c r="F31" s="1">
        <v>47096762</v>
      </c>
      <c r="G31" s="1">
        <v>1.71</v>
      </c>
      <c r="H31">
        <f t="shared" si="0"/>
        <v>0.15045290582270557</v>
      </c>
      <c r="I31">
        <f t="shared" si="1"/>
        <v>5.984034525088535E-2</v>
      </c>
      <c r="J31">
        <f t="shared" si="2"/>
        <v>1.5142385992580749</v>
      </c>
    </row>
    <row r="32" spans="1:10" ht="15" thickBot="1" x14ac:dyDescent="0.35">
      <c r="A32" s="1" t="s">
        <v>7</v>
      </c>
      <c r="B32" s="1">
        <v>2023</v>
      </c>
      <c r="C32" s="1">
        <v>23755655</v>
      </c>
      <c r="D32" s="1">
        <v>4145890</v>
      </c>
      <c r="E32" s="1">
        <v>150838429</v>
      </c>
      <c r="F32" s="1">
        <v>55295718</v>
      </c>
      <c r="G32" s="1">
        <v>1.1000000000000001</v>
      </c>
      <c r="H32">
        <f t="shared" si="0"/>
        <v>4.3393053814434888E-2</v>
      </c>
      <c r="I32">
        <f t="shared" si="1"/>
        <v>2.748563497701239E-2</v>
      </c>
      <c r="J32">
        <f t="shared" si="2"/>
        <v>0.57875391457125391</v>
      </c>
    </row>
    <row r="33" spans="1:10" ht="15" thickBot="1" x14ac:dyDescent="0.35">
      <c r="A33" s="1" t="s">
        <v>8</v>
      </c>
      <c r="B33" s="1">
        <v>2022</v>
      </c>
      <c r="C33" s="1">
        <v>95585720</v>
      </c>
      <c r="D33" s="1">
        <v>3038664</v>
      </c>
      <c r="E33" s="1">
        <v>132220567</v>
      </c>
      <c r="F33" s="1">
        <v>107648859</v>
      </c>
      <c r="G33" s="1">
        <v>2.0099999999999998</v>
      </c>
      <c r="H33">
        <f t="shared" si="0"/>
        <v>0.12366515180792478</v>
      </c>
      <c r="I33">
        <f t="shared" si="1"/>
        <v>2.2981780134099711E-2</v>
      </c>
      <c r="J33">
        <f t="shared" si="2"/>
        <v>4.381008393881288</v>
      </c>
    </row>
    <row r="34" spans="1:10" ht="15" thickBot="1" x14ac:dyDescent="0.35">
      <c r="A34" s="1" t="s">
        <v>8</v>
      </c>
      <c r="B34" s="1">
        <v>2023</v>
      </c>
      <c r="C34" s="1">
        <v>91079947</v>
      </c>
      <c r="D34" s="1">
        <v>7925011</v>
      </c>
      <c r="E34" s="1">
        <v>92794742</v>
      </c>
      <c r="F34" s="1">
        <v>20246839</v>
      </c>
      <c r="G34" s="1">
        <v>2.8</v>
      </c>
      <c r="H34">
        <f t="shared" si="0"/>
        <v>0.10923831940393922</v>
      </c>
      <c r="I34">
        <f t="shared" si="1"/>
        <v>8.540366435848272E-2</v>
      </c>
      <c r="J34">
        <f t="shared" si="2"/>
        <v>0.27908234646010377</v>
      </c>
    </row>
    <row r="35" spans="1:10" ht="15" thickBot="1" x14ac:dyDescent="0.35">
      <c r="A35" s="1" t="s">
        <v>8</v>
      </c>
      <c r="B35" s="1">
        <v>2021</v>
      </c>
      <c r="C35" s="1">
        <v>89892250</v>
      </c>
      <c r="D35" s="1">
        <v>6010736</v>
      </c>
      <c r="E35" s="1">
        <v>163016055</v>
      </c>
      <c r="F35" s="1">
        <v>43748263</v>
      </c>
      <c r="G35" s="1">
        <v>1.72</v>
      </c>
      <c r="H35">
        <f t="shared" si="0"/>
        <v>5.0396975572416063E-2</v>
      </c>
      <c r="I35">
        <f t="shared" si="1"/>
        <v>3.687204919785355E-2</v>
      </c>
      <c r="J35">
        <f t="shared" si="2"/>
        <v>0.36680701693546908</v>
      </c>
    </row>
    <row r="36" spans="1:10" ht="15" thickBot="1" x14ac:dyDescent="0.35">
      <c r="A36" s="1" t="s">
        <v>7</v>
      </c>
      <c r="B36" s="1">
        <v>2023</v>
      </c>
      <c r="C36" s="1">
        <v>34562860</v>
      </c>
      <c r="D36" s="1">
        <v>316202</v>
      </c>
      <c r="E36" s="1">
        <v>114680891</v>
      </c>
      <c r="F36" s="1">
        <v>65121958</v>
      </c>
      <c r="G36" s="1">
        <v>0.79</v>
      </c>
      <c r="H36">
        <f t="shared" si="0"/>
        <v>6.3803229984794067E-3</v>
      </c>
      <c r="I36">
        <f t="shared" si="1"/>
        <v>2.7572335481767401E-3</v>
      </c>
      <c r="J36">
        <f t="shared" si="2"/>
        <v>1.314030671322161</v>
      </c>
    </row>
    <row r="37" spans="1:10" ht="15" thickBot="1" x14ac:dyDescent="0.35">
      <c r="A37" s="1" t="s">
        <v>9</v>
      </c>
      <c r="B37" s="1">
        <v>2023</v>
      </c>
      <c r="C37" s="1">
        <v>35766903</v>
      </c>
      <c r="D37" s="1">
        <v>539040</v>
      </c>
      <c r="E37" s="1">
        <v>10697396</v>
      </c>
      <c r="F37" s="1">
        <v>67190075</v>
      </c>
      <c r="G37" s="1">
        <v>2.31</v>
      </c>
      <c r="H37">
        <f t="shared" si="0"/>
        <v>-9.5417673500667235E-3</v>
      </c>
      <c r="I37">
        <f t="shared" si="1"/>
        <v>5.0389833189310743E-2</v>
      </c>
      <c r="J37">
        <f t="shared" si="2"/>
        <v>-1.1893589787094359</v>
      </c>
    </row>
    <row r="38" spans="1:10" ht="15" thickBot="1" x14ac:dyDescent="0.35">
      <c r="A38" s="1" t="s">
        <v>9</v>
      </c>
      <c r="B38" s="1">
        <v>2020</v>
      </c>
      <c r="C38" s="1">
        <v>8084336</v>
      </c>
      <c r="D38" s="1">
        <v>933981</v>
      </c>
      <c r="E38" s="1">
        <v>124479889</v>
      </c>
      <c r="F38" s="1">
        <v>42677241</v>
      </c>
      <c r="G38" s="1">
        <v>1.68</v>
      </c>
      <c r="H38">
        <f t="shared" si="0"/>
        <v>1.1417491032808621E-2</v>
      </c>
      <c r="I38">
        <f t="shared" si="1"/>
        <v>7.5030674232044025E-3</v>
      </c>
      <c r="J38">
        <f t="shared" si="2"/>
        <v>0.52170977399166829</v>
      </c>
    </row>
    <row r="39" spans="1:10" ht="15" thickBot="1" x14ac:dyDescent="0.35">
      <c r="A39" s="1" t="s">
        <v>9</v>
      </c>
      <c r="B39" s="1">
        <v>2022</v>
      </c>
      <c r="C39" s="1">
        <v>46622179</v>
      </c>
      <c r="D39" s="1">
        <v>4634459</v>
      </c>
      <c r="E39" s="1">
        <v>28617535</v>
      </c>
      <c r="F39" s="1">
        <v>100951853</v>
      </c>
      <c r="G39" s="1">
        <v>2.0699999999999998</v>
      </c>
      <c r="H39">
        <f t="shared" si="0"/>
        <v>-6.4069989572584349E-2</v>
      </c>
      <c r="I39">
        <f t="shared" si="1"/>
        <v>0.16194473073938759</v>
      </c>
      <c r="J39">
        <f t="shared" si="2"/>
        <v>-1.3956287387682289</v>
      </c>
    </row>
    <row r="40" spans="1:10" ht="15" thickBot="1" x14ac:dyDescent="0.35">
      <c r="A40" s="1" t="s">
        <v>8</v>
      </c>
      <c r="B40" s="1">
        <v>2021</v>
      </c>
      <c r="C40" s="1">
        <v>14771452</v>
      </c>
      <c r="D40" s="1">
        <v>6245500</v>
      </c>
      <c r="E40" s="1">
        <v>64957018</v>
      </c>
      <c r="F40" s="1">
        <v>59930103</v>
      </c>
      <c r="G40" s="1">
        <v>2.11</v>
      </c>
      <c r="H40">
        <f t="shared" si="0"/>
        <v>1.2424120956889066</v>
      </c>
      <c r="I40">
        <f t="shared" si="1"/>
        <v>9.6148194487622574E-2</v>
      </c>
      <c r="J40">
        <f t="shared" si="2"/>
        <v>11.921845306713958</v>
      </c>
    </row>
    <row r="41" spans="1:10" ht="15" thickBot="1" x14ac:dyDescent="0.35">
      <c r="A41" s="1" t="s">
        <v>8</v>
      </c>
      <c r="B41" s="1">
        <v>2019</v>
      </c>
      <c r="C41" s="1">
        <v>66675292</v>
      </c>
      <c r="D41" s="1">
        <v>540399</v>
      </c>
      <c r="E41" s="1">
        <v>49340578</v>
      </c>
      <c r="F41" s="1">
        <v>8349148</v>
      </c>
      <c r="G41" s="1">
        <v>2.67</v>
      </c>
      <c r="H41">
        <f t="shared" si="0"/>
        <v>1.3183219028953126E-2</v>
      </c>
      <c r="I41">
        <f t="shared" si="1"/>
        <v>1.0952425405312438E-2</v>
      </c>
      <c r="J41">
        <f t="shared" si="2"/>
        <v>0.20368033025439708</v>
      </c>
    </row>
    <row r="42" spans="1:10" ht="15" thickBot="1" x14ac:dyDescent="0.35">
      <c r="A42" s="1" t="s">
        <v>8</v>
      </c>
      <c r="B42" s="1">
        <v>2022</v>
      </c>
      <c r="C42" s="1">
        <v>36415637</v>
      </c>
      <c r="D42" s="1">
        <v>5393104</v>
      </c>
      <c r="E42" s="1">
        <v>22455146</v>
      </c>
      <c r="F42" s="1">
        <v>4824979</v>
      </c>
      <c r="G42" s="1">
        <v>1.68</v>
      </c>
      <c r="H42">
        <f t="shared" si="0"/>
        <v>0.30590203711626779</v>
      </c>
      <c r="I42">
        <f t="shared" si="1"/>
        <v>0.24017229725426859</v>
      </c>
      <c r="J42">
        <f t="shared" si="2"/>
        <v>0.27367744162604923</v>
      </c>
    </row>
    <row r="43" spans="1:10" ht="15" thickBot="1" x14ac:dyDescent="0.35">
      <c r="A43" s="1" t="s">
        <v>8</v>
      </c>
      <c r="B43" s="1">
        <v>2023</v>
      </c>
      <c r="C43" s="1">
        <v>25711913</v>
      </c>
      <c r="D43" s="1">
        <v>402347</v>
      </c>
      <c r="E43" s="1">
        <v>72063816</v>
      </c>
      <c r="F43" s="1">
        <v>121554728</v>
      </c>
      <c r="G43" s="1">
        <v>1.18</v>
      </c>
      <c r="H43">
        <f t="shared" si="0"/>
        <v>-8.1297148050130906E-3</v>
      </c>
      <c r="I43">
        <f t="shared" si="1"/>
        <v>5.5832041977904694E-3</v>
      </c>
      <c r="J43">
        <f t="shared" si="2"/>
        <v>-2.4561020011108301</v>
      </c>
    </row>
    <row r="44" spans="1:10" ht="15" thickBot="1" x14ac:dyDescent="0.35">
      <c r="A44" s="1" t="s">
        <v>7</v>
      </c>
      <c r="B44" s="1">
        <v>2019</v>
      </c>
      <c r="C44" s="1">
        <v>37473320</v>
      </c>
      <c r="D44" s="1">
        <v>936702</v>
      </c>
      <c r="E44" s="1">
        <v>171280131</v>
      </c>
      <c r="F44" s="1">
        <v>61366049</v>
      </c>
      <c r="G44" s="1">
        <v>1.66</v>
      </c>
      <c r="H44">
        <f t="shared" si="0"/>
        <v>8.5221291299144002E-3</v>
      </c>
      <c r="I44">
        <f t="shared" si="1"/>
        <v>5.4688304739794955E-3</v>
      </c>
      <c r="J44">
        <f t="shared" si="2"/>
        <v>0.55830925285806421</v>
      </c>
    </row>
    <row r="45" spans="1:10" ht="15" thickBot="1" x14ac:dyDescent="0.35">
      <c r="A45" s="1" t="s">
        <v>8</v>
      </c>
      <c r="B45" s="1">
        <v>2023</v>
      </c>
      <c r="C45" s="1">
        <v>25737201</v>
      </c>
      <c r="D45" s="1">
        <v>1108586</v>
      </c>
      <c r="E45" s="1">
        <v>150447879</v>
      </c>
      <c r="F45" s="1">
        <v>5513832</v>
      </c>
      <c r="G45" s="1">
        <v>1.62</v>
      </c>
      <c r="H45">
        <f t="shared" si="0"/>
        <v>7.648899778531679E-3</v>
      </c>
      <c r="I45">
        <f t="shared" si="1"/>
        <v>7.3685718095101889E-3</v>
      </c>
      <c r="J45">
        <f t="shared" si="2"/>
        <v>3.8043731711983449E-2</v>
      </c>
    </row>
    <row r="46" spans="1:10" ht="15" thickBot="1" x14ac:dyDescent="0.35">
      <c r="A46" s="1" t="s">
        <v>9</v>
      </c>
      <c r="B46" s="1">
        <v>2021</v>
      </c>
      <c r="C46" s="1">
        <v>15294411</v>
      </c>
      <c r="D46" s="1">
        <v>7828106</v>
      </c>
      <c r="E46" s="1">
        <v>103010763</v>
      </c>
      <c r="F46" s="1">
        <v>3971903</v>
      </c>
      <c r="G46" s="1">
        <v>0.65</v>
      </c>
      <c r="H46">
        <f t="shared" si="0"/>
        <v>7.9040752286526725E-2</v>
      </c>
      <c r="I46">
        <f t="shared" si="1"/>
        <v>7.5993088217393368E-2</v>
      </c>
      <c r="J46">
        <f t="shared" si="2"/>
        <v>4.0104490298050681E-2</v>
      </c>
    </row>
    <row r="47" spans="1:10" ht="15" thickBot="1" x14ac:dyDescent="0.35">
      <c r="A47" s="1" t="s">
        <v>7</v>
      </c>
      <c r="B47" s="1">
        <v>2021</v>
      </c>
      <c r="C47" s="1">
        <v>46365789</v>
      </c>
      <c r="D47" s="1">
        <v>5771359</v>
      </c>
      <c r="E47" s="1">
        <v>31333539</v>
      </c>
      <c r="F47" s="1">
        <v>76531891</v>
      </c>
      <c r="G47" s="1">
        <v>0.62</v>
      </c>
      <c r="H47">
        <f t="shared" si="0"/>
        <v>-0.12768958921334123</v>
      </c>
      <c r="I47">
        <f t="shared" si="1"/>
        <v>0.18419109951161278</v>
      </c>
      <c r="J47">
        <f t="shared" si="2"/>
        <v>-1.6932451652219531</v>
      </c>
    </row>
    <row r="48" spans="1:10" ht="15" thickBot="1" x14ac:dyDescent="0.35">
      <c r="A48" s="1" t="s">
        <v>9</v>
      </c>
      <c r="B48" s="1">
        <v>2023</v>
      </c>
      <c r="C48" s="1">
        <v>25328870</v>
      </c>
      <c r="D48" s="1">
        <v>309777</v>
      </c>
      <c r="E48" s="1">
        <v>104794914</v>
      </c>
      <c r="F48" s="1">
        <v>75488121</v>
      </c>
      <c r="G48" s="1">
        <v>1.98</v>
      </c>
      <c r="H48">
        <f t="shared" si="0"/>
        <v>1.0570143242899351E-2</v>
      </c>
      <c r="I48">
        <f t="shared" si="1"/>
        <v>2.9560308623374602E-3</v>
      </c>
      <c r="J48">
        <f t="shared" si="2"/>
        <v>2.5757892035474508</v>
      </c>
    </row>
    <row r="49" spans="1:10" ht="15" thickBot="1" x14ac:dyDescent="0.35">
      <c r="A49" s="1" t="s">
        <v>7</v>
      </c>
      <c r="B49" s="1">
        <v>2021</v>
      </c>
      <c r="C49" s="1">
        <v>45655545</v>
      </c>
      <c r="D49" s="1">
        <v>9122339</v>
      </c>
      <c r="E49" s="1">
        <v>105366344</v>
      </c>
      <c r="F49" s="1">
        <v>29957454</v>
      </c>
      <c r="G49" s="1">
        <v>2.0099999999999998</v>
      </c>
      <c r="H49">
        <f t="shared" si="0"/>
        <v>0.12097166527713112</v>
      </c>
      <c r="I49">
        <f t="shared" si="1"/>
        <v>8.6577351492806848E-2</v>
      </c>
      <c r="J49">
        <f t="shared" si="2"/>
        <v>0.3972668739720211</v>
      </c>
    </row>
    <row r="50" spans="1:10" ht="15" thickBot="1" x14ac:dyDescent="0.35">
      <c r="A50" s="1" t="s">
        <v>8</v>
      </c>
      <c r="B50" s="1">
        <v>2019</v>
      </c>
      <c r="C50" s="1">
        <v>52675747</v>
      </c>
      <c r="D50" s="1">
        <v>2009010</v>
      </c>
      <c r="E50" s="1">
        <v>127708540</v>
      </c>
      <c r="F50" s="1">
        <v>75414257</v>
      </c>
      <c r="G50" s="1">
        <v>0.68</v>
      </c>
      <c r="H50">
        <f t="shared" si="0"/>
        <v>3.8417392585724908E-2</v>
      </c>
      <c r="I50">
        <f t="shared" si="1"/>
        <v>1.5731211084239159E-2</v>
      </c>
      <c r="J50">
        <f t="shared" si="2"/>
        <v>1.4421128405183412</v>
      </c>
    </row>
    <row r="51" spans="1:10" ht="15" thickBot="1" x14ac:dyDescent="0.35">
      <c r="A51" s="1" t="s">
        <v>9</v>
      </c>
      <c r="B51" s="1">
        <v>2022</v>
      </c>
      <c r="C51" s="1">
        <v>91011458</v>
      </c>
      <c r="D51" s="1">
        <v>3138223</v>
      </c>
      <c r="E51" s="1">
        <v>40715346</v>
      </c>
      <c r="F51" s="1">
        <v>48535281</v>
      </c>
      <c r="G51" s="1">
        <v>0.61</v>
      </c>
      <c r="H51">
        <f t="shared" si="0"/>
        <v>-0.40131062470468104</v>
      </c>
      <c r="I51">
        <f t="shared" si="1"/>
        <v>7.7077154152146957E-2</v>
      </c>
      <c r="J51">
        <f t="shared" si="2"/>
        <v>-6.2066092620974471</v>
      </c>
    </row>
  </sheetData>
  <conditionalFormatting sqref="G1:G1048576">
    <cfRule type="cellIs" dxfId="5" priority="3" operator="lessThan">
      <formula>1.7</formula>
    </cfRule>
    <cfRule type="cellIs" dxfId="4" priority="4" operator="lessThan">
      <formula>1</formula>
    </cfRule>
  </conditionalFormatting>
  <conditionalFormatting sqref="H1:H1048576">
    <cfRule type="cellIs" dxfId="3" priority="6" operator="lessThan">
      <formula>0.05</formula>
    </cfRule>
  </conditionalFormatting>
  <conditionalFormatting sqref="I1:I1048576">
    <cfRule type="cellIs" dxfId="2" priority="5" operator="lessThan">
      <formula>0</formula>
    </cfRule>
  </conditionalFormatting>
  <conditionalFormatting sqref="J1:J1048576">
    <cfRule type="cellIs" dxfId="1" priority="1" operator="greaterThan">
      <formula>2</formula>
    </cfRule>
    <cfRule type="cellIs" dxfId="0" priority="2" operator="greaterThan">
      <formula>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8A695-5BBE-4E36-B2A2-C5EE659E8D7D}">
  <dimension ref="A1:A5"/>
  <sheetViews>
    <sheetView workbookViewId="0">
      <selection activeCell="A5" sqref="A5"/>
    </sheetView>
  </sheetViews>
  <sheetFormatPr defaultRowHeight="14.4" x14ac:dyDescent="0.3"/>
  <sheetData>
    <row r="1" spans="1:1" x14ac:dyDescent="0.3">
      <c r="A1" t="s">
        <v>11</v>
      </c>
    </row>
    <row r="3" spans="1:1" x14ac:dyDescent="0.3">
      <c r="A3" t="s">
        <v>13</v>
      </c>
    </row>
    <row r="5" spans="1:1" x14ac:dyDescent="0.3">
      <c r="A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vt:lpstr>
      <vt:lpstr>AVG ROE VS ROA</vt:lpstr>
      <vt:lpstr>Project3</vt:lpstr>
      <vt:lpstr>Formula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Gaikwad</dc:creator>
  <cp:lastModifiedBy>Neha Gaikwad</cp:lastModifiedBy>
  <dcterms:created xsi:type="dcterms:W3CDTF">2025-07-04T18:51:55Z</dcterms:created>
  <dcterms:modified xsi:type="dcterms:W3CDTF">2025-07-04T19:15:48Z</dcterms:modified>
</cp:coreProperties>
</file>